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GioMchedlidze\Desktop\Pillar 3 reporting NBG\Final reports\საბოლოო გასაზიარებელი\"/>
    </mc:Choice>
  </mc:AlternateContent>
  <xr:revisionPtr revIDLastSave="0" documentId="13_ncr:1_{545C41EE-2EFA-4956-88FC-E5BD96B5316F}" xr6:coauthVersionLast="47" xr6:coauthVersionMax="47" xr10:uidLastSave="{00000000-0000-0000-0000-000000000000}"/>
  <bookViews>
    <workbookView xWindow="-110" yWindow="-110" windowWidth="19420" windowHeight="10300" tabRatio="697" activeTab="5" xr2:uid="{00000000-000D-0000-FFFF-FFFF00000000}"/>
  </bookViews>
  <sheets>
    <sheet name="Note" sheetId="1" r:id="rId1"/>
    <sheet name="1. Governance" sheetId="2" r:id="rId2"/>
    <sheet name="2. Strategy" sheetId="3" r:id="rId3"/>
    <sheet name="3. Risk Management" sheetId="4" r:id="rId4"/>
    <sheet name="4.a Metrics&amp;Targets-KPIs" sheetId="5" r:id="rId5"/>
    <sheet name="4.b Metrics&amp;Targets-Trans.Risk" sheetId="6" r:id="rId6"/>
    <sheet name="4.c Metrics&amp;Targets-Phys.Risk"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62" i="6" l="1"/>
  <c r="K52" i="6"/>
  <c r="J52" i="6"/>
  <c r="J62" i="6" s="1"/>
  <c r="I52" i="6"/>
  <c r="I62" i="6" s="1"/>
  <c r="K20" i="6"/>
  <c r="J20" i="6"/>
  <c r="I20" i="6"/>
  <c r="K14" i="6"/>
  <c r="J14" i="6"/>
  <c r="I14" i="6"/>
  <c r="K10" i="6"/>
  <c r="K62" i="6" s="1"/>
  <c r="J10" i="6"/>
  <c r="I10" i="6"/>
  <c r="F62" i="6" l="1"/>
  <c r="E62" i="6"/>
  <c r="H52" i="6"/>
  <c r="D52" i="6"/>
  <c r="H47" i="6"/>
  <c r="D47" i="6"/>
  <c r="H20" i="6"/>
  <c r="D20" i="6"/>
  <c r="H14" i="6"/>
  <c r="D14" i="6"/>
  <c r="H10" i="6"/>
  <c r="D10" i="6"/>
  <c r="D62" i="6" l="1"/>
  <c r="G60" i="6" l="1"/>
  <c r="G49" i="6"/>
  <c r="G46" i="6"/>
  <c r="G38" i="6"/>
  <c r="G30" i="6"/>
  <c r="G22" i="6"/>
  <c r="G16" i="6"/>
  <c r="G13" i="6"/>
  <c r="G58" i="6"/>
  <c r="G28" i="6"/>
  <c r="G11" i="6"/>
  <c r="G57" i="6"/>
  <c r="G43" i="6"/>
  <c r="G27" i="6"/>
  <c r="G33" i="6"/>
  <c r="G59" i="6"/>
  <c r="G48" i="6"/>
  <c r="G45" i="6"/>
  <c r="G37" i="6"/>
  <c r="G29" i="6"/>
  <c r="G21" i="6"/>
  <c r="G15" i="6"/>
  <c r="G12" i="6"/>
  <c r="G44" i="6"/>
  <c r="G36" i="6"/>
  <c r="G35" i="6"/>
  <c r="G20" i="6"/>
  <c r="G41" i="6"/>
  <c r="G56" i="6"/>
  <c r="G42" i="6"/>
  <c r="G34" i="6"/>
  <c r="G26" i="6"/>
  <c r="G55" i="6"/>
  <c r="G19" i="6"/>
  <c r="G54" i="6"/>
  <c r="G51" i="6"/>
  <c r="G40" i="6"/>
  <c r="G32" i="6"/>
  <c r="G24" i="6"/>
  <c r="G18" i="6"/>
  <c r="G61" i="6"/>
  <c r="G53" i="6"/>
  <c r="G50" i="6"/>
  <c r="G39" i="6"/>
  <c r="G31" i="6"/>
  <c r="G23" i="6"/>
  <c r="G17" i="6"/>
  <c r="G10" i="6"/>
  <c r="G62" i="6" s="1"/>
  <c r="G25" i="6"/>
  <c r="G14" i="6"/>
  <c r="G47" i="6"/>
  <c r="G52" i="6"/>
  <c r="X76" i="7" l="1"/>
  <c r="X75" i="7"/>
  <c r="X74" i="7"/>
  <c r="X73" i="7"/>
  <c r="X72" i="7"/>
  <c r="X71" i="7"/>
  <c r="X70" i="7"/>
  <c r="X69" i="7"/>
  <c r="X68" i="7"/>
  <c r="X67" i="7"/>
  <c r="X66" i="7"/>
  <c r="X65" i="7"/>
  <c r="X64" i="7"/>
  <c r="X63" i="7"/>
  <c r="X62" i="7"/>
  <c r="X61" i="7"/>
  <c r="X60" i="7"/>
  <c r="X59" i="7"/>
  <c r="X58" i="7"/>
  <c r="X57" i="7"/>
  <c r="X56" i="7"/>
  <c r="X55" i="7"/>
  <c r="X54" i="7"/>
  <c r="X53" i="7"/>
  <c r="X52" i="7"/>
  <c r="X51" i="7"/>
  <c r="X50" i="7"/>
  <c r="X49" i="7"/>
  <c r="X48" i="7"/>
  <c r="X47" i="7"/>
  <c r="X46" i="7"/>
  <c r="X45" i="7"/>
  <c r="X44" i="7"/>
  <c r="X43" i="7"/>
  <c r="X42" i="7"/>
  <c r="X41" i="7"/>
  <c r="X40" i="7"/>
  <c r="X39" i="7"/>
  <c r="X38" i="7"/>
  <c r="X37" i="7"/>
  <c r="X36" i="7"/>
  <c r="X35" i="7"/>
  <c r="X34" i="7"/>
  <c r="X33" i="7"/>
  <c r="X32" i="7"/>
  <c r="X31" i="7"/>
  <c r="X30" i="7"/>
  <c r="X29" i="7"/>
  <c r="X28" i="7"/>
  <c r="X27" i="7"/>
  <c r="X26" i="7"/>
  <c r="X25" i="7"/>
  <c r="X24" i="7"/>
  <c r="X23" i="7"/>
  <c r="X22" i="7"/>
  <c r="X21" i="7"/>
  <c r="X20" i="7"/>
  <c r="X19" i="7"/>
  <c r="X18" i="7"/>
  <c r="X17" i="7"/>
  <c r="X16" i="7"/>
  <c r="X15" i="7"/>
  <c r="X14" i="7"/>
  <c r="X13" i="7"/>
  <c r="X12" i="7"/>
  <c r="X11" i="7"/>
</calcChain>
</file>

<file path=xl/sharedStrings.xml><?xml version="1.0" encoding="utf-8"?>
<sst xmlns="http://schemas.openxmlformats.org/spreadsheetml/2006/main" count="1384" uniqueCount="1095">
  <si>
    <t>თარიღი:</t>
  </si>
  <si>
    <t>#</t>
  </si>
  <si>
    <t>პასუხი</t>
  </si>
  <si>
    <t>სამეთვალყურეო საბჭოს ზედამხედველობა</t>
  </si>
  <si>
    <t>შიდა ანგარიშგება</t>
  </si>
  <si>
    <t>ანაზღაურების პოლიტიკა</t>
  </si>
  <si>
    <t>ESG საკითხების ანგარიშგებისა და გამჟღავნების შაბლონი ვერსია 2.0</t>
  </si>
  <si>
    <t>E.1</t>
  </si>
  <si>
    <t>E.2</t>
  </si>
  <si>
    <t>E.3</t>
  </si>
  <si>
    <t>E.4</t>
  </si>
  <si>
    <t>E.5</t>
  </si>
  <si>
    <t>%</t>
  </si>
  <si>
    <t>E.6</t>
  </si>
  <si>
    <t>E.7</t>
  </si>
  <si>
    <t>E.8</t>
  </si>
  <si>
    <t>E.9</t>
  </si>
  <si>
    <t>E.10</t>
  </si>
  <si>
    <t>E.11</t>
  </si>
  <si>
    <t>E.12</t>
  </si>
  <si>
    <t>E.13</t>
  </si>
  <si>
    <t>E.14</t>
  </si>
  <si>
    <t>E.15</t>
  </si>
  <si>
    <t xml:space="preserve">% </t>
  </si>
  <si>
    <t>E.16</t>
  </si>
  <si>
    <t>E.17</t>
  </si>
  <si>
    <t>E.18</t>
  </si>
  <si>
    <t>E.19</t>
  </si>
  <si>
    <t>E.20</t>
  </si>
  <si>
    <t>E.21</t>
  </si>
  <si>
    <t>E.22</t>
  </si>
  <si>
    <t>E.23</t>
  </si>
  <si>
    <t>E.24</t>
  </si>
  <si>
    <t>E.25</t>
  </si>
  <si>
    <t>E.26</t>
  </si>
  <si>
    <t>E.27</t>
  </si>
  <si>
    <t>E.28</t>
  </si>
  <si>
    <t>E.29</t>
  </si>
  <si>
    <t>E.30</t>
  </si>
  <si>
    <t>E.31</t>
  </si>
  <si>
    <t>tCO2eq</t>
  </si>
  <si>
    <t>E.32</t>
  </si>
  <si>
    <t>E.33</t>
  </si>
  <si>
    <t>E.34</t>
  </si>
  <si>
    <t>E.35</t>
  </si>
  <si>
    <t>tCO2eq/₾Mln.</t>
  </si>
  <si>
    <t>E.36</t>
  </si>
  <si>
    <t>E.37</t>
  </si>
  <si>
    <t>E.38</t>
  </si>
  <si>
    <t>E.39</t>
  </si>
  <si>
    <t>E.40</t>
  </si>
  <si>
    <t>E.41</t>
  </si>
  <si>
    <t>E.42</t>
  </si>
  <si>
    <t>kWh per FTE</t>
  </si>
  <si>
    <t>E.43</t>
  </si>
  <si>
    <t>E.44</t>
  </si>
  <si>
    <t>E.45</t>
  </si>
  <si>
    <t xml:space="preserve"> m³ per FTE</t>
  </si>
  <si>
    <t>E.46</t>
  </si>
  <si>
    <t>E.47</t>
  </si>
  <si>
    <t>E.48</t>
  </si>
  <si>
    <t>kg per FTE</t>
  </si>
  <si>
    <t>E.49</t>
  </si>
  <si>
    <t>E.50</t>
  </si>
  <si>
    <t>E.51</t>
  </si>
  <si>
    <t>E.52</t>
  </si>
  <si>
    <t>E.53</t>
  </si>
  <si>
    <t>E.54</t>
  </si>
  <si>
    <t>E.55</t>
  </si>
  <si>
    <t>E.56</t>
  </si>
  <si>
    <t>E.57</t>
  </si>
  <si>
    <t>E.58</t>
  </si>
  <si>
    <t>E.59</t>
  </si>
  <si>
    <t>E.60</t>
  </si>
  <si>
    <t>E.61</t>
  </si>
  <si>
    <t>E.62</t>
  </si>
  <si>
    <t>E.63</t>
  </si>
  <si>
    <t>E.64</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</si>
  <si>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</si>
  <si>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</si>
  <si>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</si>
  <si>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</si>
  <si>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</si>
  <si>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</si>
  <si>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</si>
  <si>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</si>
  <si>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</si>
  <si>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</si>
  <si>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</si>
  <si>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</si>
  <si>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</si>
  <si>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</si>
  <si>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</si>
  <si>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</si>
  <si>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</si>
  <si>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</si>
  <si>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</si>
  <si>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</si>
  <si>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</si>
  <si>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</si>
  <si>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</si>
  <si>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</si>
  <si>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</si>
  <si>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</si>
  <si>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</si>
  <si>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</si>
  <si>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</si>
  <si>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</si>
  <si>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</si>
  <si>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</si>
  <si>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</si>
  <si>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</si>
  <si>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</si>
  <si>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</si>
  <si>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</si>
  <si>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</si>
  <si>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</si>
  <si>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</si>
  <si>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</si>
  <si>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</si>
  <si>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</si>
  <si>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</si>
  <si>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</si>
  <si>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</si>
  <si>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&lt;20</t>
  </si>
  <si>
    <t>S.47</t>
  </si>
  <si>
    <t>20-30</t>
  </si>
  <si>
    <t>S.48</t>
  </si>
  <si>
    <t>30-40</t>
  </si>
  <si>
    <t>S.49</t>
  </si>
  <si>
    <t>40-50</t>
  </si>
  <si>
    <t>S.50</t>
  </si>
  <si>
    <t>&gt;50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</si>
  <si>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</si>
  <si>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</si>
  <si>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</si>
  <si>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</si>
  <si>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</si>
  <si>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</si>
  <si>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</si>
  <si>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</si>
  <si>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</si>
  <si>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</si>
  <si>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</si>
  <si>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</si>
  <si>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</si>
  <si>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</si>
  <si>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</si>
  <si>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</si>
  <si>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</si>
  <si>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</si>
  <si>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</si>
  <si>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</si>
  <si>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</si>
  <si>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</si>
  <si>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</si>
  <si>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</si>
  <si>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</si>
  <si>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S.76</t>
  </si>
  <si>
    <t>S.77</t>
  </si>
  <si>
    <t>S.78</t>
  </si>
  <si>
    <t>S.79</t>
  </si>
  <si>
    <t>S.80</t>
  </si>
  <si>
    <t>S.81</t>
  </si>
  <si>
    <t>S.82</t>
  </si>
  <si>
    <t>S.83</t>
  </si>
  <si>
    <t>S.84</t>
  </si>
  <si>
    <t>S.85</t>
  </si>
  <si>
    <t>Governance</t>
  </si>
  <si>
    <t>G.1</t>
  </si>
  <si>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</si>
  <si>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</si>
  <si>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</si>
  <si>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</si>
  <si>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</si>
  <si>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</si>
  <si>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</si>
  <si>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</si>
  <si>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</si>
  <si>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</si>
  <si>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</si>
  <si>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</si>
  <si>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</si>
  <si>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</si>
  <si>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</si>
  <si>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</si>
  <si>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</si>
  <si>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</si>
  <si>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</si>
  <si>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</si>
  <si>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</si>
  <si>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</si>
  <si>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</si>
  <si>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</si>
  <si>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</si>
  <si>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</si>
  <si>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</si>
  <si>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</si>
  <si>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A</t>
  </si>
  <si>
    <t>B</t>
  </si>
  <si>
    <t>C</t>
  </si>
  <si>
    <t>D</t>
  </si>
  <si>
    <t>E</t>
  </si>
  <si>
    <t>F</t>
  </si>
  <si>
    <t>G</t>
  </si>
  <si>
    <t>H</t>
  </si>
  <si>
    <t>I</t>
  </si>
  <si>
    <t>J</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</si>
  <si>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</si>
  <si>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</si>
  <si>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</si>
  <si>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</si>
  <si>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</si>
  <si>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</si>
  <si>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</si>
  <si>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</si>
  <si>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</si>
  <si>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</si>
  <si>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</si>
  <si>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</si>
  <si>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</si>
  <si>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</si>
  <si>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</si>
  <si>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</si>
  <si>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</si>
  <si>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</si>
  <si>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</si>
  <si>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</si>
  <si>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</si>
  <si>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</si>
  <si>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</si>
  <si>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</si>
  <si>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</si>
  <si>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</si>
  <si>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</si>
  <si>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</si>
  <si>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</si>
  <si>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</si>
  <si>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</si>
  <si>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</si>
  <si>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</si>
  <si>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</si>
  <si>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</si>
  <si>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</si>
  <si>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</si>
  <si>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</si>
  <si>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</si>
  <si>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</si>
  <si>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</si>
  <si>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</si>
  <si>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</si>
  <si>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</si>
  <si>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</si>
  <si>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</si>
  <si>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</si>
  <si>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</si>
  <si>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</si>
  <si>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</si>
  <si>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</si>
  <si>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</si>
  <si>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</si>
  <si>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K</t>
  </si>
  <si>
    <t>L</t>
  </si>
  <si>
    <t>M</t>
  </si>
  <si>
    <t>N</t>
  </si>
  <si>
    <t>O</t>
  </si>
  <si>
    <t>P</t>
  </si>
  <si>
    <t>Q</t>
  </si>
  <si>
    <t>R</t>
  </si>
  <si>
    <t>S</t>
  </si>
  <si>
    <t>T</t>
  </si>
  <si>
    <t>U</t>
  </si>
  <si>
    <t>V</t>
  </si>
  <si>
    <t>W</t>
  </si>
  <si>
    <t>X</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</si>
  <si>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</si>
  <si>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</si>
  <si>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</si>
  <si>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</si>
  <si>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</si>
  <si>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</si>
  <si>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</si>
  <si>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</si>
  <si>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</si>
  <si>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</si>
  <si>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</si>
  <si>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</si>
  <si>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</si>
  <si>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</si>
  <si>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</si>
  <si>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</si>
  <si>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</si>
  <si>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</si>
  <si>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</si>
  <si>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</si>
  <si>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</si>
  <si>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</si>
  <si>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</si>
  <si>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</si>
  <si>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</si>
  <si>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</si>
  <si>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</si>
  <si>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</si>
  <si>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</si>
  <si>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</si>
  <si>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</si>
  <si>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</si>
  <si>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</si>
  <si>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</si>
  <si>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</si>
  <si>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</si>
  <si>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</si>
  <si>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</si>
  <si>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</si>
  <si>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</si>
  <si>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</si>
  <si>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</si>
  <si>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</si>
  <si>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</si>
  <si>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</si>
  <si>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</si>
  <si>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</si>
  <si>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</si>
  <si>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</si>
  <si>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</si>
  <si>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</si>
  <si>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</si>
  <si>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</si>
  <si>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</si>
  <si>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</si>
  <si>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</si>
  <si>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</si>
  <si>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</si>
  <si>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</si>
  <si>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</si>
  <si>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4.c.61</t>
  </si>
  <si>
    <t>4.c.62</t>
  </si>
  <si>
    <t>4.c.63</t>
  </si>
  <si>
    <t>4.c.64</t>
  </si>
  <si>
    <t>4.c.65</t>
  </si>
  <si>
    <t>4.c.66</t>
  </si>
  <si>
    <t>რეგიონი</t>
  </si>
  <si>
    <t>კითხვა</t>
  </si>
  <si>
    <t>სტრატეგია და გადაწყვეტილების მიღება</t>
  </si>
  <si>
    <t xml:space="preserve">ფინანსური გავლენის განხილვა
</t>
  </si>
  <si>
    <t xml:space="preserve"> სტრატეგიული მიზნები და ამოცანები</t>
  </si>
  <si>
    <t>მდგრადი საკრედიტო და საინვესტიციო აქტივობები</t>
  </si>
  <si>
    <t>გარემოსდაცვითი</t>
  </si>
  <si>
    <t>კატეგორია</t>
  </si>
  <si>
    <t>მმართველობითი</t>
  </si>
  <si>
    <t>სოციალური</t>
  </si>
  <si>
    <t>თბილისი</t>
  </si>
  <si>
    <t>მუნიციპალიტეტი</t>
  </si>
  <si>
    <t>კომენტარი</t>
  </si>
  <si>
    <t>საზომი ერთეული</t>
  </si>
  <si>
    <t>ლარი</t>
  </si>
  <si>
    <t>აშშ დოლარი</t>
  </si>
  <si>
    <t>ევრო</t>
  </si>
  <si>
    <t>სხვა ვალუტა</t>
  </si>
  <si>
    <t>სათბური აირების ემისიები</t>
  </si>
  <si>
    <t>წყლის რესურსების მართვა</t>
  </si>
  <si>
    <t>ნარჩენების მართვა</t>
  </si>
  <si>
    <t>დიახ/არა</t>
  </si>
  <si>
    <t>გურია</t>
  </si>
  <si>
    <t>იმერეთი</t>
  </si>
  <si>
    <t>აჭარა</t>
  </si>
  <si>
    <t>კახეთი</t>
  </si>
  <si>
    <t>ქვემო ქართლი</t>
  </si>
  <si>
    <t>მცხეთა-მთიანეთი</t>
  </si>
  <si>
    <t>შიდა ქართლი</t>
  </si>
  <si>
    <t>სამცხე-ჯავახეთი</t>
  </si>
  <si>
    <t>სამეგრელო-ზემო სვანეთი</t>
  </si>
  <si>
    <t>ზუგდიდი</t>
  </si>
  <si>
    <t>მარტვილი</t>
  </si>
  <si>
    <t>ხობი</t>
  </si>
  <si>
    <t>ონი</t>
  </si>
  <si>
    <t>რაჭა-ლეჩხუმი და ქვემო სვანეთი</t>
  </si>
  <si>
    <t>ბათუმი</t>
  </si>
  <si>
    <t>ქობულეთი</t>
  </si>
  <si>
    <t>ხულო</t>
  </si>
  <si>
    <t>შუახევი</t>
  </si>
  <si>
    <t>ქედა</t>
  </si>
  <si>
    <t>A - სოფლის, სატყეო და თევზის მეურნეობა</t>
  </si>
  <si>
    <t>საოპერაციო ნახშირბადის ინტენსივობა (Scope 1 &amp; Scope 2)</t>
  </si>
  <si>
    <t>დაფინანსებული ემისიების ინტენსივობა (Scope 3, კატეგორია 15)</t>
  </si>
  <si>
    <t>ენერგიის მთლიანი მოხმარება</t>
  </si>
  <si>
    <t>განახლებადი ენერგიის წილი (RES)</t>
  </si>
  <si>
    <t>ხელვაჩაური</t>
  </si>
  <si>
    <t>აბაშა</t>
  </si>
  <si>
    <t>ცაგერი</t>
  </si>
  <si>
    <t>ლენტეხი</t>
  </si>
  <si>
    <t>ხაშური</t>
  </si>
  <si>
    <t>კასპი</t>
  </si>
  <si>
    <t>გორი</t>
  </si>
  <si>
    <t>ქარელი</t>
  </si>
  <si>
    <t>ნინოწმინდა</t>
  </si>
  <si>
    <t>ვანი</t>
  </si>
  <si>
    <t>სამტრედია</t>
  </si>
  <si>
    <t>ქუთაისი</t>
  </si>
  <si>
    <t>ჩოხატაური</t>
  </si>
  <si>
    <t>ბორჯომი</t>
  </si>
  <si>
    <t>ასპინძა</t>
  </si>
  <si>
    <t>ახალციხე</t>
  </si>
  <si>
    <t>ახალქალაქი</t>
  </si>
  <si>
    <t>სენაკი</t>
  </si>
  <si>
    <t>მესტია</t>
  </si>
  <si>
    <t>ადიგენი</t>
  </si>
  <si>
    <t>მარნეული</t>
  </si>
  <si>
    <t>რუსთავი</t>
  </si>
  <si>
    <t>თელავი</t>
  </si>
  <si>
    <t>სიღნაღი</t>
  </si>
  <si>
    <t>ლაგოდეხი</t>
  </si>
  <si>
    <t>ახმეტა</t>
  </si>
  <si>
    <t>ზესტაფონი</t>
  </si>
  <si>
    <t>დმანისი</t>
  </si>
  <si>
    <t>ბოლნისი</t>
  </si>
  <si>
    <t>გარდაბანი</t>
  </si>
  <si>
    <t>ლანჩხუთი</t>
  </si>
  <si>
    <t>ხონი</t>
  </si>
  <si>
    <t>ოზურგეთი</t>
  </si>
  <si>
    <t>B - სამთომოპოვებითი მრეწველობა და კარიერების დამუშავება</t>
  </si>
  <si>
    <t>C - დამამუშავებელი მრეწველობა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</si>
  <si>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</si>
  <si>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</si>
  <si>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</si>
  <si>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G -   საბითუმო და საცალო ვაჭრობა; ავტომობილების და                                   მოტოციკლების რემონტი</t>
  </si>
  <si>
    <t xml:space="preserve">H -  ტრანსპორტი და დასაწყობება </t>
  </si>
  <si>
    <t>I -  განთავსების საშუალებებით უზრუნველყოფის და                                    საკვების მიწოდების საქმიანობები</t>
  </si>
  <si>
    <t>L - უძრავ ქონებასთან დაკავშირებული საქმიანობები</t>
  </si>
  <si>
    <t>სხვა სექტორები</t>
  </si>
  <si>
    <t>ბაღდათი</t>
  </si>
  <si>
    <t>ჭიათურა</t>
  </si>
  <si>
    <t>ხარაგაული</t>
  </si>
  <si>
    <t>საჩხერე</t>
  </si>
  <si>
    <t>თერჯოლა</t>
  </si>
  <si>
    <t>წალენჯიხა</t>
  </si>
  <si>
    <t>ფოთი</t>
  </si>
  <si>
    <t>ჩხოროწყუ</t>
  </si>
  <si>
    <t>ამბროლაური</t>
  </si>
  <si>
    <t>თიანეთი</t>
  </si>
  <si>
    <t>მცხეთა</t>
  </si>
  <si>
    <t>დუშეთი</t>
  </si>
  <si>
    <t>წალკა</t>
  </si>
  <si>
    <t>დედოფლისწყარო</t>
  </si>
  <si>
    <t>ტყიბული</t>
  </si>
  <si>
    <t>წყალტუბო</t>
  </si>
  <si>
    <t>თეთრიწყარო</t>
  </si>
  <si>
    <t>ყაზბეგი</t>
  </si>
  <si>
    <t>ახალგორი</t>
  </si>
  <si>
    <t>გურჯაანი</t>
  </si>
  <si>
    <t>ყვარელი</t>
  </si>
  <si>
    <t>საგარეჯო</t>
  </si>
  <si>
    <t xml:space="preserve">A.01 - მემცენარეობა და მეცხოველეობა, ნადირობა და                                    აღნიშნულ სფეროებში მომსახურების გაწევა </t>
  </si>
  <si>
    <t>A.02 - მეტყევეობა და ხე-ტყის დამზადება</t>
  </si>
  <si>
    <t>A.03 - თევზჭერა და აკვაკულტურა</t>
  </si>
  <si>
    <t>B.05 -  ნახშირის და ლიგნიტის მოპოვება</t>
  </si>
  <si>
    <t>B.06 - ნედლი ნავთობის და ბუნებრივი აირის მოპოვება</t>
  </si>
  <si>
    <t xml:space="preserve">B.07 - ლითონის მადნების მოპოვება </t>
  </si>
  <si>
    <t xml:space="preserve">B.08 -  სამთომოპოვებითი მრეწველობის და კარიერების დამუშავების სხვა დარგები </t>
  </si>
  <si>
    <t>B.09 - სამთომოპოვებითი მრეწველობის დამხმარე მომსახურება</t>
  </si>
  <si>
    <t>მთლიანი წარმოქმნილი ნარჩენები</t>
  </si>
  <si>
    <t>C.10 - კვების პროდუქტების წარმოება</t>
  </si>
  <si>
    <t>C.11 -  სასმელების წარმოება</t>
  </si>
  <si>
    <t>C.12 - თამბაქოს ნაწარმის წარმოება</t>
  </si>
  <si>
    <t>C.13 - ტექსტილის წარმოება</t>
  </si>
  <si>
    <t>C.14 - ტანსაცმლის წარმოება</t>
  </si>
  <si>
    <t>C.15 -  ტყავის და მასთან დაკავშირებული ნაწარმის წარმოება</t>
  </si>
  <si>
    <t>C.16 - ხის და კორპის ნაწარმის წარმოება, ავეჯის გარდა;                                    ნაკეთების წარმოება ჩალის და წნული მასალებისაგან</t>
  </si>
  <si>
    <t>C.17 -  ქაღალდის და ქაღალდის ნაწარმის წარმოება</t>
  </si>
  <si>
    <t>C.18 - ბეჭდვა და მედია-ჩანაწერების აღწარმოება</t>
  </si>
  <si>
    <t>C.19 - კოქსის და ნავთობპროდუქტების წარმოება</t>
  </si>
  <si>
    <t>C.20 - ქიმიკატების და ქიმიური პროდუქტების წარმოება</t>
  </si>
  <si>
    <t>C.21 - ძირითადი ფარმაცევტული პროდუქტების და ფარმაცევტული პრეპარატების წარმოება</t>
  </si>
  <si>
    <t>C.22 - რეზინის და პლასტმასის ნაწარმის წარმოება</t>
  </si>
  <si>
    <t>C.23 - სხვა არალითონური მინერალური პროდუქტების წარმოება</t>
  </si>
  <si>
    <t>C.24 - ძირითადი ლითონების წარმოება</t>
  </si>
  <si>
    <t>C.25 -  ლითონის მზა ნაწარმის წარმოება, მანქანების და მოწყობილობების გარდა</t>
  </si>
  <si>
    <t>C.26 - კომპიუტერების, ელექტრონული და ოპტიკური პროდუქციის წარმოება</t>
  </si>
  <si>
    <t>C.27 -  ელექტრული მოწყობილობების წარმოება</t>
  </si>
  <si>
    <t>C.28 - მანქანების და მოწყობილობების წარმოება, სხვა დაჯგუფებებში ჩაურთველი</t>
  </si>
  <si>
    <t>C.29 -  ავტოსატრანსპორტო საშუალებების, მისაბმელების და ნახევარმისაბმელების წარმოება</t>
  </si>
  <si>
    <t>C.30 - სხვა სატრანსპორტო მოწყობილობების წარმოება</t>
  </si>
  <si>
    <t>C.31 - ავეჯის წარმოება</t>
  </si>
  <si>
    <t>C.33 - მანქანების და მოწყობილობების რემონტი და დაყენება</t>
  </si>
  <si>
    <t>C.32 -  სხვა მზა ნაკეთობების წარმოება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</si>
  <si>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</si>
  <si>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</si>
  <si>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</si>
  <si>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 xml:space="preserve">F.41 - შენობების და ნაგებობების მშენებლობა </t>
  </si>
  <si>
    <t>F.42 - სამოქალაქო მშენებლობა</t>
  </si>
  <si>
    <t>F.43 -  სპეციალიზებული სამშენებლო სამუშაოები</t>
  </si>
  <si>
    <t>G -  საბითუმო და საცალო ვაჭრობა; ავტომობილების და მოტოციკლების რემონტი</t>
  </si>
  <si>
    <t>H - ტრანსპორტი და დასაწყობება</t>
  </si>
  <si>
    <t>ქაღალდის გამოყენება</t>
  </si>
  <si>
    <t>ქაღალდის გამოყენების ინტენსივობა</t>
  </si>
  <si>
    <t>H.49 - სახმელეთო ტრანსპორტი და ტრანსპორტირება                                    მილსადენები</t>
  </si>
  <si>
    <t>H.50 -  წყლის ტრანსპორტი</t>
  </si>
  <si>
    <t>H.51 - საჰაერო ტრანსპორტი</t>
  </si>
  <si>
    <t>H.52 - დასაწყობება და დამხმარე სატრანსპორტო საქმიანობები</t>
  </si>
  <si>
    <t>H.53 - საფოსტო და საკურიერო საქმიანობები</t>
  </si>
  <si>
    <t>I - განთავსების საშუალებებით უზრუნველყოფის და საკვების მიწოდების საქმიანობები</t>
  </si>
  <si>
    <t>K -  საფინანსო და სადაზღვევო საქმიანობები</t>
  </si>
  <si>
    <t>წილი მთლიან პორტფელში (%)</t>
  </si>
  <si>
    <t xml:space="preserve"> &lt;= 5 წელი</t>
  </si>
  <si>
    <t>&gt; 5 წელი  &lt;= 10 წელი</t>
  </si>
  <si>
    <t>&gt; 10 წელი &lt;= 20 წელი</t>
  </si>
  <si>
    <t>&gt; 20 წელი</t>
  </si>
  <si>
    <t>დღეების რაოდენობა</t>
  </si>
  <si>
    <t>წლები</t>
  </si>
  <si>
    <t>საათები</t>
  </si>
  <si>
    <t>მომხმარებელთა კმაყოფილება და ლოიალობა</t>
  </si>
  <si>
    <t xml:space="preserve">შრომითი უფლებები
</t>
  </si>
  <si>
    <t>თანამშრომელთა განვითარება, კმაყოფილება და შენარჩუნება</t>
  </si>
  <si>
    <t>რიცხვი</t>
  </si>
  <si>
    <t>დეკრეტული შვებულების გამოყენება</t>
  </si>
  <si>
    <t xml:space="preserve">დეკრეტული შვებულების ხანგრძლივობა </t>
  </si>
  <si>
    <t>ტრენინგი შრომით უფლებებზე / ადამიანის უფლებებზე</t>
  </si>
  <si>
    <t>ფინანსური ჩართულობის ინიციატივები</t>
  </si>
  <si>
    <t>მიუთითეთ, არის თუ არა ESG საკითხების ზედამხედველობის მმართველობითი სტრუქტურა საჯაროდ გამჟღავნებული (მაგ., მდგრადობის ან წლიურ ანგარიშებში). კომენტარების ველში მიუთითეთ წყაროები და ბმულები.</t>
  </si>
  <si>
    <t>წლიური / წელიწადში ორჯერ / კვარტალური</t>
  </si>
  <si>
    <t>მაჩვენებლები და მიზნები - საქმიანობის შეფასების ძირითადი მაჩვენებლები (KPIs)</t>
  </si>
  <si>
    <t>მაჩვენებლები და მიზნები - გარდამავლობის რისკი</t>
  </si>
  <si>
    <t>მაჩვენებლები და მიზნები - ფიზიკური რისკი</t>
  </si>
  <si>
    <t>საშუალო შეწონილი ნარჩენი ვადიანობა</t>
  </si>
  <si>
    <t>ს უ ლ</t>
  </si>
  <si>
    <t xml:space="preserve">მათ შორის უძრავი ქონებით უზრუნველყოფილი სესხები </t>
  </si>
  <si>
    <t>მათ შორის უმოქმედო სესხები</t>
  </si>
  <si>
    <t>ნარჩენი ვადიანობა</t>
  </si>
  <si>
    <t>განმარტებები:</t>
  </si>
  <si>
    <t xml:space="preserve">ს უ ლ </t>
  </si>
  <si>
    <t>საქმიანობის შეფასების ძირითადი მაჩვენებელი (KPI)</t>
  </si>
  <si>
    <t>განმარტება</t>
  </si>
  <si>
    <t>მწვანე საფინანსო პროდუქტები</t>
  </si>
  <si>
    <t>თანამშრომელთა მრავალფეროვნება</t>
  </si>
  <si>
    <t>რისკების მართვა და კონტროლი</t>
  </si>
  <si>
    <t>მდგრადობასთან დაკავშირებული ნაკისრი ვალდებულებები</t>
  </si>
  <si>
    <t>ეთიკა და შესაბამისობა</t>
  </si>
  <si>
    <t>რისკების მართვა</t>
  </si>
  <si>
    <t>სტრატეგია</t>
  </si>
  <si>
    <t>მმართველობა</t>
  </si>
  <si>
    <t>საანგარიშგებო წლის ბოლოს მწვანე საინვესტიციო ფასიანი ქაღალდების წილი მთლიან საინვესტიციო ფასიან ქაღალდებში</t>
  </si>
  <si>
    <t>საანგარიშგებო წლის ბოლოს მწვანე სესხების მთლიანი მოცულობა (ნაშთი) (ექვივალენტი ლარში)</t>
  </si>
  <si>
    <t>საანგარიშგებო წლის ბოლოს მწვანე სესხების წილი მთლიან პორტფელში (ნაშთი)</t>
  </si>
  <si>
    <t xml:space="preserve">მწვანე სესხების მიზნობრივი მაჩვენებელი </t>
  </si>
  <si>
    <t>Scope 2 GHG ემისიები</t>
  </si>
  <si>
    <t>Scope 1 GHG ემისიები</t>
  </si>
  <si>
    <t>Scope 3 GHG ემისიები (დაფინანსებული ემისიების ჩათვლით)</t>
  </si>
  <si>
    <t>ენერგოეფექტურობის გაუმჯობესება</t>
  </si>
  <si>
    <t>წყლის მთლიანი მოხმარება</t>
  </si>
  <si>
    <t>ნარჩენების გადამუშავების მაჩვენებელი</t>
  </si>
  <si>
    <t>წყლის რეციკლირების მაჩვენებელი</t>
  </si>
  <si>
    <t>ნარჩენების შემცირების მიზნით გაციფრულების ინიციატივები</t>
  </si>
  <si>
    <t>აკრძალული საქმიანობების სიის მიმართ სკრინინგი</t>
  </si>
  <si>
    <t>კლიმატთან დაკავშირებული რისკ სცენარების გამოყენება</t>
  </si>
  <si>
    <t>ბუნებასთან დაკავშირებული რისკ სცენარების გამოყენება</t>
  </si>
  <si>
    <t>საანგარიშგებო წლის განმავლობაში გაცემული სოციალური სესხების მოცულობა (ნაკადი)  (ექვივალენტი ლარში)</t>
  </si>
  <si>
    <t>სოციალური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</si>
  <si>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გაცემული მდგრადი სესხების მოცულობა (ნაკადი)  (ექვივალენტი ლარში)</t>
  </si>
  <si>
    <t>მდგრადი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</si>
  <si>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ქალ მეწარმეებზე გაცემული სესხების მოცულობა (ნაკადი) (ექვივალენტი ლარში)</t>
  </si>
  <si>
    <t>ქალ მეწარმეებზე გაცემული სესხების წილი საანგარიშგებო წლის განმავლობაში გაცემულ მთლიან სესხებში (ნაკადები)</t>
  </si>
  <si>
    <t xml:space="preserve">მწვანე სავალო ფასიანი ქაღალდების წილი საანგარიშგებო წლის განმავლობაში გამოშვებულ სავალო ფასიან ქაღალდებში </t>
  </si>
  <si>
    <t>მწვანე აქტივების კოეფიციენტი (Green Asset Ratio)</t>
  </si>
  <si>
    <t>დაფინანსებული ემისიები (Scope 3, კატეგორია 15)</t>
  </si>
  <si>
    <t>წყლის გამოყენების ეფექტიანობის მაჩვენებელი</t>
  </si>
  <si>
    <t xml:space="preserve">ნარჩენების მართვის ინიციატივები
</t>
  </si>
  <si>
    <t>საანგარიშგებო წლის ბოლოს სოციალური სესხების მთლიანი მოცულობა (ნაშთი)  (ექვივალენტი ლარში)</t>
  </si>
  <si>
    <t xml:space="preserve">საანგარიშგებო წლის ბოლოს სოციალური სესხების წილი მთლიან პორტფელში (ნაშთი)  </t>
  </si>
  <si>
    <t>საანგარიშგებო წლის ბოლოს მდგრადი სესხების მთლიანი მოცულობა (ნაშთი)  (ექვივალენტი ლარში)</t>
  </si>
  <si>
    <t xml:space="preserve">საანგარიშგებო წლის ბოლოს მდგრადი სესხების წილი მთლიან პორტფელში (ნაშთი)  </t>
  </si>
  <si>
    <t>საანგარიშგებო წლის ბოლოს ქალ მეწარმეებზე გაცემული სესხების მთლიანი მოცულობა (ნაშთი) (ექვივალენტი ლარში)</t>
  </si>
  <si>
    <t>საანგარიშგებო წლის ბოლოს ქალ მეწარმეებზე გაცემული სესხების წილი მთლიან სესხებში (ნაშთი)</t>
  </si>
  <si>
    <t>საანგარიშგებო წლის ბოლოს სოციალური/მდგრადი/მდგრადობასთან დაკავშირებული  საინვესტიციო ფასიანი ქაღალდების წილი მთლიან საინვესტიციო ფასიან ქაღალდებში</t>
  </si>
  <si>
    <t>საანგარიშგებო წლის განმავლობაში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t>
  </si>
  <si>
    <t>სოციალური აქტივების კოეფიციენტი</t>
  </si>
  <si>
    <t>მდგრადი აქტივების კოეფიციენტი</t>
  </si>
  <si>
    <t>სოციალური სესხების მიზნობრივი მაჩვენებელი</t>
  </si>
  <si>
    <t>ქალ მეწარმეებზე გაცემული სესხების მიზნობრივი მაჩვენებელი</t>
  </si>
  <si>
    <t xml:space="preserve">მდგრადი სესხების მიზნობრივი მაჩვენებელი </t>
  </si>
  <si>
    <t xml:space="preserve"> კითხვების შემთხვევაში გთხოვთ დაუკავშირდეთ: SustainableFinance@nbg.gov.ge </t>
  </si>
  <si>
    <t>ფინანსური ინსტიტუტი:</t>
  </si>
  <si>
    <t xml:space="preserve">დირექტორატის ზედამხედველობა
</t>
  </si>
  <si>
    <t>საკითხი</t>
  </si>
  <si>
    <t>ESG რისკები და შესაძლებლობები</t>
  </si>
  <si>
    <t>ბიზნეს მოდელი</t>
  </si>
  <si>
    <r>
      <t xml:space="preserve">გთხოვთ აღწეროთ როგორ აფასებს და ითვალისწინებს ბანკი ESG/მდგრადობასთან დაკავშირებულ რისკებსა და შესაძლებლობებს </t>
    </r>
    <r>
      <rPr>
        <b/>
        <sz val="9"/>
        <color theme="1" tint="0.249977111117893"/>
        <rFont val="Segoe UI"/>
        <family val="2"/>
      </rPr>
      <t xml:space="preserve">ბიზნეს მოდელში, </t>
    </r>
    <r>
      <rPr>
        <sz val="9"/>
        <color theme="1" tint="0.249977111117893"/>
        <rFont val="Segoe UI"/>
        <family val="2"/>
      </rPr>
      <t xml:space="preserve">მათ შორის:
 • ESG/მდგრადობასთან დაკავშირებული რისკებისა და შესაძლებლობების </t>
    </r>
    <r>
      <rPr>
        <b/>
        <sz val="9"/>
        <color theme="1" tint="0.249977111117893"/>
        <rFont val="Segoe UI"/>
        <family val="2"/>
      </rPr>
      <t xml:space="preserve">მიმდინარე და მოსალოდნელი ზეგავლენა </t>
    </r>
    <r>
      <rPr>
        <sz val="9"/>
        <color theme="1" tint="0.249977111117893"/>
        <rFont val="Segoe UI"/>
        <family val="2"/>
      </rPr>
      <t xml:space="preserve">ბანკის ბიზნეს მოდელსა და რისკის პროფილზე;
 • სად </t>
    </r>
    <r>
      <rPr>
        <b/>
        <sz val="9"/>
        <color theme="1" tint="0.249977111117893"/>
        <rFont val="Segoe UI"/>
        <family val="2"/>
      </rPr>
      <t>კონცენტრირდება</t>
    </r>
    <r>
      <rPr>
        <sz val="9"/>
        <color theme="1" tint="0.249977111117893"/>
        <rFont val="Segoe UI"/>
        <family val="2"/>
      </rPr>
      <t xml:space="preserve"> ESG/მდგრადობასთან დაკავშირებული რისკები და შესაძლებლობები, მაგალითად, გეოგრაფიული არეალები, აქტივების ტიპები, კლიენტთა სეგმენტები  და სხვა. </t>
    </r>
  </si>
  <si>
    <t>კონტრაგენტებთან (კლიენტებთან) კომუნიკაცია</t>
  </si>
  <si>
    <r>
      <t xml:space="preserve">გთხოვთ აღწეროთ პოლიტიკა და პროცედურები, რომლებიც დაკავშირებულია </t>
    </r>
    <r>
      <rPr>
        <b/>
        <sz val="9"/>
        <color theme="1" tint="0.249977111117893"/>
        <rFont val="Segoe UI"/>
        <family val="2"/>
      </rPr>
      <t>ახალ ან არსებულ კონტრაგენტებთან</t>
    </r>
    <r>
      <rPr>
        <sz val="9"/>
        <color theme="1" tint="0.249977111117893"/>
        <rFont val="Segoe UI"/>
        <family val="2"/>
      </rPr>
      <t xml:space="preserve"> (კლიენტებთან) პირდაპირ და ირიბ კომუნიკაციასა და ჩართულობასთან (engagement) მათი გარემოსდაცვითი რისკების შერბილების, შემცირებისა და სოციალურად საზიანო საქმიანობის პრევენციის სტრატეგიებთან დაკავშირებით. კერძოდ, მიუთითეთ:
 • როგორ აფასებს ბანკი </t>
    </r>
    <r>
      <rPr>
        <b/>
        <sz val="9"/>
        <color theme="1" tint="0.249977111117893"/>
        <rFont val="Segoe UI"/>
        <family val="2"/>
      </rPr>
      <t>კონტრაგენტების უნარს და შესაძლებლობებს მართონ</t>
    </r>
    <r>
      <rPr>
        <sz val="9"/>
        <color theme="1" tint="0.249977111117893"/>
        <rFont val="Segoe UI"/>
        <family val="2"/>
      </rPr>
      <t xml:space="preserve"> ESG/მდგრადობასთან დაკავშირებული რისკები და შესაძლებლობები, მათ შორის შეფასებისთვის გამოყენებული მეთოდები, კრიტერიუმები ან ინსტრუმენტები;
 • როგორ </t>
    </r>
    <r>
      <rPr>
        <b/>
        <sz val="9"/>
        <color theme="1" tint="0.249977111117893"/>
        <rFont val="Segoe UI"/>
        <family val="2"/>
      </rPr>
      <t xml:space="preserve">წარმართავს ბანკი დიალოგს </t>
    </r>
    <r>
      <rPr>
        <sz val="9"/>
        <color theme="1" tint="0.249977111117893"/>
        <rFont val="Segoe UI"/>
        <family val="2"/>
      </rPr>
      <t xml:space="preserve">კონტრაგენტებთან ESG/მდგრადობასთან დაკავშირებული </t>
    </r>
    <r>
      <rPr>
        <b/>
        <sz val="9"/>
        <color theme="1" tint="0.249977111117893"/>
        <rFont val="Segoe UI"/>
        <family val="2"/>
      </rPr>
      <t>რისკების შერბილების წასახალისებლად</t>
    </r>
    <r>
      <rPr>
        <sz val="9"/>
        <color theme="1" tint="0.249977111117893"/>
        <rFont val="Segoe UI"/>
        <family val="2"/>
      </rPr>
      <t>, მათ შორის ჩართულობის კონკრეტული პრაქტიკა, მონიტორინგის მექანიზმები ან ესკალაციის პროცედურები, რომლებიც გამოიყენება იმ შემთხვევაში, როდესაც კლიენტის ESG/მდგრადობასთან დაკავშირებული რისკების მართვის პრაქტიკა არასაკმარისად მიიჩნევა.</t>
    </r>
  </si>
  <si>
    <r>
      <t xml:space="preserve">გთხოვთ აღწეროთ ბანკის </t>
    </r>
    <r>
      <rPr>
        <b/>
        <sz val="9"/>
        <color theme="1" tint="0.249977111117893"/>
        <rFont val="Segoe UI"/>
        <family val="2"/>
      </rPr>
      <t xml:space="preserve">მიმდინარე და დაგეგმილი მდგრადი საკრედიტო (სასესხო) და საინვესტიციო პოლიტიკა </t>
    </r>
    <r>
      <rPr>
        <sz val="9"/>
        <color theme="1" tint="0.249977111117893"/>
        <rFont val="Segoe UI"/>
        <family val="2"/>
      </rPr>
      <t>მის სტრატეგიულ მიზნებთან და გარდამავლობის გეგმასთან (transition plan) შესაბამისობაში. კერძოდ, მიუთითეთ:
  • ბანკის</t>
    </r>
    <r>
      <rPr>
        <b/>
        <sz val="9"/>
        <color theme="1" tint="0.249977111117893"/>
        <rFont val="Segoe UI"/>
        <family val="2"/>
      </rPr>
      <t xml:space="preserve"> მიმდინარე მდგრადი საკრედიტო და საინვესტიციო საქმიანობა</t>
    </r>
    <r>
      <rPr>
        <sz val="9"/>
        <color theme="1" tint="0.249977111117893"/>
        <rFont val="Segoe UI"/>
        <family val="2"/>
      </rPr>
      <t xml:space="preserve">, მათ შორის მწვანე სესხების, სოციალური სესხების და მდგრადი დაკრედიტების სხვა ფორმების სახეები და მოცულობები, აგრეთვე ინვესტიციები მდგრად აქტივებსა თუ პროექტებში;
 • ბანკის </t>
    </r>
    <r>
      <rPr>
        <b/>
        <sz val="9"/>
        <color theme="1" tint="0.249977111117893"/>
        <rFont val="Segoe UI"/>
        <family val="2"/>
      </rPr>
      <t>სამომავლო (დაგეგმილი) მდგრადი საკრედიტო და საინვესტიციო საქმიანობა</t>
    </r>
    <r>
      <rPr>
        <sz val="9"/>
        <color theme="1" tint="0.249977111117893"/>
        <rFont val="Segoe UI"/>
        <family val="2"/>
      </rPr>
      <t>, მათ შორის მოსალოდნელი ცვლილებები საკრედიტო და საინვესტიციო პორტფელის სტრუქტურაში, მდგრადი ფინანსური პროდუქტების განვითარება/გაფართოება და სტრატეგიული ფოკუსი კონკრეტულ ეკონომიკურ სექტორებზე, კლიენტთა სეგმენტებსა თუ გეოგრაფიულ არეალებზე;
 • როგორ ახორციელებს ბანკი თავისი საკრედიტო და საინვესტიციო საქმიანობის</t>
    </r>
    <r>
      <rPr>
        <b/>
        <sz val="9"/>
        <color theme="1" tint="0.249977111117893"/>
        <rFont val="Segoe UI"/>
        <family val="2"/>
      </rPr>
      <t xml:space="preserve"> მონიტორინგს, შეფასებასა და ანგარიშგებას</t>
    </r>
    <r>
      <rPr>
        <sz val="9"/>
        <color theme="1" tint="0.249977111117893"/>
        <rFont val="Segoe UI"/>
        <family val="2"/>
      </rPr>
      <t xml:space="preserve"> მის ESG/მდგრადობის ამოცანებთან, მიზნებთან და გარდამავლობის გეგმასთან შესაბამისობის კუთხით.</t>
    </r>
  </si>
  <si>
    <t xml:space="preserve">სცენარების ანალიზი და მედეგობა </t>
  </si>
  <si>
    <r>
      <t xml:space="preserve">გთხოვთ აღწეროთ თუ როგორ ახდენს ბანკი ESG/მდგრადობასთან დაკავშირებული რისკებისა და შესაძლებლობების გათვალისწინებას </t>
    </r>
    <r>
      <rPr>
        <b/>
        <sz val="9"/>
        <color theme="1" tint="0.249977111117893"/>
        <rFont val="Segoe UI"/>
        <family val="2"/>
      </rPr>
      <t xml:space="preserve">შიდა ანგარიშგების ჩარჩოში, </t>
    </r>
    <r>
      <rPr>
        <sz val="9"/>
        <color theme="1" tint="0.249977111117893"/>
        <rFont val="Segoe UI"/>
        <family val="2"/>
      </rPr>
      <t xml:space="preserve">მათ შორის:  
 • ის </t>
    </r>
    <r>
      <rPr>
        <b/>
        <sz val="9"/>
        <color theme="1" tint="0.249977111117893"/>
        <rFont val="Segoe UI"/>
        <family val="2"/>
      </rPr>
      <t xml:space="preserve">პროცესები და მექანიზმები, </t>
    </r>
    <r>
      <rPr>
        <sz val="9"/>
        <color theme="1" tint="0.249977111117893"/>
        <rFont val="Segoe UI"/>
        <family val="2"/>
      </rPr>
      <t xml:space="preserve">რომელთა მეშვეობითაც ხდება ESG/მდგრადობასთან დაკავშირებული რისკებისა და შესაძლებლობების  ასახვა შიდა ანგარიშგებასა და ინფორმაციის ნაკადებში მთელი ინსტიტუტის მასშტაბით;
 • ESG/მდგრადობასთან დაკავშირებული რისკებისა და შესაძლებლობების შესახებ </t>
    </r>
    <r>
      <rPr>
        <b/>
        <sz val="9"/>
        <color theme="1" tint="0.249977111117893"/>
        <rFont val="Segoe UI"/>
        <family val="2"/>
      </rPr>
      <t>შიდა კომუნიკაციის სტრუქტურა და პასუხისმგებლობები</t>
    </r>
    <r>
      <rPr>
        <sz val="9"/>
        <color theme="1" tint="0.249977111117893"/>
        <rFont val="Segoe UI"/>
        <family val="2"/>
      </rPr>
      <t xml:space="preserve"> ბიზნეს ხაზებს, რისკების მართვას, შიდა კონტროლის ფუნქციებსა და მმართველობით ორგანოს (სამეთვალყურეო საბჭო, დირექტორატი) შორის; 
 • ESG/მდგრადობასთან დაკავშირებული რისკებისა და შესაძლებლობების შესახებ შიდა ანგარიშგების და ინფორმაციის გაცვლის </t>
    </r>
    <r>
      <rPr>
        <b/>
        <sz val="9"/>
        <color theme="1" tint="0.249977111117893"/>
        <rFont val="Segoe UI"/>
        <family val="2"/>
      </rPr>
      <t>სიხშირე;</t>
    </r>
    <r>
      <rPr>
        <sz val="9"/>
        <color theme="1" tint="0.249977111117893"/>
        <rFont val="Segoe UI"/>
        <family val="2"/>
      </rPr>
      <t xml:space="preserve"> ასევე, ის, თუ </t>
    </r>
    <r>
      <rPr>
        <b/>
        <sz val="9"/>
        <color theme="1" tint="0.249977111117893"/>
        <rFont val="Segoe UI"/>
        <family val="2"/>
      </rPr>
      <t>რა სიხშირით მიეწოდება</t>
    </r>
    <r>
      <rPr>
        <sz val="9"/>
        <color theme="1" tint="0.249977111117893"/>
        <rFont val="Segoe UI"/>
        <family val="2"/>
      </rPr>
      <t xml:space="preserve"> მმართველობით ორგანოს ინფორმაცია ESG/მდგრადობის საკითხებთან დაკავშირებული მატერიალური მოვლენების/ცვლილებების შესახებ.</t>
    </r>
  </si>
  <si>
    <t>ESG/მდგრადობასთან დაკავშირებული რისკების შეფასება და ინტეგრირება</t>
  </si>
  <si>
    <t>ESG რისკის მართვის პროცესები, მექანიზმები და ინსტრუმენტები</t>
  </si>
  <si>
    <t>ESG რისკების მართვა და მიტიგაცია</t>
  </si>
  <si>
    <t>ESG რისკების პრუდენციული ინტეგრირება</t>
  </si>
  <si>
    <t>მონაცემთა ხელმისაწვდომობა და ხარისხი</t>
  </si>
  <si>
    <t>ESG/მდგრადობასთან დაკავშირებული შესაძლებლობების შეფასება და ინტეგრირება</t>
  </si>
  <si>
    <r>
      <t xml:space="preserve">გთხოვთ აღწეროთ როგორ </t>
    </r>
    <r>
      <rPr>
        <b/>
        <sz val="9"/>
        <color theme="1" tint="0.249977111117893"/>
        <rFont val="Segoe UI"/>
        <family val="2"/>
      </rPr>
      <t>მართავს ბანკი ESG/მდგრადობასთან დაკავშირებულ რისკებს და ახდენს მათ მიტიგაციას.</t>
    </r>
    <r>
      <rPr>
        <sz val="9"/>
        <color theme="1" tint="0.249977111117893"/>
        <rFont val="Segoe UI"/>
        <family val="2"/>
      </rPr>
      <t xml:space="preserve"> მათ შორის, მიუთითეთ:
• ESG/მდგრადობასთან დაკავშირებული რისკების </t>
    </r>
    <r>
      <rPr>
        <b/>
        <sz val="9"/>
        <color theme="1" tint="0.249977111117893"/>
        <rFont val="Segoe UI"/>
        <family val="2"/>
      </rPr>
      <t>შეფასებისა და ანალიზის</t>
    </r>
    <r>
      <rPr>
        <sz val="9"/>
        <color theme="1" tint="0.249977111117893"/>
        <rFont val="Segoe UI"/>
        <family val="2"/>
      </rPr>
      <t xml:space="preserve"> (მაგ. კლიმატის სცენარების ანალიზი, ESG დიუ დილიჯენსი) </t>
    </r>
    <r>
      <rPr>
        <b/>
        <sz val="9"/>
        <color theme="1" tint="0.249977111117893"/>
        <rFont val="Segoe UI"/>
        <family val="2"/>
      </rPr>
      <t>ძირითადი მიგნებები</t>
    </r>
    <r>
      <rPr>
        <sz val="9"/>
        <color theme="1" tint="0.249977111117893"/>
        <rFont val="Segoe UI"/>
        <family val="2"/>
      </rPr>
      <t xml:space="preserve"> და ის, თუ როგორ იმოქმედა შეფასების </t>
    </r>
    <r>
      <rPr>
        <b/>
        <sz val="9"/>
        <color theme="1" tint="0.249977111117893"/>
        <rFont val="Segoe UI"/>
        <family val="2"/>
      </rPr>
      <t>შედეგებმა სტრატეგიულ გადაწყვეტილებებზე</t>
    </r>
    <r>
      <rPr>
        <sz val="9"/>
        <color theme="1" tint="0.249977111117893"/>
        <rFont val="Segoe UI"/>
        <family val="2"/>
      </rPr>
      <t xml:space="preserve">, </t>
    </r>
    <r>
      <rPr>
        <b/>
        <sz val="9"/>
        <color theme="1" tint="0.249977111117893"/>
        <rFont val="Segoe UI"/>
        <family val="2"/>
      </rPr>
      <t>რისკის მადასა</t>
    </r>
    <r>
      <rPr>
        <sz val="9"/>
        <color theme="1" tint="0.249977111117893"/>
        <rFont val="Segoe UI"/>
        <family val="2"/>
      </rPr>
      <t xml:space="preserve"> და რესურსების განაწილებაზე;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გავლენა კაპიტალის ადეკვატურობის შეფასების შიდა პროცესში </t>
    </r>
    <r>
      <rPr>
        <b/>
        <sz val="9"/>
        <color theme="1" tint="0.249977111117893"/>
        <rFont val="Segoe UI"/>
        <family val="2"/>
      </rPr>
      <t>(ICAAP)</t>
    </r>
    <r>
      <rPr>
        <sz val="9"/>
        <color theme="1" tint="0.249977111117893"/>
        <rFont val="Segoe UI"/>
        <family val="2"/>
      </rPr>
      <t xml:space="preserve">;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პოტენციური გავლენა ლიკვიდობის ადეკვატურობის შეფასების შიდა პროცესში </t>
    </r>
    <r>
      <rPr>
        <b/>
        <sz val="9"/>
        <color theme="1" tint="0.249977111117893"/>
        <rFont val="Segoe UI"/>
        <family val="2"/>
      </rPr>
      <t>(ILAAP)</t>
    </r>
    <r>
      <rPr>
        <sz val="9"/>
        <color theme="1" tint="0.249977111117893"/>
        <rFont val="Segoe UI"/>
        <family val="2"/>
      </rPr>
      <t xml:space="preserve">;
• ESG/მდგრადობასთან დაკავშირებული რისკების მართვისა და </t>
    </r>
    <r>
      <rPr>
        <b/>
        <sz val="9"/>
        <color theme="1" tint="0.249977111117893"/>
        <rFont val="Segoe UI"/>
        <family val="2"/>
      </rPr>
      <t>მიტიგაციის მიზნით გამოყენებული ზომები, ინსტრუმენტები</t>
    </r>
    <r>
      <rPr>
        <sz val="9"/>
        <color theme="1" tint="0.249977111117893"/>
        <rFont val="Segoe UI"/>
        <family val="2"/>
      </rPr>
      <t xml:space="preserve"> და აქტივობები, მაგალითად, როგორიცაა კონტრაგენტებთან (კლიენტებთან) კომუნიკაცია, ფინანსური პირობების კორექტირება, ESG რისკების ინტეგრირება სექტორულ რისკ-პოლიტიკაში, პორტფელის დივერსიფიკაციის სტრატეგიები და დაფინანსებისა და ინვესტიციების რეალოკაცია;
• </t>
    </r>
    <r>
      <rPr>
        <b/>
        <sz val="9"/>
        <color theme="1" tint="0.249977111117893"/>
        <rFont val="Segoe UI"/>
        <family val="2"/>
      </rPr>
      <t>მეთოდოლოგია</t>
    </r>
    <r>
      <rPr>
        <sz val="9"/>
        <color theme="1" tint="0.249977111117893"/>
        <rFont val="Segoe UI"/>
        <family val="2"/>
      </rPr>
      <t xml:space="preserve">, რომელიც გამოიყენება რისკების მიტიგაციის შესაბამისი ზომების </t>
    </r>
    <r>
      <rPr>
        <b/>
        <sz val="9"/>
        <color theme="1" tint="0.249977111117893"/>
        <rFont val="Segoe UI"/>
        <family val="2"/>
      </rPr>
      <t>შესარჩევად</t>
    </r>
    <r>
      <rPr>
        <sz val="9"/>
        <color theme="1" tint="0.249977111117893"/>
        <rFont val="Segoe UI"/>
        <family val="2"/>
      </rPr>
      <t xml:space="preserve"> და დროთა განმავლობაში მათი </t>
    </r>
    <r>
      <rPr>
        <b/>
        <sz val="9"/>
        <color theme="1" tint="0.249977111117893"/>
        <rFont val="Segoe UI"/>
        <family val="2"/>
      </rPr>
      <t>ეფექტიანობის შესაფასებლად</t>
    </r>
    <r>
      <rPr>
        <sz val="9"/>
        <color theme="1" tint="0.249977111117893"/>
        <rFont val="Segoe UI"/>
        <family val="2"/>
      </rPr>
      <t>.</t>
    </r>
  </si>
  <si>
    <r>
      <t xml:space="preserve">გთხოვთ აღწეროთ, არის თუ არა და როგორ არის ინტეგრირებული ESG/მდგრადობასთან დაკავშირებული რისკები ბანკის </t>
    </r>
    <r>
      <rPr>
        <b/>
        <sz val="9"/>
        <color theme="1" tint="0.249977111117893"/>
        <rFont val="Segoe UI"/>
        <family val="2"/>
      </rPr>
      <t>პრუდენციული რისკების მართვის</t>
    </r>
    <r>
      <rPr>
        <sz val="9"/>
        <color theme="1" tint="0.249977111117893"/>
        <rFont val="Segoe UI"/>
        <family val="2"/>
      </rPr>
      <t xml:space="preserve"> ჩარჩოში. კერძოდ, მიუთითეთ:
• როგორ </t>
    </r>
    <r>
      <rPr>
        <b/>
        <sz val="9"/>
        <color theme="1" tint="0.249977111117893"/>
        <rFont val="Segoe UI"/>
        <family val="2"/>
      </rPr>
      <t>უკავშირდება</t>
    </r>
    <r>
      <rPr>
        <sz val="9"/>
        <color theme="1" tint="0.249977111117893"/>
        <rFont val="Segoe UI"/>
        <family val="2"/>
      </rPr>
      <t xml:space="preserve"> ESG/მდგრადობასთან დაკავშირებული რისკები (ფიზიკური, გარდამავლობის, სამართლებრივი პასუხისმგებლობის) </t>
    </r>
    <r>
      <rPr>
        <b/>
        <sz val="9"/>
        <color theme="1" tint="0.249977111117893"/>
        <rFont val="Segoe UI"/>
        <family val="2"/>
      </rPr>
      <t>პრუდენციული რისკების კატეგორიებს</t>
    </r>
    <r>
      <rPr>
        <sz val="9"/>
        <color theme="1" tint="0.249977111117893"/>
        <rFont val="Segoe UI"/>
        <family val="2"/>
      </rPr>
      <t xml:space="preserve"> (საკრედიტო, ლიკვიდობის, საბაზრო, საოპერაციო და რეპუტაციულ რისკებს) და </t>
    </r>
    <r>
      <rPr>
        <b/>
        <sz val="9"/>
        <color theme="1" tint="0.249977111117893"/>
        <rFont val="Segoe UI"/>
        <family val="2"/>
      </rPr>
      <t>რა გავლენას ახდენს</t>
    </r>
    <r>
      <rPr>
        <sz val="9"/>
        <color theme="1" tint="0.249977111117893"/>
        <rFont val="Segoe UI"/>
        <family val="2"/>
      </rPr>
      <t xml:space="preserve"> მათზე;
• </t>
    </r>
    <r>
      <rPr>
        <b/>
        <sz val="9"/>
        <color theme="1" tint="0.249977111117893"/>
        <rFont val="Segoe UI"/>
        <family val="2"/>
      </rPr>
      <t>მეთოდოლოგიები და ინსტრუმენტები</t>
    </r>
    <r>
      <rPr>
        <sz val="9"/>
        <color theme="1" tint="0.249977111117893"/>
        <rFont val="Segoe UI"/>
        <family val="2"/>
      </rPr>
      <t xml:space="preserve">, რომლებიც გამოიყენება ESG/მდგრადობასთან დაკავშირებული რისკების ასასახავად (mapping) პრუდენციული რისკების კატეგორიებში;
• როგორ არის ასახული ESG/მდგრადობასთან დაკავშირებული რისკების მოკლე, საშუალო და გრძელვადიანი ეფექტები ბანკის </t>
    </r>
    <r>
      <rPr>
        <b/>
        <sz val="9"/>
        <color theme="1" tint="0.249977111117893"/>
        <rFont val="Segoe UI"/>
        <family val="2"/>
      </rPr>
      <t>რისკის მადაში, რისკის ტოლერანტობის ჩარჩოსა და ესკალაციის პროცესებში</t>
    </r>
    <r>
      <rPr>
        <sz val="9"/>
        <color theme="1" tint="0.249977111117893"/>
        <rFont val="Segoe UI"/>
        <family val="2"/>
      </rPr>
      <t>.</t>
    </r>
  </si>
  <si>
    <t>საანგარიშგებო წლის განმავლობაში გაცემული მწვანე სესხების მოცულობა (ნაკადი) (ექვივალენტი ლარში)</t>
  </si>
  <si>
    <t>მწვანე სესხების წილი საანგარიშგებო წლის განმავლობაში გაცემულ მთლიან სესხებში (ნაკადი)</t>
  </si>
  <si>
    <t xml:space="preserve">სხვა მწვანე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ფინანსურ პროდუქტებში (ნაკადი) </t>
  </si>
  <si>
    <t>საანგარიშგებო წლის განმავლობაში გაცემული სხვა მწვანე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</si>
  <si>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მთლიანი მოცულობა (ნაშთი)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</si>
  <si>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წილი მთლიან პორტფელში</t>
  </si>
  <si>
    <t>მწვანე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</si>
  <si>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ნარჩენების ინტენსივობა</t>
  </si>
  <si>
    <t>ელექტრო ნარჩენები</t>
  </si>
  <si>
    <t>ელექტრო ნარჩენების ინტენსივობა</t>
  </si>
  <si>
    <t>IT აღჭურვილობის სასიცოცხლო ციკლის ეფექტიანობა, გაზომილი ერთ სრულ განაკვეთზე დასაქმებულ თანამშრომელზე (FTE):
E-WI = მთლიანი შეგროვებული ელექტრო ნარჩენები / FTE-ების რაოდენობა.</t>
  </si>
  <si>
    <t xml:space="preserve"> რისკების მართვა და სხვა გარემოსდაცვითი ინდიკატორები</t>
  </si>
  <si>
    <t>საანგარიშგებო წლის განმავლობაში გაცემული სხვა სოციალური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</si>
  <si>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 xml:space="preserve">სხვა სოციალური საფინანსო პროდუქტების (გარანტიები, კონტ-გარანტიები,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</si>
  <si>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საანგარიშგებო წლის განმავლობაში გაცემული სხვა მდგრადი საფინანსო პროდუქტების (გარანტიები, კონტრ-გარანტიები აკრედიტივები და ა.შ.) მოცულობა (ნაკადი) (ექვივალენტი ლარში)</t>
  </si>
  <si>
    <t>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მთლიანი მოცულობა (ნაშთი)  (ექვივალენტი ლარში)</t>
  </si>
  <si>
    <t xml:space="preserve">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და ა.შ.) წილი მთლიან პორტფელში (ნაშთი) </t>
  </si>
  <si>
    <t>საანგარიშგებო წლის ბოლოს სხვა მდგრადი საფინანსო პროდუქტების (გარანტიების, კონტრ-გარანტიები, აკრედიტივების) მთლიანი მოცულობა (ნაშთი)  (ექვივალენტი ლარში)</t>
  </si>
  <si>
    <t xml:space="preserve">საანგარიშგებო წლის ბოლოს სხვა მდგრადი საფინანსო პროდუქტების (გარანტიები, კონტრ-გარანტიები, აკრედიტივები და ა.შ.) წილი მთლიან პორტფელში (ნაშთი) </t>
  </si>
  <si>
    <t xml:space="preserve">სხვა მდგრადი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</si>
  <si>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 xml:space="preserve"> სოციალური/
მდგრადი საფინანსო პროდუქტები</t>
  </si>
  <si>
    <t>ქალი მეწარმე, როგორც ეს განსაზღვრულია „კომერციული ბანკების მიერ პილარ 3-ის ფარგლებში ინფორმაციის გამჟღავნების წესის“ მე-2 მუხლის პირველი პუნქტის „ხ“ ქვეპუნქტით.
გთხოვთ, წინამდებარე დოკუმენტში გამოიყენოთ ტერმინ „ქალი მეწარმის“ აღნიშნული განმარტება .</t>
  </si>
  <si>
    <t>საანგარიშგებო წლის განმავლობაში გამოშვებული მწვანე სავალო ფასიანი ქაღალდების მოცულობა (ექვივალენტი ლარში)</t>
  </si>
  <si>
    <t>საანგარიშგებო წლის ბოლოს მწვანე სავალო ფასიანი ქაღალდების მთლიანი მოცულობა  (ნაშთი) (ექვივალენტი ლარში)</t>
  </si>
  <si>
    <t>საანგარიშგებო წლის ბოლოს მწვანე საინვესტიციო ფასიანი ქაღალდების მოცულობა (ნაშთი) (ექვივალენტი ლარში)</t>
  </si>
  <si>
    <t>მწვანე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წილებს), რომლებიდან მიღებული ამონაგები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მწვანე ტაქსონომიას (საქართველოს ეროვნული ბანკის მიერ განსაზღვრულს ან ისეთ საერთაშორისო სტანდარტებს, როგორიცაა ICMA-ს მწვანე ობლიგაციების პრინციპები და ევროკავშირის ტაქსონომია).
გთხოვთ წინამდებარე დოკუმენტში გამოიყენოთ ტერმინ „მწვანე საინვესტიციო ფასიანი ქაღალდების“ აღნიშნული განმარტება.</t>
  </si>
  <si>
    <t>სოციალურ/მდგრადი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რომლებიც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სოციალურ ან მდგრად ტაქსონომიებს (საქართველოს ეროვნული ბანკის მიერ განსაზღვრულს ან ისეთ საერთაშორისო სტანდარტებს, როგორიცაა ICMA-ს სოციალური ობლიგაციების პრინციპები ან  ICMA-ს მდგრადი ობლიგაციების სახელმძღვანელო).
მდგრადობასთან დაკავშირებული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რომელთა ფინანსური ან სტრუქტურული მახასიათებლები დაკავშირებულია ემიტენტის მიერ წინასწარ განსაზღვრული ESG/მდგრადობასთან დაკავშრებული მიზნობრივი მაჩვენებლის მიღწევასთან (საქართველოს ეროვნული ბანკის მიერ განსაზღვრულს ან ისეთ საერთაშორისო სტანდარტებს, როგორიცაა ICMA-ს მდგრადობასთან დაკავშირებული ობლიგაციების პრინციპები).
გთხოვთ წინამდებარე დოკუმენტში გამოიყენოთ ტერმინ „სოციალური/მდგრადი/ მდგრადობასთან დაკავშირებული საინვესტიციო ფასიანი ქაღალდების“ აღნიშნული განმარტება.</t>
  </si>
  <si>
    <t>მწვანე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მიენიჭათ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მწვანე ობლიგაციების პრინციპებს ან კლიმატის ობლიგაციების ინიციატივის (CBI) სტანდარტებს.
გთხოვთ წინამდებარე დოკუმენტში გამოიყენოთ ტერმინ „მწვანე სავალო ფასიანი ქაღალდების“ აღნიშნული განმარტება.</t>
  </si>
  <si>
    <t>უმოქმედო მწვანე სესხების კოეფიციენტი (Green NPL Ratio)</t>
  </si>
  <si>
    <t>საანგარიშგებო წლის ბოლოს, უმოქმედო მწვანე სესხების წილი მთლიან მწვანე სესხებში:
უმოქმედო მწვანე სესხების კოეფიციენტი (Green NPL Ratio) = (S3+POCI)/((S1+S2+S3+POCI)*100, სადაც:
S1 - პირველი დონის მწვანე სესხები; S2 - მეორე დონის მწვანე სესხები; S3 - მესამე დონის მწვანე სესხები; და POCI - შესყიდული ან საკრედიტო ზარალით გაუფასურებული მწვანე სესხები.</t>
  </si>
  <si>
    <t>სოციალური/მდგრადი/მდგრადობასთან დაკავშირებული საინვესტიციო ფასიანი ქაღალდების მოცულობა საანგარიშგებო წლის ბოლოს (ექვივალენტი ლარში)</t>
  </si>
  <si>
    <t>საანგარიშგებო წლის განმავლობაში გამოშვებული სოციალური/მდგრადი/მდგრადობასთან დაკავშირებული სავალო ფასიანი ქაღალდების მოცულობა (ექვივალენტი ლარში)</t>
  </si>
  <si>
    <t>საანგარიშგებო წლის ბოლოს სოციალური/მდგრადი/მდგრადობასთან დაკავშირებული სავალო ფასიანი ქაღალდების მოცულობა (ნაშთი) (ექვივალენტი ლარში)</t>
  </si>
  <si>
    <t xml:space="preserve">საანგარიშგებო წლის ბოლოს მთლიან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 </t>
  </si>
  <si>
    <t>უმოქმედო სოციალური სესხების კოეფიციენტი</t>
  </si>
  <si>
    <t>უმოქმედო მდგრადი სესხების კოეფიციენტი</t>
  </si>
  <si>
    <t>ქალ მეწარმეებზე გაცემული უმოქმედო სესხების კოეფიციენტი</t>
  </si>
  <si>
    <t>საანგარიშგებო წლის ბოლოს, უმოქმედო სოციალური სესხების წილი მთლიან სოციალურ სესხებში:
უმოქმედო სოციალური სესხების კოეფიციენტი (Social NPL Ratio) = (S3+POCI)/((S1+S2+S3+POCI)*100, სადაც:
S1 - პირველი დონის სოციალური სესხები; S2 - მეორე დონის სოციალური სესხები; S3 - მესამე დონის სოციალური სესხები; და POCI - შესყიდული ან  საკრედიტო ზარალით გაუფასურებული სოციალური სესხები.</t>
  </si>
  <si>
    <t>საანგარიშგებო წლის ბოლოს, უმოქმედო მდგრადი სესხების წილი მთლიან მდგრად სესხებში:
უმოქმედო მდგრადი სესხების კოეფიციენტი (Sustainable NPL Ratio) = (S3+POCI)/((S1+S2+S3+POCI)*100, სადაც:
S1 - პირველი დონის მდგრადი სესხები; S2 - მეორე დონის მდგრადი სესხები; S3 - მესამე დონის მდგრადი სესხები; და POCI - შესყიდული ან  საკრედიტო ზარალით გაუფასურებული მდგრადი სესხები.</t>
  </si>
  <si>
    <t>საანგარიშგებო წლის ბოლოს, ქალი მეწარმეების უმოქმედო სესხების წილი ქალი მეწარმეების მთლიან სესხებში:
ქალ მეწარმეებზე გაცემული უმოქმედო სესხების კოეფიციენტი (WE NPL Ratio) = (S3+POCI)/((S1+S2+S3+POCI)*100, სადაც:
S1 - პირველი დონის სესხები; S2 - მეორე დონის სესხები; S3 - მესამე დონის სესხები; და POCI - შესყიდული ან  საკრედიტო ზარალით გაუფასურებული სესხები.
(აქ სესხები გულისხმობს ქალ მეწარმეებზე გაცემულ სესხებს).</t>
  </si>
  <si>
    <t>სოციალური აქტივების წილი (სესხები, ობლიგაციები, ფასიანი ქაღალდები და ა.შ.) მთლიან აქტივებთან მიმართებაში:
SAR= სოციალური აქტივები / მთლიანი აქტივები ×100</t>
  </si>
  <si>
    <t>მდგრადი აქტივების წილი (სესხები, ობლიგაციები, ფასიანი ქაღალდები და ა.შ.) მთლიან აქტივებთან მიმართებაში:
SuSAR= მდგრადი აქტივები / მთლიანი აქტივები ×100</t>
  </si>
  <si>
    <t>სოციალური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</si>
  <si>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მდგრადი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</si>
  <si>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ქალ მეწარმეებზე გაცემული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</si>
  <si>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მიუთითეთ, აქვს თუ არა ბანკს აღებული ოფიციალური ვალდებულება გაეროს მდგრადი განვითარების მიზნებთან (SDGs) და/ან „ნულოვანი ემისიების“ (Net Zero) ან პარიზის შეთანხმების მიზნებთან დაკავშირებით. დადებითი პასუხის შემთხვევაში, კომენტარების ველში აღწერეთ აღებული ვალდებულება (მაგალითად, კონკრეტული მდგრადი განვითარების მიზნები, Net Zero-ს მიღწევის წელი) და მიუთითეთ შესაბამისი სტრატეგია ან საჯარო განცხადება.</t>
  </si>
  <si>
    <t>ანგარიშგება მდგრადი განვითარების მიზნებისა (SDGs) და კლიმატის მიზნების შესახებ</t>
  </si>
  <si>
    <t>მიუთითეთ, ახორციელებს თუ არა ბანკი მდგრადი განვითარების მიზნებისა (SDGs) და/ან Net Zero/კლიმატის ვალდებულებების შესრულების შესახებ საჯარო ანგარიშგებას. კომენტარების ველში მიუთითეთ ანგარიშგების პერიოდულობა და გამჟღავნების არხები.</t>
  </si>
  <si>
    <t>საერთაშორისო ინიციატივების წევრობა</t>
  </si>
  <si>
    <t xml:space="preserve">საერთაშორისო სტანდარტებთან შესაბამისი ESG/მდგრადობის გამჟღავნება </t>
  </si>
  <si>
    <t>მიუთითეთ, ხდება თუ არა ESG/მდგრადობის ანგარიშის დამოწმება მესამე მხარის მიერ. კომენტარების ველში მიუთითეთ დამოწმების ფარგლები და დამოუკიდებელი აუდიტორის დასახელება.</t>
  </si>
  <si>
    <t>ESG რეიტინგი</t>
  </si>
  <si>
    <t xml:space="preserve">ESG/მდგრადობის ანგარიშის მესამე მხარის მიერ დამოწმება </t>
  </si>
  <si>
    <t>მიუთითეთ მესამე მხარის მიერ მინიჭებული ESG რეიტინგის ქულები (მაგალითად: MSCI, Sustainalytics). კომენტარების ველში აღწერეთ მათი დინამიკა დროთა განმავლობაში.</t>
  </si>
  <si>
    <t>რეიტინგის ქულა</t>
  </si>
  <si>
    <t>ESG მმართველობის გამჟღავნება</t>
  </si>
  <si>
    <t>გამჭვირვალობა და გამჟღავნება</t>
  </si>
  <si>
    <t>ბიზნესის უწყვეტობის გეგმა (BCP)</t>
  </si>
  <si>
    <t>ESG რისკების მართვის პოლიტიკა</t>
  </si>
  <si>
    <t>მიუთითეთ, აქვს თუ არა ბანკს დამტკიცებული ESG რისკების მართვის პოლიტიკა.</t>
  </si>
  <si>
    <t>მიუთითეთ, არის თუ არა ESG რისკები ინტეგრირებული ბანკის რისკების მართვის საერთო ჩარჩოში.</t>
  </si>
  <si>
    <t>ESG რისკებიც ინტეგრირება</t>
  </si>
  <si>
    <t>კიბერუსაფრთხოების პოლიტიკა</t>
  </si>
  <si>
    <t>კიბერუსაფრთხოების აუდიტი</t>
  </si>
  <si>
    <t>მიუთითეთ, აქვს თუ არა ბანკს დამტკიცებული კიბერუსაფრთხოების ოფიციალური პოლიტიკა.</t>
  </si>
  <si>
    <t>მიუთითეთ, ატარებს თუ არა ბანკი კიბერუსაფრთხოების აუდიტს. კომენტარების ველში მიუთითეთ აუდიტის პერიოდულობა და მასშტაბი (მაგალითად: შემოწმებული სისტემები, შიდა/გარე აუდიტი).</t>
  </si>
  <si>
    <t>მიუთითეთ, აქვს თუ არა ბანკს დამტკიცებული ეთიკის კოდექსი.</t>
  </si>
  <si>
    <t>ეთიკის კოდექსი</t>
  </si>
  <si>
    <t>ანტიკორუფციული პოლიტიკა</t>
  </si>
  <si>
    <t>ფულის გათეთრების საწინააღმდეგო პოლიტიკა</t>
  </si>
  <si>
    <t>მიუთითეთ, აქვს თუ არა ბანკს დამტკიცებული ფულის გათეთრებისა (AML) და ტერორიზმის დაფინანსების საწინააღმდეგო (CFT) პოლიტიკა.</t>
  </si>
  <si>
    <t>მიუთითეთ, აქვს თუ არა ბანკს დამტკიცებული ოფიციალური პოლიტიკა, რომელიც ხელს უწყობს პასუხისმგებლიან ბიზნესსაქმიანობასა და ეთიკურ ქცევას.</t>
  </si>
  <si>
    <t>ბიზნესის კეთილსინდისიერების პოლიტიკა</t>
  </si>
  <si>
    <t xml:space="preserve">ESG საკითხებთან დაკავშირებული ჯარიმები </t>
  </si>
  <si>
    <t>ჯარიმები ანტიკონკურენციული ქმედებებისთვის, ანტიტრასტული ან მონოპოლიური პრაქტიკისთვის.</t>
  </si>
  <si>
    <r>
      <t xml:space="preserve">გთხოვთ აღწეროთ როგორ არის ESG/მდგრადობის რისკები და შესაძლებლობები გათვალისწინებული ბანკის </t>
    </r>
    <r>
      <rPr>
        <b/>
        <sz val="9"/>
        <color theme="1" tint="0.249977111117893"/>
        <rFont val="Segoe UI"/>
        <family val="2"/>
      </rPr>
      <t>ანაზღაურების პოლიტიკაში,</t>
    </r>
    <r>
      <rPr>
        <sz val="9"/>
        <color theme="1" tint="0.249977111117893"/>
        <rFont val="Segoe UI"/>
        <family val="2"/>
      </rPr>
      <t xml:space="preserve"> მათ შორის:
 • არის თუ არა ESG/მდგრადობასთან დაკავშირებული ფაქტორები გათვალისწინებული  მენეჯმენტის ორგანოს (დირექტორატი) </t>
    </r>
    <r>
      <rPr>
        <b/>
        <sz val="9"/>
        <color theme="1" tint="0.249977111117893"/>
        <rFont val="Segoe UI"/>
        <family val="2"/>
      </rPr>
      <t>ანაზღაურების პოლიტიკის კრიტერიუმებში</t>
    </r>
    <r>
      <rPr>
        <sz val="9"/>
        <color theme="1" tint="0.249977111117893"/>
        <rFont val="Segoe UI"/>
        <family val="2"/>
      </rPr>
      <t>;
 • ESG/მდგრადობასთან დაკავშირებული კრიტერიუმები, საქმიანობის შეფასების მაჩვენებლები ან სხვა ინდიკატორები, რომლებიც</t>
    </r>
    <r>
      <rPr>
        <b/>
        <sz val="9"/>
        <color theme="1" tint="0.249977111117893"/>
        <rFont val="Segoe UI"/>
        <family val="2"/>
      </rPr>
      <t xml:space="preserve"> გამოიყენება ცვლადი ანაზღაურების</t>
    </r>
    <r>
      <rPr>
        <sz val="9"/>
        <color theme="1" tint="0.249977111117893"/>
        <rFont val="Segoe UI"/>
        <family val="2"/>
      </rPr>
      <t xml:space="preserve"> დასადგენად;
 • </t>
    </r>
    <r>
      <rPr>
        <b/>
        <sz val="9"/>
        <color theme="1" tint="0.249977111117893"/>
        <rFont val="Segoe UI"/>
        <family val="2"/>
      </rPr>
      <t>როგორ</t>
    </r>
    <r>
      <rPr>
        <sz val="9"/>
        <color theme="1" tint="0.249977111117893"/>
        <rFont val="Segoe UI"/>
        <family val="2"/>
      </rPr>
      <t xml:space="preserve"> ხდება ESG/მდგრადობის მიზნების მიღწევის მონიტორინგი, შეფასება და მათი დაკავშირება ანაზღაურებასთან. </t>
    </r>
  </si>
  <si>
    <t>ESG საკითხების ინტეგრირება სტრატეგიაში</t>
  </si>
  <si>
    <t>მიუთითეთ, ამტკიცებს თუ არა ESG-თან დაკავშირებულ სტრატეგიებსა და პოლიტიკას სამეთვალყურეო საბჭო.</t>
  </si>
  <si>
    <t>ESG სტრატეგიის დამტკიცება საბჭოს მიერ</t>
  </si>
  <si>
    <t>ESG კომპეტენცია საბჭოში</t>
  </si>
  <si>
    <t>მიუთითეთ, აქვთ თუ არა სამეთვალყურეო საბჭოს წევრებს შესაბამისი ESG გამოცდილება ან გავლილი აქვთ თუ არა ESG სერტიფიცირება.</t>
  </si>
  <si>
    <t>ESG ზედამხედველობა საბჭოს დონეზე</t>
  </si>
  <si>
    <t>ESG პასუხისმგებლობა მენეჯმენტის დონეზე</t>
  </si>
  <si>
    <t>ESG-ის ინტეგრირება შიდა ანგარიშგების ჩარჩოში</t>
  </si>
  <si>
    <t>მიუთითეთ, ახდენს თუ არა ბანკი ESG/მდგრადობასთან დაკავშირებული რისკებისა და შესაძლებლობების ინტეგრირებას შიდა ანგარიშგების ჩარჩოში.</t>
  </si>
  <si>
    <t>ESG ანგარიშგების სიხშირე საბჭოსთვის</t>
  </si>
  <si>
    <t>ESG ტრენინგი საბჭოსა და უმაღლესი მენეჯმენტისთვის</t>
  </si>
  <si>
    <t>მიუთითეთ, უტარდებათ თუ არა ESG საკითხებთან დაკავშირებული ტრენინგები სამეთვალყურეო საბჭოს წევრებს ან/და უმაღლეს მენეჯმენტს. კომენტარების სექციაში დააზუსტეთ ტრენინგების სიხშირე, ფორმატი (მაგ. ონლაინ, პირისპირ) და ძირითადი თემები.</t>
  </si>
  <si>
    <t>მიუთითეთ, მოიცავს თუ არა მენეჯმენტის ანაზღაურება ESG-სთან დაკავშირებულ საქმიანობის შეფასების ძირითად მაჩვენებლებს (KPI) ან მიზნებს.</t>
  </si>
  <si>
    <t>ESG-ზე მიბმული ანაზღაურება</t>
  </si>
  <si>
    <t>ESG ოფიცერი ან ერთეული</t>
  </si>
  <si>
    <t>მიუთითეთ, არის თუ არა ESG პასუხისმგებლობები ოფიციალურად მინიჭებული კონკრეტული ოფიცრისთვის ან სტრუქტურული ერთეულისთვის. დადებითი პასუხის შემთხვევაში კომენტარის მელში მიუთითეთ პოზიციის დასახელება, როლი და ანგარიშგების ხაზი.</t>
  </si>
  <si>
    <t>საბჭოს ზედამხედველობა და მენეჯმენტის ანგარიშ-
ვალდებულება</t>
  </si>
  <si>
    <t>მიუთითეთ, შეიტანა თუ არა ბანკმა წვლილი ადგილობრივი თემის განვითარებაში.  კომენტარების ველში მოიყვანეთ მხარდაჭერილი პროექტების ან პროგრამების მაგალითები.</t>
  </si>
  <si>
    <t>ადგილობრივი თემის განვითარებაში ინვესტიცია</t>
  </si>
  <si>
    <t>მიუთითეთ, ახორციელებს თუ არა ბანკი ინიციატივებს ფინანსურ მომსახურებაზე ხელმისაწვდომობის გასაზრდელად ნაკლებად უზრუნველყოფილი, მოწყვლადი ან მანამდე საბანკო მომსახურების არმქონე ჯგუფებისთვის. კომენტარების ველში აღწერეთ ამ ინიციატივების მასშტაბი, სამიზნე ჯგუფები და მიწოდების არხები (მაგ. მობილური ან ონლაინ ბანკინგი, მიკრო და SME დაფინანსება, სპეციალურად სოფლის მოსახლეობისთვის, ქალებისთვის, ახალგაზრდებისთვის ან შშმ პირებისთვის მორგებული პროდუქტები და სხვა ინკლუზიური მომსახურების მოდელები).</t>
  </si>
  <si>
    <t xml:space="preserve">მიუთითეთ საანგარიშგებო წლის განმავლობაში ბანკის ფინანსური ჩართულობის ინიციატივებით მოსარგებლე პირების რაოდენობა. </t>
  </si>
  <si>
    <t>ფინანსური ჩართულობის ინიციატივების შედეგები</t>
  </si>
  <si>
    <t xml:space="preserve">მიუთითეთ მომსახურების ფიზიკური წერტილების (მაგ. ფილიალების) პროცენტული წილი, რომლებიც მდებარეობს საქართველოს საბანკო მომსახურებით ნაკლებად უზრუნველყოფილ რეგიონებში (მთავარი ურბანული ცენტრების — თბილისის, ბათუმისა და ქუთაისის — გამოკლებით). </t>
  </si>
  <si>
    <t>ფინანსურ მომსახურებაზე წვდომა ნაკლებად უზრუნველყოფილ რეგიონებში</t>
  </si>
  <si>
    <t>ფინანსური განათლების ამაღლების ინიციატივები</t>
  </si>
  <si>
    <t>მიუთითეთ, ახორციელებს თუ არა ბანკი პროგრამებს ფინანსური განათლების ასამაღლებლად. დადებითი პასუხის შემთხვევაში, კომენტარების ველში აღწერეთ სამიზნე აუდიტორია, მიწოდების ფორმატები და მიღწეული შედეგები.</t>
  </si>
  <si>
    <t>საზოგადოების განვითარების ინიციატივებში მონაწილეობა</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</si>
  <si>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</si>
  <si>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</si>
  <si>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</si>
  <si>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</si>
  <si>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</si>
  <si>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</si>
  <si>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</si>
  <si>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</si>
  <si>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</si>
  <si>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</si>
  <si>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</si>
  <si>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</si>
  <si>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</si>
  <si>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</si>
  <si>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</si>
  <si>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</si>
  <si>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</si>
  <si>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</si>
  <si>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</si>
  <si>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</si>
  <si>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</si>
  <si>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</si>
  <si>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</si>
  <si>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</si>
  <si>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S.110</t>
  </si>
  <si>
    <t>S.111</t>
  </si>
  <si>
    <t>დაინტერესებულ მხარეებთან კომუნიკაცია და კონსულტაციები</t>
  </si>
  <si>
    <t>მიუთითეთ, მონაწილეობს თუ არა ბანკი სათემო განვითარების ინიციატივებში. დადებითი პასუხის შემთხვევაში,  კომენტარების ველში აღწერეთ მონაწილეობის ხასიათი, მასშტაბი და შედეგები.</t>
  </si>
  <si>
    <t>დაინტერესებულ მხარეთა ჩართულობა და ფინანსური ჩართულობა</t>
  </si>
  <si>
    <t>მომხმარებელთა კმაყოფილების კვლევა</t>
  </si>
  <si>
    <t xml:space="preserve">მიუთითეთ, ატარებს თუ არა ბანკი მომხმარებელთა კმაყოფილების კვლევას. კომენტარების ველში აღწერეთ კვლევების სიხშირე და შედეგები. </t>
  </si>
  <si>
    <t>მომხმარებელთა შენარჩუნების მაჩვენებელი</t>
  </si>
  <si>
    <t>მომხმარებელთა საჩივრების რაოდენობა</t>
  </si>
  <si>
    <t>რიცხვი, 1000 მომხმარებელზე</t>
  </si>
  <si>
    <t>მონაცემთა კონფიდენციალურობის დარღვევასთან დაკავშირებული საჩივრები</t>
  </si>
  <si>
    <t>მიუთითეთ, აქვს თუ არა ბანკს დანერგილი პოლიტიკა ან ზომები ფიზიკური ობიექტების, ციფრული პლატფორმების (მაგ. ვებგვერდები, მობილური აპლიკაციები) და დოკუმენტების ხელმისაწვდომობის უზრუნველსაყოფად შეზღუდული შესაძლებლობის მქონე პირებისთვის. კომენტარების ვერლში აღწერეთ ძირითადი მახასიათებლები და განხორციელებული აქტივობები.</t>
  </si>
  <si>
    <t>სერვისების ხელმისაწვდომობა შეზღუდული შესაძლებლობის მქონე (შშმ) პირთათვის</t>
  </si>
  <si>
    <t>მიუთითეთ ციფრული არხების (მაგ. მობილურ ბანკინგი, ინტერნეტ ბანკინგი) მომხმარებელთა წილი მომხმარებელთა საერთო რაოდენობაში.</t>
  </si>
  <si>
    <t>ციფრული სერვისების გამოყენების მაჩვენებელი</t>
  </si>
  <si>
    <t>მიუთითეთ, აქვს თუ არა ბანკს პოლიტიკა, რომელიც კრძალავს ბავშვთა და იძულებით შრომას. კომენტარების ველში აღწერეთ, როგორ ხდება ამ პოლიტიკის კომუნიკაცია, აღსრულება და გადახედვა.</t>
  </si>
  <si>
    <t>ბავშვთა და იძულებითი შრომის აკრძალვის პოლიტიკა</t>
  </si>
  <si>
    <t xml:space="preserve">მიუთითეთ, აქვს თუ არა ბანკს ანტიდისკრიმინაციული პოლიტიკა, რომელიც ფარავს რასას, სქესს, რელიგიას, შესაძლებლობის შეზღუდვას ან სხვა ნიშნებს. კომენტარების ველში აღწერეთ პოლოტიკის განხორციელების, კომუნიკაციისა და აღსრულების მექანიზმები. </t>
  </si>
  <si>
    <t>ანტიდისკრიმინაციული პოლიტიკა</t>
  </si>
  <si>
    <t>მიუთითეთ, შეესაბამება თუ არა ბანკის საქმიანობა ადგილობრივ შრომის კანონმდებლობასა (შრომის კოდექსი) და საერთაშორისო სტანდარტებს (მაგ. ILO - შრომის საერთაშორისო ორგანიზაცია). კომენტარების ველში აღწერეთ შესაბამისობის უზრუნველყოფის მექანიზმები (მაგ. აუდიტი, ტრენინგი).</t>
  </si>
  <si>
    <t>შრომის სტანდარტებთან შესაბამისობა</t>
  </si>
  <si>
    <t>მიუთითეთ, აქვს თუ არა ბანკს შრომის უსაფრთხოებისა და ჯანმრთელობის დაცვის ოფიციალური პოლიტიკა.</t>
  </si>
  <si>
    <t>შრომის უსაფრთხოებისა და ჯანმრთელობის დაცვის პოლიტიკა</t>
  </si>
  <si>
    <t>მიუთითეთ, არის თუ არა შრომითი უფლებები და ადამიანის უფლებები თანამშრომელთა ტრენინგის ნაწილი.</t>
  </si>
  <si>
    <t>შრომით დავებთან დაკავშირებული საჩივრების მექანიზმი</t>
  </si>
  <si>
    <t>მიუთითეთ, აქვს თუ არა ბანკს შრომით საკითხებთან დაკავშირებული საჩივრების განხილვის ოფიციალური მექანიზმი.</t>
  </si>
  <si>
    <t>შრომით უფლებებთან დაკავშირებული საჩივრების რაოდენობა</t>
  </si>
  <si>
    <t>მიუთითეთ, არის თუ არა შრომითი უფლებები (მაგ. სამართლიანი ანაზღაურება, სამუშაო პირობები) გათვალისწინებული მომწოდებლებთან/კონტრაქტორებთან გაფორმებულ ხელშეკრულებებში. კომენტარების ველში აღწერეთ, როგორ ხდება ამ პირობების მონიტორინგი და აღსრულება.</t>
  </si>
  <si>
    <t>შრომითი უფლებების ასახვა მომწოდებლებთან გაფორმებულ ხელშეკრულებებში</t>
  </si>
  <si>
    <t>ტრენინგების მოცვის მაჩვენებელი</t>
  </si>
  <si>
    <t>საშუალო წლიური ტრენინგის საათები</t>
  </si>
  <si>
    <t>ტრენინგზე გაწეული ხარჯი</t>
  </si>
  <si>
    <t>შიდა დაწინაურების მაჩვენებელი</t>
  </si>
  <si>
    <t>ESG საკითხების ინტეგრირება თანამშრომელთა სასწავლო პროგრამებში</t>
  </si>
  <si>
    <t>თანამშრომელთა დენადობის მაჩვენებელი</t>
  </si>
  <si>
    <t>თანამშრომელთა ბანკში მუშაობის საშუალო ხანგრძლივობა</t>
  </si>
  <si>
    <t>მიუთითეთ, ატარებს თუ არა ბანკი თანამშრომელთა კმაყოფილების კვლევას.</t>
  </si>
  <si>
    <t>თანამშრომელთა კმაყოფილების კვლევა</t>
  </si>
  <si>
    <t>იმ თანამშრომელთა პროცენტული მაჩვენებელი, რომლებმაც დააფიქსირეს პასუხი „კმაყოფილი“ ან „ძალიან კმაყოფილი“ (ან ექვივალენტური პოზიტიური პასუხი).
კომენტარების ველში მიუთითეთ შეფასების მეთოდოლოგიის აღწერა.</t>
  </si>
  <si>
    <t>თანამშრომელთა საერთო კმაყოფილების მაჩვენებელი</t>
  </si>
  <si>
    <t xml:space="preserve">მიუთითეთ, არის თუ არა ხელმისაწვდომი მუშაობის მოქნილი გრაფიკი/ სამუშაო პირობები (მაგ. დისტანციური მუშაობა, მოქნილი საათები). დადებითი პასუხის შემთხვევვაში, კომენტარების ველში მიუთითეთ ამ შესაძლებლობით მოსარგებლე თანამშრომელთა პროცენტული მაჩვენებელი. </t>
  </si>
  <si>
    <t>მოქნილი სამუშაო პირობები/გრაფიკი</t>
  </si>
  <si>
    <t>მრავალფეროვნების პოლიტიკა მმართველობითი ორგანოსთვის</t>
  </si>
  <si>
    <t xml:space="preserve"> ქალთა წილი სამეთვალყურეო საბჭოში</t>
  </si>
  <si>
    <t xml:space="preserve">საანგარიშგებო წლის ბოლოს სამეთვალყურეო საბჭოში ქალების პროცენტული მაჩვენებელი. </t>
  </si>
  <si>
    <t xml:space="preserve">ქალთა წილი საშუალო რგოლის მენეჯმენტში </t>
  </si>
  <si>
    <t>ქალთა წილი მთლიან პერსონალში</t>
  </si>
  <si>
    <t>შეზღუდული შესაძლებლობის მქონე (შშმ) თანამშრომლები</t>
  </si>
  <si>
    <t>მიუთითეთ, აქვს თუ არა ბანკს მიღებული ინკლუზიური დასაქმების პოლიტიკა ან სპეციალური პროგრამები, რომლებიც მიზნად ისახავს შეზღუდული შესაძლებლობის მქონე პირთა დასაქმებას. დადებითი პასუხის შემთხვევაში,  კომენტარების ველში აღწერეთ არსებული პოლიტიკის ან/და პროგრამების მასშტაბი (მაგ., დასაქმების მიზნობრივი მაჩვენებლები, ხელმისაწვდომი დასაქმების პლატფორმები), მხარდაჭერის ღონისძიებები და მიღწეული პროგრესი.</t>
  </si>
  <si>
    <t>შშმ პირთა ინკლუზიური დასაქმების პროგრამა</t>
  </si>
  <si>
    <t>თანამშრომელთა რაოდენობა ასაკობრივ ჯგუფში</t>
  </si>
  <si>
    <t>გენდერული სახელფასო სხვაობა</t>
  </si>
  <si>
    <t>გენდერული სახელფასო სხვაობა თანაბარი პოზიციებისთვის</t>
  </si>
  <si>
    <t>გენდერული სახელფასო სხვაობა თანაბარი პოზიციებისთვის (კორექტირებული) – პროცენტული სხვაობა საშუალო წლიურ მთლიან ანაზღაურებას შორის იმ ქალ და კაც თანამშრომლებს შორის, რომლებიც ასრულებენ ერთსა და იმავე ან თანაბარი ღირებულების სამუშაოს (მაგ. ერთსა და იმავე იერარქიულ საფეხურზე, პოზიციაზე ან ფუნქციურ ჯგუფში). კორექტირებული საშუალო მაჩვენებლები უნდა გაიანგარიშდეს იმავე ან მსგავსი რანგის, ფუნქციის ან როლის მქონე თანამშრომლების შედარებით, ხოლო მიღებული შედეგები უნდა დაჯამდეს საერთო შეწონვის სტრუქტურის გამოყენებით.
გენდერული სახელფასო სხვაობა თანაბარი პოზიციებისთვის = (კაცების კორექტირებული საშუალო მთლიანი ანაზღაურება – ქალების კორექტირებული საშუალო მთლიანი ანაზღაურება) / კაცების კორექტირებული საშუალო მთლიანი ანაზღაურება × 100;
სადაც: 
კაცების/ქალების კორექტირებული საშუალო ანაზღაურება = ∑ (კაცების/ქალების საშუალო ანაზღაურება i ჯგუფში × i ჯგუფის წონა),
i = სამუშაო რანგი, ფუნქცია ან თანამშრომელთა შესაბამისი ჯგუფი;
i ჯგუფის წონა = ამ ჯგუფში დასაქმებულთა წილი მთლიან პერსონალთან მიმართებაში.</t>
  </si>
  <si>
    <t xml:space="preserve">ქალთა წილი უმაღლესს მენეჯმენტში </t>
  </si>
  <si>
    <t>კილოგრამი (კგ)</t>
  </si>
  <si>
    <t>კგ</t>
  </si>
  <si>
    <t>კუბური მეტრი (მ³)</t>
  </si>
  <si>
    <t>ენერგიის მოხმარება და ენერგო-ეფექტურობა</t>
  </si>
  <si>
    <t>კვტ.სთ (kWh)</t>
  </si>
  <si>
    <t xml:space="preserve">ენერგომოხმარების ინტენსივობა (ECI) </t>
  </si>
  <si>
    <t>ენერგომოხმარების წლიური შემცირება:
EE = (წინა წლის ენერგიის მოხმარება ერთ FTE-ზე - მიმდინარე წლის ენერგიის მოხმარება ერთ FTE-ზე) / წინა წლის ენერგიის მოხმარება ერთ FTE-ზე x 100
კომენტარების ველში, აღწერეთ ენერგიის დაზოგვის ძირითადი ინიციატივები, ინვესტიციები ტექნოლოგიებსა და ენერგოეფექტურობის გაუმჯობესებაში (მაგ., ჭკვიანი სისტემები).</t>
  </si>
  <si>
    <t>საანგარიშგებო წლის განმავლობაში ბანკის შენობების, ფილიალების, ბანკომატებისა და მონაცემთა ცენტრების მიერ მოხმარებული მთლიანი ენერგია. საჭიროებისამებრ მოიცავით ყველა შესაბამისი წყარო, როგორიცაა ელექტროენერგია, გათბობა და საწვავი.</t>
  </si>
  <si>
    <t>საანგარიშგებო წლის განმავლობაში ბანკის ოპერაციებიდან წარმოქმნილი მყარი ნარჩენების საერთო მოცულობა, ოფისების, ფილიალებისა და მონაცემთა ცენტრების ჩათვლით.</t>
  </si>
  <si>
    <t>საანგარიშგებო წლის განმავლობაში ბანკში გამოყენებული ქაღალდის საერთო მოცულობა.</t>
  </si>
  <si>
    <t xml:space="preserve">საანგარიშგებო წლის განმავლობაში ელექტრო და ელექტრონული ნარჩენების მთლიანი რაოდენობა (მაგ., კომპიუტერები, ტელეფონები, სერვერები), რომელთა უტილიზაცია ან გადამუშავება განხორციელდა. </t>
  </si>
  <si>
    <t>სათბური აირების (GHG) მთლიანი პირდაპირი ემისიები (Scope 1) — ემისიები იმ წყაროებიდან, რომლებსაც ფლობს ან აკონტროლებს ბანკი (მაგ. საწვავის წვა, კომპანიის ავტომობილები) საანგარიშგებო წლის განმავლობაში. მეთოდოლოგია: GHG პროტოკოლი.</t>
  </si>
  <si>
    <t>სათბური აირების (GHG) მთლიანი არაპირდაპირი ემისიები (Scope 2) — არაპირდაპირი ემისიები ბანკის მიერ შეძენილი ელექტროენერგიის, ორთქლის, გათბობისა და გაგრილების წარმოებიდან საანგარიშგებო წლის განმავლობაში. მეთოდოლოგია: GHG პროტოკოლი.</t>
  </si>
  <si>
    <t>სათბური აირების (GHG) მთლიანი სხვა არაპირდაპირი ემისიები (Scope 3, დაფინანსებული ემისიების ჩათვლით) — ღირებულებათა ჯაჭვში წარმოქმნილი ყველა სხვა არაპირდაპირი ემისია, მათ შორის ემისიები დაკავშირებული სამსახურებრივ მივლინებებთან, შესყიდულ საქონელთან და მომსახურებასთან, საანგარიშგებო წლის განმავლობაში. მეთოდოლოგია: GHG პროტოკოლი.</t>
  </si>
  <si>
    <t>ბანკის მიერ საანგარიშგებო წლის განმავლობაში პირდაპირ ან არაპირდაპირ GHG ემისიების მთლიანი რაოდენობა:
ნახშირბადის კვალი (Carbon Footprint) = Scope 1 + Scope 2 + Scope 3</t>
  </si>
  <si>
    <t>ნახშირბადის კვალი</t>
  </si>
  <si>
    <t>დაფინანსებული ემისიები — ემისიები, რომლებიც დაკავშირებულია დაკრედიტებასთან, ინვესტიციებთან და სხვა ფინანსურ მომსახურებასთან საანგარიშგებო წლის განმავლობაში. მეთოდოლოგია: საქართველოს ეროვნული ბანკის დაფინანსებული ემისიების ინსტრუმენტი; PCAF სტანდარტი.</t>
  </si>
  <si>
    <t>ნახშირბადის კვალის მიზნობრივი მაჩვენებელი</t>
  </si>
  <si>
    <t>დაფინანსებული ემისიების მიზნობრივი მაჩვენებელი</t>
  </si>
  <si>
    <t>მთლიანი GHG ემისიების (Scope 1, 2 და 3), ნახშირბადის კვალის,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</si>
  <si>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დაფინანსებული GHG ემისიების (მაგ. დაკავშირებული სესხებთან, ინვესტიციებთან)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</si>
  <si>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მთლიანი პორტფელის წილი (ღირებულების მიხედვით), რომლისთვისაც ბანკმა დათვალა დაფინანსებული GHG ემისიები (Scope 3, კატეგორია 15) PCAF-ის მეთოდოლოგიის გამოყენებით.
PCAF-ის დაფარვის კოეფიციენტი = (პორტფელი დათვლილი ემისიებით / მთლიანი პორტფელი) × 100</t>
  </si>
  <si>
    <t>გარემოსდაცვითი (ეკომეგობრული) ინიციატივები</t>
  </si>
  <si>
    <t>კლიმატთან დაკავშირებული რისკების გათვალისწინება</t>
  </si>
  <si>
    <t>კლიმატთან დაკავშირებული გარდამავლობის გეგმა</t>
  </si>
  <si>
    <t>ბუნებასთან დაკავშირებული მმართველობითი მზადყოფნა</t>
  </si>
  <si>
    <t>ბუნებასთან დაკავშირებული რისკების ინტეგრირება</t>
  </si>
  <si>
    <t>გარემოსდაცვითი სტრეს-ტესტი</t>
  </si>
  <si>
    <r>
      <t xml:space="preserve">აღნიშნული ანგარიშგების ფორმა №3 (ESG საკითხების ანგარიშგებისა და გამჟღავნების შაბლონი) შემუშავებულია გარემოსდაცვითი, სოციალური და მმართველობითი (ESG) ინფორმაციის გამჟღავნების ხელშეწყობის მიზნით, კომერციული ბანკებისა და მიკრობანკების მიერ პილარ 3-ის ფარგლებში ინფორმაციის გამჟღავნების წესის მე-5 მუხლის მე-4 პუნქტის შესაბამისად.  
კომერციული ბანკები და მიკრობანკები პილარ 3-ის ყოველწლიური ანგარიშის ფარგლებში ვალდებულნი არიან გაამჟღავნონ ESG საკითხებთან დაკავშირებული ინფორმაცია, საქართველოს ეროვნული ბანკის მიერ შემუშავებული და გამოქვეყნებული ანგარიშგების ფორმის №3-ის უახლესი ვერსიის (ამჟამად ვერსია 2.0) გამოყენებით. აღნიშნული მოთხოვნის მიზანია ფინანსურ სექტორში რელევანტური, სასარგებლო, თანმიმდევრული და შედარებადი ESG ინფორმაციის მიწოდების უზრუნველყოფა.
ანგარიშგების ფორმა №3 შემუშავებულია ESG საკითხების შესახებ ინფორმაციის გამჟღავნების წამყვან საერთაშორისო სტანდარტებსა და ჩარჩოებთან შესაბამისობაში, მათ შორის: ევროპის საბანკო უწყების (EBA, European Banking Authority) პილარ 3-ის ESG გამჟღავნების მოთხოვნებთან, ბაზელის კლიმატთან დაკავშირებული ფინანსური რისკების ნებაყოფლობითი გამჟღავნების ჩარჩოსთან, ფასს (IFRS) მდგრადობის გამჟღავნების S1 და S2 სტანდარტებთან, გლობალური ანგარიშგების ინიციატივასთან (GRI), მდგრადობის აღრიცხვის სტანდარტების საბჭოს (SASB) სტანდარტებთან, ბუნებასთან დაკავშირებული ფინანსური ინფორმაციის გამჟღავნების სამუშაო ჯგუფის (TNFD) რეკომენდაციებთან და ევროპის მდგრადობის ანგარიშგების სტანდარტებთან (ESRS). ფორმა ეფუძნება ორმაგი მატერიალურობის პრინციპს და ასახავს საერთაშორისო საუკეთესო პრაქტიკას, რათა დაეხმაროს ფინანსურ სექტორს ESG საკითხებთან დაკავშირებული ინფორმაციის გამჭვირვალობისა და ანგარიშვალდებულების გაუმჯობესებაში.
ფინანსური ინსტიტუტი ვალდებულია მაქსიმალურად დაბალანსებული და გასაგები შეფასება წარმოადგინოს ESG საკითხებთან დაკავშირებულ შემდეგ თემატურ მიმართულებებზე: 1. მმართველობა; 2. სტრატეგია; 3. რისკების მართვა; 4.ა) მაჩვენებლები და მიზნები - საქმიანობის შეფასების ძირითადი მაჩვენებლები (KPI); 4.ბ) მაჩვენებლები და მიზნები - გარდამავლობის რისკები; 4.გ) მაჩვენებლები და მიზნები - ფიზიკური რისკები. 
შევსებული ანგარიშგების ფორმა №3 უნდა წარედგინოს საქართველოს ეროვნულ ბანკს, ფინანსური ინსტიტუტის პილარ 3-ის ყოველწლიური ანგარიშის შემადგენელი ნაწილის ფორმით. ფინანსურ სექტორში გამჭვირვალობის, შედარებადობისა და ანგარიშვალდებულების ხელშეწყობის მიზნით, ყველა წარდგენილი ფორმა ეროვნული ბანკის ოფიციალურ ვებგვერდზე გამოქვეყნდება.
</t>
    </r>
    <r>
      <rPr>
        <b/>
        <i/>
        <u val="double"/>
        <sz val="11"/>
        <color rgb="FFFF000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</si>
  <si>
    <r>
      <t xml:space="preserve">გთხოვთ აღწეროთ თუ როგორ ახორციელებს ბანკის </t>
    </r>
    <r>
      <rPr>
        <b/>
        <sz val="9"/>
        <color theme="1" tint="0.249977111117893"/>
        <rFont val="Segoe UI"/>
        <family val="2"/>
      </rPr>
      <t>სამეთვალყურეო საბჭო</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ზედამხედველობას. მათ შორის, მიუთითეთ:
• არის თუ არა ასახული და როგორ არის ასახული პასუხისმგებლობები ESG/მდგრადობასთან დაკავშირებულ რისკებსა და შესაძლებლობებზე </t>
    </r>
    <r>
      <rPr>
        <b/>
        <sz val="9"/>
        <color theme="1" tint="0.249977111117893"/>
        <rFont val="Segoe UI"/>
        <family val="2"/>
      </rPr>
      <t>საბჭოს დებულებაში, მანდატში, სამუშაოს აღწერილობებსა</t>
    </r>
    <r>
      <rPr>
        <sz val="9"/>
        <color theme="1" tint="0.249977111117893"/>
        <rFont val="Segoe UI"/>
        <family val="2"/>
      </rPr>
      <t xml:space="preserve"> და სხვა შესაბამის მმართველობით დოკუმენტებში;
• როგორ და რა სიხშირით იღებს საბჭო და მასთან არსებული კომიტეტები ინფორმაციას </t>
    </r>
    <r>
      <rPr>
        <b/>
        <sz val="9"/>
        <color theme="1" tint="0.249977111117893"/>
        <rFont val="Segoe UI"/>
        <family val="2"/>
      </rPr>
      <t>ESG/მდგრადობასთან დაკავშირებულ რისკებსა და შესაძლებლობებზე;</t>
    </r>
    <r>
      <rPr>
        <sz val="9"/>
        <color theme="1" tint="0.249977111117893"/>
        <rFont val="Segoe UI"/>
        <family val="2"/>
      </rPr>
      <t xml:space="preserve">
• როგორ ითვალისწინებს საბჭო და მასთან არსებული კომიტეტები ESG/მდგრადობასთან დაკავშირებულ რისკებსა და შესაძლებლობებს ბანკის</t>
    </r>
    <r>
      <rPr>
        <b/>
        <sz val="9"/>
        <color theme="1" tint="0.249977111117893"/>
        <rFont val="Segoe UI"/>
        <family val="2"/>
      </rPr>
      <t xml:space="preserve"> სტრატეგიის, მსხვილ ტრანზაქციებზე გადაწყვეტილებებისა და რისკების მართვის პროცესების</t>
    </r>
    <r>
      <rPr>
        <sz val="9"/>
        <color theme="1" tint="0.249977111117893"/>
        <rFont val="Segoe UI"/>
        <family val="2"/>
      </rPr>
      <t xml:space="preserve"> ზედამხედველობისას, მათ შორის, როგორია ურთიერთგამომრიცხავ პრიორიტეტებს (trade-offs) შორის ბალანსის დაცვის მიდგომები; 
• როგორ </t>
    </r>
    <r>
      <rPr>
        <b/>
        <sz val="9"/>
        <color theme="1" tint="0.249977111117893"/>
        <rFont val="Segoe UI"/>
        <family val="2"/>
      </rPr>
      <t>ზედამხედველობს საბჭო ESG/მდგრადობასთან დაკავშირებული მიზნების დასახვას</t>
    </r>
    <r>
      <rPr>
        <sz val="9"/>
        <color theme="1" tint="0.249977111117893"/>
        <rFont val="Segoe UI"/>
        <family val="2"/>
      </rPr>
      <t xml:space="preserve">, როგორ ზომავს ამ მიზნების მიღწევის პროგრესს და არის თუ არა (ასევე, როგორ) ESG-მიზნებთან დაკავშირებული საქმიანობის შეფასების მაჩვენებლები ასახული ანაზღაურების პოლიტიკაში (იხ. ასევე „ანაზღაურების“ სექცია);                                                                                                                                                                                                                                                              
• როგორ უზრუნველყოფს საბჭო ESG/მდგრადობის რისკებსა და შესაძლებლობებთან დაკავშირებული სტრატეგიებისა და გადაწყვეტილებების ზედამხედველობისთვის </t>
    </r>
    <r>
      <rPr>
        <b/>
        <sz val="9"/>
        <color theme="1" tint="0.249977111117893"/>
        <rFont val="Segoe UI"/>
        <family val="2"/>
      </rPr>
      <t>საჭირო</t>
    </r>
    <r>
      <rPr>
        <sz val="9"/>
        <color theme="1" tint="0.249977111117893"/>
        <rFont val="Segoe UI"/>
        <family val="2"/>
      </rPr>
      <t xml:space="preserve"> </t>
    </r>
    <r>
      <rPr>
        <b/>
        <sz val="9"/>
        <color theme="1" tint="0.249977111117893"/>
        <rFont val="Segoe UI"/>
        <family val="2"/>
      </rPr>
      <t>უნარებისა და კომპეტენციის არსებობასა და განვითარებას</t>
    </r>
    <r>
      <rPr>
        <sz val="9"/>
        <color theme="1" tint="0.249977111117893"/>
        <rFont val="Segoe UI"/>
        <family val="2"/>
      </rPr>
      <t>;</t>
    </r>
  </si>
  <si>
    <r>
      <t xml:space="preserve">გთხოვთ აღწეროთ </t>
    </r>
    <r>
      <rPr>
        <b/>
        <sz val="9"/>
        <color theme="1" tint="0.249977111117893"/>
        <rFont val="Segoe UI"/>
        <family val="2"/>
      </rPr>
      <t>მენეჯმენტის (დირექტორატის)</t>
    </r>
    <r>
      <rPr>
        <sz val="9"/>
        <color theme="1" tint="0.249977111117893"/>
        <rFont val="Segoe UI"/>
        <family val="2"/>
      </rPr>
      <t xml:space="preserve"> როლი იმ მმართველობით პროცესებში, კონტროლის მექანიზმებსა და პროცედურებში, რომლებიც გამოიყენება ESG/მდგრადობასთან დაკავშირებული რისკებისა და შესაძლებლობების შეფასებისთვის, მართვისა და ზედამხედველობისთვის, მათ შორის ინფორმაცია იმის შესახებ:</t>
    </r>
    <r>
      <rPr>
        <sz val="9"/>
        <color theme="1" tint="0.249977111117893"/>
        <rFont val="Segoe UI"/>
        <family val="2"/>
      </rPr>
      <t xml:space="preserve">
• </t>
    </r>
    <r>
      <rPr>
        <sz val="9"/>
        <color theme="1" tint="0.249977111117893"/>
        <rFont val="Segoe UI"/>
        <family val="2"/>
      </rPr>
      <t xml:space="preserve">არის თუ არა ეს როლი </t>
    </r>
    <r>
      <rPr>
        <b/>
        <sz val="9"/>
        <color theme="1" tint="0.249977111117893"/>
        <rFont val="Segoe UI"/>
        <family val="2"/>
      </rPr>
      <t>დელეგირებული კონკრეტულ მენეჯმენტის დონის პოზიციაზე</t>
    </r>
    <r>
      <rPr>
        <sz val="9"/>
        <color theme="1" tint="0.249977111117893"/>
        <rFont val="Segoe UI"/>
        <family val="2"/>
      </rPr>
      <t xml:space="preserve"> და როგორ ხორციელდება ამ პოზიციის ზედამხედველობა;</t>
    </r>
    <r>
      <rPr>
        <b/>
        <sz val="9"/>
        <color theme="1" tint="0.249977111117893"/>
        <rFont val="Segoe UI"/>
        <family val="2"/>
      </rPr>
      <t xml:space="preserve"> </t>
    </r>
    <r>
      <rPr>
        <sz val="9"/>
        <color theme="1" tint="0.249977111117893"/>
        <rFont val="Segoe UI"/>
        <family val="2"/>
      </rPr>
      <t xml:space="preserve">
•</t>
    </r>
    <r>
      <rPr>
        <b/>
        <sz val="9"/>
        <color theme="1" tint="0.249977111117893"/>
        <rFont val="Segoe UI"/>
        <family val="2"/>
      </rPr>
      <t xml:space="preserve"> </t>
    </r>
    <r>
      <rPr>
        <sz val="9"/>
        <color theme="1" tint="0.249977111117893"/>
        <rFont val="Segoe UI"/>
        <family val="2"/>
      </rPr>
      <t xml:space="preserve">იყენებს თუ არა დირექტორატი </t>
    </r>
    <r>
      <rPr>
        <b/>
        <sz val="9"/>
        <color theme="1" tint="0.249977111117893"/>
        <rFont val="Segoe UI"/>
        <family val="2"/>
      </rPr>
      <t>კონტროლის მექანიზმებსა და პროცედურებს</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ზედამხედველობის მხარდასაჭერად და თუ ასეა, როგორ არის ეს მექანიზმები და პროცედურები ინტეგრირებული სხვა შიდა ფუნქციებთან.</t>
    </r>
  </si>
  <si>
    <r>
      <t xml:space="preserve">გთხოვთ, აღწეროთ ESG/მდგრადობასთან დაკავშირებული ის </t>
    </r>
    <r>
      <rPr>
        <b/>
        <sz val="9"/>
        <color theme="1" tint="0.249977111117893"/>
        <rFont val="Segoe UI"/>
        <family val="2"/>
      </rPr>
      <t>რისკები და შესაძლებლობები</t>
    </r>
    <r>
      <rPr>
        <sz val="9"/>
        <color theme="1" tint="0.249977111117893"/>
        <rFont val="Segoe UI"/>
        <family val="2"/>
      </rPr>
      <t>, რომლებიც მოსალოდნელია, რომ გავლენას მოახდენს ბანკზე მოკლე, საშუალო და გრძელვადიან პერიოდში. კერძოდ, მიუთითეთ:
 • ბანკის მიერ გამოვლენილი იმ კონკრეტული ESG/მდგრადობასთან დაკავშირებული რისკებისა და შესაძლებლობების დეტალური აღწერა, რომლებიც მოსალოდნელია რომ</t>
    </r>
    <r>
      <rPr>
        <b/>
        <sz val="9"/>
        <color theme="1" tint="0.249977111117893"/>
        <rFont val="Segoe UI"/>
        <family val="2"/>
      </rPr>
      <t xml:space="preserve"> ბანკის პერსპექტივებზე მატერიალურ გავლენას </t>
    </r>
    <r>
      <rPr>
        <sz val="9"/>
        <color theme="1" tint="0.249977111117893"/>
        <rFont val="Segoe UI"/>
        <family val="2"/>
      </rPr>
      <t xml:space="preserve">მოახდენს, მათ შორის, საჭიროებისამებრ, გარემოსდაცვითი, სოციალური, კლიმატთან და ბუნებასთან დაკავშირებული ფაქტორები;
 • </t>
    </r>
    <r>
      <rPr>
        <b/>
        <sz val="9"/>
        <color theme="1" tint="0.249977111117893"/>
        <rFont val="Segoe UI"/>
        <family val="2"/>
      </rPr>
      <t>დროითი ჰორიზონტები</t>
    </r>
    <r>
      <rPr>
        <sz val="9"/>
        <color theme="1" tint="0.249977111117893"/>
        <rFont val="Segoe UI"/>
        <family val="2"/>
      </rPr>
      <t>, რომელთა განმავლობაშიც მოსალოდნელია იდენტიფიცირებული რისკებისა და შესაძლებლობების გავლენა (მოკლევადიანი, საშუალოვადიანი ან გრძელვადიანი);
• ბანკის მიერ განსაზღვრული „</t>
    </r>
    <r>
      <rPr>
        <b/>
        <sz val="9"/>
        <color theme="1" tint="0.249977111117893"/>
        <rFont val="Segoe UI"/>
        <family val="2"/>
      </rPr>
      <t>მოკლევადიანი“, „საშუალოვადიანი“ და „გრძელვადიანი“ პერიოდების განმარტებები</t>
    </r>
    <r>
      <rPr>
        <sz val="9"/>
        <color theme="1" tint="0.249977111117893"/>
        <rFont val="Segoe UI"/>
        <family val="2"/>
      </rPr>
      <t xml:space="preserve"> და ის, თუ როგორ არის ეს განმარტებები დაკავშირებული სტრატეგიული გადაწყვეტილებების მიღებისათვის გამოყენებულ დაგეგმვის ჰორიზონტებთან.</t>
    </r>
  </si>
  <si>
    <r>
      <t xml:space="preserve">გთხოვთ აღწეროთ ის </t>
    </r>
    <r>
      <rPr>
        <b/>
        <sz val="9"/>
        <color theme="1" tint="0.249977111117893"/>
        <rFont val="Segoe UI"/>
        <family val="2"/>
      </rPr>
      <t>პროცესები და შესაბამისი პოლიტიკა</t>
    </r>
    <r>
      <rPr>
        <sz val="9"/>
        <color theme="1" tint="0.249977111117893"/>
        <rFont val="Segoe UI"/>
        <family val="2"/>
      </rPr>
      <t xml:space="preserve">, რომლებსაც ბანკი იყენებს ESG/მდგრადობასთან დაკავშირებული რისკების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 ESG/მდგრადობასთან დაკავშირებული </t>
    </r>
    <r>
      <rPr>
        <b/>
        <sz val="9"/>
        <color theme="1" tint="0.249977111117893"/>
        <rFont val="Segoe UI"/>
        <family val="2"/>
      </rPr>
      <t xml:space="preserve">რისკების მართვის ოფიციალური პოლიტიკის არსებობა </t>
    </r>
    <r>
      <rPr>
        <sz val="9"/>
        <color theme="1" tint="0.249977111117893"/>
        <rFont val="Segoe UI"/>
        <family val="2"/>
      </rPr>
      <t xml:space="preserve">და მოცვის არეალი, ძირითადი ფოკუსირების სფეროები და ოპერაციული ინტეგრაცია;
• ESG/მდგრადობასთან დაკავშირებული რისკების შეფასებისას </t>
    </r>
    <r>
      <rPr>
        <b/>
        <sz val="9"/>
        <color theme="1" tint="0.249977111117893"/>
        <rFont val="Segoe UI"/>
        <family val="2"/>
      </rPr>
      <t>გამოყენებული განმარტებები, ზოგადი მიდგომები და მეთოდოლოგიები</t>
    </r>
    <r>
      <rPr>
        <sz val="9"/>
        <color theme="1" tint="0.249977111117893"/>
        <rFont val="Segoe UI"/>
        <family val="2"/>
      </rPr>
      <t xml:space="preserve"> და საერთაშორისო/ეროვნული სტანდარტები;
• როგორ აფასებს ბანკი ამ </t>
    </r>
    <r>
      <rPr>
        <b/>
        <sz val="9"/>
        <color theme="1" tint="0.249977111117893"/>
        <rFont val="Segoe UI"/>
        <family val="2"/>
      </rPr>
      <t>რისკების მახასიათებლებს, ალბათობასა და გავლენის მასშტაბებს</t>
    </r>
    <r>
      <rPr>
        <sz val="9"/>
        <color theme="1" tint="0.249977111117893"/>
        <rFont val="Segoe UI"/>
        <family val="2"/>
      </rPr>
      <t xml:space="preserve"> (მაგალითად, ითვალისწინებს თუ არა ბანკი ხარისხობრივ ფაქტორებს, რაოდენობრივ ზღვრებს ან სხვა კრიტერიუმებს);
• ახდენს თუ არა ბანკი ESG/მდგრადობასთან დაკავშირებული რისკების</t>
    </r>
    <r>
      <rPr>
        <b/>
        <sz val="9"/>
        <color theme="1" tint="0.249977111117893"/>
        <rFont val="Segoe UI"/>
        <family val="2"/>
      </rPr>
      <t xml:space="preserve"> პრიორიტეტიზაციას სხვა ტიპის რისკებთან მიმართებით</t>
    </r>
    <r>
      <rPr>
        <sz val="9"/>
        <color theme="1" tint="0.249977111117893"/>
        <rFont val="Segoe UI"/>
        <family val="2"/>
      </rPr>
      <t xml:space="preserve"> და როგორ;
• წინა საანგარიშგებო პერიოდთან შედარებით გამოყენებულ პროცესებში </t>
    </r>
    <r>
      <rPr>
        <b/>
        <sz val="9"/>
        <color theme="1" tint="0.249977111117893"/>
        <rFont val="Segoe UI"/>
        <family val="2"/>
      </rPr>
      <t>შეტანილი ცვლილებები</t>
    </r>
    <r>
      <rPr>
        <sz val="9"/>
        <color theme="1" tint="0.249977111117893"/>
        <rFont val="Segoe UI"/>
        <family val="2"/>
      </rPr>
      <t xml:space="preserve">, მათი დასაბუთება და ცვლილებების არეალი;
• რამდენად და როგორ არის ESG/მდგრადობასთან დაკავშირებული რისკების იდენტიფიცირების, შეფასების, პრიორიტეტიზაციისა და მონიტორინგის პროცესები ინტეგრირებული ბანკის </t>
    </r>
    <r>
      <rPr>
        <b/>
        <sz val="9"/>
        <color theme="1" tint="0.249977111117893"/>
        <rFont val="Segoe UI"/>
        <family val="2"/>
      </rPr>
      <t>რისკების მართვის საერთო ჩარჩოში</t>
    </r>
    <r>
      <rPr>
        <sz val="9"/>
        <color theme="1" tint="0.249977111117893"/>
        <rFont val="Segoe UI"/>
        <family val="2"/>
      </rPr>
      <t xml:space="preserve"> და რამდენად განსაზღვრავს მას. </t>
    </r>
  </si>
  <si>
    <r>
      <t xml:space="preserve">გთხოვთ აღწეროთ ის </t>
    </r>
    <r>
      <rPr>
        <b/>
        <sz val="9"/>
        <color theme="1" tint="0.249977111117893"/>
        <rFont val="Segoe UI"/>
        <family val="2"/>
      </rPr>
      <t>კონკრეტული მეთოდოლოგიები, მიდგომები, ინსტრუმენტები და საოპერაციო პროცესები</t>
    </r>
    <r>
      <rPr>
        <sz val="9"/>
        <color theme="1" tint="0.249977111117893"/>
        <rFont val="Segoe UI"/>
        <family val="2"/>
      </rPr>
      <t xml:space="preserve">, რომლებიც გამოიყენება ESG/მდგრადობასთან დაკავშირებული </t>
    </r>
    <r>
      <rPr>
        <b/>
        <sz val="9"/>
        <color theme="1" tint="0.249977111117893"/>
        <rFont val="Segoe UI"/>
        <family val="2"/>
      </rPr>
      <t>რისკებისადმი მგრძნობიარე ან მოწყვლადი აქტივობებისა და დამოკიდებულებების</t>
    </r>
    <r>
      <rPr>
        <sz val="9"/>
        <color theme="1" tint="0.249977111117893"/>
        <rFont val="Segoe UI"/>
        <family val="2"/>
      </rPr>
      <t xml:space="preserve"> იდენტიფიცირებისთვის, გაზომვისთვის, მართვისა და მონიტორინგისთვის, მათ შორის:
 •</t>
    </r>
    <r>
      <rPr>
        <b/>
        <sz val="9"/>
        <color theme="1" tint="0.249977111117893"/>
        <rFont val="Segoe UI"/>
        <family val="2"/>
      </rPr>
      <t xml:space="preserve"> მიდგომები და მეთოდები</t>
    </r>
    <r>
      <rPr>
        <sz val="9"/>
        <color theme="1" tint="0.249977111117893"/>
        <rFont val="Segoe UI"/>
        <family val="2"/>
      </rPr>
      <t xml:space="preserve">, რომელიც გამოიყენება ESG/მდგრადობასთან დაკავშირებული რისკების </t>
    </r>
    <r>
      <rPr>
        <b/>
        <sz val="9"/>
        <color theme="1" tint="0.249977111117893"/>
        <rFont val="Segoe UI"/>
        <family val="2"/>
      </rPr>
      <t xml:space="preserve">მატერიალურობის (მათ შორის ორმაგი მატერიალურობის) დასადგენად </t>
    </r>
    <r>
      <rPr>
        <sz val="9"/>
        <color theme="1" tint="0.249977111117893"/>
        <rFont val="Segoe UI"/>
        <family val="2"/>
      </rPr>
      <t xml:space="preserve">და იმის შესახებ, თუ როგორ ფასდება ეს რისკები ფინანსური პროდუქტის სასიცოცხლო ციკლის განმავლობაში, მათ შორის სესხის განაცხადის შეტანისა და დამტკიცების, გადახდისუნარიანობის შეფასებისა და მიმდინარე მონიტორინგის ეტაპებზე; 
 • </t>
    </r>
    <r>
      <rPr>
        <b/>
        <sz val="9"/>
        <color theme="1" tint="0.249977111117893"/>
        <rFont val="Segoe UI"/>
        <family val="2"/>
      </rPr>
      <t>ინსტრუმენტები და მეთოდები</t>
    </r>
    <r>
      <rPr>
        <sz val="9"/>
        <color theme="1" tint="0.249977111117893"/>
        <rFont val="Segoe UI"/>
        <family val="2"/>
      </rPr>
      <t xml:space="preserve">, მათ შორის პროგნოზული/მომავალზე ორიენტირებული ინსტრუმენტები (სტრეს-ტესტი, სენსიტიურობის ანალიზი, სცენარების ანალიზი), რომლებიც გამოიყენება ESG/მდგრადობასთან დაკავშირებული რისკების შესაფასებლად; ასევე, მიუთითეთ რომელ დონეებზე (კლიენტის დონეზე, პორტფელის დონეზე, სექტორულ დონეზე და ა.შ.) გამოიყენება ჩამოთვლილი ინსტრუმენტები;
• იმ </t>
    </r>
    <r>
      <rPr>
        <b/>
        <sz val="9"/>
        <color theme="1" tint="0.249977111117893"/>
        <rFont val="Segoe UI"/>
        <family val="2"/>
      </rPr>
      <t>მეთოდოლოგიებისა და პარამეტრების დეტალური აღწერა</t>
    </r>
    <r>
      <rPr>
        <sz val="9"/>
        <color theme="1" tint="0.249977111117893"/>
        <rFont val="Segoe UI"/>
        <family val="2"/>
      </rPr>
      <t xml:space="preserve">, რომლებიც გამოიყენება </t>
    </r>
    <r>
      <rPr>
        <b/>
        <sz val="9"/>
        <color theme="1" tint="0.249977111117893"/>
        <rFont val="Segoe UI"/>
        <family val="2"/>
      </rPr>
      <t>მგრძნობიარე ან მოწყვლადი დამოკიდებულებების იდენტიფიცირებისა</t>
    </r>
    <r>
      <rPr>
        <sz val="9"/>
        <color theme="1" tint="0.249977111117893"/>
        <rFont val="Segoe UI"/>
        <family val="2"/>
      </rPr>
      <t xml:space="preserve"> და შეფასებისთვის; საჭიროებისამებრ, განმარტეთ უზრუნველყოფის (გირაოს) გათვალისწინების პრინციპები და შეფასების წესები;
 • </t>
    </r>
    <r>
      <rPr>
        <b/>
        <sz val="9"/>
        <color theme="1" tint="0.249977111117893"/>
        <rFont val="Segoe UI"/>
        <family val="2"/>
      </rPr>
      <t>იდენტიფიცირებული მგძნობიარე/მოწყვლადი აქტივების</t>
    </r>
    <r>
      <rPr>
        <sz val="9"/>
        <color theme="1" tint="0.249977111117893"/>
        <rFont val="Segoe UI"/>
        <family val="2"/>
      </rPr>
      <t xml:space="preserve">/დამოკიდებულებების </t>
    </r>
    <r>
      <rPr>
        <b/>
        <sz val="9"/>
        <color theme="1" tint="0.249977111117893"/>
        <rFont val="Segoe UI"/>
        <family val="2"/>
      </rPr>
      <t>უწყვეტი მონიტორინგისა</t>
    </r>
    <r>
      <rPr>
        <sz val="9"/>
        <color theme="1" tint="0.249977111117893"/>
        <rFont val="Segoe UI"/>
        <family val="2"/>
      </rPr>
      <t xml:space="preserve"> და მართვის პროცესები, მათ შორის, ესკალაციის პროცედურები იმ შემთხვევაში, თუ რისკები დადგენილ ზღვრებს გადააჭარბებს;</t>
    </r>
  </si>
  <si>
    <r>
      <t xml:space="preserve">გთხოვთ აღწეროთ </t>
    </r>
    <r>
      <rPr>
        <b/>
        <sz val="9"/>
        <color theme="1" tint="0.249977111117893"/>
        <rFont val="Segoe UI"/>
        <family val="2"/>
      </rPr>
      <t>ის პროცესები და შესაბამისი პოლიტიკა</t>
    </r>
    <r>
      <rPr>
        <sz val="9"/>
        <color theme="1" tint="0.249977111117893"/>
        <rFont val="Segoe UI"/>
        <family val="2"/>
      </rPr>
      <t>, რომლებსაც ბანკი იყენებს ESG/მდგრადობასთან დაკავშირებული შესაძლებლობების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t>
    </r>
    <r>
      <rPr>
        <b/>
        <sz val="9"/>
        <color theme="1" tint="0.249977111117893"/>
        <rFont val="Segoe UI"/>
        <family val="2"/>
      </rPr>
      <t xml:space="preserve"> ESG შესაძლებლობებთან დაკავშირებული ოფიციალური პოლიტიკის </t>
    </r>
    <r>
      <rPr>
        <sz val="9"/>
        <color theme="1" tint="0.249977111117893"/>
        <rFont val="Segoe UI"/>
        <family val="2"/>
      </rPr>
      <t xml:space="preserve">არსებობა და მოცვის არეალი, მათ შორის, რამდენად შესაბამისობაშია საერთაშორისო და ეროვნულ სტანდარტებთან; 
• </t>
    </r>
    <r>
      <rPr>
        <b/>
        <sz val="9"/>
        <color theme="1" tint="0.249977111117893"/>
        <rFont val="Segoe UI"/>
        <family val="2"/>
      </rPr>
      <t>პროცესები, ინსტრუმენტები და მონაცემთა წყაროები,</t>
    </r>
    <r>
      <rPr>
        <sz val="9"/>
        <color theme="1" tint="0.249977111117893"/>
        <rFont val="Segoe UI"/>
        <family val="2"/>
      </rPr>
      <t xml:space="preserve"> რომლებიც გამოიყენება ESG/მდგრადობასთან დაკავშირებული შესაძლებლობების გამოვლენისა და შეფასებისთვის;
•  ახდენს თუ არა ბანკი ESG/მდგრადობასთან დაკავშირებული </t>
    </r>
    <r>
      <rPr>
        <b/>
        <sz val="9"/>
        <color theme="1" tint="0.249977111117893"/>
        <rFont val="Segoe UI"/>
        <family val="2"/>
      </rPr>
      <t>შესაძლებლობების პრიორიტეტიზაციას</t>
    </r>
    <r>
      <rPr>
        <sz val="9"/>
        <color theme="1" tint="0.249977111117893"/>
        <rFont val="Segoe UI"/>
        <family val="2"/>
      </rPr>
      <t xml:space="preserve"> სხვა სტრატეგიულ მიზნებთან მიმართებით და როგორ;
• როგორ ხდება გამოვლენილი ESG/მდგრადობასთან დაკავშირებულ შესაძლებლობების გათვალისწინება</t>
    </r>
    <r>
      <rPr>
        <b/>
        <sz val="9"/>
        <color theme="1" tint="0.249977111117893"/>
        <rFont val="Segoe UI"/>
        <family val="2"/>
      </rPr>
      <t xml:space="preserve"> ბიზნეს სტრატეგიასა და გადაწყვეტილების მიღების პროცესებში</t>
    </r>
    <r>
      <rPr>
        <sz val="9"/>
        <color theme="1" tint="0.249977111117893"/>
        <rFont val="Segoe UI"/>
        <family val="2"/>
      </rPr>
      <t xml:space="preserve">, მათ შორის, მათი კავშირი ახალი პროდუქტების შემუშავებასთან, ბაზარზე პოზიციონირებასა და გრძელვადიანი ღირებულების შექმნასთან. </t>
    </r>
  </si>
  <si>
    <r>
      <t xml:space="preserve">გთხოვთ, აღწეროთ ESG/მდგრადობასთან დაკავშირებული რისკების ეფექტიანი მართვისთვის გამოყენებული </t>
    </r>
    <r>
      <rPr>
        <b/>
        <sz val="9"/>
        <color theme="1" tint="0.249977111117893"/>
        <rFont val="Segoe UI"/>
        <family val="2"/>
      </rPr>
      <t>მონაცემებისა და ინფორმაციის ხელმისაწვდომობა და ხარისხი</t>
    </r>
    <r>
      <rPr>
        <sz val="9"/>
        <color theme="1" tint="0.249977111117893"/>
        <rFont val="Segoe UI"/>
        <family val="2"/>
      </rPr>
      <t xml:space="preserve">, მათ შორის:
• </t>
    </r>
    <r>
      <rPr>
        <b/>
        <sz val="9"/>
        <color theme="1" tint="0.249977111117893"/>
        <rFont val="Segoe UI"/>
        <family val="2"/>
      </rPr>
      <t xml:space="preserve">ამჟამად გამოყენებული ESG/მდგრადობასთან დაკავშირებული მონაცემების ტიპები, </t>
    </r>
    <r>
      <rPr>
        <sz val="9"/>
        <color theme="1" tint="0.249977111117893"/>
        <rFont val="Segoe UI"/>
        <family val="2"/>
      </rPr>
      <t xml:space="preserve">შიდა მონაცემების, მესამე მხარის წყაროების, რეგულატორული ანგარიშგებები და გარე ბენჩმარკების (შედარებითი მაჩვენებლების) მითითებით; 
 • ESG/მდგრადობასთან დაკავშირებული მონაცემების </t>
    </r>
    <r>
      <rPr>
        <b/>
        <sz val="9"/>
        <color theme="1" tint="0.249977111117893"/>
        <rFont val="Segoe UI"/>
        <family val="2"/>
      </rPr>
      <t>არსებული ხარვეზები</t>
    </r>
    <r>
      <rPr>
        <sz val="9"/>
        <color theme="1" tint="0.249977111117893"/>
        <rFont val="Segoe UI"/>
        <family val="2"/>
      </rPr>
      <t xml:space="preserve"> (data gaps), რომლებიც გავლენას ახდენს ბანკის მიერ რისკების შეფასებისა და მართვის შესაძლებლობებზე;
 • </t>
    </r>
    <r>
      <rPr>
        <b/>
        <sz val="9"/>
        <color theme="1" tint="0.249977111117893"/>
        <rFont val="Segoe UI"/>
        <family val="2"/>
      </rPr>
      <t>ზომები</t>
    </r>
    <r>
      <rPr>
        <sz val="9"/>
        <color theme="1" tint="0.249977111117893"/>
        <rFont val="Segoe UI"/>
        <family val="2"/>
      </rPr>
      <t>, რომლებსაც ბანკი იღებს</t>
    </r>
    <r>
      <rPr>
        <b/>
        <sz val="9"/>
        <color theme="1" tint="0.249977111117893"/>
        <rFont val="Segoe UI"/>
        <family val="2"/>
      </rPr>
      <t xml:space="preserve"> მონაცემთა ხარვეზების აღმოსაფხვრელად</t>
    </r>
    <r>
      <rPr>
        <sz val="9"/>
        <color theme="1" tint="0.249977111117893"/>
        <rFont val="Segoe UI"/>
        <family val="2"/>
      </rPr>
      <t xml:space="preserve"> და მონაცემთა ხარისხის, მოცვისა და სიზუსტის გასაუმჯობესებლად, მათ შორის, დაგეგმილი გაუმჯობესება, ტექნოლოგიების დანერგვა, ახალი პარტნიორობა მონაცემთა მომწოდებლებთან, კლიენტებთან კომუნიკაციის სტრატეგიები ან მეთოდოლოგიური განახლებები.</t>
    </r>
  </si>
  <si>
    <r>
      <t xml:space="preserve">გთხოვთ აღწეროთ როგორ </t>
    </r>
    <r>
      <rPr>
        <b/>
        <sz val="9"/>
        <color theme="1" tint="0.249977111117893"/>
        <rFont val="Segoe UI"/>
        <family val="2"/>
      </rPr>
      <t>აფასებს</t>
    </r>
    <r>
      <rPr>
        <sz val="9"/>
        <color theme="1" tint="0.249977111117893"/>
        <rFont val="Segoe UI"/>
        <family val="2"/>
      </rPr>
      <t xml:space="preserve"> ბანკი თავისი </t>
    </r>
    <r>
      <rPr>
        <b/>
        <sz val="9"/>
        <color theme="1" tint="0.249977111117893"/>
        <rFont val="Segoe UI"/>
        <family val="2"/>
      </rPr>
      <t>სტრატეგიის მედეგობას</t>
    </r>
    <r>
      <rPr>
        <sz val="9"/>
        <color theme="1" tint="0.249977111117893"/>
        <rFont val="Segoe UI"/>
        <family val="2"/>
      </rPr>
      <t xml:space="preserve"> (resilience) ESG/მდგრადობასთან დაკავშირებული რისკების მიმართ სხვადასხვა სცენარის პირობებში. კერძოდ, მიუთითეთ:
 • როგორ გამოიყენება </t>
    </r>
    <r>
      <rPr>
        <b/>
        <sz val="9"/>
        <color theme="1" tint="0.249977111117893"/>
        <rFont val="Segoe UI"/>
        <family val="2"/>
      </rPr>
      <t>სცენარული ანალიზი</t>
    </r>
    <r>
      <rPr>
        <sz val="9"/>
        <color theme="1" tint="0.249977111117893"/>
        <rFont val="Segoe UI"/>
        <family val="2"/>
      </rPr>
      <t xml:space="preserve"> ESG/მდგრადობასთან დაკავშირებული რისკების - მათ შორის კლიმატური (გარდამავლობის და ფიზიკური) და ბუნებასთან დაკავშირებული რისკების - პოტენციური ზემოქმედების შესაფასებლად ბანკის სტრატეგიაზე, ფინანსურ მდგომარეობაზე, ბიზნეს მოდელსა და რისკის პროფილზე;
 • განხილული</t>
    </r>
    <r>
      <rPr>
        <b/>
        <sz val="9"/>
        <color theme="1" tint="0.249977111117893"/>
        <rFont val="Segoe UI"/>
        <family val="2"/>
      </rPr>
      <t xml:space="preserve"> სცენარების ტიპები</t>
    </r>
    <r>
      <rPr>
        <sz val="9"/>
        <color theme="1" tint="0.249977111117893"/>
        <rFont val="Segoe UI"/>
        <family val="2"/>
      </rPr>
      <t xml:space="preserve">, როგორიცაა სხვადასხვა გარდამავლობისა და ფიზიკური რისკის სცენარები; არის თუ არა რომელიმე სცენარი შესაბამისობაში საერთაშორისო შეთანხმებებთან და რა დროითი ჰორიზონტებია გამოყენებული ანალიზში;
 • გამოყენებული </t>
    </r>
    <r>
      <rPr>
        <b/>
        <sz val="9"/>
        <color theme="1" tint="0.249977111117893"/>
        <rFont val="Segoe UI"/>
        <family val="2"/>
      </rPr>
      <t>სცენარების წყაროები</t>
    </r>
    <r>
      <rPr>
        <sz val="9"/>
        <color theme="1" tint="0.249977111117893"/>
        <rFont val="Segoe UI"/>
        <family val="2"/>
      </rPr>
      <t xml:space="preserve"> (მაგ. გარე მხარის თუ შიდა შემუშავებული სცენარები) და ანალიზში გამოყენებული </t>
    </r>
    <r>
      <rPr>
        <b/>
        <sz val="9"/>
        <color theme="1" tint="0.249977111117893"/>
        <rFont val="Segoe UI"/>
        <family val="2"/>
      </rPr>
      <t>ძირითადი დაშვებები და პარამეტრები</t>
    </r>
    <r>
      <rPr>
        <sz val="9"/>
        <color theme="1" tint="0.249977111117893"/>
        <rFont val="Segoe UI"/>
        <family val="2"/>
      </rPr>
      <t xml:space="preserve">;
 • სცენარების ანალიზით მოცული </t>
    </r>
    <r>
      <rPr>
        <b/>
        <sz val="9"/>
        <color theme="1" tint="0.249977111117893"/>
        <rFont val="Segoe UI"/>
        <family val="2"/>
      </rPr>
      <t>საქმიანობის ფარგლები</t>
    </r>
    <r>
      <rPr>
        <sz val="9"/>
        <color theme="1" tint="0.249977111117893"/>
        <rFont val="Segoe UI"/>
        <family val="2"/>
      </rPr>
      <t xml:space="preserve">, როგორიცაა შესაბამისი გეოგრაფიული არეალები, პორტფელები, ბიზნეს ხაზები ან აქტივების კლასები;
 • როგორ გამოიყენება სცენარების ანალიზის შედეგები </t>
    </r>
    <r>
      <rPr>
        <b/>
        <sz val="9"/>
        <color theme="1" tint="0.249977111117893"/>
        <rFont val="Segoe UI"/>
        <family val="2"/>
      </rPr>
      <t>სტრატეგიული დაგეგმვის</t>
    </r>
    <r>
      <rPr>
        <sz val="9"/>
        <color theme="1" tint="0.249977111117893"/>
        <rFont val="Segoe UI"/>
        <family val="2"/>
      </rPr>
      <t>,</t>
    </r>
    <r>
      <rPr>
        <b/>
        <sz val="9"/>
        <color theme="1" tint="0.249977111117893"/>
        <rFont val="Segoe UI"/>
        <family val="2"/>
      </rPr>
      <t xml:space="preserve"> მიზნების განსაზღვრისა </t>
    </r>
    <r>
      <rPr>
        <sz val="9"/>
        <color theme="1" tint="0.249977111117893"/>
        <rFont val="Segoe UI"/>
        <family val="2"/>
      </rPr>
      <t>და გარდამავლობის გეგმის შედგენისას (არსებობის შემთხვევაში), პორტფელის მართვისა და რისკების შერბილების ქმედებების განსაზღვრისას.</t>
    </r>
  </si>
  <si>
    <r>
      <t xml:space="preserve">გთხოვთ აღწეროთ ბანკის ESG/მდგრადობასთან დაკავშირებული სტრატეგიული </t>
    </r>
    <r>
      <rPr>
        <b/>
        <sz val="9"/>
        <color theme="1" tint="0.249977111117893"/>
        <rFont val="Segoe UI"/>
        <family val="2"/>
      </rPr>
      <t>მიზნობრივი მაჩვენებლები და ლიმიტები</t>
    </r>
    <r>
      <rPr>
        <sz val="9"/>
        <color theme="1" tint="0.249977111117893"/>
        <rFont val="Segoe UI"/>
        <family val="2"/>
      </rPr>
      <t xml:space="preserve">. კერძოდ, მიუთითეთ:
 • ბანკის მიერ დადგენილი ESG/მდგრადობასთან დაკავშირებულ </t>
    </r>
    <r>
      <rPr>
        <b/>
        <sz val="9"/>
        <color theme="1" tint="0.249977111117893"/>
        <rFont val="Segoe UI"/>
        <family val="2"/>
      </rPr>
      <t xml:space="preserve">მიზნები და ლიმიტები, </t>
    </r>
    <r>
      <rPr>
        <sz val="9"/>
        <color theme="1" tint="0.249977111117893"/>
        <rFont val="Segoe UI"/>
        <family val="2"/>
      </rPr>
      <t xml:space="preserve">მათ შორის, საჭიროებისამებრ, ისეთი რაოდენობრივი ან თვისებრივი ინდიკატორები, როგორიცაა მწვანე აქტივების კოეფიციენტი (GAR), სათბური აირების (GHG) ემისიების შემცირების მიზნები ან სხვა შესაბამისი მდგრადობის ინდიკატორები;
 • ბანკის მიერ აღნიშნული მიზნობრივი მაჩვენებლებისა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t>
    </r>
    <r>
      <rPr>
        <sz val="9"/>
        <color theme="1" tint="0.249977111117893"/>
        <rFont val="Segoe UI"/>
        <family val="2"/>
      </rPr>
      <t xml:space="preserve"> </t>
    </r>
    <r>
      <rPr>
        <b/>
        <sz val="9"/>
        <color theme="1" tint="0.249977111117893"/>
        <rFont val="Segoe UI"/>
        <family val="2"/>
      </rPr>
      <t>პროცესი.</t>
    </r>
    <r>
      <rPr>
        <sz val="9"/>
        <color theme="1" tint="0.249977111117893"/>
        <rFont val="Segoe UI"/>
        <family val="2"/>
      </rPr>
      <t xml:space="preserve"> ასევე, მოითითეთ ამ პროცესში ჩართული მმართველობითი ორგანოები და პროგრესის შეფასების მექანიზმები.
 • ამ ამოცანებისა და მიზნობრივი მაჩვენებლების </t>
    </r>
    <r>
      <rPr>
        <b/>
        <sz val="9"/>
        <color theme="1" tint="0.249977111117893"/>
        <rFont val="Segoe UI"/>
        <family val="2"/>
      </rPr>
      <t>მოცვის არეალი</t>
    </r>
    <r>
      <rPr>
        <sz val="9"/>
        <color theme="1" tint="0.249977111117893"/>
        <rFont val="Segoe UI"/>
        <family val="2"/>
      </rPr>
      <t xml:space="preserve"> — ვრცელდება ისინი მთლიანად ბანკზე თუ კონკრეტულ პორტფელებზე, ბიზნეს ხაზზე, კლიენტთა სეგმენტებსა თუ გეოგრაფიულ რეგიონებზე;
 • </t>
    </r>
    <r>
      <rPr>
        <b/>
        <sz val="9"/>
        <color theme="1" tint="0.249977111117893"/>
        <rFont val="Segoe UI"/>
        <family val="2"/>
      </rPr>
      <t>დროითი ჰორიზონტები</t>
    </r>
    <r>
      <rPr>
        <sz val="9"/>
        <color theme="1" tint="0.249977111117893"/>
        <rFont val="Segoe UI"/>
        <family val="2"/>
      </rPr>
      <t xml:space="preserve">, რომლებზეც ვრცელდება ეს ამოცანები და მიზნობრივი მაჩვენებლები, პროგრესის გასაზომად გამოყენებული საბაზისო პერიოდი და ნებისმიერი შუალედური ამოცანები თუ მიზნობრივი მაჩვენებლები;
 • ამ მიზნებისა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 პროცესები</t>
    </r>
    <r>
      <rPr>
        <sz val="9"/>
        <color theme="1" tint="0.249977111117893"/>
        <rFont val="Segoe UI"/>
        <family val="2"/>
      </rPr>
      <t xml:space="preserve">, მათ შორის, მასში ჩართული მმართველობითი ორგანოები და პროგრესის შეფასების მექანიზმები;
 • ESG/მდგრადობასთან დაკავშირებული ამოცანების, მიზნებისა და ლიმიტების </t>
    </r>
    <r>
      <rPr>
        <b/>
        <sz val="9"/>
        <color theme="1" tint="0.249977111117893"/>
        <rFont val="Segoe UI"/>
        <family val="2"/>
      </rPr>
      <t>შესაბამისობა შესაბამის საერთაშორისო და ეროვნულ ჩარჩოებთან</t>
    </r>
    <r>
      <rPr>
        <sz val="9"/>
        <color theme="1" tint="0.249977111117893"/>
        <rFont val="Segoe UI"/>
        <family val="2"/>
      </rPr>
      <t xml:space="preserve">, როგორიცაა პარიზის შეთანხმება, ეროვნული კლიმატის პოლიტიკა და ეროვნულ დონეზე განსაზღვრული წვლილი (NDC);
 • ESG/მდგრადობასთან დაკავშირებული მიზნების მისაღწევად </t>
    </r>
    <r>
      <rPr>
        <b/>
        <sz val="9"/>
        <color theme="1" tint="0.249977111117893"/>
        <rFont val="Segoe UI"/>
        <family val="2"/>
      </rPr>
      <t>განხორციელებული ან დაგეგმილი ქმედებები</t>
    </r>
    <r>
      <rPr>
        <sz val="9"/>
        <color theme="1" tint="0.249977111117893"/>
        <rFont val="Segoe UI"/>
        <family val="2"/>
      </rPr>
      <t>;
 • ბანკის</t>
    </r>
    <r>
      <rPr>
        <b/>
        <sz val="9"/>
        <color theme="1" tint="0.249977111117893"/>
        <rFont val="Segoe UI"/>
        <family val="2"/>
      </rPr>
      <t xml:space="preserve"> გარდამავლობის გეგმა </t>
    </r>
    <r>
      <rPr>
        <sz val="9"/>
        <color theme="1" tint="0.249977111117893"/>
        <rFont val="Segoe UI"/>
        <family val="2"/>
      </rPr>
      <t>(ასეთის არსებობის შემთხვევაში), მათ შორის ძირითადი ეტაპები, ვადები, დაშვებები, დანერგილი სააერთაშორისო ჩარჩოები ან სტანდარტები (მაგ. Net Zero Banking Alliance, Science-Based Targets initiative, Global Biodiversity Framework) და მათი შესაბამისობა ბანკის ფართო სტრატეგიასთან და რისკის მადასთან.</t>
    </r>
  </si>
  <si>
    <t>სექტორის დასახელება</t>
  </si>
  <si>
    <t>სხვა სექტორები (NACE კოდები J, M - U)</t>
  </si>
  <si>
    <t>მწვანე სესხი გულისხმობს სესხს,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სესხის“ აღნიშნული განმარტება.</t>
  </si>
  <si>
    <t>მწვანე საფინანსო პროდუქტი გულისხმობს საფინანსო პროდუქტს,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საფინანსო პროდუქტის“ აღნიშნული განმარტება.</t>
  </si>
  <si>
    <t>საანგარიშგებო წლის ბოლოს მწვანე სავალო ფასიანი ქაღალდების წილი მთლიან სავალო ფასიანი ქაღალდების პორტფელში (ნაშთი)</t>
  </si>
  <si>
    <t>საანგარიშგებო წლის ბოლოს, მწვანე აქტივების წილი (სესხები, ობლიგაციები, ფასიანი ქაღალდები და ა.შ.) მთლიან აქტივებთან მიმართებაში:
GAR= მწვანე აქტივები / მთლიანი აქტივები ×100</t>
  </si>
  <si>
    <t>სათბური აირების (GHG) ემისიები ბიზნესსაქმიანობის ერთეულზე ბანკის საკუთარი ოპერაციებისთვის საანგარიშგებო წლის განმავლობაში:
ნახშირბადის ინტენსივობა = [Scope 1 + Scope 2 ემისია (tCO₂e)]/ მთლიანი საოპერაციო შემოსავალი (₾ მლნ)</t>
  </si>
  <si>
    <t>ბანკის პორტფელის ნახშირბადის ინტენსივობა საანგარიშგებო წლის განმავლობაში: 
დაფინანსებული სათბური აირების ემისიების ინტენსივობა (tCO₂e/₾Mln) = Σ [დაფინანსებული სათბური აირების ემისიაᵢ (tCO₂e) / სესხების/ინვესტიციების მიმდინარე ღირებულებაᵢ (₾Mln)]</t>
  </si>
  <si>
    <t>დაფინანსებული ემისიების მოცვის არეალი</t>
  </si>
  <si>
    <t>საანგარიშგებო წლის განმავლობაში განახლებადი წყაროებიდან (მაგ. მზის, ქარის ენერგია) მიღებული ენერგიის წილი მთლიან მოხმარებაში.
RES (განახლებადი ენერგიის წილი) = (მოხმარებული განახლებადი ენერგია / მთლიანი მოხმარებული ენერგია) × 100
კომენტარების ველში მოკლედ აღწერეთ განახლებადი ენერგიის შესყიდვის სტრატეგიები და მიზნები. ხაზი გაუსვით „მწვანე“ ელექტროენერგიის შესყიდვას ან ადგილზე გენერაციას (მაგ. შენობის სახურავზე დამონტაჟებული მზის პანელები).</t>
  </si>
  <si>
    <t>საანგარიშგებო წლის განმავლობაში ენერგომოხმარების ინტენსივობა (ECI) — საოპერაციო ენერგოეფექტურობა, რომელიც იზომება ერთ სრულ განაკვეთზე მომუშავე თანამშრომელზე (FTE) მოხმარებული ენერგიის მიხედვით:
ECI = ენერგიის მთლიანი მოხმარება / FTE-ების რაოდენობა.</t>
  </si>
  <si>
    <t>საანგარიშგებო წლის განმავლობაში ბანკის შენობების, მათ შორის ოფისების, ფილიალებისა და ოპერაციული ჰაბების, მიერ მოხმარებული წყლის მთლიანი მოცულობა.</t>
  </si>
  <si>
    <t xml:space="preserve">საანგარიშგებო წლის განმავლობაში წყლის მოხმარების ეფექტიანობა,  გაზომილი ერთ სრულ განაკვეთზე დასაქმებულ თანამშრომელზე (FTE):
წყლის გამოყენების ეფექტიანობის მაჩვენებელი (WE) = მთლიანი ამოღებული წყლის მოცულობა / FTE-ების რაოდენობა.
კომენტარების ველში აღწერეთ არსებული ტენდენციები, მოხმარების შემცირების ინიციატივები და შიდა მიზნობრივი მაჩვენებლები. </t>
  </si>
  <si>
    <t xml:space="preserve">საანგარიშგებო წლის განმავლობაში რეციკლირებული (მეორადად გამოყენებული) წყლის პროცენტული წილი წყლის მთლიან მოხმარებაში:
WRR = (რეციკლირებული წყლის მოცულობა / წყლის მთლიანი მოხმარება) ×100
კომენტარების ველში მიუთითეთ დეტალები რეციკლირების პრაქტიკისა და რეციკლირებული წყლის გამოყენების გაზრდის ინიციატივების შესახებ. </t>
  </si>
  <si>
    <t xml:space="preserve">საანგარიშგებო წლის განმავლობაში ნარჩენების წარმოქმნის ეფექტიანობა, გაზომილი ერთ სრულ განაკვეთზე დასაქმებულ თანამშრომელზე (FTE):
ნარჩენების წარმოქმნის ინტენსივობა (WI) = მთლიანი წარმოქმნილი ნარჩენები / FTE-ების რაოდენობა.
კომენტარების ველში აღწერეთ არსებული ტენდენციები და ნარჩენები შემცირების ინიციატივები </t>
  </si>
  <si>
    <t xml:space="preserve">საანგარიშგებო წლის განმავლობაში გადამუშავებული ნარჩენების პროცენტული მაჩვენებელი მთლიან წარმოქმნილ ნარჩენებში: 
გადამუშავების მაჩვენებელი (RR) = (გადამუშავებული ნარჩენები / მთლიანი წარმოქმნილი ნარჩენები) × 100.
კომენტარების ველში მიუთითეთ დეტალები გადამუშავების პრაქტიკის შესახებ. </t>
  </si>
  <si>
    <t>საანგარიშგებო წლის განმავლობაში ქაღალდის გამოყენების ეფექტიანობა, გაზომილი ერთ სრულ განაკვეთზე დასაქმებულ თანამშრომელზე (FTE): 
ქაღალდის გამოყენების ინტენსივობა (PI) = ქაღალდის მთლიანი გამოყენება / FTE-ების რაოდენობა.
კომენტარების ველში აღწერეთ არსებული ტენდენციები და ქაღალდის შემცირების ინიციატივები.</t>
  </si>
  <si>
    <t>მიუთითეთ,  ქაღალდის და საოპერაციო ნარჩენების შესამცირებლად არის თუ არა ბანკში დანერგილი დიგიტალიზაციის/ციფრული სერვისები (მაგ., ელექტრონული ამონაწერები, ელექტრონული კონტრაქტები, უქაღალდო რეგისტრაცია) .</t>
  </si>
  <si>
    <t>მიუთითეთ, აქვს თუ არა ბანკს ნარჩენების მართვასთან დაკავშირებული ინიციატივები დანერგილი/დაგეგმილი (მაგ., ნარჩენების სეპარაცია, დოკუმენტების უსაფრთხო განადგურება, თანამშრომელთა ცნობიერების ამაღლების კამპანიები). დადებითი პასუხის შემთხვევაში, აღწერეთ ინიციატივის ტიპი და მასშტაბი (მაგ., საპილოტე, ცენტრალური ოფისის მასშტაბით, სისტემის მასშტაბით).</t>
  </si>
  <si>
    <t>მიუთითეთ, აქვს თუ არა ბანკს დანერგილი გარემოსდაცვითი (ეკომეგობრული) ინიციატივები (მაგ. ელექტრომობილები, მზის პანელები შენობის სახურავზე, მწვანე შესყიდვები, ოფისის თბოიზოლაციის გაუმჯობესება). დადებითი პასუხის შემთხვევაში, კომენტარების ველში აღწერეთ ინიციატივები და მათი მასშტაბი (მაგ., საპილოტე, ფილიალების დონეზე, მთელი კომპანიის მასშტაბით).</t>
  </si>
  <si>
    <t xml:space="preserve">მიუთითეთ, ახორციელებს თუ არა ბანკი გარემოსდაცვითი ან ESG საკითხებთან დაკავშირებული აკრძალული საქმიანობების მიმართ სკრინინგს. </t>
  </si>
  <si>
    <t xml:space="preserve">მიუთითეთ, არის თუ არა კლიმატთან დაკავშირებული რისკები (როგორც ფიზიკური, ისე გარდამავლობის) ინტეგრირებული ბანკის ESG რისკების მართვის ჩარჩოში. </t>
  </si>
  <si>
    <t xml:space="preserve">მიუთითეთ, ატარებს თუ არა ბანკი კლიმატთან დაკავშირებული რისკების სცენარების ანალიზს ფინანსური რისკების შეფასებისთვის. </t>
  </si>
  <si>
    <t xml:space="preserve">მიუთითეთ, არის თუ არა ბუნებასთან დაკავშირებული რისკები (მაგ. ეკოსისტემების დეგრადაცია, წყლის დეფიციტი, სახეობების გადაშენება) ინტეგრირებული ბანკის ESG რისკების მართვის ჩარჩოში. </t>
  </si>
  <si>
    <t xml:space="preserve">მიუთითეთ, ატარებს თუ არა ბანკი სცენარების ანალიზს ბიომრავალფეროვნების დაკარგვასთან ან ეკოსისტემის დეგრადაციასთან დაკავშირებული ფინანსური რისკების შესაფასებლად. </t>
  </si>
  <si>
    <t xml:space="preserve">მიუთითეთ, ატარებს თუ არა ბანკი სტრეს-ტესტირებას კლიმატთან ან ბუნებასთან დაკავშირებულ რისკებზე. </t>
  </si>
  <si>
    <t>სოციალური სესხი გულისხმობს სესხს,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სესხის“ აღნიშნული განმარტება.</t>
  </si>
  <si>
    <t>სოციალური საფინანსო პროდუქტი გულისხმობს საფინანსო პროდუქტს,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საფინანსო პროდუქტის“ აღნიშნული განმარტება.</t>
  </si>
  <si>
    <t>მდგრადი სესხი გულისხმობს სესხს,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სესხის“ აღნიშნული განმარტება.</t>
  </si>
  <si>
    <t>მდგრადი საფინანსო პროდუქტი გულისხმობს საფინანსო პროდუქტს,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საფინანსო პროდუქტის“ აღნიშნული განმარტება.</t>
  </si>
  <si>
    <t>სოციალური, მდგრადი და მდგრადობასთან დაკავშირებული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სოციალური ობლიგაციების პრინციპებს, ICMA-ს მდგრადი ობლიგაციების სახელმძღვანელოს ან ICMA-ს მდგრადობასთან დაკავშირებული ობლიგაციების პრინციპებს.
გთხოვთ წინამდებარე დოკუმენტში გამოიყენოთ ტერმინ „სოციალური/მდგრადი/ მდგრადობასთან დაკავშირებული სავალო ფასიანი ქაღალდების“ აღნიშნული განმარტება.</t>
  </si>
  <si>
    <t>მიუთითეთ, აქვს თუ არა ბანკს მრავალფეროვნების ოფიციალური პოლიტიკა, რომელიც ვრცელდება სამეთვალყურეო საბჭოზე და/ან დირექტორატზე/აღმასრულებელ მენეჯმენტზე. დადებითი პასუხის შემთხვევაში, კომენტარების ველში  მიუთითეთ პოლიტიკის მოქმედების ფარგლები და აღსრულების მექანიზმები.</t>
  </si>
  <si>
    <t xml:space="preserve"> საანგარიშგებო წლის ბოლოს ქალთა წილი უმაღლესი მენეჯმენტის შემადგენლობაში, მათ შორის დირექტორატის წევრებსა და სხვა C-დონის პოზიციებზე. </t>
  </si>
  <si>
    <t xml:space="preserve">საანგარიშგებო წლის ბოლოს ქალთა პროცენტული წილი საშუალო რგოლის მენეჯმენტის პოზიციებზე. საშუალო რგოლის მენეჯმენტი განსაზღვრეთ ბანკის შიდა კლასიფიკაციის შესაბამისად. </t>
  </si>
  <si>
    <t>საანგარიშგებო წლის ბოლოს ქალთა პროცენტული წილი თანამშრომელთა მთლიან რაოდენობაში.</t>
  </si>
  <si>
    <t xml:space="preserve">საანგარიშგებო წლის ბოლოს იმ თანამშრომელთა პროცენტული მაჩვენებელი, რომლებიც საკუთარ თავს მიაკუთვნებენ შეზღუდული შესაძლებლობის მქონე პირთა კატეგორიას, ადგილობრივი საკანონმდებლო ან შიდა HR დეფინიციების შესაბამისად. </t>
  </si>
  <si>
    <t>თანამშრომელთა ასაკობრივი განაწილება საანგარიშგებო წლის ბოლოს</t>
  </si>
  <si>
    <t>პროცენტული სხვაობა ყველა ქალი და ყველა კაცი თანამშრომლის საშუალო წლიურ ანაზღაურებას შორის:
გენდერული სახელფასო სხვაობა = (კაცების საშ. ანაზღაურება – ქალების საშ. ანაზღაურება) / კაცების საშ. ანაზღაურება × 100.
„ანაზღაურება“ = „მთლიანი წლიური ანაზღაურება“, რომელიც გულისხმობს საანგარიშგებო წლის განმავლობაში თანამშრომლისთვის დარიცხულ ყველა სახის კომპენსაციას. ეს მოიცავს ფიქსირებულ ანაზღაურებას (ძირითადი ხელფასი), ცვლად ანაზღაურებას (ბონუსები, საკომისიოები, ზეგანაკვეთური შრომა), დანამატებს (ტრანსპორტირება, ბინის ქირა) და ბენეფიტების ფულად ღირებულებას (საპენსიო შენატანები, დაზღვევა, აქციებზე დაფუძნებული გადახდები). იგი არ მოიცავს დამსაქმებლის მიერ გადახდილ გადასახადებს, დივიდენდებს და ერთჯერად გადახდებს, რომლებიც არ არის დაკავშირებული სამუშაოს შესრულებასთან ან სამსახურებრივ საქმიანობასთან (მაგ. კომპენსაცია სამსახურიდან გათავისუფლებისას ან რეალოკაციის ხარჯები).</t>
  </si>
  <si>
    <t>მიუთითეთ საანგარიშგებო წლის განმავლობაში გადამზადებული თანამშრომლების წილი პერსონალის მთლიან რაოდენობაში.</t>
  </si>
  <si>
    <t>მიუთითეთ საანგარიშგებო წლის განმავლობაში საშუალო წლიური ტრენინგის საათები ერთ სრულ განაკვეთზე დასაქმებულ თანამშრომელზე (FTE).</t>
  </si>
  <si>
    <t>მიუთითეთ საანგარიშგებო წლის განმავლობაში ერთ თანამშრომელზე ტრენინგსა და განვითარებაზე გაწეული საშუალო წლიური ხარჯი. მოიცავს როგორც შიდა, ისე გარე ტრენინგების ხარჯებს.</t>
  </si>
  <si>
    <t>მიუთითეთ, არის თუ არა ESG ან მდგრადობის საკითხები ინტეგრირებული თანამშრომელთა მომზადების პროგრამებში (მაგ. ახალი თანამშრომლების ორიენტაცია, ყოველწლიური გადამზადება). დადებითი პასუხის შემთხვევაში, კომენტარების ველში აღწერეთ ტრეინინგის შინაარსი, სამიზნე აუდიტორია (მაგ., ყველა თანამშრომელი, მენეჯმენტი) და სიხშირე.</t>
  </si>
  <si>
    <t>საანგარიშგებო წლის განმავლობაში შიდა კანდიდატებით შევსებული ვაკანსიების პროცენტული მაჩვენებელი.</t>
  </si>
  <si>
    <t>საანგარიშგებო წლის განმავლობაში ბანკიდან წასული თანამშრომლების წილი.
წლიური დენადობის მაჩვენებელი = (სამსახურიდან წასულ თანამშრომელთა რაოდენობა)/ (თანამშრომელთა საშუალო რაოდენობა) x 100;
სადაც, თანამშრომელთა საშუალო რაოდენობა = (წლის დასაწყისში თანამშრომელთა რაოდენობა + წლის ბოლოს თანამშრომელთა რაოდენობა) / 2</t>
  </si>
  <si>
    <t>საანგარიშგებო წლის ბოლოს თანამშრომელთა ბანკში მუშაობის საშუალო ხანგრძლივობა (წლები):
საშუალო შრომითი სტაჟი = დასაქმებულთა ბანკში სამუშაო სტაჟის ჯამი / მიმდინარე თანამშრომელთა საერთო რაოდენობა.</t>
  </si>
  <si>
    <t xml:space="preserve">იმ თანამშრომელთა საერთო რაოდენობა, რომლებმაც ისარგებლეს დეკრეტული შვებულებით საანგარიშგებო წლის განმავლობაში. შესაძლებლობის შემთხვევაში, მონაცემები დაყავით გენდერული ნიშნით. </t>
  </si>
  <si>
    <t>დეკრეტული შვებულების საშუალო ხანგრძლივობა ერთ თანამშრომელზე. კომენტარების ველში მიუთითეთ არსებული პოლიტიკა ან მხარდაჭერის მექანიზმები.</t>
  </si>
  <si>
    <t>მიუთითეთ საანგარიშგებო წლის განმავლობაში შენარჩუნებული მომხმარებლების პროცენტული წილი.
შენარჩუნების მაჩვენებელი = ((მომხმარებელთა რაოდენობა საანგარიშგებო პერიოდის ბოლოს - საანგარიშგებო პერიოდის განმავლობაში შეძენილი ახალი მომხმარებლები) / მომხმარებლების რაოდენობა საანგარიშგებო პერიოდის დასაწყისში) × 100
„მომხმარებლები“ მოიცავს როგორც ფიზიკურ, ისე იურიდიულ პირებს და გულისხმობს მხოლოდ აქტიურ კლიენტებს — ანუ მათ, ვისაც საანგარიშგებო პერიოდში ჰქონდათ მინიმუმ ერთი აქტიური საფინანსო პროდუქტი.</t>
  </si>
  <si>
    <t>მიუთითეთ საანგარიშგებო წლის განმავლობაში მიღებული საჩივრების საერთო რაოდენობა, ნორმალიზებული ყოველ 1,000 აქტიურ მომხმარებელზე:
საჩივრების მაჩვენებელი = (საჩივრების საერთო რაოდენობა / აქტიურ მომხმარებელთა საერთო რაოდენობა) x 1,000
საჩივრები მოიცავს მომხმარებელთა პრეტენზიების ყველა ტიპს,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</si>
  <si>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მომხმარებელთა მონაცემების კონფიდენციალურობის დარღვევასთან დაკავშირებით მიღებული საჩივრების რაოდენობა, ნორმალიზებული ყოველ 1,000 აქტიურ მომხმარებელზე.
კონფიდენციალურობის საჩივრების მაჩვენებელი = (კონფიდენციალურობასთან დაკავშირებული საჩივრების საერთო რაოდენობა / აქტიურ მომხმარებელთა საერთო რაოდენობა) x 1,000
„მომხმარებელთა კონფიდენციალურობასთან დაკავშირებული საჩივრები“ მოიცავს პერსონალურ მონაცემთა დაცვის ან პირადი ცხოვრების ხელშეუხებლობის დარღვევასთან დაკავშირებულ ყველა პრეტენზიას,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მონიტორინგის ქვეშ მყოფი სოციალური მედიით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</si>
  <si>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შრომით უფლებებთან (მაგ. სამუშაო პირობები, შევიწროება, დისკრიმინაცია) დაკავშირებით მიღებული საჩივრებისა თუ პრეტენზიების რაოდენობა.</t>
  </si>
  <si>
    <t>მიუთითეთ, აორგანიზებს თუ არა ბანკი დაინტერესებულ მხარეებთან კონსულტაციებს, საჯარო შეხვედრებს ან/და სხვა სახის ჩართულობის აქტივობებს. დადებითი პასუხის შემთხვევაში, კომენტარების ველში მიუთითეთ საანგარიშგებო წლის მანძილზე ჩატარებული აქტივობების რაოდენობა და მიზანი.</t>
  </si>
  <si>
    <t>მიუთითეთ, არის თუ არა სამეთვალყურეო საბჭო ან რომელიმე კომიტეტი (მაგ., ESG კომიტეტი, რისკების კომიტეტი) პასუხისმგებელი ESG ზედამხედველობაზე.  კომენტარების ველში მიუთითეთ დეტალები.</t>
  </si>
  <si>
    <t>მიუთითეთ, არის თუ არა უმაღლესი მენეჯმენტის (დირექტორატის) რომელიმე წევრი პასუხისმგებელი ESG-თან დაკავშრებული აქტივობების განხორციელებაზე (მაგალითად, რისკების მართვის დირექტორი - CRO).</t>
  </si>
  <si>
    <t>მიუთითეთ, რა სიხშირით წარედგინება  ESG საკითხების შესახებ ოფიციალური ანგარიში სამეთვალყურეო საბჭოს ან შესაბამის მმართველობით კომიტეტს.</t>
  </si>
  <si>
    <t>მიუთითეთ, აქვს თუ არა ბანკს დამტკიცებული ანტიკორუფციული (ქრთამთან ბრძოლის) პოლიტიკა.</t>
  </si>
  <si>
    <t>მიუთითეთ, საანგარიშო წლის განმავლობაში დაეკისრა თუ არა ბანკს სამართლებრივი ან მარეგულირებელი სანქციები/ჯარიმები ESG საკითხებთან დაკავშირებით. დადებითი პასუხის შემთხვევაში, კომენტარების ველში აღწერეთ ჯარიმების ტიპი და მოცულობა.</t>
  </si>
  <si>
    <t>მიუთითეთ, საანგარიშო წლის განმავლობაში დაეკისრა თუ არა ბანკს რაიმე სახის ჯარიმა ანტიკონკურენციულ ქმედებებთან, ანტიტრასტულ ან მონოპოლიურ პრაქტიკასთან დაკავშირებით. დადებითი პასუხის შემთხვევაში, კომენტარების ველში მოკლედ აღწერეთ შემთხვევა(ები).</t>
  </si>
  <si>
    <t>მიუთითეთ, აქვს თუ არა ბანკს ბიზნესის უწყვეტობის გეგმები კრიტიკული მნიშვნელობის საოპერაციო ობიექტებისთვის (მაგალითად: სათავო ოფისი, მონაცემთა ცენტრები, საკვანძო ფილიალები). კომენტარების ველში მიუთითეთ გეგმის მოქმედების არეალი, დაფარვა და ტესტირების სიხშირე.</t>
  </si>
  <si>
    <t>მიუთითეთ, აქვეყნებს თუ არა ბანკი ESG/მდგრადობის ანგარიშს საერთაშორისოდ აღიარებული სტანდარტებისა თუ ჩარჩოების შესაბამისად (მაგალითად: GRI, SASB, UNGC, IFRS S1/S2). კომენტარების ველში მიუთითეთ გამოყენებული სტანდარტები და ანგარიშგების სიხშირე.</t>
  </si>
  <si>
    <t>მიუთითეთ, ხორციელდება თუ არა ფორმალური კომუნიკაცია სამეთვალყურეო საბჭოსა და დაინტერესებულ მხარეებს (მაგ. აქციონერები, არასამთავრობო ორგანიზაციები) შორის ESG საკითხებზე. კომენტარების ველში მიუთითეთ ფორმატი და სიხშირე.</t>
  </si>
  <si>
    <t>სამეთვალყურეო საბჭოს კონსულტაციები დაინტერესებულ მხარეებთან ESG საკითხებზე</t>
  </si>
  <si>
    <t>ნაკისრი ვალდებულება გაეროს მდგრადი განვითარების მიზნებთან (SDGs) და/ან „ნულოვან ემისიებთან“ (Net Zero)  დაკავშირებით</t>
  </si>
  <si>
    <t>მიუთითეთ, არის თუ არა ბანკი მდგრადობასთან დაკავშირებული საერთაშორისო ინიციატივების ხელმომწერი ან წევრი (მაგალითად: PRB, PRI, PCAF, UN Global Compact, NZBA). დადებითი პასუხის შემთხვევაში, კომენტარების ველში ჩამოთვალეთ ინიციატივები და მიუთითეთ გაწევრიანების თარიღი.</t>
  </si>
  <si>
    <t>Y</t>
  </si>
  <si>
    <t>იურიდიულ პირებზე გაცემული სესხების ჯამური ნაშთი (ლარი)</t>
  </si>
  <si>
    <t>შინამეურნეობებზე გაცემული სესხების ჯამური ნაშთი (ლარი)</t>
  </si>
  <si>
    <r>
      <t>მათ შორის უმოქმედო სესხები</t>
    </r>
    <r>
      <rPr>
        <sz val="10"/>
        <color theme="1"/>
        <rFont val="Segoe UI"/>
        <family val="2"/>
      </rPr>
      <t>: 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</si>
  <si>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t>მათ შორის მწვანე სესხები</t>
  </si>
  <si>
    <r>
      <t>მათ შორის მწვანე სესხები</t>
    </r>
    <r>
      <rPr>
        <sz val="10"/>
        <color theme="1"/>
        <rFont val="Segoe UI"/>
        <family val="2"/>
      </rPr>
      <t>: სესხები, რომლებიც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ექვივალენტი ლარში. (https://nbg.gov.ge/en/page/sustainable-finance-taxonomy).</t>
    </r>
  </si>
  <si>
    <t>წილი მთლიან იურიდიული პირების პორტფელში (%)</t>
  </si>
  <si>
    <r>
      <rPr>
        <b/>
        <sz val="10"/>
        <color theme="1"/>
        <rFont val="Segoe UI"/>
        <family val="2"/>
      </rPr>
      <t>წილი მთლიან იურიდიული პირების პორტფელში (%)</t>
    </r>
    <r>
      <rPr>
        <sz val="10"/>
        <color theme="1"/>
        <rFont val="Segoe UI"/>
        <family val="2"/>
      </rPr>
      <t>: იურიდიულ პირებზე გაცემული სესხების მთლიანი ნაშთში შესაბამისი წილი (ითვლება ავტომატურად).</t>
    </r>
  </si>
  <si>
    <t>სათბური აირების (GHG) დაფინანსებული ემისიები (tCO2eq)</t>
  </si>
  <si>
    <r>
      <t>სათბური აირების (GHG) დაფინანსებული ემისიები (tCO2eq):</t>
    </r>
    <r>
      <rPr>
        <sz val="10"/>
        <color theme="1"/>
        <rFont val="Segoe UI"/>
        <family val="2"/>
      </rPr>
      <t xml:space="preserve"> იურიდიულ პირებზე გაცემული სესხების მთლიანი ნაშთის დაფინანსებული ემისიები, სექტორების მიხედვით (გამოთვლა შესაძლებელია ეროვნული ბანკის მიერ შემუშავებული დაფინანსებული ემისიების ინსტრუმენტის გამოყენებით - https://nbg.gov.ge/en/page/financed-emissions)</t>
    </r>
  </si>
  <si>
    <r>
      <t>ნარჩენი</t>
    </r>
    <r>
      <rPr>
        <sz val="10"/>
        <color theme="1"/>
        <rFont val="Segoe UI"/>
        <family val="2"/>
      </rPr>
      <t xml:space="preserve"> </t>
    </r>
    <r>
      <rPr>
        <b/>
        <sz val="10"/>
        <color theme="1"/>
        <rFont val="Segoe UI"/>
        <family val="2"/>
      </rPr>
      <t>ვადიანობა:</t>
    </r>
    <r>
      <rPr>
        <sz val="10"/>
        <color theme="1"/>
        <rFont val="Segoe UI"/>
        <family val="2"/>
      </rPr>
      <t xml:space="preserve"> გადაანაწილეთ სესხები შესაბამის ვადიანობის კატეგორიაში სესხის დარჩენილი ვადიანობის მიხედვით.</t>
    </r>
  </si>
  <si>
    <r>
      <t>საშუალო შეწონილი ნარჩენი ვადიანობა</t>
    </r>
    <r>
      <rPr>
        <sz val="10"/>
        <color theme="1"/>
        <rFont val="Segoe UI"/>
        <family val="2"/>
      </rPr>
      <t>: სესხების საშუალო დარჩენილი ვადიანობა, გამოხატული წლებში და შეწონილი სესხების ნაშთების მოცულობის მიხედვით.</t>
    </r>
  </si>
  <si>
    <t xml:space="preserve"> მთლიანი სასესხო პორტფელის ჯამური ნაშთი (ლარი)</t>
  </si>
  <si>
    <r>
      <t xml:space="preserve"> მთლიანი სასესხო პორტფელის ჯამური ნაშთი (ლარი)</t>
    </r>
    <r>
      <rPr>
        <sz val="10"/>
        <color theme="1"/>
        <rFont val="Segoe UI"/>
        <family val="2"/>
      </rPr>
      <t>: სასესხო პორტფელის მთლიანი ნაშთი (იურიდიულ პირებზე გაცემული სესხების ჯამური ნაშთისა და შინამეურნეობებზე გაცემული სესხების ჯამური ნაშთის ჯამი)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</si>
  <si>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მათ შორის უძრავი ქონებით უზრუნველყოფილი სესხები:</t>
    </r>
    <r>
      <rPr>
        <sz val="10"/>
        <color theme="1"/>
        <rFont val="Segoe UI"/>
        <family val="2"/>
      </rPr>
      <t xml:space="preserve"> შინამეურნეობებზე (ინდივიდუალური მეწარმეების ჩათვლით) გაცემული სესხების მთლიანი ნაშთი (საბალანსო მუხლები), რომლებიც უზრუნველყოფილია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</si>
  <si>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უმოქმედო სესხები: </t>
    </r>
    <r>
      <rPr>
        <sz val="10"/>
        <color theme="1"/>
        <rFont val="Segoe UI"/>
        <family val="2"/>
      </rPr>
      <t>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</si>
  <si>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r>
      <t xml:space="preserve">წილი მთლიან პორტფელში (%): </t>
    </r>
    <r>
      <rPr>
        <sz val="10"/>
        <color theme="1"/>
        <rFont val="Segoe UI"/>
        <family val="2"/>
      </rPr>
      <t>სესხების პორტფელის მთლიანი ნაშთში პროცენტული წილი (ითვლება ავტომატურად).</t>
    </r>
  </si>
  <si>
    <r>
      <t>ადგილმდებარეობა (რეგიონი, მუნიციპალიტეტი)</t>
    </r>
    <r>
      <rPr>
        <sz val="10"/>
        <color theme="1"/>
        <rFont val="Segoe UI"/>
        <family val="2"/>
      </rPr>
      <t xml:space="preserve"> უნდა განისაზღვროს ფაქტობრივი მისამართის მიხედვით. იმ შემთხვევაში, თუ სესხი გაცემულია კომპანიაზე, რომელიც რამდენიმე ლოკაციაზე ოპერირებს (მაგ., სუპერმარკეტების ან საცალო ვაჭრობის ქსელები) და სესხის განაწილება სხვადასხვა ლოკაციებზე შეუძლებელია, ადგილმდებარეობა შეიძლება მიეკუთვნოს იურიდიული მისამართის მიხედვით.</t>
    </r>
  </si>
  <si>
    <t>მათ შორის, საცხოვრებელი ან კომერციული უძრავი ქონებით უზრუნველყოფილი</t>
  </si>
  <si>
    <r>
      <t>იურიდიულ პირებზე გაცემული სესხების ჯამური ნაშთი (ლარი)</t>
    </r>
    <r>
      <rPr>
        <sz val="10"/>
        <color theme="1"/>
        <rFont val="Segoe UI"/>
        <family val="2"/>
      </rPr>
      <t>: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</si>
  <si>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იურიდიულ პირებზე გაცემული სესხების ჯამური ნაშთი (ლარი):</t>
    </r>
    <r>
      <rPr>
        <sz val="10"/>
        <color theme="1"/>
        <rFont val="Segoe UI"/>
        <family val="2"/>
      </rPr>
      <t xml:space="preserve">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</si>
  <si>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უძრავი ქონებით უზრუნველყოფილი: </t>
    </r>
    <r>
      <rPr>
        <sz val="10"/>
        <color theme="1"/>
        <rFont val="Segoe UI"/>
        <family val="2"/>
      </rPr>
      <t>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რომლებიც უზრუნველყოფილია საცხოვრებელი ან კომერციული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</si>
  <si>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შინამეურნეობებზე გაცემული სესხების ჯამური ნაშთი (ლარი): </t>
    </r>
    <r>
      <rPr>
        <sz val="10"/>
        <color theme="1"/>
        <rFont val="Segoe UI"/>
        <family val="2"/>
      </rPr>
      <t>შინამეურნეობებზე (ინდივიდუალური მეწარმეების ჩათვლით)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</si>
  <si>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გთხოვთ აღწეროთ როგორ ახდენს ბანკი ESG/მდგრადობასთან დაკავშირებული რისკებისა და შესაძლებლობების </t>
    </r>
    <r>
      <rPr>
        <b/>
        <sz val="9"/>
        <color theme="1" tint="0.249977111117893"/>
        <rFont val="Segoe UI"/>
        <family val="2"/>
      </rPr>
      <t>ინტეგრირებას სტრატეგიასა და გადაწყვეტილების</t>
    </r>
    <r>
      <rPr>
        <sz val="9"/>
        <color theme="1" tint="0.249977111117893"/>
        <rFont val="Segoe UI"/>
        <family val="2"/>
      </rPr>
      <t xml:space="preserve"> მიღების პროცესებში, მათ შორის:
 •როგორ უპასუხა ბანკმა და როგორ </t>
    </r>
    <r>
      <rPr>
        <b/>
        <sz val="9"/>
        <color theme="1" tint="0.249977111117893"/>
        <rFont val="Segoe UI"/>
        <family val="2"/>
      </rPr>
      <t>გეგმავს რეაგირებას ESG/მდგრადობასთან დაკავშირებულ</t>
    </r>
    <r>
      <rPr>
        <sz val="9"/>
        <color theme="1" tint="0.249977111117893"/>
        <rFont val="Segoe UI"/>
        <family val="2"/>
      </rPr>
      <t xml:space="preserve"> რისკებსა და შესაძლებლობებზე თავის სტრატეგიასა და გადაწყვეტილების მიღების პროცესებში; მათ შორის, თუ როგორ ახდენს ეს ფაქტორები გავლენას ბიზნესის დაგეგმვაზე, რესურსების განაწილებასა და გრძელვადიანი სტრატეგიული პრიორიტეტებების განსაზღვრაზე;
 • დროთა განმალობაში როგორ ვითარდება ბანკის მიერ ESG/მდგრადობასთან დაკავშირებული რისკებისა და შესაძლებლობის ინტეგრირების პროცესი ისეთი</t>
    </r>
    <r>
      <rPr>
        <b/>
        <sz val="9"/>
        <color theme="1" tint="0.249977111117893"/>
        <rFont val="Segoe UI"/>
        <family val="2"/>
      </rPr>
      <t xml:space="preserve"> გარე ფაქტორების ცვლილებების საპასუხოდ </t>
    </r>
    <r>
      <rPr>
        <sz val="9"/>
        <color theme="1" tint="0.249977111117893"/>
        <rFont val="Segoe UI"/>
        <family val="2"/>
      </rPr>
      <t xml:space="preserve">როგორიცაა, პოლიტიკის ჩარჩოებში ცვლილებები, ტექნოლოგიური განვითარება, ზოგადი ბიზნეს გარემო, დაინტერესებული მხარეების (მაგალითად, მომხმარებლები და ინვესტორები) პრეფერენციები და ფიზიკირი გარემოს ცვლილებები;
 • </t>
    </r>
    <r>
      <rPr>
        <b/>
        <sz val="9"/>
        <color theme="1" tint="0.249977111117893"/>
        <rFont val="Segoe UI"/>
        <family val="2"/>
      </rPr>
      <t>როგორ უზრუნველყოფს</t>
    </r>
    <r>
      <rPr>
        <sz val="9"/>
        <color theme="1" tint="0.249977111117893"/>
        <rFont val="Segoe UI"/>
        <family val="2"/>
      </rPr>
      <t xml:space="preserve"> ბანკი თავისი ESG/მდგრადობასთან დაკავშირებული სტრატეგიული ქმედებების </t>
    </r>
    <r>
      <rPr>
        <b/>
        <sz val="9"/>
        <color theme="1" tint="0.249977111117893"/>
        <rFont val="Segoe UI"/>
        <family val="2"/>
      </rPr>
      <t>განხორციელებას</t>
    </r>
    <r>
      <rPr>
        <sz val="9"/>
        <color theme="1" tint="0.249977111117893"/>
        <rFont val="Segoe UI"/>
        <family val="2"/>
      </rPr>
      <t xml:space="preserve">;
 • რაოდენობრივი და ხარისხობრივი </t>
    </r>
    <r>
      <rPr>
        <b/>
        <sz val="9"/>
        <color theme="1" tint="0.249977111117893"/>
        <rFont val="Segoe UI"/>
        <family val="2"/>
      </rPr>
      <t>განახლებები</t>
    </r>
    <r>
      <rPr>
        <sz val="9"/>
        <color theme="1" tint="0.249977111117893"/>
        <rFont val="Segoe UI"/>
        <family val="2"/>
      </rPr>
      <t xml:space="preserve"> წინა საანგარიშო პერიოდებში გამჟღავნებულ ESG მიზნებსა და ინიციატივებზე </t>
    </r>
    <r>
      <rPr>
        <b/>
        <sz val="9"/>
        <color theme="1" tint="0.249977111117893"/>
        <rFont val="Segoe UI"/>
        <family val="2"/>
      </rPr>
      <t>მიღწეული პროგრესის შესახებ</t>
    </r>
    <r>
      <rPr>
        <sz val="9"/>
        <color theme="1" tint="0.249977111117893"/>
        <rFont val="Segoe UI"/>
        <family val="2"/>
      </rPr>
      <t>, მათ შორი მიზნებსა თუ სტრატეგიებში შეტანილი კორექტირება ბაზრის პირობების, მარეგულირებელი ცვლილებების ან საოპერაციო გამოწვევების გათვალისწინებით.</t>
    </r>
  </si>
  <si>
    <r>
      <t xml:space="preserve">გთხოვთ აღწეროთ როგორ ითვალისწინებს ბანკი ESG/მდგრადობასთან დაკავშირებული რისკებისა და შესაძლებლობების ზემოქმედებას მის </t>
    </r>
    <r>
      <rPr>
        <b/>
        <sz val="9"/>
        <color theme="1" tint="0.249977111117893"/>
        <rFont val="Segoe UI"/>
        <family val="2"/>
      </rPr>
      <t>ფინანსურ მდგომარეობაზე, ფინანსურ შედეგებსა და ფულად ნაკადებზე.</t>
    </r>
    <r>
      <rPr>
        <sz val="9"/>
        <color theme="1" tint="0.249977111117893"/>
        <rFont val="Segoe UI"/>
        <family val="2"/>
      </rPr>
      <t xml:space="preserve"> მაშ შორის:
 • როგორ </t>
    </r>
    <r>
      <rPr>
        <b/>
        <sz val="9"/>
        <color theme="1" tint="0.249977111117893"/>
        <rFont val="Segoe UI"/>
        <family val="2"/>
      </rPr>
      <t>იმოქმედა</t>
    </r>
    <r>
      <rPr>
        <sz val="9"/>
        <color theme="1" tint="0.249977111117893"/>
        <rFont val="Segoe UI"/>
        <family val="2"/>
      </rPr>
      <t xml:space="preserve"> ESG/მდგრადობასთან დაკავშირებულმა რისკებმა და შესაძლებლობებმა ბანკის ფინანსურ მდგომარეობაზე, ფინანსურ შედეგებსა და ფულად ნაკადებზე საანგარიშგებო პერიოდის განმავლობაში, მათ შორის როგორც ხარისხობრივად, ასევე რაოდენობრივი გავლენა, სადაც ეს შესაძლებელია;
 • </t>
    </r>
    <r>
      <rPr>
        <sz val="9"/>
        <color theme="1" tint="0.249977111117893"/>
        <rFont val="Segoe UI"/>
        <family val="2"/>
      </rPr>
      <t xml:space="preserve">ESG/მდგრადობასთან დაკავშირებული რისკებისა და შესაძლებლობების </t>
    </r>
    <r>
      <rPr>
        <b/>
        <sz val="9"/>
        <color theme="1" tint="0.249977111117893"/>
        <rFont val="Segoe UI"/>
        <family val="2"/>
      </rPr>
      <t>მოსალოდნელი ეფექტები</t>
    </r>
    <r>
      <rPr>
        <sz val="9"/>
        <color theme="1" tint="0.249977111117893"/>
        <rFont val="Segoe UI"/>
        <family val="2"/>
      </rPr>
      <t xml:space="preserve"> ბანკის ფინანსურ მდგომარეობაზე, ფინანსურ შედეგებსა და ფულად ნაკადებზე მოკლე, საშუალო და გრძელვადიან პერიოდში და როგორ არის ეს ფაქტორები გათვალისწინებული ფინანსური დაგეგმვის პროცესებში.</t>
    </r>
  </si>
  <si>
    <t>მიუთითეთ, აქვს თუ არა ბანკს მიღებული კლიმატთან დაკავშირებული გარდამავლობის ოფიციალური გეგმა (Climate Transition Plan).</t>
  </si>
  <si>
    <t>კლიმატთან დაკავშირებული მმართველობითი მზადყოფნა</t>
  </si>
  <si>
    <t>E.65</t>
  </si>
  <si>
    <t>მიუთითეთ, ითვალისწინებს თუ არა ბანკის მმართველობითი ორგანოები ბუნებასთან დაკავშირებულ რისკებს (მაგ. ტყეების გაჩეხვა, ბიომრავალფეროვნების კარგვა, წყლის დეფიციტი).</t>
  </si>
  <si>
    <t>მიუთითეთ, ითვალისწინებს თუ არა ბანკის მმართველობითი ორგანოები კლიმატის ცვლილებასთან დაკავშირებულ რისკებს (მაგ. ფიზიკური რისკები — წყალდიდობა, სითბური ტალღები, გვალვა; და გარდამავლობის რისკები — პოლიტიკის ცვლილებები, ნახშირბადზე ფასის დაწესება, ტექნოლოგიური ცვლილებები).</t>
  </si>
  <si>
    <t>კომენტარის ველი:</t>
  </si>
  <si>
    <r>
      <rPr>
        <sz val="11"/>
        <color theme="0"/>
        <rFont val="Segoe UI"/>
        <family val="2"/>
      </rPr>
      <t xml:space="preserve">
ხარისხობრივი ინფორმაცია ფინანსური ინსტიტუტების იმ მმართველობითი პროცესების, კონტროლის მექანიზმებისა და პროცედურების შესახებ, რომლებიც გამოიყენება ESG/ მდგრადობასთან დაკავშირებული რისკებისა და შესაძლებლობების შეფასებისთვის, მართვისა და მონიტორინგისთვის.</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</si>
  <si>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 xml:space="preserve">
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ინტეგრირებას თავიანთ ბიზნეს მოდელში, სტრატეგიასა და ფინანსურ დაგეგმვაში.</t>
    </r>
    <r>
      <rPr>
        <i/>
        <sz val="11"/>
        <color theme="0"/>
        <rFont val="Segoe UI"/>
        <family val="2"/>
      </rPr>
      <t xml:space="preserve">
</t>
    </r>
    <r>
      <rPr>
        <i/>
        <u/>
        <sz val="11"/>
        <color theme="0"/>
        <rFont val="Segoe UI"/>
        <family val="2"/>
      </rPr>
      <t xml:space="preserve">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</si>
  <si>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ბანკის მთლიანი პორტფელის შესახებ გეოგრაფიული რეგიონებისა და სექტორების მიხედვით,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</si>
  <si>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ფინანსური ინსტიტუტის პორტფელის შესახებ სექტორების მიხედვით, მათთან დაკავშირებულ დაფინანსებულ ემისიებთან,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</si>
  <si>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საქმიანობის შეფასების ძირითადი მაჩვენებლები (KPI-ები), რომლებიც ასახავს, თუ როგორ ზომავენ, მართავენ და მონიტორინგს უწევენ ფინანსური ინსტიტუტები თავიანთ ESG/მდგრადობის შედეგებს, აფასებენ პროგრესს დასახული ამოცანებისა და მიზნებისკენ და რეაგირებენ ESG/მდგრადობის რისკებზე.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</si>
  <si>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t xml:space="preserve">
</t>
    </r>
    <r>
      <rPr>
        <sz val="11"/>
        <color theme="0"/>
        <rFont val="Segoe UI"/>
        <family val="2"/>
      </rPr>
      <t>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იდენტიფიცირებას, შეფასებას, მართვასა და მონიტორინგს და როგორ არის ეს ფაქტორები ინტეგრირებული რისკების მართვის საერთო ჩარჩოში.</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და ბუნებასთან დაკავშირებულ და სხვა გარემოსდაცვით, სოციალურ და მმართველობით ფაქტორებს. თუ ორგანიზაციის მიდგომა აღნიშნულ საკითხებთან მიმართებაში განსხვავებულია, მაშინ ორგანიზაციამ თითოეული რისკის ან/და შესაძლებლობისთვის ცალ-ცალკე გამჟღავნების დეტალური რეპორტი უნდა წარმოადგინოს.
გთხოვთ არ შეცვალოთ შაბლონის ფორმატი!</t>
    </r>
  </si>
  <si>
    <t>K - საფინანსო და სადაზღვევო საქმიანობები</t>
  </si>
  <si>
    <t>52,5 მლნ</t>
  </si>
  <si>
    <t>178 მლნ</t>
  </si>
  <si>
    <t>7.5 მლნ</t>
  </si>
  <si>
    <t>მწვანე სესხის მოცულობა მილიონ ლარში</t>
  </si>
  <si>
    <t>136, 3 მლნ</t>
  </si>
  <si>
    <t>მწვანე გარანტიები და აკრედიტივები (მოცულობა მლნ ლარში)</t>
  </si>
  <si>
    <t xml:space="preserve">მწვანე გარანტიების, კონტრ-გარანტიების და აკრედიტივების წილი საანგარიშო წლის განმავლობაში გაცემული სხვა ფინანსური პროდუქტების პორტფელში (ბალანსგარეშე პორტფელში) </t>
  </si>
  <si>
    <t>106 მლნ</t>
  </si>
  <si>
    <t>305 მლნ</t>
  </si>
  <si>
    <t>35,6 მლნ</t>
  </si>
  <si>
    <t>170 მლნ</t>
  </si>
  <si>
    <t>7 მლნ</t>
  </si>
  <si>
    <t>მწვანე გარანტიები, კონტრ-გარანტიები და აკრედიტივები (მოცულობა მლნ ლარში)</t>
  </si>
  <si>
    <t>N/A</t>
  </si>
  <si>
    <t>4,7 mln</t>
  </si>
  <si>
    <t>თანხა მოიცავს მწვანე გარანტიებს, მწვანე სესხებსა და მწვანე ობლიგაციებს. მწვანე გარანტიების გამოკლებით, მწვანე აქტივების წილი 1.3%-ს შეადგენს.</t>
  </si>
  <si>
    <t>სამიზნე მაჩვენებელი მოიცავს როგორც მწვანე ტაქსონომიის შესაბამისად, ასევე საერთაშორისო ფინანსური ინსტიტუტების (IFIs) კლასიფიკაციის მიხედვით განსაზღვრულ მწვანე სესხებს.</t>
  </si>
  <si>
    <t>Scope 2-ის მთლიანი ემისიები შეადგენს 1,524 tCO₂e-ს, მათ შორის 349 tCO₂e, რომელიც განახლებადი ელექტროენერგიის მოხმარებას უკავშირდება. საბაზრო (market-based) მეთოდოლოგიის შესაბამისად, განახლებადი ენერგიის მოხმარება Scope 2-ის ემისიებს არ წარმოშობს, რის გამოც აღნიშნული 349 tCO₂e გამოკლებულია. შესაბამისად, Scope 2-ის წმინდა ემისიები შეადგენს 1,175 tCO₂e-ს.</t>
  </si>
  <si>
    <t>საერთო ემისიებიდან გამოკლებულია 349 tCO₂e, რომელიც განახლებადი ენერგიის მოხმარებას უკავშირდება, ვინაიდან აღნიშნული ემისიები არ ექვემდებარება Scope 2-ის წმინდა ემისიების შემადგენლობაში ასახვას.</t>
  </si>
  <si>
    <t>დაფინანსებული ემისიები არის სათბურის აირების (GHG) ემისიები, რომლებიც წარმოიქმნება ბანკის საკრედიტო და საინვესტიციო საქმიანობის შედეგად. ეს მოიცავს აქტივების შემდეგ შვიდ კლასს:
 - საჯაროდ კოტირებული აქციები და კორპორატიული ობლიგაციები
 - ბიზნესსესხები და არაკოტირებული (არასაჯარო) კაპიტალი
 - პროექტების დაფინანსება (მწვანე პროექტები)
 - კომერციული უძრავი ქონება
 - იპოთეკური სესხები
 - ავტოსატრანსპორტო საშუალებების სესხები
 - სუვერენული ვალი (სახელმწიფო ვალი)</t>
  </si>
  <si>
    <t>Scope 1+Scope 2 ემისიები / წმინდა შემოსავალი
3,018 / 1,277,583,839</t>
  </si>
  <si>
    <t>მიუხედავად იმისა, რომ PCAF-ის მეთოდოლოგიის მიხედვით დაფარულია შვიდი აქტივების კლასი, მითითებული ინტენსივობა გამოითვლება ბიზნეს სესხების აქტივების კლასისთვის 2025 წლის 31 დეკემბრის მდგომარეობით.</t>
  </si>
  <si>
    <t>პროცენტული მაჩვენებელი მოიცავს შემდეგ აქტივების კლასებს: ბიზნეს სესხები, მწვანე სესხები, იპოთეკური სესხები, კომერციული უძრავი ქონება და ავტოსესხები. იგი არ მოიცავს სამომხმარებლო დაკრედიტებას.</t>
  </si>
  <si>
    <t>ბანკს 2025 წლისთვის მიზანი არ ჰქონდა, თუმცა მიზნები განსაზღვრულია 2026 წლის ანგარიშგების პერიოდისთვის.</t>
  </si>
  <si>
    <t>7.8%</t>
  </si>
  <si>
    <t>Yes</t>
  </si>
  <si>
    <t>ბუნებრივი აირი – 5,324,628 კილოვატსაათი (kWh)
საწვავი გენერატორებისთვის  – 618,705 კილოვატსაათი (kWh)
ელექტროენერგია – 14,381,441 კილოვატსაათი (kWh)
მთლიანი ენერგიის მოხმარება – 20,324,774 კილოვატსაათი (kWh) (მათ შორის 3,294,264 kWh განახლებადი ენერგია)</t>
  </si>
  <si>
    <t>ამ გამოთვლაში გამოყენებული FTE მაჩვენებელი წარმოადგენს 2025 წელს სრულ განაკვეთზე მომუშავე თანამშრომლების (FTE) საშუალო რაოდენობას.</t>
  </si>
  <si>
    <t>ენერგიის მოხმარება 2024 წელს შეადგენდა 2571.9 კილოვატსაათს (kWh) სრულ განაკვეთზე მომუშავე თითო თანამშრომელზე.</t>
  </si>
  <si>
    <t>მთლიანი წყლის მოხმარება 2024 წელთან შედარებით 4%-ით შემცირდა.</t>
  </si>
  <si>
    <t>ერთ სულზე (per person) წყლის მოხმარება 2024 წელთან შედარებით 8%-ით შემცირდა.</t>
  </si>
  <si>
    <t>ბანკმა დაამონტაჟა წვიმის წყლის შეგროვების სისტემა ლისის ახალ სათავო ოფისში, რათა შეამციროს წყლის მოხმარება, მინიმუმამდე დაიყვანოს წყლის დანაკარგი და ხელი შეუწყოს წყლის მდგრად მართვის პრაქტიკებს.</t>
  </si>
  <si>
    <t>კომპანია ამცირებს ნარჩენებს ცენტრალიზებული წყლის დისპენსერის გამოყენებით, რომელიც პირდაპირ მთავარ წყალმომარაგებას უკავშირდება და გამორიცხავს დიდი პლასტმასის ბოთლების გამოყენებას. ახალი თანამშრომლები იღებენ მრავალჯერად გამოყენებად ბოთლებს ან ჭიქებს ერთჯერადი პლასტმასის მოხმარების შესამცირებლად. ქაღალდის გამოყენება მცირდება ციფრული პროცესების დანერგვით და „follow-me printing“ სისტემის გამოყენებით, რომელიც არასაჭირო ბეჭდვას აფერხებს. დამატებით, ფილიალებსა და ოფისებში წარმოქმნილი ქაღალდისა და პლასტმასის ნარჩენები გროვდება და გადაეცემა პარტნიორ კომპანიებს გადამუშავებისთვის.</t>
  </si>
  <si>
    <t>2025 წლის საანგარიშო პერიოდში გადამუშავებისთვის შეგროვდა 59,860 კგ ქაღალდი და 950 კგ პლასტმასი, ჯამში 60.8 ტონა ნარჩენი.</t>
  </si>
  <si>
    <t>ქაღალდის მთლიანი მოხმარება 2024 წელთან შედარებით 15%-ით შემცირდა.</t>
  </si>
  <si>
    <t>ერთ სულზე (per person) ქაღალდის მოხმარება 2024 წელთან შედარებით 18%-ით შემცირდა.</t>
  </si>
  <si>
    <t>ბანკი ხელს უწყობს ციფრული სერვისების გამოყენებას ქაღალდისა და საოპერაციო ნარჩენების შემცირების მიზნით, მათ შორის ელექტრონული ხელშეკრულებების გამოყენებას. ელექტრონული ხელმოწერების გამოყენება მუდმივად იზრდება. კორპორატიული კლიენტების დოკუმენტაციის თითქმის 65% ელექტრონულად ხელმოწერილია.</t>
  </si>
  <si>
    <t>ჩვენ წამოვიწყეთ ელექტრონული ნარჩენების შეგროვების ინიციატივა 2026 წელს.</t>
  </si>
  <si>
    <t>ბანკს შემუშავებული აქვს ნარჩენების მართვის გეგმა, რომელიც შეთანხმებულია გარემოს დაცვისა და სოფლის მეურნეობის სამინისტროსთან. ის მოიცავს სისტემურ დონეზე ნარჩენების სეგრეგაციას სახიფათო და არასახიფათო ნარჩენებად მოქმედი სტანდარტების შესაბამისად.
ქაღალდის ნარჩენებისთვის მოქმედებს დოკუმენტების უსაფრთხო განადგურების სისტემა. დოკუმენტები ნადგურდება, გროვდება სპეციალურ ყუთებში და შემდეგ გადაეცემა სერტიფიცირებულ გადამამუშავებელ პარტნიორს. პლასტმასის ნარჩენებიც გროვდება სპეციალური ურნების მეშვეობით ყველა სათავო ოფისსა და მრავალ ფილიალში.
2026 წელს ბანკი აფართოებს ინიციატივებს და იწყებს ბატარეების შეგროვებას ყველა ფილიალსა და ოფისში, ელექტრონული ნარჩენების  შეგროვებას სათავო ოფისებსა და IT ოპერაციების მქონე ფილიალებში, ასევე ქაღალდისა და პლასტმასის გადამუშავების გაფართოებას ყველა ფილიალზე. თანამშრომელთა ცნობიერების ამაღლების ღონისძიებები ხორციელდება შიდა პლატფორმების, ელექტრონული ფოსტით კომუნიკაციისა და ახალი თანამშრომლების ონბორდინგ ტრენინგების მეშვეობით.</t>
  </si>
  <si>
    <t>No</t>
  </si>
  <si>
    <t>TBC Bank-ის გარემოსდაცვითი და კლიმატის ცვლილების პოლიტიკა მოიცავს აკრძალული საქმიანობების სიას. კორპორატიული და MSME სეგმენტების საკრედიტო თანამშრომლები პასუხისმგებელნი არიან საქმიანობა შეამოწმონს სიაში, რათა დადგინდეს, არის თუ არა შემოთავაზებული ბიზნეს საქმიანობის დაფინანსება აკრძალული.
აკრძალული საქმიანობების სია ყოველწლიურად გადაიხედება. ბანკის მიერ დაფინანსებიდან გამორიცხული საქმიანობების სია ეფუძნება EBRD-ის, IFC-ის, DEG-ის და ADB-ის აკრძალული საქმიანობების სიებს და შესაბამისობაშია საქართველოს ეროვნული ბანკის ESG სახელმძღვანელოში განსაზღვრულ აკრძალულ საქმიანობებთან. ჩვენ უარს ვამბობთ ისეთი საქმიანობების დაფინანსებაზე, რომლებიც არღვევს ადგილობრივ საკანონმდებლო მოთხოვნებს, საერთაშორისო კონვენციებსა და ადამიანის უფლებების, შრომითი უფლებების და სხვა დეკლარაციებს. აკრძალული ბიზნეს საქმიანობების სრული სიის სანახავად გთხოვთ ეწვიოთ: https://cms.tbcbankgroup.com/media/bcjl0qzg/environmental-and-climate-change-policy-tbc.pdf</t>
  </si>
  <si>
    <t>მმართველობითი ორგანოები ითვალისწინებენ კლიმატთან დაკავშირებულ რისკებს, მათ შორის, როგორც ფიზიკურ, ისე ტრანზიციულ რისკებს, როგორც მათი საზედამხედველო პასუხისმგებლობის ნაწილს. სამეთვალყურეო საბჭო ახორციელებს კლიმატთან დაკავშირებული საკითხების პირდაპირ ზედამხედველობას ბანკის ESG სტრატეგიის დამტკიცებისა და მონიტორინგის გზით, რომელიც მკაფიოდ მოიცავს კლიმატის ცვლილებას, გარემოზე ზემოქმედებას და მდგრად განვითარებას. ეს აჩვენებს, რომ კლიმატის საკითხები ინტეგრირებულია მმართველობის უმაღლეს დონეზე.
სამეთვალყურეო საბჭოს მხარდაჭერის გზით, ESG და ეთიკის კომიტეტი ასრულებს ცენტრალურ როლს კლიმატთან დაკავშირებული რისკების სისტემურ იდენტიფიცირებაში, შეფასებასა და მართვაში. კომიტეტი პერიოდულად აფასებს ბანკის ზემოქმედებას კრიტიკულ ESG საკითხებზე, მათ შორის, პირდაპირ კლიმატთან დაკავშირებულ რისკებსა და შესაძლებლობებს. ასევე ზედამხედველობს რისკების მართვის ფუნქციების როლს გარემოსდაცვითი და კლიმატთან დაკავშირებული რისკების იდენტიფიცირებასა და მართვაში, მათ შორის, საკრედიტო საქმიანობასა და ზოგად ოპერაციებთან დაკავშირებულ რისკებში.
გარდა ამისა, კომიტეტი მუდმივად აკვირდება რეგულაციურ მოთხოვნებს, ინვესტორთა მოლოდინებს და ბაზრის ტენდენციებს, რომლებიც წარმოადგენს ტრანზიციული რისკების ძირითად მამოძრავებლებს, როგორიცაა პოლიტიკის ცვლილებები, ნახშირბადის გადასახადის შემოღება და ტექნოლოგიური განვითარება. მისი ზედამხედველობა ESG ანგარიშგებაზე, რომელიც შესაბამისობაშია კლიმატთან დაკავშირებული ფინანსური ინფორმაციის გამჟღავნების სამუშაო ჯგუფის (TCFD) ჩარჩოსთან, დამატებით ადასტურებს როგორც ფიზიკური რისკების (მაგ., გარემოზე ზემოქმედება და ემისიები), ისე ტრანზიციული რისკების სისტემურ გათვალისწინებას. კლიმატის სტრატეგიის, ემისიების (Scope 1, 2 და 3) მაჩვენებლების, კლიმატის გარდამავლობის გეგმის, ESG რისკის აპეტიტის და კლიმატთან დაკავშირებული პოლიტიკების რეგულარული გადახედვის გზით სამეთვალყურეო საბჭო უზრუნველყოფს, რომ კლიმატური რისკები მუდმივად მონიტორინგდება, ინტეგრირდება სტრატეგიულ გადაწყვეტილებებში და იმართება შესაბამისი კონტროლის მექანიზმებისა და ინიციატივების მეშვეობით.
აღმასრულებელ დონეზე, კლიმატის ცვლილებასთან დაკავშირებული რისკებისა და შესაძლებლობების პასუხისმგებლობა ენიჭება ESG კომიტეტს. ESG კომიტეტი პასუხისმგებელია ESG სტრატეგიის განხორციელებაზე და წლიური სამოქმედო გეგმებისა და ძირითადი პროექტების დეტალური გეგმების დამტკიცებაზე. კომიტეტი ყოველკვარტალურად იკრიბება ამ გეგმების შესრულებისა და პროგრესის მონიტორინგისთვის. იგი მოიცავს შემდეგ კლიმატთან დაკავშირებულ თემებს: TCFD ანგარიშგება და მისი განხორციელების სამოქმედო გეგმა; ESG რისკის აპეტიტი; პროგრესი ESG სტრატეგიის მიზნებთან მიმართებით, როგორიცაა მდგრადი პორტფელის მოცულობა; პირდაპირი სათბურის აირების ემისიები და დაფინანსებული ემისიები; პარიზის შეთანხმებასთან შესაბამისობის (Paris Alignment) შეფასება. ESG კომიტეტის პასუხისმგებლობა ასევე მოიცავს კლიმატთან დაკავშირებული რისკებისა და შესაძლებლობების განხილვასა და მონიტორინგს, ასევე ეფექტური შერბილების და კონტროლის სისტემის შექმნას იდენტიფიცირებული (მატერიალური) კლიმატური რისკების სამართავად.</t>
  </si>
  <si>
    <t>კლიმატის ქმედების ინიციატივები წარმოადგენს თიბისი ბანკის საერთო ESG სტრატეგიის ნაწილს, რომელსაც ყოველწლიურად განიხილავს და ამტკიცებს სამეთვალყურეო საბჭო. ESG სტრატეგია 2026–2028 ასახავს პარიზის შეთანხმებასთან შესაბამისობის (Paris Agreement alignment) გათვალისწინებას.
მისი კლიმატის გარდამავლობის გეგმის ფარგლებში ბანკმა შეაფასა როგორც საოპერაციო ემისიების (Scope 1 და Scope 2), ასევე დაფინანსებული ემისიების შესაბამისობა პარიზის შეთანხმების მიზნებთან. ამ შეფასებამ ბანკს საშუალება მისცა გამოევლინა ემისიების შემცირების ტრაექტორიები, რომლებიც შეესაბამება 1.5°C კლიმატურ სცენარს და დაედგინა შესაბამისი გრძელვადიანი გარდამავლობის მიზნები.
პირდაპირი ემისიებისთვის ბანკმა განსაზღვრა პარიზის შეთანხმებასთან შესაბამისი შემცირების მიზნები Scope 1 და Scope 2 ემისიებისთვის, რომლის საბოლოო მიზანია 2030 წლისთვის პირდაპირი ემისიების ნულოვან დონემდე დაყვანა (net-zero). არაპირდაპირი ემისიებისთვის (დაფინანსებული ემისიები), რომლებიც დაკავშირებულია საკრედიტო საქმიანობასთან, ბანკმა განსაზღვრა მიზნები გარდამავლობის გეგმის ფარგლებში, რაც ითვალისწინებს არაპირდაპირი ემისიების ნულოვან დონემდე დაყვანას რაც შეიძლება მალე, იმ გათვალისწინებით, რომ დეკარბონიზაცია სხვადასხვა სექტორში და ფართო ეკონომიკაში რთული პროცესია.
2025 წელს ჩვენ შევაფასეთ არსებული პორტფელი მისი ნახშირბადის კვალის გასაგებად და გაუმჯობესების შესაძლებლობების გამოსავლენად. ამ პროცესმა მოგვცა შესაძლებლობა დაგვედგინა ჩვენი შესაბამისობა პარიზის შეთანხმებასთან და განგვესაზღვრა სამომავლო მიმართულება. შედეგად შემუშავდა გარდამავლობის გეგმა, რომელიც მოიცავს მაღალი ნახშირბადის აქტივებიდან დივესტირებას, მწვანე ტექნოლოგიებში ინვესტირებას და კლიენტებთან თანამშრომლობას მათი მდგრადობის პრაქტიკების გასაუმჯობესებლად.
საკრედიტო პორტფელის სექტორული ემისიების ანალიზის საფუძველზე განისაზღვრა ექვსი სექტორი, რომლებიც ან ყველაზე მაღალი ემისიების წარმომქმნელია ჩვენს პორტფელში, ან შეაქვთ დიდი წვლილი GHG ემისიებში საქართველოს ეროვნული ბანკის (NBG) Risk Radar-ის მიხედვით. შემდეგ შეფასდა ჩვენი შესაძლებლობა ამ სექტორებში ემისიების შემცირების მიმართულებით, რაც პირდაპირ დაუკავშირდა მწვანე პორტფელის ზრდის გეგმას.
დაფინანსებული საქმიანობებიდან ემისიების შემცირება დამოკიდებულია ინვესტიციების გადატანაზე ნაკლებად ნახშირბადინტენსიურ და უფრო ენერგოეფექტურ პროექტებსა და საქმიანობებზე, რაც დროთა განმავლობაში ხელს უწყობს დაბალნახშირბადიან და უფრო მდგრად პორტფელს. ამ სექტორებისთვის კონკრეტული ემისიების შემცირების მიზნები მოცემულია Pillar 3 PDF ანგარიშში.</t>
  </si>
  <si>
    <t>თიბისი ბანკი მნიშვნელოვან ნაბიჯებს დგამს კლიმატის სცენარების ანალიზის შესაძლებლობების განვითარებისთვის, რათა უკეთ გაიგოს და მართოს კლიმატთან დაკავშირებული რისკებისა და შესაძლებლობების გავლენა მის ბიზნესსა და კლიენტებზე. კლიმატთან დაკავშირებული სცენარების ანალიზის განვითარება გამოწვევად რჩება, რადგან საქართველოში შეზღუდულია კლიმატური მონაცემების, ქვე-სექტორული ინფორმაციის ხელმისაწვდომობა და ვარგისიანობა ფინანსური რისკების ანალიზისთვის, ასევე კლიმატთან დაკავშირებული რისკების მოდელირების შესაძლებლობები ჯერ კიდევ განვითარებად ეტაპზეა.
მიუხედავად ამ შეზღუდვებისა, სცენარების ანალიზი საშუალებას გვაძლევს გამოვცადოთ სხვადასხვა შესაძლო მომავალი კლიმატური ტრაექტორია და გავიგოთ მათ მიერ წარმოქმნილი რისკების ხასიათი და მასშტაბი. სცენარების ანალიზის მიზანი არ არის მომავლის პროგნოზირება, არამედ იმ რისკების გააზრება და მათთვის მზადება, რომლებიც შეიძლება წარმოიშვას.
ბანკის კლიმატთან დაკავშირებული რისკების სცენარების ანალიზის ჩარჩო ეფუძნება საქართველოს ეროვნული ბანკის კლიმატური სტრეს-ტესტირების კომპლექსურ ჩარჩოს, რომელიც აერთიანებს მრავალ ანალიტიკურ მოდულსა და სპეციალიზებულ ინსტრუმენტებს როგორც მწვავე ფიზიკური რისკების, ისე გარდამავლობის რისკების შესაფასებლად. როგორც ფიზიკური, ისე გარდამავლობის რისკების დაფარვით ეს ჩარჩო უზრუნველყოფს კლიმატის ცვლილებით გამოწვეული გამოწვევების ჰოლისტიკურ ხედვას.
ასევე გამოიყენება NGFS-ის სცენარები, როგორც საცნობარო სცენარები, რათა სტრეს-ტესტები შეესაბამებოდეს გლობალურად აღიარებულ სტანდარტებს. ჩარჩო კომპლექსურია და მოიცავს როგორც საცალო (საყოფაცხოვრებო სექტორი), ისე არასაცალო (კორპორატიული სექტორი) პორტფელებს, რაც უზრუნველყოფს საქართველოს ფინანსურ სექტორში ყველა მნიშვნელოვანი ექსპოზიციის შეფასებას კლიმატთან დაკავშირებული მოწყვლადობების კუთხით.</t>
  </si>
  <si>
    <t>კლიმატთან დაკავშირებული რისკები - როგორც ფიზიკური, ისე ტრანზიციული - ინტეგრირებულია ბანკის ESG რისკების მართვის ჩარჩოში. ბანკი აღიარებს თავის ექსპოზიციას კლიმატის ცვლილების რისკების მიმართ და განასხვავებს ფიზიკურ რისკებს (როგორიცაა ექსტრემალური ამინდის მოვლენები) და გარდამავლობის რისკებს (მათ შორის პოლიტიკის, სამართლებრივი და ტექნოლოგიური ცვლილებები).
ბანკისთვის ორივე ტიპის რისკი შეიძლება გამოიხატოს აქტივების ღირებულების შემცირებაში და კლიენტების საკრედიტოუნარიანობის გაუარესებაში, რაც, თავის მხრივ, შეიძლება გახდეს ჯგუფის მომგებიანობის შემცირების მიზეზი. ასევე, ბანკი შეიძლება დაექვემდებაროს რეპუტაციულ რისკებს იმ კლიენტებთან დაკრედიტების ან სხვა ბიზნეს ურთიერთობების გამო, რომლებსაც წვლილი შეაქვთ კლიმატის ცვლილებაში.
ამ რისკების ინტეგრაცია ხორციელდება ჯგუფის გარემოსდაცვითი და კლიმატის ცვლილების პოლიტიკის მეშვეობით. აღნიშნული პოლიტიკა არეგულირებს გარემოსდაცვითი მართვის სისტემას (EMS) და უზრუნველყოფს, რომ ბანკის საქმიანობა შეესაბამებოდეს მოქმედ გარემოსდაცვით, ჯანდაცვის, უსაფრთხოებისა და შრომით რეგულაციებსა და პრაქტიკებს. გარემოსდაცვითი და სოციალური რისკების მართვა ინტეგრირებულია დაკრედიტების პროცესში EMS-ის გამოყენებით.
თიბისის შემუშავებული აქვს E&amp;S (გარემოსდაცვითი და სოციალური) რისკების მართვის პროცედურები, რომლებიც მიზნად ისახავს გარემოსდაცვითი და სოციალური რისკების იდენტიფიცირებას, შეფასებას, მართვასა და მონიტორინგს. ეს პროცედურები სრულად შეესაბამება საქართველოს გარემოსდაცვით კანონმდებლობას, ეფუძნება საერთაშორისო საუკეთესო პრაქტიკებს და ითვალისწინებს IFC Performance Standards-ს, EBRD Performance Requirements-ს (PRs) და ADB-ის Safeguard Requirements-ს (SRs). ეს პროცედურები სრულად ინტეგრირებულია საკრედიტო რისკების მართვის პროცესში და რეგულარულად გამოიყენება MSME და კორპორატიულ კლიენტებზე. დასაფინანსებელი პროექტები ანალიზდება და კლასიფიცირდება E&amp;S რისკების კატეგორიების მიხედვით (დაბალი, საშუალო, მაღალი და A კატეგორია); საჭიროების შემთხვევაში ტარდება სიღრმისეული ანალიზი და შეფასება (Due Diligence).
2025 წლიდან ბანკის რისკების შეფასების მიდგომა გარემოსდაცვით და სოციალურ კომპონენტებთან ერთად, მოიცავს კლიმატის კომპონენტსაც. თითოეული კომპონენტის რისკის კატეგორიები შეიძლება განსხვავდებოდეს სხვადასხვა ბიზნეს აქტივობის მიხედვით. თითოეული ტრანზაქციის საბოლოო E&amp;S რისკის კატეგორიის განსაზღვრისას პრიორიტეტი ენიჭება ყველაზე მნიშვნელოვან რისკ კომპონენტს. დამატებით, A კატეგორიის პროექტების (მაგ., ჰიდროელექტროსადგურები) დეტალურ E&amp;S რისკების შეფასებაში ჩართული არიან სპეციალიზებული გარე კომპანიებიც.
კლიმატის ცვლილებასთან დაკავშირებული რისკების იდენტიფიცირებისა და მართვის მიზნით ბანკმა ასევე დანერგა საერთო კლიმატური რისკების შეფასება და ჩაატარა ზოგადი ანალიზი კლიმატთან დაკავშირებული ჩარჩოს განვითარების დონის შესაფასებლად. ეს ანალიზი მოიცავდა არსებული პოლიტიკებისა და პროცედურების შეფასებას, შემდგომი განვითარების საჭიროებების იდენტიფიცირებას და „gap analysis“-ს. ამ ანალიზის შედეგად განისაზღვრა ძირითადი მიმართულებები, რომლებიც აისახა კლიმატის ქმედებების სტრატეგიაში, ბანკის ბიზნეს სტრატეგიასთან შესაბამისობაში.
ბანკი მიზნად ისახავს მომდევნო წლებში გააღრმაოს კლიმატთან დაკავშირებული რისკებისა და მათი გრძელვადიანი გავლენის გაგება, რაც საშუალებას მისცემს მას გააუმჯობესოს შერბილების მიდგომები. დამატებით, ბანკის პორტფელს აქვს ძლიერი უზრუნველყოფის დაფარვა - სესხების დაახლოებით 74% უზრუნველყოფილია ნაღდი ფულით, უძრავი ქონებით ან ოქროთი. რადგან უზრუნველყოფის შეფასების პროცედურა მოიცავს მონიტორინგს, უზრუნველყოფის ღირებულებების ცვლილების საჭიროება განისაზღვრება რეგულარული მონიტორინგის პროცესის ფარგლებში.</t>
  </si>
  <si>
    <t>მმართველობითი ორგანოები კლიმატთან დაკავშირებულ რისკებს, მათ შორის როგორც ფიზიკურ, ისე გარდამავლობის რისკებს, განიხილავენ თავიანთი ზედამხედველობითი პასუხისმგებლობების ნაწილად. მიუხედავად იმისა, რომ ბუნებასთან დაკავშირებული რისკები (როგორიცაა ტყეების გაჩეხვა, ბიომრავალფეროვნების დაკარგვა და წყლის რესურსებზე ზეწოლა) არ არის ცალკე კატეგორიად მკაფიოდ განსაზღვრული, ისინი გათვალისწინებულია კლიმატისა და გარემოსდაცვითი რისკების ფართო ზედამხედველობის ფარგლებში.
ESG და ეთიკის კომიტეტი მხარს უჭერს სამეთვალყურეო საბჭოს იმით, რომ უზრუნველყოფს ESG და კლიმატთან დაკავშირებული რისკების სისტემურ იდენტიფიცირებას, შეფასებასა და მართვას. კომიტეტი პერიოდულად განიხილავს ბანკის ექსპოზიციას ძირითად ESG საკითხებზე, მათ შორი,ს კლიმატთან დაკავშირებულ რისკებსა და შესაძლებლობებს, და ზედამხედველობს რისკების მართვის ფუნქციებს გარემოსდაცვითი და კლიმატური რისკების მიმართულებით, რომლებიც წარმოიქმნება საკრედიტო საქმიანობასა და ოპერაციებში. ასევე მონიტორინგს უწევს ბანკის ოპერაციულ ეფექტიანობას, მათ შორის, რესურსების მოხმარების მაჩვენებლებს (ქაღალდი, წყალი) და აკონტროლებს შემცირების მიზნების შესრულებას.
კომიტეტი ყოველწლიურად განიხილავს და ამტკიცებს ბანკის აკრძალული საქმიანობების სიას (Exclusion List). ეს სია შესაბამისობაშია საერთაშორისო ფინანსურ ინსტიტუტებთან და რეგულატორულ სახელმძღვანელოებთან და მოიცავს საქმიანობებს, რომლებსაც მნიშვნელოვანი უარყოფითი გარემოსდაცვითი გავლენა აქვთ, როგორიცაა კრიტიკული ჰაბიტატების განადგურება, უკანონო ტყის ჭრა, არამდგრადი სატყეო პრაქტიკები და პირველადი ტროპიკული ტყეებში კომერციული ჭრა, რითაც ფინანსირებიდან გამორიცხავს მაღალრისკიან ბიომრავალფეროვნებისა და ეკოსისტემებზე ზემოქმედების მქონე საქმიანობებს.
აღმასრულებელ დონეზე, ESG კომიტეტი პასუხისმგებელია ESG სტრატეგიის განხორციელებაზე და კლიმატთან დაკავშირებული რისკებისა და შესაძლებლობების მონიტორინგზე კვარტალური შეხვედრების მეშვეობით, მათ შორის TCFD ანგარიშგების, ESG რისკისადმი მიდრეკილების, ემისიების შესრულების, რესურსების მოხმარების, დაფინანსებული ემისიების და ESG მიზნების შესრულების პროგრესის განხილვით.</t>
  </si>
  <si>
    <t>ბუნებასთან დაკავშირებული რისკები, მათ შორის, ეკოსისტემების დეგრადაცია, წყლის რესურსებზე ზეწოლა, ბიომრავალფეროვნების დაკარგვა და ტყეებთან დაკავშირებული რისკები, ინტეგრირებულია ბანკის გარემოსდაცვითი მართვის სისტემის და  გარემოსდაცვითი და სოციალური რისკების მართვის (ESRM) ჩარჩოში როგორც საოპერაციო კონტროლების, ისე საკრედიტო რისკების შეფასების პროცესების მეშვეობით.
საოპერაციო დონეზე, ბუნებასთან დაკავშირებული რისკები ძირითადად შემოიფარგლება ბანკის პირდაპირი გარემოსდაცვითი ნაკვალევით, რომელიც უმეტესად ქაღალდის მოხმარებას უკავშირდება. მიუხედავად იმისა, რომ ტყეებზე ზემოქმედება არ მიიჩნევა არსებითად დაბალ მოხმარების გამო, ბანკი აქტიურად ახორციელებს ქაღალდის გამოყენების შემცირების ღონისძიებებს, როგორც მისი ფართო გაციფრულების სტრატეგიის ნაწილს. ყოველწლიურად განისაზღვრება მიზნები თითო თანამშრომელზე ქაღალდის მოხმარების შესამცირებლად, რაც ხელს უწყობს რესურსების ეფექტიანობის გაუმჯობესებასა და გარემოზე ზემოქმედების შემცირებას. ბანკი ასევე ახორციელებს სხვადასხვა ღონისძიებას საოპერაციო საქმიანობაში წყლის მოხმარების შესამცირებლად.
პორტფელის დონეზე, ბუნებასთან დაკავშირებული რისკები იმართება გარემოსდაცვითი და სოციალური რისკების მართვის პროცედურების მეშვეობით, რომლებიც გამოიყენება როგორც დაკრედიტების პროცესში, ისე შემდგომი მონიტორინგისას. ყველა კორპორატიული და MSME კლიენტი მოწმდება ბანკის აკრძალული საქმიანობების სიის (Exclusion List) შესაბამისად, რომელიც ეფუძნება საერთაშორისო ფინანსური ინსტიტუტების, მათ შორის, EBRD-ის, IFC-ის, DEG-ისა და ADB-ის აკრძალული საქმიანობების სიებს და შეესაბამება საქართველოს ეროვნული ბანკის ESG სახელმძღვანელოში განსაზღვრულ საქმიანობებს. ეს სია კრძალავს ისეთი საქმიანობების დაფინანსებას, რომლებიც დაკავშირებულია ბიომრავალფეროვნებასა და ეკოსისტემებზე მნიშვნელოვან უარყოფით ზემოქმედებასთან, მათ შორის, კრიტიკული ჰაბიტატების განადგურებასთან, უკანონო ტყის ჭრასთან, არამდგრად სატყეო პრაქტიკებთან და პირველადი ტროპიკული ტყეების კომერციულ ექსპლუატაციასთან. შესაბამისად, ტყესა და ბიომრავალფეროვნებაზე მაღალი უარყოფითი ზემოქმედების რისკის მქონე საქმიანობები დაფინანსებიდან გამორიცხულია.
გარდა ამისა, დაკრედიტების პროცესის ფარგლებში ჩატარებული გარემოსდაცვითი და სოციალური რისკების შეფასება მოიცავს ბუნებრივ გარემოზე შესაძლო ზემოქმედების ანალიზს, მათ შორის მიწათსარგებლობას, ნარჩენების მართვას, დაბინძურების რისკებსა და ეკოსისტემების დეგრადაციას. იმ შემთხვევებში, როდესაც გამოვლენილია გარემოსდაცვითი რისკები - მაგალითად, ნარჩენების მართვის არასაკმარისი სისტემები, გარემოზე ზემოქმედების შეფასების არარსებობა ან ბუნებრივ რესურსებზე პოტენციური გავლენა - ბანკი კლიენტებისგან მოითხოვს მაკორექტირებელი სამოქმედო გეგმების განხორციელებას, როგორც დაფინანსების ერთ-ერთ პირობას. აღნიშნული მოთხოვნები აისახება სასესხო ხელშეკრულების პირობებში და ექვემდებარება მუდმივ მონიტორინგს.
ბანკი ასევე იყენებს სპეციალურ კონტროლის მექანიზმებს მიწის დეგრადაციასა და დაბინძურებასთან დაკავშირებით. სასოფლო-სამეურნეო ან სამრეწველო დანიშნულების მიწებთან დაკავშირებული უზრუნველყოფის შემთხვევაში, თუ მისი ღირებულება 1 მილიონ აშშ დოლარს აღემატება, გარემოსდაცვითი შემოწმება (environmental due diligence) მოიცავს ნიადაგის დაბინძურებისა და მიწის დეგრადაციის შეფასებას. თუ გამოვლინდება არსებითი დაბინძურება, კლიენტებს მოეთხოვებათ რეაბილიტაციის ან მიწის აღდგენის გეგმების შემუშავება და განხორციელება, ხოლო დაბინძურების სავარაუდო გავლენა აისახება უზრუნველყოფის ღირებულების შეფასებაში.
საერთო ჯამში, მიუხედავად იმისა, რომ ბუნებასთან დაკავშირებული რისკები ამჟამად არ მიიჩნევა არსებითად პორტფელის დონეზე ბანკის საკრედიტო საქმიანობის სტრუქტურისა და მაღალი რისკის სექტორების (მაგალითად, ფართომასშტაბიანი ტყის გაჩეხვაზე დაფუძნებული ინდუსტრიების) დაბალი ექსპოზიციის გამო, ეს რისკები სისტემურად არის ინტეგრირებული ბანკის ESG რისკების მართვის ჩარჩოში.</t>
  </si>
  <si>
    <t>ბანკი ამჟამად არ ახორციელებს სცენარების ანალიზს, რომელიც სპეციალურად ბიომრავალფეროვნების დაკარგვასთან ან ეკოსისტემების დეგრადაციასთან დაკავშირებულ ფინანსურ რისკებზეა ორიენტირებული. თუმცა, გარემოსდაცვითი და კლიმატთან დაკავშირებული რისკების უფრო ფართო შეფასებები ტარდება რისკების მართვის საერთო ჩარჩოს ფარგლებში.
თიბისი ბანკი ახორციელებს კლიმატური სცენარების ანალიზს როგორც ფიზიკური, ისე გარდამავლობის რისკებისთვის. ბუნებასთან დაკავშირებული რისკები, მათ შორის, ეკოსისტემების დეგრადაცია, წყლის რესურსებზე ზეწოლა, ბიომრავალფეროვნების დაკარგვა და ტყეებთან დაკავშირებული რისკები, ინტეგრირებულია ბანკის გარემოსდაცვითი და სოციალური რისკების შეფასების პროცესში დაკრედიტების პროცესის ფარგლებში.</t>
  </si>
  <si>
    <t>როგორც განმარტებულია კითხვაში E.60, ბანკი ყოველწლიურად ატარებს თავისი პორტფელის კლიმატურ სტრეს-ტესტირებას საქართველოს ეროვნული ბანკის (NBG) კლიმატური სტრეს-ტესტირების ჩარჩოს საფუძველზე, რაც მოიცავს როგორც ფიზიკური, ისე გარდამავლობის რისკებისადმი ექსპოზიციის შეფასებას.</t>
  </si>
  <si>
    <t>177 მლნ</t>
  </si>
  <si>
    <t>29,4 მლნ</t>
  </si>
  <si>
    <t>17 მლნ</t>
  </si>
  <si>
    <t>2025 წელს სესხების გარდა სხვა სოციალური ფინანსური პროდუქტები არ ყოფილა გაცემული.</t>
  </si>
  <si>
    <t>355 მლნ</t>
  </si>
  <si>
    <t>82 მლნ</t>
  </si>
  <si>
    <t>24.5 მლნ</t>
  </si>
  <si>
    <t>მათ შორის მწვანე ტაქსონომიის სესხები და სოციალური ტაქსონომიის სესხები.</t>
  </si>
  <si>
    <t>2025 წლის განმავლობაში გაიცა მხოლოდ მწვანე გარანტიები, რომლებიც ასახულია E.6–E.9 სექციაში.</t>
  </si>
  <si>
    <t>4,243 მლნ</t>
  </si>
  <si>
    <t>2,333 მლნ</t>
  </si>
  <si>
    <t>611 მლნ</t>
  </si>
  <si>
    <t>0,186 მლნ</t>
  </si>
  <si>
    <t>736,5 მლნ</t>
  </si>
  <si>
    <t>144,5 მლნ</t>
  </si>
  <si>
    <t>93 მლნ</t>
  </si>
  <si>
    <t>18 მლნ</t>
  </si>
  <si>
    <t>გარანტიები</t>
  </si>
  <si>
    <t>988 მლნ</t>
  </si>
  <si>
    <t>923,4 მლნ</t>
  </si>
  <si>
    <t>169,4 მლნ</t>
  </si>
  <si>
    <t>მათ შორის სოციალური ტაქსონომიის სესხები, მწვანე ტაქსონომიის სესხები და საერთაშორისო ფინანსური ინსტიტუტების (IFI) კრიტერიუმების შესაბამისად გაცემული მწვანე სესხები.</t>
  </si>
  <si>
    <t>სოციალური და მწვანე გარანტიები</t>
  </si>
  <si>
    <t>2,356 მლნ</t>
  </si>
  <si>
    <t>1,191 მლნ</t>
  </si>
  <si>
    <t>975 მლნ</t>
  </si>
  <si>
    <t>1,4 მლნ</t>
  </si>
  <si>
    <t>5.5 მლნ</t>
  </si>
  <si>
    <t>სოციალური სესხების და გარანტიების წილი სესხებისა და გარანტიების მთლიან მოქმედ პორტფელში.</t>
  </si>
  <si>
    <t>მდგრადი პორტფელის თანაფარდობა გამოითვალა როგორც მთლიანი მდგრადი პორტფელის წილი სესხების, ობლიგაციებისა და გარანტიების ერთობლივ მთლიან მოცულობასთან მიმართებით.</t>
  </si>
  <si>
    <t>მდგრადი პორტფელი მოიცავს საქართველოს ეროვნული ბანკის მწვანე სესხებს, NBG სოციალური სესხებს და საერთაშორისო ფინანსური ინსტიტუტების მწვანე კრიტერიუმებით გაცემულ სესხებს.</t>
  </si>
  <si>
    <t>თიბისი ბანკი ხელმძღვანელობს ადამიანის უფლებებისა და მრავალფეროვნების, თანასწორობისა და ინკლუზიის (DEI) პოლიტიკებით, რომლებიც მოიცავს შეზღუდული შესაძლებლობის მქონე პირების უფლებების დაცვას დასაქმების სრული ციკლის განმავლობაში.
მიუხედავად იმისა, რომ ბანკს ამჟამად არ აქვს სპეციალური დასაქმების პროგრამა, რომელიც მიზანმიმართულად ითვალისწინებს შეზღუდული შესაძლებლობის მქონე პირებს, იგი სრულად ერთგულია გახდეს ინკლუზიაზე ორიენტირებული (disability-confident) ორგანიზაცია, რაც გულისხმობს ხელმისაწვდომობისა და ჩართულობის ხელშეწყობას როგორც თანამშრომლებისთვის, ისე კლიენტებისთვის.
ამ მიზნის ფარგლებში ბანკი ავითარებს სტანდარტიზებულ პრაქტიკებს, შიდა სახელმძღვანელო დოკუმენტებსა და მორგებულ სასწავლო პროგრამებს, რათა უზრუნველყოს ინკლუზიური დასაქმება და ხელმისაწვდომი სერვისები როგორც ციფრულ, ისე ფიზიკურ არხებში. ბანკის მიდგომა შესაბამისობაშია საერთაშორისო საუკეთესო პრაქტიკებთან, მათ შორის, გაერთიანებული ერების შეზღუდული შესაძლებლობის მქონე პირთა უფლებების კონვენციასთან (UNCRPD) და გაერთიანებული სამეფოს Disability Confident სქემის პრინციპებთან.
რეკრუტირებისა და შერჩევის პროცესები შექმნილია ისე, რომ იყოს სამართლიანი, გამჭვირვალე და ხელმისაწვდომი ყველა კანდიდატისთვის, უზრუნველყოფს რომ პირები შეფასდნენ მხოლოდ მათი კვალიფიკაციის, უნარებისა და კომპეტენციების მიხედვით. ბანკი ხელს უწყობს ინკლუზიურ სამუშაო კულტურას, რომელიც ეფუძნება პატივისცემასა და მრავალფეროვნებას და, საჭიროების შემთხვევაში, ითვალისწინებს გონივრული პირობების უზრუნველყოფას შეზღუდული შესაძლებლობის მქონე თანამშრომლების მხარდასაჭერად.
მიუხედავად იმისა, რომ ფორმალური დასაქმების მიზნები ჯერ არ არის განსაზღვრული, ბანკი მუდმივად უზრუნველყოფს დასაქმების თანაბარ შესაძლებლობებს და ერთგულია ინკლუზიური პრაქტიკების გაძლიერების ESG პრინციპების შესაბამისად. გარდა ამისა, ბანკი ამჟამად ავითარებს ინკლუზიური დასაქმების სახელმძღვანელო სტანდარტს, რომელიც მოიცავს თანამშრომლის ცხოვრების ციკლის ყველა ეტაპს - ტალანტების მოზიდვიდან, რეკრუტირებიდან და ონბორდინგიდან დაწყებული, შენარჩუნებამდე - და მიზნად ისახავს ინკლუზიური პრაქტიკებისა და ხელმისაწვდომობის გაძლიერებას მისი საბოლოო დამტკიცების შემდეგ.
ბანკი აუმჯობესებს თავისი ფილიალების ხელმისაწვდომობას შეზღუდული შესაძლებლობის მქონე პირებისთვის. ფილიალების 97% მოდერნიზებულია და აღჭურვილია პანდუსებით ხელმისაწვდომობის უზრუნველსაყოფად. რეგიონებში ადაპტირებული ფილიალების წილი შეადგენს 95%-ს. 2026 წელს დამატებითი ლოკაციები იქნება ადაპტირებული.
2025 წელს თიბისი ბანკი აღიარებულ იქნა როგორც Disability Inclusion Champion აზიის განვითარების ბანკის (ADB) მე-11 ყოველწლიურ Trade and Supply Chain Awards-ზე. ეს აღიარება ასახავს ბანკის ერთგულებას მრავალფეროვნებისა და შეზღუდული შესაძლებლობის მქონე პირთა ინკლუზიის განვითარებისადმი, რაც დაკავშირებულია 2024 წელს ADB-ის მხარდაჭერით განხორციელებულ ერთწლიან პროექტთან. პროექტი ფოკუსირებული იყო მრავალფეროვნების ყოვლისმომცველი მიდგომის განვითარებაზე სამ ძირითად მიმართულებაში: პროდუქტებისა და სერვისების ფიზიკური და ციფრული ხელმისაწვდომობის გაუმჯობესება, ინკლუზიური დასაქმების პრაქტიკების ხელშეწყობა და მარკეტინგული ღონისძიებების ხელმისაწვდომობის გაუმჯობესება.</t>
  </si>
  <si>
    <t>გენდერული ანაზღაურების კორექტირებული სხვაობის გამოთვლის მიზნით, გათვალისწინებულია მხოლოდ შედარებადი თანამშრომელთა ჯგუფები, სადაც ორივე სქესის წარმომადგენლობა არსებობს (მინიმუმ ერთი ქალი და ერთი მამაკაცი თანამშრომელი), რაც უზრუნველყოფს ანაზღაურების სანდო და შინაარსიან შედარებას.</t>
  </si>
  <si>
    <t>გენდერული სახელფასო სხვაობა (Gender Pay Gap) = (მამაკაცების საშუალო მთლიანი ანაზღაურება – ქალების საშუალო მთლიანი ანაზღაურება) / მამაკაცების საშუალო მთლიანი ანაზღაურება × 100.</t>
  </si>
  <si>
    <t>საერთო სასწავლო საათები (როგორც შიდა, ისე გარე) გაყოფილი წლის განმავლობაში თანამშრომლების საშუალო რაოდენობაზე.</t>
  </si>
  <si>
    <t>მთლიანი სასწავლო ხარჯი / თანამშრომლების საშუალო რაოდენობა (ლარში)</t>
  </si>
  <si>
    <t>დაწინაურებები + ჰორიზონტალური გადაყვანები / თანამშრომლების საშუალო რაოდენობა</t>
  </si>
  <si>
    <t>ბანკი თანამშრომელთა განწყობას ზომავს Employee Net Promoter Score-ის (eNPS) მეშვეობით, რომელიც გლობალურად აღიარებული მეთოდოლოგიაა. eNPS აფასებს, რამდენად მზად არიან თანამშრომლები რეკომენდაცია გაუწიონ ორგანიზაციას სამუშაო ადგილად და წარმოადგენს თანამშრომელთა ლოიალობის, ჩართულობის, ნდობისა და დამსაქმებელ-თანამშრომლის ურთიერთობის სიძლიერის მნიშვნელოვან ინდიკატორს. ასევე ასახავს თანამშრომლების მზადყოფნას, თავიანთი პროფესიული იდენტობა დაუკავშირონ ბანკს და ხელს უწყობს ბანკის, როგორც დამსაქმებლის, რეპუტაციის შეფასებას.
მეთოდოლოგია ეფუძნება საერთაშორისო პრაქტიკაში დამკვიდრებულ მიდგომას და ითვლის „პრომოუტერების“ და „დეტრაქტორების“ პროცენტული წილების სხვაობას.</t>
  </si>
  <si>
    <t>ბანკი თანამშრომლებს სთავაზობს მოქნილ სამუშაო პირობებს, მათ შორის, დისტანციურ სამუშაო რეჟიმს, რაც ხელს უწყობს სამუშაო და პირადი ცხოვრების ბალანსს. დისტანციური მუშაობა ხელმისაწვდომია სათავო ოფისის თანამშრომელთა 75%-ისთვის, რაც ასახავს იმ პოზიციების სპეციფიკას, რომლებიც ფიზიკურ ყოფნას საჭიროებს; ყველა შესაბამისი თანამშრომელი აქტიურად იყენებს ამ შესაძლებლობებს.
გარდა ამისა, ბანკი უზრუნველყოფს მოქნილი შვებულებისა და თანამშრომელთა მხარდაჭერის სხვადასხვა მექანიზმს, მათ შორის: ყველა თანამშრომლისთვის კვარტალში ერთი დამატებითი დასვენების დღე, წელიწადში ხუთ დღემდე საგანგებო შვებულება, ერთ წლამდე ასაკის ბავშვების მქონე თანამშრომლებისთვის ყოველდღიურად დამატებით ერთსაათიანი შესვენება და სამ ან მეტ შვილიანი დედებისთვის კვარტალში ორი დამატებითი დასვენების დღე. ეს ბენეფიტები ფართოდ გამოიყენება ორგანიზაციაში; მაგალითად, 2025 წელს 7,941 თანამშრომელმა ისარგებლა მინიმუმ ერთი დამატებითი დასვენების დღით. ბანკი ასევე უზრუნველყოფს ანაზღაურებადი ავადმყოფობის შვებულების ხელმისაწვდომობას მარტივი და ეფექტური პროცესის მეშვეობით.
ფილიალების ოპერაციებში მოქნილობა უზრუნველყოფილია სამუშაო გრაფიკების ადაპტირებით; შაბათობით ფილიალები არ მუშაობენ სრული დატვირთვით და მსგავსი პოზიციების თანამშრომლები, შეძლებისდაგვარად, ცვლებში მუშაობენ როტაციის პრინციპით.
ეს მოწყობა ფართოდ გამოიყენება ორგანიზაციაში და ასახავს ბანკის ერთგულებას მოქნილი, ინკლუზიური და თანამშრომელზე ორიენტირებული სამუშაო პირობების მიმართ.</t>
  </si>
  <si>
    <t>ჯამში 378, ქალი - 377, კაცი - 1</t>
  </si>
  <si>
    <t>ბანკს აქვს პოლიტიკა, რომელიც კრძალავს როგორც ბავშვთა შრომას, ისე იძულებით შრომას, რაც მკაფიოდ არის განსაზღვრული მის ადამიანის უფლებათა პოლიტიკაში. აღნიშნული პოლიტიკა პირდაპირ იღებს ვალდებულებას ყველა ფორმის იძულებითი ან სავალდებულო შრომის და ბავშვთა შრომის აღმოფხვრაზე, საერთაშორისო სტანდარტების შესაბამისად, მათ შორის, გაეროს გლობალური შეთანხმებისა (UN Global Compact) და შრომის საერთაშორისო ორგანიზაციის (ILO) კონვენციების მიხედვით.
პოლიტიკის კომუნიცირება ხდება როგორც შიდა, ისე გარე სტრუქტურირებული არხებით, მათ შორის თანამშრომლებთან კომუნიკაციის, ცნობიერების ამაღლების აქტივობების, ტრენინგებისა და წლიურ ან მდგრადობის ანგარიშებში საჯარო გამჟღავნების მეშვეობით, რაც უზრუნველყოფს როგორც თანამშრომლების, ისე დაინტერესებული მხარეების ინფორმირებას ამ ვალდებულებების შესახებ.
აღსრულება უზრუნველყოფილია ძლიერი მმართველობისა და ზედამხედველობის მექანიზმებით, მათ შორის, მენეჯმენტის საბჭოს, ESG და HR კომიტეტების ზედამხედველობით, ასევე მომწოდებლების მართვის პროცესებში ინტეგრაციით. ყველა მომწოდებელი ვალდებულია დაიცვას ადამიანის უფლებების სტანდარტები, ხოლო ნებისმიერი დარღვევა შეიძლება გახდეს მაკორექტირებელი სამოქმედო გეგმის ან ბიზნეს ურთიერთობების შეწყვეტის საფუძველი.
პოლიტიკა რეგულარულად გადაიხედება და მონიტორინგდება ადამიანის უფლებების სათანადო შემოწმების (human rights due diligence) მიმდინარე პროცესების, შიდა ანგარიშგების სისტემებისა და კომიტეტების ზედამხედველობის მეშვეობით, სადაც აკვირდებიან შესრულებას, აფასებენ რისკებს და უზრუნველყოფენ ადამიანის უფლებებზე ზემოქმედების მართვის უწყვეტ გაუმჯობესებას.</t>
  </si>
  <si>
    <t>ბანკს აქვს ყოვლისმომცველი ანტი-დისკრიმინაციული პოლიტიკის ჩარჩო, რომელიც განსაზღვრულია როგორც მისი მრავალფეროვნების, თანასწორობისა და ინკლუზიის (DEI) პოლიტიკით, ისე ადამიანის უფლებათა პოლიტიკით.
ბანკი მკაფიოდ კრძალავს დისკრიმინაციას ნებისმიერი საფუძვლით, მათ შორის რასის, გენდერის, რელიგიის, შეზღუდული შესაძლებლობის და სხვა მახასიათებლების მიხედვით და ვალდებულია უზრუნველყოს ყველა თანამშრომლისთვის თანაბარი მოპყრობა, ღირსება და პატივისცემა საერთაშორისო ადამიანის უფლებების სტანდარტების შესაბამისად.
ეს ჩარჩო ბანკში ხორციელდება ფორმალური პროცედურების, წლიური სამოქმედო გეგმებისა და სპეციალური მმართველობითი სტრუქტურების (როგორიცაა აღმასრულებელი საბჭო, ESG კომიტეტები და ადამიანური კაპიტალის ფუნქციები) მეშვეობით, რაც უზრუნველყოფს ანტი-დისკრიმინაციული და ადამიანის უფლებების პრინციპების ინტეგრირებას რეკრუტირებაში, დაწინაურებაში, ანაზღაურებაში და ყოველდღიურ საქმიანობაში.
გარდა ამისა, ადამიანის უფლებათა პოლიტიკა აძლიერებს ამ პრინციპების შესრულებას უწყვეტი შემოწმების (human rights due diligence) პროცესებით, რომლებიც მიზნად ისახავს ბანკის საქმიანობასა და ბიზნეს ურთიერთობებში ადამიანის უფლებებთან დაკავშირებული რისკების იდენტიფიცირებას, პრევენციასა და შემცირებას.
ბანკი უზრუნველყოფს ამ ვალდებულებების ეფექტიან კომუნიკაციას როგორც შიდა, ისე გარე არხებით, მათ შორის, თანამშრომელთა ტრენინგების, ცნობიერების ამაღლების ინიციატივების, შიდა კომუნიკაციისა და საჯარო ანგარიშგების მეშვეობით, რაც ხელს უწყობს ანტი-დისკრიმინაციული და ადამიანის უფლებების სტანდარტების გააზრებასა და თანმიმდევრულ გამოყენებას.
აღსრულება მხარდაჭერილია ძლიერი მონიტორინგისა და ანგარიშვალდებულების მექანიზმებით, მათ შორის, სამეთვალყურეო დონეზე ზედამხედველობითა და კომიტეტების მხრიდან კონტროლით, რეგულარული ანგარიშგებითა და მონაცემთა ანალიზით, ასევე ფორმალური საჩივრების მექანიზმებით (მათ შორის ანონიმური არხებით), რაც საშუალებას აძლევს ბანკს დააფიქსიროს დარღვევები, უზრუნველყოს რეაგირება და მუდმივად გააუმჯობესოს თავისი პრაქტიკა.</t>
  </si>
  <si>
    <t>ბანკი იცავს ადგილობრივ შრომით კანონმდებლობას და საქმიანობას უთავსებს საერთაშორისო სტანდარტებს, მათ შორის შრომის საერთაშორისო ორგანიზაციის (ILO) პრინციპებს, რაც ასახულია მის ადამიანის უფლებათა პოლიტიკასა და შიდა პროცედურებში.
ბანკი მკაფიოდ იღებს ვალდებულებას, დაიცვას ეროვნული შრომითი კანონმდებლობა და საერთაშორისო დონეზე აღიარებული ჩარჩოები, როგორიცაა გაეროს გლობალური შეთანხმება (UN Global Compact) და ILO-ს ფუნდამენტური კონვენციები, რითაც უზრუნველყოფს შრომითი უფლებების პატივისცემას, მათ შორის, ანტი-დისკრიმინაციას, გაერთიანების თავისუფლებას და იძულებითი და ბავშვთა შრომის აღმოფხვრას.
შესაბამისობის უზრუნველყოფა მხარდაჭერილია სტრუქტურირებული მექანიზმების სისტემით. ეს მოიცავს მენეჯმენტის საბჭოს, ESG და HR კომიტეტების მიერ განხორციელებულ შიდა მმართველობასა და ზედამხედველობას, ასევე ადამიანის უფლებების სათანადო შემოწმების (human rights due diligence) უწყვეტ პროცესებს, რომლებიც მიზნად ისახავს ოპერაციებსა და ბიზნესურთიერთობებში რისკების იდენტიფიცირებას, პრევენციასა და შემცირებას.
გარდა ამისა, ბანკი შესაბამისობას უზრუნველყოფს პრაქტიკული ღონისძიებების მეშვეობით, როგორიცაა:
* თანამშრომელთა ტრენინგები და ცნობიერების ამაღლების პროგრამები პოლიტიკებისა და სტანდარტების შესახებ;
* შიდა ანგარიშგებისა და მონიტორინგის სისტემები შესაბამისობისა და შედეგების კონტროლისთვის;
* მომწოდებლების სათანადო შემოწმება (due diligence) და სახელშეკრულებო ვალდებულებები, რომლებიც მოითხოვს შრომითი და ადამიანის უფლებების სტანდარტების დაცვას;
* ინციდენტების გამოძიებისა და მაკორექტირებელი ქმედებების მექანიზმები, რომლებიც უზრუნველყოფს კანონების, რეგულაციების ან შიდა პოლიტიკების ნებისმიერი დარღვევის გამოვლენას, გამოძიებასა და აღმოფხვრას.
ინციდენტების მართვის პროცესი დამატებით აძლიერებს შესაბამისობის სისტემას იმით, რომ უზრუნველყოფს ნებისმიერი დარღვევის დროულად დაფიქსირებას, სტრუქტურირებულ და გამჭვირვალე გამოძიებას, შესაბამის მაკორექტირებელ ან დისციპლინურ ზომებს, ასევე პრევენციულ ღონისძიებებს, როგორიცაა პროცესების გაუმჯობესება ან დამატებითი ტრენინგების ჩატარება.</t>
  </si>
  <si>
    <t>ბანკს აქვს შრომის უსაფრთხოებისა ოფიციალური პოლიტიკა, რომელიც დამტკიცებულია გენერალური დირექტორის მიერ, ასევე შრომის უსაფრთხოებისა მართვის გეგმა, რომელიც შექმნილია უსაფრთხო და ჯანსაღი სამუშაო გარემოს უზრუნველსაყოფად.
პოლიტიკა და გეგმა შესაბამისობაშია საქართველოს ორგანულ კანონთან „შრომის უსაფრთხოების შესახებ“, შესაბამის კანონქვემდებარე აქტებთან და ბანკის შიდა შრომის უსაფრთხოებისა და ჯანმრთელობის დაცვის მოთხოვნებთან.</t>
  </si>
  <si>
    <t>ბანკს შრომითი და ადამიანის უფლებები ინტეგრირებული აქვს თანამშრომელთა ტრენინგებისა და ცნობიერების ამაღლების პროგრამებში. მრავალფეროვნების, თანასწორობის და ინკლუზიურობის პოლიტიკა სპეციალურად ითვალისწინებს მრავალფეროვნების, თანასწორობის, ინკლუზიის, სექსუალური შევიწროებისა და არაცნობიერი მიკერძოების (unconscious bias) შესახებ რეგულარული ტრენინგების ჩატარებას, რათა თანამშრომლებმა კარგად გაიაზრონ სამუშაო გარემოში უფლებებზე დაფუძნებული პრინციპები.
ამასთანავე, ადამიანის უფლებათა პოლიტიკა განსაზღვრავს, რომ თანამშრომლები ინფორმირებულნი უნდა იყვნენ და იცავდნენ საერთაშორისო ჩარჩოებთან, მათ შორის შრომით უფლებებთან, შესაბამის ადამიანის უფლებათა სტანდარტებს. ამ მიზნის მისაღწევად ბანკი იყენებს შიდა კომუნიკაციის, ცნობიერების ამაღლებისა და თანამშრომლებისთვის სახელმძღვანელო მასალების მიწოდების მექანიზმებს.
პრაქტიკაში ბანკი ამ ვალდებულებას ახორციელებს სტრუქტურირებული სასწავლო პროგრამების მეშვეობით: თანამშრომლები მონაწილეობენ სავალდებულო ყოველკვირეულ ტრენინგებში უსაფრთხო და პატივისცემაზე დაფუძნებული სამუშაო გარემოს შენარჩუნების თემაზე, რომლებიც მოიცავს ზემოთ აღნიშნულ საკითხებს.
ტრენინგები ასევე ხელმისაწვდომია ბანკის შიდა სასწავლო პლატფორმაზე, რაც თანამშრომლებს უზრუნველყოფს უწყვეტი სწავლებისა და თვითგანვითარების შესაძლებლობებით. გარდა ამისა, ეს ტრენინგები ტარდება რეგიონებშიც, რაც უზრუნველყოფს, რომ სათავო ოფისის გარეთ დასაქმებული თანამშრომლებიც თანაბრად იყვნენ ჩართულნი და ისარგებლონ ცნობიერების ამაღლების ერთიანი ინიციატივებით.</t>
  </si>
  <si>
    <t>ბანკს აქვს ეფექტიანი საჩივრების მართვის მექანიზმი შრომით საკითხებთან დაკავშირებული პრობლემების გადასაჭრელად, რაც უზრუნველყოფს, რომ ყველა თანამშრომელს შეეძლოს უსაფრთხოდ დააფიქსიროს ისეთი საკითხები, როგორიცაა დისკრიმინაცია, შევიწროება, არასამართლიანი მოპყრობა ან შრომითი უფლებების სხვა დარღვევები.
თანამშრომლებისთვის ხელმისაწვდომია შეტყობინების სხვადასხვა არხი, მათ შორის, როგორც იდენტიფიცირებული, ისე ანონიმური მექანიზმები, რომლებიც უზრუნველყოფს კონფიდენციალურობას და ნებისმიერი სახის საპასუხო ქმედებისგან დაცვას.ყველა დაფიქსირებული შემთხვევა იმართება ინციდენტების მართვის სტრუქტურირებული პროცესის ფარგლებში, რომლის მიხედვითაც საჩივრები ან შეტყობინებები ოპერატიულად რეგისტრირდება, ფასდება და განიხილება შესაბამისი პასუხისმგებელი ერთეულების მიერ, მათ შორის, შესაბამისობის (Compliance), ადამიანური რესურსების (HR) და ESG ფუნქციების მონაწილეობით.
გამოძიება ტარდება გამჭვირვალედ, მიუკერძოებლად და დროულად, მკაფიოდ განსაზღვრული პასუხისმგებლობებისა და, საჭიროების შემთხვევაში, უფროს მენეჯმენტთან ან შესაბამის კომიტეტებთან ესკალაციის პროცედურების დაცვით.
ბანკი უზრუნველყოფს, რომ გამოძიების შედეგების საფუძველზე გატარდეს შესაბამისი მაკორექტირებელი და დისციპლინური ზომები, ხოლო მსგავსი შემთხვევების განმეორების შესამცირებლად დაინერგოს პრევენციული ღონისძიებები, როგორიცაა პროცესების გაუმჯობესება, პოლიტიკების განახლება და მიზნობრივი ტრენინგები.
თანამშრომლები, რომლებიც კეთილსინდისიერად აფიქსირებენ პრობლემებს ან წუხილებს, დაცულნი არიან ნებისმიერი ფორმის შურისძიებისგან, ხოლო პროცესის ყველა ეტაპზე მკაცრად დაცულია კონფიდენციალურობა.
გარდა ამისა, საჩივრების მართვის მექანიზმი მხარდაჭერილია რეგულარული მონიტორინგის, ანგარიშგებისა და გადახედვის პროცესებით, რაც უზრუნველყოფს მის უწყვეტ გაუმჯობესებას და შრომით კანონმდებლობასა და ადამიანის უფლებების საერთაშორისო სტანდარტებთან შესაბამისობას. ანონიმური შეტყობინების არხები და ფორმალიზებული გამოსწორების (remediation) პროცედურები დამატებით აძლიერებს ანგარიშვალდებულებას და თანამშრომლებისთვის პრობლემების ეფექტიანად გადაჭრის მექანიზმებს უზრუნველყოფს.</t>
  </si>
  <si>
    <t>როგორც ერთ-ერთი უმსხვილესი შემსყიდველი საქართველოში,  თიბისი ბანკი აცნობიერებს თავისი შესყიდვების გადაწყვეტილებებისა და ოპერაციების, ასევე მომწოდებლების მიმართ წაყენებული მოთხოვნების სოციალურ, ეკონომიკურ და გარემოსდაცვით გავლენას. შესაბამისად, ბანკი ცდილობს მაღალი პასუხისმგებლობით მართოს გარემოსდაცვითი და სოციალური რისკები და შესაძლებლობები საკუთარ მიწოდების ჯაჭვში.
ბანკი ხელს უწყობს მდგრადობას, წაახალისებს რა მომწოდებლებს, იმოქმედონ პასუხისმგებლიანად და დაიცვან გარემოსდაცვითი სტანდარტები, რითაც ამცირებს ბანკის არაპირდაპირ უარყოფით ზემოქმედებას. მიწოდების ჯაჭვში გარემოსდაცვითი და სოციალური რისკების შესამცირებლად, ბანკი მომწოდებლებისგან მოითხოვს თანხმობას პერსონალური მონაცემების დაცვის, ანტიკორუფციული, გარემოსდაცვითი და გადასახადების არიდების საწინააღმდეგო დებულებების შესრულებაზე. აღნიშნული პირობები წარმოადგენს ხელშეკრულების განუყოფელ ნაწილს და მათი დაცვა სავალდებულოა.
2019 წლიდან ბანკი იყენებს გარემოსდაცვითი და სოციალური რისკების მართვის კითხვარს (Environmental and Social Risk Management Questionnaire) გრძელვადიანი მომწოდებლების შესაფასებლად. გრძელვადიან კონტრაქტორად მიიჩნევა კომპანია, რომელთანაც ბანკს ერთ წელზე მეტი ვადით გაფორმებული ხელშეკრულება აქვს.
გრძელვადიანი მომწოდებლების შეფასება ხორციელდება კითხვარში წარმოდგენილი პასუხების საფუძველზე. შეფასების შედეგად თითოეულ კომპანიას ენიჭება დაბალი, საშუალო ან მაღალი რისკის კატეგორია.
დაბალი რისკი: კომპანიას გააჩნია ყველა აუცილებელი პოლიტიკა, მექანიზმი და რესურსი, რომელიც შეესაბამება მისი ეკონომიკური საქმიანობის გარემოსდაცვით და სოციალურ გავლენებს.
საშუალო რისკი: კომპანიამ უნდა განახორციელოს გარკვეული გაუმჯობესებები და დამატებითი ღონისძიებები, რომლებიც აისახება გარემოსდაცვით და სოციალურ სამოქმედო გეგმაში (ESAP) და უნდა შესრულდეს გონივრულ ვადაში. პროგრესი რეგულარულად მონიტორინგდება.
მაღალი რისკი: კომპანიამ უნდა განახორციელოს მნიშვნელოვანი ცვლილებები, რათა დააკმაყოფილოს ბანკის პოლიტიკებისა და სტანდარტების შესაბამისად განსაზღვრული მოთხოვნები. თუ ESAP-ით გათვალისწინებული ღონისძიებები არ შესრულდება, ბანკი იტოვებს უფლებას შეწყვიტოს ხელშეკრულება.
კითხვარის თემატიკა ეფუძნება IFC/EBRD-ის სტანდარტებისა და მოთხოვნების (Performance Standards/Performance Requirements) კითხვარს და მოიცავს შემდეგ საკითხებს:
1. კომპანიის გარემოსდაცვითი მართვის სისტემა;
2. დაბინძურების პრევენციისა და ნარჩენების მართვის სისტემები;
3. სამუშაო პირობები;
4. შრომითი უფლებები;
5. შრომის უსაფრთხოება;
6. ადამიანური რესურსების მართვა.
ზემოაღნიშნული შეფასება ხორციელდება ESG კოორდინაციის დეპარტამენტის მიერ. ბანკი უწევს კომპანიებს უწყვეტ მხარდაჭერას და მონიტორინგს უწევს გარემოსდაცვითი და სოციალური სამოქმედო გეგმების (ESAP) შესრულებას.</t>
  </si>
  <si>
    <t>ბანკი რეგულარულად ატარებს მომხმარებელთა კმაყოფილების კვლევებს სხვადასხვა არხსა და სეგმენტში. მომხმარებელთა უკუკავშირი სისტემატურად და უწყვეტ რეჟიმში გროვდება, რათა ბანკმა უკეთ გაიგოს კლიენტების საჭიროებები და დახვეწოს საკუთარი ღირებულებითი შეთავაზება.
2023 წლიდან ბანკი იყენებს Net Promoter Score (NPS) მეთოდოლოგიას და კვლევებს ატარებს ძირითად სეგმენტებში, მათ შორის საცალო (Retail), Concept და MSME სეგმენტებში. აღნიშნული ცვლილება ასახავს ბანკის სტრატეგიულ ფოკუსს მომხმარებლის გამოცდილების საერთაშორისო დონეზე აღიარებულ ინდიკატორებზე და კონკურენტებთან შედარებით შეფასებაზე (benchmarking).
მომხმარებელთა კმაყოფილების კვლევები მთელი წლის განმავლობაში უწყვეტად ტარდება როგორც შიდა გუნდების, ისე დამოუკიდებელი გარე კვლევითი კომპანიების მხარდაჭერით. საშუალოდ, ყოველწლიურად კვლევებში 500,000-ზე მეტი მომხმარებელი მონაწილეობს, რაც უზრუნველყოფს მონაცემთა სანდო და წარმომადგენლობით ბაზას.
ტრადიციული გამოკითხვების გარდა, ბანკი ციფრული არხების (მაგალითად, მობაილ და ინტერნეტბანკის აპლიკაციების) მეშვეობით ატარებს რეალურ დროში გამოკითხვებს, რომლებიც მომხმარებლის კონკრეტული ქმედების ან მომსახურების მიღებისთანავე აქტიურდება, რაც ბანკს ოპერატიული უკუკავშირის მიღების შესაძლებლობას აძლევს.
ბანკი ასევე ატარებს მომსახურების შემდგომ SMS გამოკითხვებს (After Service SMS Surveys), რომელთა შედეგები სხვადასხვა დონეზე მუშავდება და ანალიზდება, მათ შორის, ინდივიდუალური თანამშრომლის, ფილიალის, რეგიონის, პროდუქტისა და მომხმარებლის გამოცდილების ეტაპების (customer journey) ჭრილში. ეს დეტალური მიდგომა შესაძლებლობას აძლევს ბანკს, გამოავლინოს გაუმჯობესების სფეროები და გააუმჯობესოს მომხმარებლის გამოცდილება.
2025 წელს აღნიშნული კვლევების საფუძველზე მომხმარებელთა კმაყოფილების მაჩვენებელმა 94% შეადგინა.
მომხმარებლის გამოცდილების ტენდენციების მონიტორინგი ხორციელდება საერთაშორისო პრაქტიკაში აღიარებული ინდიკატორების მეშვეობით, მათ შორის Net Promoter Score (NPS), Customer Satisfaction Score (CSAT) და Customer Effort Score (CES) მაჩვენებლებით.
კვლევების შედეგები, ოპერაციულ და მომსახურების ხარისხის ინდიკატორებთან ერთად, ერთიანდება ყოველთვიურ ხარისხის რეპორტში (Quality Dashboard). აღნიშნული რეპორტი უზრუნველყოფს შესრულების ტენდენციების უწყვეტ მონიტორინგს და იმ მიმართულებების იდენტიფიცირებას, რომლებიც გაუმჯობესებას საჭიროებს. გამოვლენილი ხარვეზები სისტემატურად მუშავდება შესაბამის დეპარტამენტებთან თანამშრომლობით შემუშავებული მიზნობრივი სამოქმედო გეგმების მეშვეობით.</t>
  </si>
  <si>
    <t>კლიენტები, რომლებიც 2025 წლამდე არააქტიურები იყვნენ, თუმცა 2025 წლის განმავლობაში განაახლეს აქტივობა, მიეკუთვნებიან არსებული კლიენტების კატეგორიას და არ განიხილებიან ახალ კლიენტებად.</t>
  </si>
  <si>
    <t>ბანკმა გაატარა ღონისძიებები შეზღუდული შესაძლებლობის მქონე პირებისთვის ხელმისაწვდომობის გასაუმჯობესებლად, როგორც ფიზიკურ ინფრასტრუქტურაში, ისე ციფრულ პლატფორმებსა და მომსახურებებში.
2024 წელს, აზიის განვითარების ბანკის (ADB) მხარდაჭერით განხორციელებული პროექტის ფარგლებში, ბანკმა ჩაატარა ხელმისაწვდომობის აუდიტები (მათ შორის, WCAG სტანდარტებზე დაფუძნებული ციფრული შეფასებები და ფილიალების ფიზიკური ინსპექტირება), განახორციელა UX კვლევები შეზღუდული შესაძლებლობის მქონე პირების მონაწილეობით და შეიმუშავა სახელმძღვანელო დოკუმენტები ინკლუზიური ციფრული სერვისების, დასაქმებისა და ღონისძიებების ხელმისაწვდომობის უზრუნველსაყოფად. აღნიშნული ინიციატივები წარმოადგენს საფუძველს მიმდინარე გაუმჯობესებებისა და ბანკის გრძელვადიანი ინკლუზიური მიდგომისათვის.
ბანკი აუმჯობესებს თავისი ინფრასტრუქტურის ხელმისაწვდომობას შეზღუდული შესაძლებლობის მქონე პირებისთვის. ფილიალების 97% მოდერნიზებულია და აღჭურვილია პანდუსებით ხელმისაწვდომობის უზრუნველსაყოფად. რეგიონებში ადაპტირებული ფილიალების წილი შეადგენს 95%-ს. 2026 წელს დამატებით ლოკაციებზე გაგრძელდება ადაპტაციის ღონისძიებები.</t>
  </si>
  <si>
    <t>2025 წლის დეკემბერში ციფრულ არხებში აქტიური მომხმარებლების რაოდენობამ (Monthly Active Users, MAU) შეადგინა 1,301,031, ხოლო ბანკის მთლიანი ყოველთვიურად აქტიური კლიენტების რაოდენობამ (Monthly Active Customers, MAC) შეადგინა 1,717,284, რის შედეგადაც MAU/MAC მაჩვენებელი განისაზღვრა 75.8%-ის დონეზე.</t>
  </si>
  <si>
    <t>ბანკი აქტიურად ახორციელებს ინვესტიციებს ადგილობრივ თემებში სპონსორობის, კულტურული ინიციატივების, საგანმანათლებლო პროგრამებისა და მეწარმეობის მხარდამჭერი პლატფორმების მეშვეობით, რომლებიც ქმნის სოციალურ ღირებულებას და ხელს უწყობს თემების კეთილდღეობას.
TBC Business Awards – ბანკი წარმოადგენს TBC Business Awards-ის ორგანიზატორს, რომელიც არის საქართველოში მცირე და საშუალო ბიზნესებისთვის ყველაზე მასშტაბური და პრესტიჟული ჯილდოების პლატფორმა. უკვე ცხრა წელია, ეს ინიციატივა ხელს უწყობს მეწარმეობის განვითარებას, ბიზნესის წარმატებების აღიარებას და წარმატებული საწარმოების ხილვადობის ზრდას. მისი დაარსებიდან დღემდე პროგრამაში მონაწილეობა მიიღო 4,000-ზე მეტმა ბიზნესმა, რაც მნიშვნელოვნად უწყობს ხელს საქართველოს მეწარმეობის ეკოსისტემის განვითარებას.
ქალთა მეწარმეობის მხარდაჭერა – ინკლუზიური ეკონომიკური განვითარების ხელშეწყობის ფარგლებში, ბანკმა დააფინანსა UN Women Georgia-ის მიერ ორგანიზებული Women’s Entrepreneurship Expo 2025. სპონსორობის მეშვეობით ბანკმა მხარი დაუჭირა სპეციალურად გამოყოფილი სივრცეების შექმნას „მწვანე“ მეწარმეებისთვის და ხელი შეუწყო ინკლუზიური გარემოს ჩამოყალიბებას მეწარმეებისთვის, ოჯახებისა და ვიზიტორებისთვის.
კულტურის, ლიტერატურისა და ხელოვნების მხარდაჭერა – ბანკი აქტიურად უწყობს ხელს ქართული კულტურის შენარჩუნებასა და პოპულარიზაციას მრავალმხრივი ინვესტიციების საშუალებით. იგი ხელს უწყობს ლიტერატურაზე წვდომას Saba-ს ციფრული ბიბლიოთეკის პლატფორმის მეშვეობით და მხარს უჭერს მნიშვნელოვან ლიტერატურულ ღონისძიებებს, მათ შორის, თბილისის წიგნის ფესტივალს. ასევე ბანკი მონაწილეობს კულტურული მემკვიდრეობის შენარჩუნებაში ლადო ასათიანის სახლ-მუზეუმის განახლების მხარდაჭერით.
ხელოვნებისა და კინოს სფეროში ბანკი მხარს უჭერს მნიშვნელოვან კულტურულ ინიციატივებს, მათ შორის, ელისოს ჯილდოს, ქუთაისის საერთაშორისო მოკლემეტრაჟიანი ფილმების ფესტივალს და ბათუმის საერთაშორისო არტ-ჰაუს ფილმების ფესტივალს. ეს ინიციატივები ხელს უწყობს საზოგადოებისთვის კულტურაზე წვდომის გაფართოებას, ხელოვნების განვითარების მხარდაჭერას, ეროვნული მემკვიდრეობის დაცვას და კულტურული თემების გაძლიერებას საქართველოს მასშტაბით.
ამ ინვესტიციების მეშვეობით ბანკი ხელს უწყობს ქვეყნის კულტურული ლანდშაფტის გამდიდრებას, საგანმანათლებლო და კულტურულ რესურსებზე წვდომის ზრდას და ადგილობრივი თემების გრძელვადიან განვითარებას.</t>
  </si>
  <si>
    <t>ბანკი ახორციელებს სხვადასხვა ინიციატივას, რომლებიც მიზნად ისახავს ფინანსურ სერვისებზე წვდომის გაფართოებას იმ მოსახლეობისთვის, რომლებსაც არასაკმარისი მომსახურება აქვთ მიღებული და იმ ადამიანებისთვის, რომლებიც ადრე საბანკო სისტემაში ჩართული არ იყვნენ. ბანკი ძირითადად ეყრდნობა ციფრულ, „მობილურზე ორიენტირებულ“ მოდელს, რათა გააფართოოს ხელმისაწვდომობა და მომხმარებლებს მისცეს შესაძლებლობა, გახსნან ანგარიშები, მიიღონ სესხები და მართონ ფინანსები დისტანციურად, მობილური და ინტერნეტბანკინგის პლატფორმების მეშვეობით. ეს მიდგომა განსაკუთრებით ეფექტიანია იმ მომხმარებლებთან მიღწევაში, რომლებსაც შეზღუდული ხელმისაწვდომობა აქვთ ტრადიციულ საბანკო ინფრასტრუქტურაზე.
ბანკი აერთიანებს ფართო ციფრულ შესაძლებლობებს საქართველოს მასშტაბით ვრცელ ფიზიკურ ქსელთან, რაც უზრუნველყოფს ფინანსურ სერვისებზე წვდომას როგორც დიდ ეკონომიკურ ცენტრებში, ისე კომერციულად ნაკლებად აქტიურ რეგიონებში. ბანკი მართავს ფილიალების ქვეყნის მასშტაბით გავრცელებულ ქსელს, დაახლოებით 4,700 თვითმომსახურების ტერმინალს, 991 ბანკომატს და 41,800-ზე მეტ აქტიურ სავაჭრო ტერმინალს, ამასთან მომხმარებლებს სთავაზობს მხარდაჭერას საკონტაქტო ცენტრების, ჩატბოტებისა და ციფრული თვითმომსახურების არხების მეშვეობით.
ძირითადი ინიციატივები მოიცავს:
ფინანსური ჩართულობა ციფრული ბანკინგის გზით - სრულად ციფრული რეგისტრაცია ფიზიკური პირებისა და ბიზნესებისთვის, მათ შორის, ანგარიშის დისტანციურად გახსნისა და ძირითადი ფინანსური პროდუქტების მიღების შესაძლებლობა ფილიალში მისვლის გარეშე.
MSME-ების მხარდაჭერა - სპეციალიზებული საბანკო და საკრედიტო გადაწყვეტილებები მცირე, მიკრო და საშუალო ბიზნესებისთვის, მათ შორის, სწრაფი, ციფრული და ზოგ შემთხვევაში უზრუნველყოფის გარეშე სესხები, რომლებიც ეხმარება მცირე ბიზნესებსა და მეწარმეებს.
ინკლუზიური ეკოსისტემის მიდგომა - გადახდების, დაკრედიტების, დაზღვევის, ელექტრონული კომერციის, განათლების, ბილეთების, უძრავი ქონებისა და სხვა ცხოვრების სტილის სერვისების ინტეგრაცია ციფრულ პლატფორმებში, რაც აუმჯობესებს ხელმისაწვდომობას, მომხმარებელთა ჩართულობასა და ფინანსურ აქტიურობას.
ეს ინიციატივები მიმართულია საცალო მომხმარებლებზე, მცირე და საშუალო ბიზნესებზე (MSME), მეწარმეებზე, თვითდასაქმებულ პირებზე, ქალ მეწარმეებზე და იმ მომხმარებლებზე, რომლებიც დიდ ქალაქების გარეთ ცხოვრობენ. ბანკი აქტიურად უჭერს მხარს ქალების ეკონომიკურ ჩართულობას სპეციალური MSME დაფინანსების პროგრამებითა და ქალების მიერ მართული ბიზნესების დაფინანსების ინიციატივებით. ბანკის ციფრული გადაწყვეტილებები ასევე აუმჯობესებს ფინანსურ სერვისებზე წვდომას იმ ადამიანებისთვის, რომლებიც შეიძლება ტრადიციული საბანკო მომსახურების ბარიერებს აწყდებოდნენ, მათ შორის, შორეულ რეგიონებში მცხოვრები და თვითდასაქმებული მომხმარებლებისთვის.
ბანკი აგრძელებს მნიშვნელოვან ინვესტიციებს ციფრულ ტრანსფორმაციაში, რათა კიდევ უფრო გააუმჯობესოს ხელმისაწვდომობა და მომხმარებლის გამოცდილება. 2025 წელს ციფრული აქტიური მომხმარებლების რაოდენობა წინა წელთან შედარებით 24%-ით გაიზარდა და 1.3 მილიონს გადააჭარბა, ხოლო წლის განმავლობაში დაემატა 250,000-ზე მეტი ახალი მომხმარებელი. სამომხმარებლო სესხებისა და დეპოზიტების 83% სრულად ციფრული არხებით გაიცა, ხოლო საცალო მომხმარებელთა ტრანზაქციების დაახლოებით 99% ფილიალების გარეთ განხორციელდა. ეს შედეგები აჩვენებს თიბისი ბანკის ციფრული ფინანსური სერვისების მზარდ ხელმისაწვდომობასა და გამოყენებას და მათ წვლილს საქართველოში ფინანსური ჩართულობის ზრდაში.
ციფრული წვდომის გაფართოების პარალელურად, ბანკი მუდმივად აუმჯობესებს სერვისების ხელმისაწვდომობას, სიმარტივესა და გამოყენებადობას მომხმარებელზე ორიენტირებული დიზაინის, მრავალარხიანი კომუნიკაციის, საგანმანათლებლო შინაარსისა და ციფრული პლატფორმებისა და ფილიალების გარემოს მუდმივი განახლების მეშვეობით. მრავალარხიანი მიდგომით ბანკი ცდილობს უზრუნველყოს, რომ ფინანსური სერვისები იყოს ხელმისაწვდომი, მოსახერხებელი და ინკლუზიური სხვადასხვა ასაკის, ლოკაციისა და სოციალურ-ეკონომიკური ფონის მომხმარებლებისთვის.</t>
  </si>
  <si>
    <t>ბანკი აგრძელებს მნიშვნელოვანი ინვესტიციების განხორციელებას ციფრულ ტრანსფორმაციაში, რათა კიდევ უფრო გააუმჯობესოს ხელმისაწვდომობა და მომხმარებლის გამოცდილება. 2025 წელს ციფრულ არხებში აქტიური მომხმარებლების რაოდენობა წინა წელთან შედარებით 24%-ით გაიზარდა და 1.3 მილიონს გადააჭარბა, ხოლო წლის განმავლობაში 250,000-ზე მეტი ახალი მომხმარებელი დაემატა.
სამომხმარებლო სესხებისა და დეპოზიტების წილი, რომლებიც სრულად ციფრული არხებით, თავიდან ბოლომდე პროცესით გაიცა, 83%-ს მიაღწია, ხოლო საცალო მომხმარებელთა ტრანზაქციების დაახლოებით 99% ფილიალების გარეთ განხორციელდა.
ეს შედეგები აჩვენებს ბანკის ციფრული ფინანსური სერვისების მზარდ ხელმისაწვდომობასა და გამოყენებას, ასევე მათ წვლილს საქართველოში ფინანსური ჩართულობის ზრდაში.</t>
  </si>
  <si>
    <t>ფილიალების, სერვისცენტრებისა და ლომბარდების რაოდენობა (ქუთაისის, ბათუმისა და თბილისის ობიექტების გამოკლებით) საერთო ფილიალების, სერვისცენტრებისა და ლომბარდების რაოდენობასთან მიმართებით, პროცენტულად.</t>
  </si>
  <si>
    <t>ბანკი ახორციელებს ფინანსური განათლებისა და ცნობიერების ამაღლების ინიციატივებს, ძირითადად თავისი ბიზნეს-განათლებისა და მეწარმეობის მხარდაჭერის პროგრამების მეშვეობით.
ეს პროგრამები მიზნად ისახავს მეწარმეებს, მცირე და საშუალო ბიზნესებს (MSME) და იმ ადამიანებს, რომლებიც დაინტერესებულნი არიან ფინანსური და ბიზნეს უნარების განვითარებით - როგორც არსებულ, ისე პოტენციურ კლიენტებს. ბანკის ფლაგმანური ბიზნეს-განათლების პროგრამა მოიცავს სწავლების ფართო შესაძლებლობებს, მათ შორის, ტრენინგებს, ვორქშოპებს, ონლაინ და პირისპირ კურსებს, ასევე ინდივიდუალურ კონსულტაციებს.
ინიციატივა ხორციელდება საერთაშორისო პარტნიორებთან თანამშრომლობით და აერთიანებს ციფრულ და ფიზიკურ ფორმატებს, რაც უზრუნველყოფს პროგრამის ხელმისაწვდომობას ქვეყნის სხვადასხვა რეგიონში მცხოვრები მონაწილეებისთვის.
შედეგების მხრივ, პროგრამა ყოველწლიურად მნიშვნელოვან რაოდენობას ბენეფიციარებს მოიცავს. მაგალითად, 2025 წელს ჩატარდა დაახლოებით 50 საგანმანათლებლო აქტივობა, რომლებშიც დაახლოებით 3,500 მონაწილემ მიიღო მონაწილეობა, რაც ხელს უწყობს ფინანსური ცნობიერების ამაღლებას, ბიზნეს უნარების გაუმჯობესებას და მეწარმეობის განვითარებას.</t>
  </si>
  <si>
    <r>
      <t xml:space="preserve">ბანკი საქართველოში საზოგადოებრივი განვითარების ხელშეწყობაში მონაწილეობს ისეთი ინიციატივებით, რომლებიც ქვეყნის მასშტაბით ხელს უწყობს მეწარმეობას, ფინანსურ ჩართულობას, განათლებას, ინოვაციასა და ეკონომიკურ გაძლიერებას.
</t>
    </r>
    <r>
      <rPr>
        <b/>
        <sz val="10"/>
        <color theme="1" tint="0.249977111117893"/>
        <rFont val="Segoe UI"/>
        <family val="2"/>
      </rPr>
      <t>MSME-ების და მეწარმეობის მხარდაჭერა</t>
    </r>
    <r>
      <rPr>
        <sz val="10"/>
        <color theme="1" tint="0.249977111117893"/>
        <rFont val="Segoe UI"/>
        <family val="2"/>
      </rPr>
      <t xml:space="preserve"> - თიბისი ბანკი აგრძელებს თავისი როლის გაძლიერებას საქართველოში მიკრო, მცირე და საშუალო ბიზნესების (MSME) ერთ-ერთ წამყვან მხარდამჭერად, ცოდნაზე, ხილვადობასა და ზრდის შესაძლებლობებზე წვდომის გაფართოების გზით. ბიზნეს-განათლების პროგრამების, მეწარმეობის ინიციატივებისა და ეკოსისტემის განვითარების აქტივობების მეშვეობით, ბანკი ეხმარება ბიზნესის მფლობელებს უნარების განვითარებაში, კონკურენტუნარიანობის გაუმჯობესებასა და მდგრადი ბიზნესების შექმნაში. ეს ინიციატივები ხელს უწყობს ინკლუზიურ ეკონომიკურ ზრდასა და სამუშაო ადგილების შექმნას ქვეყნის მასშტაბით.
</t>
    </r>
    <r>
      <rPr>
        <b/>
        <sz val="10"/>
        <color theme="1" tint="0.249977111117893"/>
        <rFont val="Segoe UI"/>
        <family val="2"/>
      </rPr>
      <t>ბიზნეს-განათლების პროგრამები</t>
    </r>
    <r>
      <rPr>
        <sz val="10"/>
        <color theme="1" tint="0.249977111117893"/>
        <rFont val="Segoe UI"/>
        <family val="2"/>
      </rPr>
      <t xml:space="preserve"> - ბანკი ახორციელებს საქართველოში უდიდეს ბიზნეს-განათლების პროგრამას, რომელიც მეწარმეებს სთავაზობს ტრენინგებზე, ვორქშოპებზე, კურსებსა და ინდივიდუალურ კონსულტაციებზე წვდომას. პროგრამა ხორციელდება საერთაშორისო განვითარების ორგანიზაციებთან პარტნიორობით, მათ შორის, Asian Development Bank (ADB)-თან და European Fund for Southeast Europe (EFSE)-თან, და უკვე ათ წელზე მეტია, რაც მხარს უჭერს მეწარმეებს. მხოლოდ 2025 წელს დაახლოებით 3,500 მონაწილემ მიიღო მონაწილეობა ტრენინგებში, რომლებიც მიზნად ისახავდა ბიზნესის მართვის უნარების გაძლიერებას, ინოვაციის ხელშეწყობასა და გრძელვადიანი ბიზნეს მდგრადობის გაუმჯობესებას.
</t>
    </r>
    <r>
      <rPr>
        <b/>
        <sz val="10"/>
        <color theme="1" tint="0.249977111117893"/>
        <rFont val="Segoe UI"/>
        <family val="2"/>
      </rPr>
      <t>ქალ მეწარმეთა გამოფენა 2025</t>
    </r>
    <r>
      <rPr>
        <sz val="10"/>
        <color theme="1" tint="0.249977111117893"/>
        <rFont val="Segoe UI"/>
        <family val="2"/>
      </rPr>
      <t xml:space="preserve"> - 2025 წლის 13–14 სექტემბერს UN Women-ის საქართველოს ოფისმა, UN Women Europe and Central Asia-ის რეგიონული ინიციატივის ფარგლებში, მოაწყო მეოთხე მასშტაბური გამოფენა-გაყიდვა, სადაც ქალ მეწარმეთა მიერ წარმოებული პროდუქცია და მომსახურება იყო წარმოდგენილი. საქართველოს სხვადასხვა რეგიონიდან 200-ზე მეტმა მონაწილემ წარმოადგინა საკვები, ღვინო, საჩუქრები, აქსესუარები და პირადი მოვლის პროდუქტები. თიბისის სპონსორობით შეიქმნა სპეციალური სივრცეები „მწვანე“ მეწარმეებისთვის, ასევე მოეწყო კვების ზონა, DJ სივრცე და ბავშვებისთვის განკუთვნილი ზონა, რათა გარემო ყოფილიყო ოჯახზე მორგებული. მსგავსი ინიციატივები ეხმარება მეწარმეებს ქსელების გაფართოებაში, გამოცდილების გაზიარებაში, ინოვაციების აღმოჩენასა და გამოწვევების დაძლევაში, ამასთან აძლიერებს ქალებს როგორც ეკონომიკური ზრდის მონაწილეებსა და როლურ მოდელებს.
</t>
    </r>
    <r>
      <rPr>
        <b/>
        <sz val="10"/>
        <color theme="1" tint="0.249977111117893"/>
        <rFont val="Segoe UI"/>
        <family val="2"/>
      </rPr>
      <t>ტექნოლოგიური განათლება და ახალგაზრდების განვითარება</t>
    </r>
    <r>
      <rPr>
        <sz val="10"/>
        <color theme="1" tint="0.249977111117893"/>
        <rFont val="Segoe UI"/>
        <family val="2"/>
      </rPr>
      <t xml:space="preserve"> - ბანკი მხარს უჭერს გოგონებს ტექნოლოგიური კარიერების შესწავლისა და განვითარების პროცესში. 2025 წელს, უფასო საზაფხულო ინტენსიური კურსების ფარგლებში, 140 მოსწავლე გოგონამ (9–12 კლასებიდან) მთელი საქართველოდან მიიღო პრაქტიკული გამოცდილება ისეთ მიმართულებებში, როგორიცაა ხელოვნური ინტელექტი, მობილური აპლიკაციების შექმნა და BackEnd/FrontEnd პროგრამირება. ტექნოლოგიურ განათლებაზე წვდომის გაზრდით ბანკი ეხმარება გოგონებს პირველი ნაბიჯების გადადგმაში მომავალი პროფესიებისკენ. Tech-School-ის მიზანია ტექნოლოგიური განათლების პოპულარიზაცია ახალგაზრდა თაობაში, რადგან ტექნოლოგიების ცოდნა ზრდის წარმატების შანსს არა მხოლოდ ICT სფეროში, არამედ ნებისმიერ სხვა პროფესიულ მიმართულებაშიც.</t>
    </r>
  </si>
  <si>
    <t>ბანკი რეგულარულად აწყობს დაინტერესებულ მხარეებთან  ჩართულობის აქტივობებს, კონსულტაციებს, შეხვედრებს, გამოკითხვებსა და დიალოგის პლატფორმებს, რათა უკეთ გაიგოს მათი მოლოდინები, მიიღოს უკუკავშირი, გააუმჯობესოს პროდუქტები და მომსახურება და ხელი შეუწყოს მდგრად ბიზნეს განვითარებას. ეს აქტივობები მოიცავს დაინტერესებულ მხარეთა ფართო სპექტრს, მათ შორის, მომხმარებლებს, თანამშრომლებს, ინვესტორებს, ბიზნეს კლიენტებს, საზოგადოებებსა და პარტნიორებს.
საანგარიშო პერიოდში ბანკმა საქართველოს სხვადასხვა რეგიონში ჩაატარა 5 მასშტაბური „ხუთშაბათის შეხვედრა“, სადაც დაახლოებით 500 მეწარმე და პროფესიონალი შეიკრიბა სექტორული გამოწვევების განსახილველად, გამოცდილების გასაზიარებლად და ბიზნეს-საზოგადოებაში თანამშრომლობის გასაძლიერებლად. დამატებით, ბანკი დაინტერესებულ მხარეებს რთავს ბიზნეს-განათლების პროგრამებში, ვორქშოპებსა და ისეთ საზოგადოებრივი ინიციატივებში, როგორიცაა Business Awards-ის პლატფორმა, რომელშიც ათასობით მეწარმე, მცირე და საშუალო ბიზნესი და ბიზნეს პარტნიორი მონაწილეობს.
მომხმარებლებთან ჩართულობა მიმდინარეობს უწყვეტ რეჟიმში სხვადასხვა არხით, მათ შორის, ციფრული გამოკითხვებით Medallia-ს პლატფორმის საშუალებით, ავტომატური SMS გამოკითხვებით ფილიალში ვიზიტის შემდეგ, სატელეფონო გამოკითხვებით სხვადასხვა სეგმენტზე, გარე ბაზრის კვლევებით, რომლებიც აფასებს მომხმარებლის კმაყოფილებასა და Net Promoter Score-ს (NPS), კორპორაციულ კლიენტებთან რეგულარული მენეჯმენტის შეხვედრებითა და პირდაპირი ინტერვიუებით. 2025 წელს ბანკის სამეთვალყურეო საბჭოს წევრებიც უშუალოდ შეხვდნენ მომხმარებლებსა და ბიზნეს კლიენტებს მათი საჭიროებებისა და მოლოდინების უკეთ გასაგებად.
თანამშრომლებთან ჩართულობა მხარდაჭერილია რეგულარული შეხვედრებით გენერალურ დირექტორსა და მმართველი საბჭოს წევრებსა და თანამშრომლებს შორის, ფოკუს-ჯგუფებით, მიზნობრივი გამოკითხვებით, სამუშაო ძალის ჩართულობის სესიებით, ESG ცნობიერების ამაღლების გამოკითხვებით, ასევე შეხვედრებით თანამშრომლებსა და სამუშაო ძალის ჩართულობაზე პასუხისმგებელ არაღმასრულებელ დირექტორს შორის.
ბანკი ასევე აქტიურად თანამშრომლობს ინვესტორებთან და აქციონერებთან კვარტალური ფინანსური შედეგების განხილვის შეხვედრების, ინვესტორთა შეხვედრების (roadshows), ინვესტორთა კონფერენციებში მონაწილეობის, აქციონერებთან კომუნიკაციისა და ინვესტორებთან ურთიერთობის გუნდის მიერ უზრუნველყოფილი მუდმივი დიალოგის მეშვეობით.
საზოგადოებასა და მდგრადობის საკითხებთან მიმართებით, ბანკი დაინტერესებულ მხარეებს რთავს  საგანმანათლებლო პროგრამებით, გამჭვირვალე ანგარიშგებით, ESG ინიციატივებითა და საზოგადოებაზე ორიენტირებული პროექტებით. ამ ჩართულობის მიზანია უკუკავშირის შეგროვება, ურთიერთობების გაძლიერება, მომხმარებლისა და თანამშრომლის გამოცდილების გაუმჯობესება, მეწარმეობისა და ეკონომიკური განვითარების მხარდაჭერა, გამჭვირვალობის ზრდა და ბანკის სტრატეგიული გადაწყვეტილებებისა და მდგრადობის მიმართულების შესახებ საზოგადოების ინფორმირება.</t>
  </si>
  <si>
    <t>Quarterly</t>
  </si>
  <si>
    <t>მიუთითეთ, არის თუ არა ESG/მდგრადობასთან დაკავშირებული საკითხებთან ინტეგრირებული ბანკის გრძელვადიან ბიზნეს სტრატეგიაში.</t>
  </si>
  <si>
    <t>ბანკმა ESG-სთან და კლიმატთან დაკავშირებული და სოციალური საკითხები სრულად აქვს ინტეგრირებული საერთო სტრატეგიულ ჩარჩოში, რაც უზრუნველყოფს იმას, რომ მდგრადობა არ განიხილება როგორც ცალკე ინიციატივა, არამედ როგორც ბიზნესის დაგეგმვისა და გადაწყვეტილების მიღების პროცესის ძირითადი ნაწილი. გარემოსა და კლიმატზე ზემოქმედების მართვა ბანკის დეკლარირებული მიზანია და მას მხარს უჭერს ჩამოყალიბებული პროცესები, რომლებიც უზრუნველყოფს შესაბამისი რისკების იდენტიფიცირებას, შეფასებასა და შემცირებას როგორც ოპერაციულ საქმიანობაში, ისე დაფინანსების პროცესებში.
ESG საკითხები ცენტრალურ როლს ასრულებს ბანკის რისკების მართვისა და დაკრედიტების მიდგომაში. სესხების პორტფელში მდგრადობასა და კლიმატთან დაკავშირებული რისკების შეფასება და მართვა წარმოადგენს ESG სტრატეგიის ერთ-ერთ ძირითად საყრდენს, ხოლო დაფინანსებული ემისიების მუდმივი მონიტორინგი გამოიყენება გრძელვადიანი პორტფელის დეკარბონიზაციის მიმართულების განსაზღვრისა და მაღალი ნახშირბადის მქონე სექტორების იდენტიფიცირებისთვის. სექტორების მიხედვით კლიმატური სახელმძღვანელოების დანერგვა, რომელიც 2026 წელს არის დაგეგმილი, კიდევ უფრო გააძლიერებს ESG რისკების ინტეგრაციას ბანკის საკრედიტო გადაწყვეტილებების პროცესში.
ამასთან, ESG და კლიმატური საკითხები აქტიურად არის ინტეგრირებული ფინანსურ დაგეგმვასა და ბიზნესის განვითარებაში. ბანკი სასესხო პორტფელის ზრდის სტრატეგიებს საცალო, MSME და კორპორატიულ სეგმენტებში შეიმუშავებს იდენტიფიცირებულ კლიმატურ რისკებსა და შესაძლებლობებზე დაყრდნობით, ხოლო სექტორული ანალიზი განსაზღვრავს კლიმატური ქმედებების პრიორიტეტულ მიმართულებებს. ეს პრიორიტეტები პირდაპირ აისახება კლიმატის ქმედების სტრატეგიაში, რომელიც თანხვედრაშია ბანკის გრძელვადიან ბიზნეს სტრატეგიასთან.
მნიშვნელოვანია, რომ ESG მიზნები ასევე ინტეგრირებულია მმართველობასა და შესრულების შეფასების სისტემაში: მდგრადობასთან დაკავშირებული ამოცანები, მათ შორის მდგრადი პორტფელის ზრდა, შეტანილია უფროსი მენეჯმენტის საკვანძო შესრულების ინდიკატორებში (KPI), რაც უზრუნველყოფს ანგარიშვალდებულებას და აძლიერებს ESG პრიორიტეტების ინტეგრაციას გადაწყვეტილების მიღების უმაღლეს დონეზე.
საერთო ჯამში, ESG და მდრგადობის მიზნები, ამოცანები და ქმედებები სრულად არის ინტეგრირებული და თანხვედრაში ბანკის გრძელვადიან სტრატეგიულ მიმართულებასთან, რაც ადასტურებს, რომ მდგრადობის საკითხები მისი ბიზნეს მოდელისა და მომავალი ზრდის გეგმების განუყოფელი ნაწილია.</t>
  </si>
  <si>
    <t>ბანკის სამეთვალყურეო საბჭო ამტკიცებს და ზედამხედველობს ESG სტრატეგიას, რათა უზრუნველყოფილი იყოს ბანკის მიზნებისა და ინიციატივების შესრულება, რომლებიც უკავშირდება კლიმატის ცვლილებას, გარემოზე მის პირდაპირ და არაპირდაპირ ზემოქმედებას და ჯგუფის მასშტაბით მდგრად განვითარებას. სამეთვალყურეო საბჭო ინარჩუნებს ძირითად პასუხისმგებლობას სტრატეგიის განხორციელებაზე ზედამხედველობის კუთხით, როგორც მისი ვალდებულების ნაწილს, რომელიც გულისხმობს კლიმატთან დაკავშირებულ საკითხების უშუალო კონტროლს.</t>
  </si>
  <si>
    <t>ბანკის სამეთვალყურეო საბჭოს აქვს მრავალფეროვანი და ყოვლისმომცველი სასწავლო პროგრამა, რომელიც ყოველწლიურად განიხილება და ახლდება. წლის დასაწყისში სამდივნო გუნდი ამზადებს საერთო სასწავლო კატალოგს, რომელიც მოიცავს ყველა შესაბამის მიმართულებას. ეს კატალოგი აერთიანებს საჯაროდ ხელმისაწვდომ და კლიენტებზე მორგებულ ვებინარებს, ანალიტიკურ მასალებსა და ინდუსტრიის წარმომადგენლებთან ცოცხალი დისკუსიების შესაძლებლობებს.
სასწავლო შესაძლებლობების მიმწოდებლებს შორის არიან „დიდი ოთხეულის“ აუდიტორული კომპანიები, გარე იურიდიული მრჩევლები, პროფესიული ინსტიტუტები (როგორიცაა Institute of Directors და Governance Institute) და, საჭიროების შემთხვევაში, კონკრეტული თემების ექსპერტი მაღალი დონის პროფესიონალები.
სასწავლო პროგრამა მუდმივად მოიცავს ESG და კლიმატთან დაკავშირებულ თემებს, რაც უზრუნველყოფს სამეთვალყურეო საბჭოს წევრების ინფორმირებულობას მდგრადობისა და ESG-ის ახალ ტენდენციებზე, რეგულაციურ ცვლილებებსა და კლიმატურ რისკების განვითარებაზე. ეს კი ხელს უწყობს უფრო ეფექტიან ზედამხედველობასა და სტრატეგიული გადაწყვეტილებების მიღებას.
2025 წელს სამეთვალყურეო საბჭოს წევრმა და ESG და ეთიკის კომიტეტის თავმჯდომარემ, ერან კლეინმა, გააძლიერა თავისი კომპეტენციები მდგრადობისა და კლიმატის ცვლილების მიმართულებით ორი პროფესიული განვითარების პროგრამის გავლით: Stanford Doerr School of Sustainability-ის „Championing Sustainability from the Boardroom“ კურსით და Oliver Wyman-ის „Transition Planning Masterclass Series“-ით.</t>
  </si>
  <si>
    <t>ბანკის სამეთვალყურეო საბჭო ამტკიცებს და ზედამხედველობს ESG სტრატეგიას, რათა უზრუნველყოფილი იყოს როგორც ბანკის, ისე ჯგუფის მიზნებისა და ინიციატივების შესრულება, რომლებიც უკავშირდება კლიმატის ცვლილებას, გარემოზე მის პირდაპირ და არაპირდაპირ ზემოქმედებას და ჯგუფის მასშტაბით მდგრად განვითარებას. ESG სტრატეგია ასევე მოიცავს მომხმარებლებს, თანამშრომლებს, მომწოდებლებს, ფართო საზოგადოებას, ფინანსურ ჩართულობას, თანამშრომელთა ურთიერთობებს, ტალანტების მართვას, სამუშაო გარემოს მრავალფეროვნებასა და ინკლუზიას. სამეთვალყურეო საბჭო ინარჩუნებს ძირითად პასუხისმგებლობას სტრატეგიის განხორციელებაზე ზედამხედველობის მიმართულებით, როგორც მისი ვალდებულების ნაწილს კლიმატთან დაკავშირებულ საკითხებზე უშუალო კონტროლის უზრუნველყოფისთვის.
2022 წლის იანვარში შეიქმნა ESG და ეთიკის კომიტეტი სამეთვალყურეო საბჭოს დონეზე. ეს ასახავს მდგრადობის მნიშვნელობას ბანკის კორპორაციულ მმართველობაში და საშუალებას აძლევს სამეთვალყურეო საბჭოს წევრებს მეტი დრო და ყურადღება დაუთმონ ESG საკითხებს.
კომიტეტის როლია მდგრადობის საკითხებზე სტრატეგიული მიმართულების განსაზღვრა და ზედამხედველობა, ESG ინიციატივების შესაბამისობაში მოყვანა ჯგუფის ძირითად ბიზნეს სტრატეგიებთან, გრძელვადიანი ღირებულების შექმნა, რისკების შემცირება და დაინტერესებული მხარეების მოლოდინების დაკმაყოფილება. ასევე, კომიტეტი სამეთვალყურეო საბჭოს უწევს კონსულტაციას სტრატეგიის, პოლიტიკებისა და პროგრამების განხორციელების ზედამხედველობის საკითხებში, რომლებიც დაკავშირებულია ESG მიმართულებასთან.
გარდა ამისა, ESG და ეთიკის კომიტეტი მხარს უჭერს სამეთვალყურეო საბჭოს საერთო ღირებულებების, ქცევისა და კულტურის ფორმირების ხედვის განხორციელებაში და ზედამხედველობს აღმასრულებელი მენეჯმენტის მუშაობას ეთიკური კულტურის, შესაბამისი ქცევის და თანამშრომელთა ეთიკური ჩართულობის გასაძლიერებლად ორგანიზაციაში.
თავისი ფუნქციების შესრულებისას კომიტეტი:
ა) პერიოდულად აფასებს ჯგუფის პოტენციურ გავლენას ESG და კლიმატურ საკითხებზე, როგორც რისკების, ისე შესაძლებლობების კუთხით;
ბ) რეგულარულად განიხილავს ბიზნეს ერთეულების მიერ იდენტიფიცირებულ ESG-სთან დაკავშირებულ შესაძლებლობებს და აფასებს მათ შესრულებასა და სტრატეგიულ მიზნებთან შესაბამისობას;
გ) ზედამხედველობს პროდუქტებსა და სერვისებში, სექტორებში და შიდა ოპერაციებში კლიმატურ და მდგრადობის პრაქტიკებს;
დ) აკონტროლებს ESG ანგარიშგებას, მათ შორის, მდგრადობის ანგარიშის განხილვასა და რეკომენდაციას, რათა უზრუნველყოფილი იყოს სიზუსტე, გამჭვირვალობა და საერთაშორისო სტანდარტებთან შესაბამისობა;
ე) აკვირდება ESG ტენდენციებს, ინვესტორთა მოლოდინებსა და რეგულაციურ მოთხოვნებს.
2025 წელს ESG და ეთიკის კომიტეტმა ოთხი შეხვედრა გამართა და განიხილა შემდეგი საკითხები: ESG სტრატეგიის (2025–2027) პროგრესის მიმოხილვა, კლიმატის ქმედების სტრატეგიის ჩათვლით; ESG შესაძლებლობები კორპორაციულ და MSME მიმართულებებში; რისკების ფუნქციების როლი ESG და კლიმატური რისკების მართვაში; და ESG ანგარიშგების დამტკიცების რეკომენდაციები სამეთვალყურეო საბჭოსთვის, მათ შორის, TCFD სტანდარტებთან შესაბამისი ანგარიშგება წლიურ ანგარიშში. კომიტეტმა ასევე განიხილა: მდგრადი პორტფელის ზრდა, Scope 1, 2 და 3 ემისიების ანალიზი და ნეტ-ნულოვანი ემისიების გეგმა; მწვანე დაფინანსების შესაძლებლობები და მდგრადი საინვესტიციო პროდუქტები; ESG რისკების მართვის გაძლიერება საკრედიტო პროცესებში; გარემოსდაცვითი, კლიმატური და ადამიანის უფლებების პოლიტიკების წლიური გადახედვა; ESG რისკ-აპეტიტის ჩარჩოები; კლიმატის სამოქმედო გეგმა და TCFD-ის იმპლემენტაციის პროგრესი; 2024 წლის TCFD რეპორტი წლიური ანგარიშის ფარგლებში და მდგრადობის ანგარიში 2024; და თანამშრომლებისთვის ESG და კლიმატური სწავლების პროგრამები.
გარდა ამისა, კომიტეტი გადახედავს და რეკომენდაციებს წარუდგენს აუდიტის კომიტეტს ESG-თან დაკავშირებული საკითხების ინტეგრირების შესახებ წლიურ ფინანსურ, მათ შორის, TCFD ანგარიშში, რათა უზრუნველყოფილი იყოს სიზუსტე, გამჭვირვალობა და საერთაშორისო სტანდარტებთან შესაბამისობა. სამეთვალყურეო საბჭოს ასევე მხრარს უჭერს რისკების კომიტეტი, რომელიც რეგულარულად იღებს ანგარიშებს პროგრესზე, მათ შორის, მდგრადი პორტფელის მოცულობაზე და ESG რისკ-აპეტიტის მაჩვენებლებზე. აუდიტის კომიტეტი ზედამხედველობს წლიურ ანგარიშგებასა და შესაბამისობას პოლიტიკებთან და რეგულაციებთან, ხოლო ადამიანური რესურსებისა და ანაზღაურების კომიტეტი განიხილავს ESG-ის სოციალურ ასპექტებსა და აღმასრულებელი მენეჯმენტის საქმიანობის ეფექტურობის შეფასებას ESG მიზნებთან მიმართებით.</t>
  </si>
  <si>
    <t>ბანკის ESG სტრატეგიის განხორციელებას მხარს უჭერს რამდენიმე ორგანიზაციული ფუნქცია, რომლებიც პასუხისმგებელნი არიან ESG საკითხებზე: ESG დეპარტამენტი და გარემოსდაცვითი და სოციალური რისკების მართვის გუნდი (ESRM) მის შიგნით, ასევე ESG კომპეტენციის ცენტრი, რომელიც წარმოადგენს სამუშაო ჯგუფს და შექმნილია TCFD ჩარჩოს გაუმჯობესების მხარდასაჭერად.
ESG დეპარტამენტი მხარს უჭერს ბანკის აღმასრულებელ მენეჯმენტს გარემოსდაცვითი და კლიმატის ცვლილების პოლიტიკის, გარემოსდაცვითი მართვის სისტემისა და ჯგუფის ESG სტრატეგიის განხორციელებაში.  ESG დეპარტამენტი უზრუნველყოფს მათი განხორციელების კოორდინაციასა და ხელშეწყობას ორგანიზაციის მასშტაბით.
დეპარტამენტი აქტიურ როლს ასრულებს ბანკის მდგრადი პორტფელის განვითარებასა და გაფართოებაში - ყოველთვიურად ახორციელებს პორტფელის ანალიზს და მჭიდროდ თანამშრომლობს კორპორაციულ, MSME და საცალო სეგმენტებთან მიზნების შესრულების მონიტორინგისთვის. ის ასევე კოორდინაციას უწევს კლიმატის სამოქმედო გეგმას, განსაზღვრავს გაუმჯობესების მიმართულებებს და უზრუნველყოფს ექსპერტულ მხარდაჭერას ინფორმირებული გადაწყვეტილებების მისაღებად.
ყოველწლიურად ESG დეპარტამენტი ატარებს სექტორულ კლიმატური რისკების შეფასებას, რათა გამოავლინოს, შეაფასოს და დაეხმაროს კლიმატთან დაკავშირებული რისკების მართვას ბანკის მმართველობითი ჩარჩოს შესაბამისად. 2023 წლიდან დეპარტამენტი ასევე პასუხისმგებელია TCFD ანგარიშის მომზადებაზე, რაც აძლიერებს კლიმატთან დაკავშირებულ გამჭვირვალობასა და ანგარიშგებას. გარდა ამისა, დეპარტამენტი აქტიურად უწევს რეგულაციური ESG მოთხოვნებისა და საერთაშორისო სტანდარტების ინტეგრაციას ბანკის შიდა პროცესებში და უზრუნველყოფს არაფინანსური ანგარიშგების შესაბამისობას ამ სტანდარტებთან. დეპარტამენტი ასევე აფასებს სათბურის აირების (GHG) ემისიებს, აკვირდება პარიზის შეთანხმებასთან შესაბამის შემცირების ტრაექტორიებს და მხარს უჭერს ბანკის გარდამავლობის გეგმის განხორციელებას, რომლის პროგრესიც რეგულარულად წარედგინება აღმასრულებელ მენეჯმენტს.
გარემოსდაცვითი და სოციალური რისკების მართვის (ESRM) ჯგუფი, პასუხისმგებელია გარემოსდაცვითი, სოციალური და კლიმატური რისკების იდენტიფიცირებაზე, შეფასებაზე, მართვასა და მონიტორინგზე დაკრედიტების პროცესში. ეს პროცედურები სრულად არის ინტეგრირებული საკრედიტო რისკების მართვის ჩარჩოში და ვრცელდება ყველა კომერციულ ტრანზაქციაზე. ESRM გუნდი ასევე ახორციელებს სესხების შეფასებას მწვანე კრიტერიუმებით. გუნდი შედგება სამი წევრისგან და 2026 წლის იანვრიდან ის ინტეგრირდება ESG დეპარტამენტში.
ESG კომპეტენციათა ცენტრი არის მრავალფუნქციური სამუშაო ჯგუფი, რომელიც შექმნილია TCFD ჩარჩოს გასაძლიერებლად. იგი აერთიანებს ESG დეპარტამენტის წევრებს და საკრედიტო რისკების მენეჯერებს კორპორაციულ, MSME და საცალო სეგმენტებიდან. ჯგუფი პასუხისმგებელია კლიმატური რისკების შეფასების მეთოდოლოგიის მუდმივ გაუმჯობესებასა და ბანკის მთელი პორტფელისთვის წლიური კლიმატური სტრეს-ტესტის ჩატარებაზე.</t>
  </si>
  <si>
    <t>აღმასრულებელ დონეზე კლიმატის ცვლილებასთან დაკავშირებულ რისკებსა და შესაძლებლობებზე პასუხისმგებლობა დაკისრებული აქვს ESG კომიტეტს, რომელიც აღმასრულებელმა მენეჯმენტმა 2021 წლის მარტში დააფუძნა.
ბანკის ESG კომიტეტი პასუხისმგებელია ESG სტრატეგიის განხორციელებაზე და ყოველწლიური სამოქმედო გეგმებისა და ძირითადი პროექტებისთვის ცალკეული, დეტალური გეგმების დამტკიცებაზე. კომიტეტი ყოველ კვარტალში იკრიბება, რათა განიხილოს აღნიშნული გეგმების შესრულების პროგრესი და განხორციელების სტატუსი.
გარდა ამისა,  რისკების დირექტორი (Chief Risk Officer) ახორციელებს ESG სტრატეგიის განხორციელების პირდაპირ ზედამხედველობას. გარემოსდაცვითი კომიტეტი  ზედამხედველობს გარემოსდაცვითი მართვის სისტემის დანერგვასა და ფუნქციონირებას. ESG დეპარტამენტი რეგულარულად წარუდგენს ანგარიშებს გარემოსდაცვით კომიტეტს, ხოლო ეს უკანასკნელი თავის მხრივ ანგარიშვალდებულია მთავარი რისკების ოფიცრის წინაშე.</t>
  </si>
  <si>
    <t>სხვადასხვა ESG მაჩვენებელი - მათ შორის, მდგრადი პორტფელის მოცულობა, გარემოსდაცვითი და კლიმატური რისკების ინდიკატორები, ESG-თან დაკავშირებული მძიმე ინციდენტების ჯამური რაოდენობა, სოციალური რისკების მაჩვენებლები და IFRS S1 და S2 მოთხოვნების დანერგვის პროგრესი - ინტეგრირებულია რისკების სტრატეგიის დეშბორდებში.
ეს მაჩვენებლები მონიტორინგდება და ყოველთვიურად წარედგინება რისკების დირექტორს (CRO) რისკების სტრატეგიის განახლების შეხვედრებზე.</t>
  </si>
  <si>
    <t>ბანკის სამეთვალყურეო საბჭო ამტკიცებს და ზედამხედველობს ESG სტრატეგიას და ინარჩუნებს ძირითად პასუხისმგებლობას მისი განხორციელების მონიტორინგზე.
2022 წლის იანვარში ბანკში სამეთვალყურეო საბჭოს დონეზე შეიქმნა გარემოსდაცვითი, სოციალური და მმართველობის (ESG) და ეთიკის კომიტეტი. თავისი ფუნქციების შესრულებისას კომიტეტი:
ა) პერიოდულად აფასებს ბანკის პოტენციურ გავლენას მნიშვნელოვან ESG საკითხებზე, მათ შორის, კლიმატთან დაკავშირებულ თემებზე, როგორც რისკების, ისე შესაძლებლობების ჭრილში;
ბ) რეგულარულად განიხილავს ბიზნეს ერთეულების მიერ იდენტიფიცირებულ ESG-სთან დაკავშირებულ შესაძლებლობებს, აფასებს შესაბამისი ინიციატივების განხორციელებას და მათ წვლილს სტრატეგიულ მიზნებსა და ფინანსურ შედეგებში;
გ) ზედამხედველობს პროდუქტებს, სერვისებს, სექტორულ მიმართულებებსა და ჯგუფის შიდა ოპერაციებში კლიმატისა და მდგრადობის პრაქტიკებს;
დ) აკონტროლებს ESG ანგარიშგებას, რათა უზრუნველყოფილი იყოს სიზუსტე, გამჭვირვალობა და საერთაშორისო სტანდარტებთან შესაბამისობა;
ე) აკვირდება ESG ტენდენციებს, ინვესტორთა მოლოდინებსა და რეგულაციურ მოთხოვნებს და უზრუნველყოფს, რომ ბანკის რეაგირება ამ ცვლილებებზე შეესაბამებოდეს დაინტერესებულ მხარეთა მოთხოვნებს.
ESG და ეთიკის კომიტეტი იკრიბება კვარტალურად.</t>
  </si>
  <si>
    <t>ბანკის ყველა თანამშრომელი, მათ შორის, უფროსი მენეჯმენტის წარმომადგენლები, ვალდებულნი არიან ყოველწლიურად გაიარონ სავალდებულო ონლაინ კურსი და თვითშეფასების ტესტი ბანკის გარემოსდაცვითი მართვის სისტემის (EMS) და ჯანსაღი სამუშაო გარემოს შესახებ.
2025 წელს ბანკის თანამშრომელთა, მათ შორის, უფროსი მენეჯმენტის წარმომადგენლების, 96%-მა წარმატებით გაიარა აღნიშნული წლიური ტრენინგები</t>
  </si>
  <si>
    <t>2022 წლიდან ESG-თან დაკავშირებული საქმიანობის შესრულების ძირითადი ინდიკატორები (KPI-ები) ინტეგრირებულია აღმასრულებელი მენეჯმენტის გრძელვადიანი წახალისების (ინსენტივების) პროგრამებში.
აღმასრულებელი მენეჯმენტის KPI-ები დაკავშირებულია მდგრადი პორტფელისა და სხვა მდგრადი აქტივების მიზნობრივი მოცულობების მიღწევასთან.</t>
  </si>
  <si>
    <t>ბანკში მოქმედებს ქცევისა და ეთიკის კოდექსი.</t>
  </si>
  <si>
    <t>ბანკს დანერგილი აქვს ფინანსური დანაშაულის წინააღმდეგ ბრძოლის პოლიტიკა. აღნიშნული პოლიტიკა წარმოადგენს ყოვლისმომცველ ჩარჩოს, რომელიც მოიცავს ფინანსური დანაშაულის პრევენციის მრავალ მიმართულებას, მათ შორის ქრთამის აღებისა და კორუფციის წინააღმდეგ ბრძოლას.</t>
  </si>
  <si>
    <t>ბანკს გააჩნია ფინანსური დანაშაულის წინააღმდეგ ბრძოლის პოლიტიკა. აღნიშნული პოლიტიკა პირდაპირ მოიცავს ფულის გათეთრების წინააღმდეგ ბრძოლის (AML) და ტერორიზმის დაფინანსების წინააღმდეგ ბრძოლის (CFT) საკითხებს.</t>
  </si>
  <si>
    <t>ბანკს აქვს ფორმალური პოლიტიკები და მმართველობითი მექანიზმები, რომლებიც ხელს უწყობს პასუხისმგებლიან ბიზნეს პრაქტიკას, ეთიკურ ქცევას, კეთილსინდისიერებას, გამჭვირვალობასა და ანგარიშვალდებულებას მის ოპერაციებში. მათ შორის შედის ბანკის ქცევისა და ეთიკის კოდექსი, ადამიანის უფლებათა პოლიტიკა, ინციდენტების მართვის პოლიტიკა, ფინანსური დანაშაულის წინააღმდეგ ბრძოლის პოლიტიკა, პერსონალური მონაცემების დაცვის პოლიტიკა, ინტერესთა კონფლიქტების მართვის პოლიტიკა, გარემოს დაცვისა და კლიმატის ცვლილების პოლიტიკა და სხვა შიდა პოლიტიკები, რომლებიც პასუხისმგებლიანი ბიზნეს ქცევის რეგულირებას ემსახურება.
ეს პოლიტიკები ვრცელდება თანამშრომლებზე, მენეჯმენტსა და მმართველ ორგანოებზე და განსაზღვრავს სტანდარტებს ეთიკური გადაწყვეტილებების მიღების, კანონებისა და რეგულაციების დაცვის, კლიენტებისა და დაინტერესებული მხარეების სამართლიანი მოპყრობის, კორუფციისა და თაღლითობის პრევენციის, ადამიანის უფლებების დაცვისა და პასუხისმგებლიანი კორპორატიული ქცევის მიმართულებით. ამ მოთხოვნებთან შესაბამისობა უზრუნველყოფილია ტრენინგების, შიდა კონტროლების, მონიტორინგის პროცესებისა და უფროსი მენეჯმენტის და შესაბამისი მმართველობითი კომიტეტების ზედამხედველობის მეშვეობით.
ამ პოლიტიკებისა და პროცედურების საშუალებით, ბანკი ცდილობს შეინარჩუნოს პროფესიონალური ქცევის მაღალი სტანდარტები და უზრუნველყოს, რომ პასუხისმგებლიანი ბიზნეს პრაქტიკა ინტეგრირებული იყოს მის ყველა ოპერაციასა და გადაწყვეტილების მიღების პროცესში.</t>
  </si>
  <si>
    <t>ბანკმა მიიღო სახელმწიფო ორგანოებისგან მცირე ზომის სანქციები: 6,500 ლარის ჯარიმა ნორმატიულად დასაშვები ხმაურის დონის გადაჭარბებისთვის და 1,000 ლარის ჯარიმა, რომელიც დაეკისრა თბილისის მერიამ მუნიციპალური ნარჩენების არასწორი განთავსების გამო. აღნიშნული თანხების არამნიშვნელოვანი მოცულობიდან და დარღვევების დაბალი სიმძიმიდან გამომდინარე - რომლებსაც არ გამოუწვევია არსებითი გარემოსდაცვითი ზიანი - ბანკი ამ ჯარიმებს არსებითად არ მიიჩნევს.</t>
  </si>
  <si>
    <t xml:space="preserve">ბანკს აქვს ბიზნესის უწყვეტობის განახლებული გეგმები კრიტიკული საოპერაციო ლოკაციებისთვის. პოლიტიკა მოიცავს ბანკის სათავო ოფისებს (ციფრული არხები, პროდუქტები, პროცესები, სისტემები, გარე მხარეები და საკვანძო რესურსები). გეგმებს აქვს მკაფიოდ განსაზღვრული მასშტაბი და დაფარვა, ისინი რეგულარულად გადაიხედება და ტესტირდება. ტესტირება ტარდება მინიმუმ წელიწადში ორჯერ.
</t>
  </si>
  <si>
    <t>ბანკს დანერგილი აქვს სამეთვალყურეო საბჭოს მიერ დამტკიცებული პოლიტიკების, პროცედურებისა და მმართველობითი მექანიზმების სისტემა ESG და მდგრადობასთან დაკავშირებული რისკების მართვისთვის. ESG რისკები ინტეგრირებულია ბანკის საერთო რისკების მართვის ჩარჩოში.
ბანკის მიდგომა რეგულირდება ძირითადი პოლიტიკებითა და ჩარჩოებით, მათ შორის, გარემოსა და კლიმატის ცვლილების პოლიტიკით, გარემოსა და სოციალური რისკების მართვის (ESRM) პროცედურით, კლიმატის მოქმედების სტრატეგიითა და რისკის აპეტიტის ჩარჩოთი. აღნიშნული პოლიტიკები განსაზღვრავს პროცესებს ESG და კლიმატთან დაკავშირებული რისკების იდენტიფიცირების, შეფასების, მართვის, მონიტორინგისა და ანგარიშგებისთვის ბანკის ოპერაციებსა და საკრედიტო საქმიანობაში.</t>
  </si>
  <si>
    <t>ESG რისკები სრულად არის ინტეგრირებული ბანკის საერთო რისკების მართვის ჩარჩოში. ბანკი იყენებს მთელ ორგანიზაციაზე გავრცელებულ, ყოვლისმომცველ რისკების მართვის ჩარჩოს, რომელიც ESG ფაქტორებს - განსაკუთრებით გარემოსდაცვით და კლიმატთან დაკავშირებულ რისკებს - ინტეგრირებულად მოიცავს მმართველობით სტრუქტურებში, მეთოდოლოგიებსა და გადაწყვეტილების მიღების პროცესებში. ESG რისკები არ განიხილება დამოუკიდებელ კატეგორიად, არამედ სისტემურად არის ჩართული ძირითადი რისკების მართვის პრაქტიკებში, მათ შორის, რისკების იდენტიფიცირებაში, შეფასებაში, მონიტორინგსა და ანგარიშგებაში.
გარემოსდაცვითი და სოციალური (E&amp;S) რისკების მართვის პროცედურები სრულად არის ინტეგრირებული ბანკის საკრედიტო რისკის მართვის პროცესში და რეგულარულად გამოიყენება კორპორატიულ და MSME (მცირე, საშუალო და მიკრო ბიზნესის) პორტფელებზე. ეს პროცედურები შესაბამისობაშია საქართველოს კანონმდებლობასთან და საერთაშორისო საუკეთესო პრაქტიკასთან, მათ შორის, IFC-ის შესრულების სტანდარტებთან, EBRD-ის შესრულების მოთხოვნებთან და ADB-ის უსაფრთხოების სტანდარტებთან. შესაბამისად, ბანკი ცდილობს შეამციროს დაფინანსებული ბიზნესების უარყოფითი გარემოსდაცვითი და/ან სოციალური ზემოქმედება გარემოსდაცვითი და სოციალური რისკების შეფასებისა და მონიტორინგის გზით, როგორც ბიზნეს კლიენტების საკრედიტო რისკის ანალიზის ნაწილი, რაც კლიენტებს ეხმარება კანონმდებლობასთან და რეგულაციებთან შესაბამისობის უზრუნველყოფაში, ამცირებს რეგულატორულ რისკს და ხელს უწყობს მათი ოპერაციების მდგრად მართვას.
გარემოსდაცვითი და სოციალური რისკების მართვის პროცედურის განხორციელებაზე პირდაპირ პასუხისმგებელია ბანკის ESG დეპარტამენტი. პროცესში აქტიურად მონაწილეობენ კორპორატიული, მცირე, საშუალო და მიკრო ბიზნესის საკრედიტო პერსონალი და საკრედიტო რისკის მენეჯერები. კორპორატიული და მცირე/საშუალო ბიზნესის საკრედიტო პერსონალი ასევე პასუხისმგებელია აკრძალული საქმიანობების სიის შემოწმებაზე, რათა დაადგინოს, ექვემდებარება თუ არა საქმიანობა დაფინანსებიდან გამორიცხვას. აკრძალული საქმიანობის სია ყოველწლიურად გადაიხედება. ბანკის აკრძალული საქმიანობების სია ეფუძნება EBRD-ის, IFC-ის, DEG-ისა და ADB-ის სიებს. ბანკი უარს ამბობს ისეთი საქმიანობების დაფინანსებაზე, რომლებიც არღვევს ადგილობრივ კანონმდებლობას, საერთაშორისო კონვენციებსა და ადამიანის, შრომითი და სხვა უფლებების დეკლარაციებს, ასევე საქმიანობებზე, რომლებიც ძლიერ უარყოფით გარემოსდაცვით ან სოციალურ ზემოქმედებას ახდენს, როგორიცაა თერმული ქვანახშირის მოპოვება, აზარტული თამაშები და კაზინო, თამბაქოს წარმოება ან ვაჭრობა, ველური ბუნებით ან მისი პროდუქტებით ვაჭრობა, საშიში ქიმიკატების წარმოება ან ვაჭრობა და სხვა.
კლიმატთან დაკავშირებული რისკები წარმოადგენს რისკების მართვის ჩარჩოს მნიშვნელოვან კომპონენტს. კლიმატის ცვლილებასთან დაკავშირებული რისკების იდენტიფიცირებისთვის, შეფასებისა და მართვის მიზნით, ბანკმა დანერგა კლიმატური რისკების საერთო შეფასება და ჩაატარა ზოგადი ანალიზი, რათა დაედგინა კლიმატთან დაკავშირებული ჩარჩოს განვითარების დონე. ეს ანალიზი მოიცავდა არსებული პოლიტიკებისა და პროცედურების შეფასებას, შემდგომი განვითარების მიმართულებების იდენტიფიცირებას და ხარვეზების ანალიზს. ამ ანალიზის საფუძველზე განისაზღვრა ძირითადი პრიორიტეტული სფეროები და აისახა კლიმატისთვის მოქმედების სტრატეგიაში, ბანკის ბიზნეს სტრატეგიასთან შესაბამისობაში. კლიმატთან დაკავშირებული რისკების უკეთ გასაგებად ბანკის სასესხო პორტფელში, ბანკი ატარებს მაღალი დონის სექტორულ რისკების შეფასებას, ვინაიდან სხვადასხვა სექტორი განსხვავებულად შეიძლება იყოს მოწყვლადი კლიმატური რისკების მიმართ სხვადასხვა დროის ჰორიზონტში. სცენარების ანალიზი საშუალებას აძლევს ბანკს შეამოწმოს მომავალი კლიმატური განვითარების სხვადასხვა სცენარი და გაიგოს მათთან დაკავშირებული რისკების ბუნება და მასშტაბი. სცენარების ანალიზის მიზანი არ არის მომავლის პროგნოზირება, არამედ იმ რისკების გააზრება და მართვისთვის მზადყოფნა, რომლებიც შეიძლება წარმოიშვას.
მმართველობის დონეზე ESG რისკები ასახულია ბანკის რისკის აპეტიტის ჩარჩოში, რომელიც რეგულარულად განიხილება და მტკიცდება სამეთვალყურეო საბჭოს მიერ. ESG რისკის მეტრიკების მონიტორინგი და ანგარიშგება ხორციელდება კვარტალურად რისკის კომიტეტის წინაშე, მთავარი რისკის ოფიცრის (CRO) რეგულარული ანგარიშების საფუძველზე, რომელიც პასუხისმგებელია ESG რისკების ზედამხედველობაზე სხვა რისკ კატეგორიებთან ერთად და ანგარიშვალდებულია როგორც აღმასრულებელი დირექტორის, ასევე სამეთვალყურეო საბჭოს წინაშე.
რისკების დირექტორი (CRO) მთავარი პასუხისმგებელია ბანკის რისკების მართვის საქმიანობაზე, მათ შორის, ოპერაციული და საინვესტიციო რისკების მართვაზე, რესტრუქტურიზაციასა და ამოღებაზე, რისკებთან შესაბამისობაზე, საცალო და MSME რისკებზე, მოდელების მართვაზე, კორპორატიულ საკრედიტო რისკებზე, სამართლებრივ საკითხებზე, ინფორმაციულ უსაფრთხოებაზე, Risk Tribe-ზე და ESG რისკების პრევენციაზე, იდენტიფიცირებაზე, გაზომვაზე, შემცირებაზე, მონიტორინგსა და ანგარიშგებაზე.
სამეთვალყურეო საბჭოს მხარს უჭერს რისკის კომიტეტი, რომელიც კვარტალურად იღებს განახლებულ ინფორმაციას CRO-ს ანგარიშის მეშვეობით, მათ შორის, ისეთი მაჩვენებლების პროგრესს, როგორიცაა მდგრადი პორტფელის მოცულობა. რისკის აპეტიტის ჩარჩოს ფარგლებში ESG რისკის აპეტიტის მაჩვენებლები ყოველწლიურად განიხილება და კვარტალურად ეგზავნება რისკის კომიტეტს.
დამატებით, აუდიტის კომიტეტი პასუხისმგებელია წლიური ანგარიშების, მათ შორის, TCFD ანგარიშგების, განხილვაზე და შესაბამის პოლიტიკებთან, პროცედურებთან და რეგულაციებთან შესაბამისობის მონიტორინგზე.
ასევე, ბანკმა დანერგა გარემოსა და კლიმატის ცვლილების პოლიტიკა და აქვს გარემოსდაცვითი მართვის სისტემა, რომელიც შესაბამისობაშია ISO 14001:2015 სტანდარტთან, რათა უზრუნველყოს მოქმედ რეგულაციებთან შესაბამისობა და ხელი შეუწყოს მდგრად ოპერაციებს.
საბოლოოდ, ESG რისკები ღრმად არის ინტეგრირებული ბანკის რისკის კულტურაში, სტრატეგიულ დაგეგმვასა და საოპერაციო პროცესებში, რაც მხარდაჭერილია ძლიერი მმართველობით, მკაფიო პასუხისმგებლობებითა და უწყვეტი მონიტორინგისა და გაუმჯობესების სისტემით.</t>
  </si>
  <si>
    <t>ბანკი ადასტურებს ოფიციალური კიბერუსაფრთხოების ჩარჩოს არსებობას მკაფიოდ განსაზღვრული კიბერუსაფრთხოების ხედვის, სტრატეგიის, მმართველობის სტრუქტურისა და კონტროლის გარემოს მეშვეობით. კიბერუსაფრთხოება აღწერილია, როგორც მმართველობისა და სტრატეგიული განვითარების განუყოფელი ნაწილი, რომელსაც მხარს უჭერს:
* ბიზნესსტრატეგიასთან შესაბამისობა;
* ინფორმაციული უსაფრთხოების მმართველობის სტრუქტურირებული ჩარჩო;
* აღიარებულ სტანდარტებთან შესაბამისობა, როგორიცაა NIST Cyber Security Framework და ISO/IEC 27001:2022 სერტიფიკაცია;
* ინფორმაციული უსაფრთხოების კომიტეტის ზედამხედველობა, რომელსაც ხელმძღვანელობს გენერალური დირექტორი (CEO);
* ჩამოყალიბებული კიბერმდგრადობის (Cyber Resilience) მიდგომა, მათ შორის, კიბერდაზღვევის პოლიტიკა (Cyber Insurance Policy) და ბიზნესის უწყვეტობის მართვის სისტემა (Business Continuity Management System), რომლებიც მიზნად ისახავს კიბერინციდენტებისა და ოპერაციული შეფერხებების გავლენის მართვასა და შემცირებას.
ეს ელემენტები ერთობლივად ადასტურებს ოფიციალური, სტრუქტურირებული და ყოვლისმომცველი კიბერუსაფრთხოების პოლიტიკისა და ჩარჩოს არსებობას.</t>
  </si>
  <si>
    <t>ბანკში ინფორმაციული და კიბერუსაფრთხოების მისაღები დონის შეფასებისა და უზრუნველყოფის მიზნით, ვიყენებთ გარე და შიდა აუდიტის ანგარიშებს, Red Teaming-ის სავარჯიშოების ანგარიშებს და უწყვეტი პენეტრაციის ტესტირების შედეგებს, რომლებიც ხორციელდება ჩვენი მაღალკვალიფიციური შიდა გუნდისა და სანდო გარე პარტნიორების მიერ.
ყოველწლიურად ტარდება:
* SWIFT-ის მომხმარებელთა დაცვის ჩარჩოს (Customer Protection Framework) გარე აუდიტი;
* საქართველოს ეროვნული ბანკის (NBG) კიბერუსაფრთხოების ჩარჩოს გარე აუდიტი, რომელიც ეფუძნება NIST Cyber Security Framework-ს;
* დამოუკიდებელი შიდა IT აუდიტის გუნდის მიერ ინფორმაციული უსაფრთხოების მართვის სისტემის კრიტიკული კომპონენტების ეფექტიანობის შეფასება;
* ISO/IEC 27001-ის ზედამხედველობითი (Surveillance) გარე აუდიტები;
* ინტერნეტზე ხელმისაწვდომი აპლიკაციებისა და კრიტიკული ინფრასტრუქტურის პენეტრაციის ტესტირება სანდო გარე პარტნიორების დახმარებით;
* შიდა გუნდის მიერ შიდა და გარე აპლიკაციებისა და ინფრასტრუქტურის უწყვეტი პენეტრაციის ტესტირება;
* Red Teaming-ისა და Purple Teaming-ის რეგულარული სავარჯიშოები, რომელთა ფარგლებში უსაფრთხოების შესაძლებლობები მოწმდება რეალური სამყაროს მოწინავე საფრთხის აქტორების (Advanced Threat Actors) სიმულაციის საფუძველზე.
აღნიშნულ გარე აუდიტებს არ გამოუვლენიათ რაიმე მნიშვნელოვანი შეუსაბამობა ან კრიტიკული მიგნება. იმ შემთხვევაში, თუ მსგავსი მიგნებები დაფიქსირდება, მათი აღმოფხვრა ხდება უწყვეტი გაუმჯობესების პროცესის ფარგლებში.</t>
  </si>
  <si>
    <t>ბანკი ყოველწლიურად აქვეყნებს დამოუკიდებელ მდგრადობის ანგარიშს (Sustainability Report) და ამჟღავნებს კლიმატთან დაკავშირებულ ფინანსურ ინფორმაციას  წლიური ანგარიშის ფარგლებში.
მდგრადობის ანგარიში მომზადებულია Global Reporting Initiative (GRI)-ის პრინციპების შესაბამისად და შეესაბამება GRI ინდექსის 112 სტანდარტს, რაც ადასტურებს გამჭვირვალობის მაღალ დონესა და საერთაშორისო ანგარიშგების აღიარებულ პრაქტიკებთან შესაბამისობას. ამასთან, ანგარიში ითვალისწინებს გაეროს გლობალური შეთანხმების ათ პრინციპსა და გაეროს ქალთა ორგანიზაზიის ქალთა გაძლიერების პრინციპებს (WEPs).
ბანკი ასევე აქვეყნებს კლიმატთან დაკავშირებულ ინფორმაციას წლიური ანგარიშის ფარგლებში, რომელიც შეესაბამება Task Force on Climate-related Financial Disclosures-ის (TCFD) რეკომენდაციებს - შექმნილს Financial Stability Board-ის მიერ. აღნიშნული ინფორმაციის გამჟღავნება შესაბამისობაშია TCFD-ის ჩარჩოსთან, მათ შორის, მის სახელმძღვანელო პრინციპებთან, ფინანსური სექტორისთვის განკუთვნილ დამატებით მითითებებთან და Financial Conduct Authority-ის (FCA) ლისტინგის წესებთან.
გარდა ამისა, 2025 წლიდან ბანკმა დაიწყო კლიმატთან დაკავშირებული ინფორმაციის ინტეგრირება IFRS Sustainability Disclosure Standards-ის (IFRS S1 და IFRS S2) მოთხოვნების შესაბამისად. 2025 წლის წლიური ანგარიში ნაწილობრივ შეესაბამება აღნიშნულ სტანდარტებს, ხოლო ბანკი გეგმავს, მომდევნო საანგარიშო პერიოდში კლიმატთან დაკავშირებული გამჟღავნებები სრულად მოიყვანოს IFRS-ის მოთხოვნებთან შესაბამისობაში.
როგორც მდგრადობის ანგარიში, ისე კლიმატთან დაკავშირებული ინფორმაცია ქვეყნდება ყოველწლიურად.</t>
  </si>
  <si>
    <t>მდგრადობის ანგარიშის გარკვეული ნაწილები დამოწმებულია დამოუკიდებელი მესამე მხარის მიერ. კერძოდ, ბანკის სათბურის აირების (GHG) ემისიების,  ენერგიისა და რესურსების მოხმარების და დაფინანსებული ემისიების შესახებ გამჟღავნებული ინფორმაცია ექვემდებარება გარე დამოწმებას. ბანკმა ამ მონაცემების დასადასტურებლად დაიქირავა დამოუკიდებელი საკონსულტაციო და მასერტიფიცირებელი კომპანია Bureau Veritas Georgia LLC. კომპანიამ უზრუნველყო გონივრული დამოწმება (reasonable assurance).
დამატებით, წლიურ ანგარიშში ჩართული TCFD გამჟღავნებები ექვემდებარება აუდიტს საერთო ფინანსური ანგარიშგების პროცესის ფარგლებში. წლიური ანგარიში მოწმდება PricewaterhouseCoopers LLP-ის (PwC) მიერ, რომელიც „დიდი ოთხეულის“ აუდიტორული კომპანიებიდან ერთ-ერთია, რაც დამატებით უზრუნველყოფს გამჟღავნებული ინფორმაციის სიზუსტესა და სანდოობას.</t>
  </si>
  <si>
    <r>
      <t xml:space="preserve">ბანკს აფასებს სხვადასხვა გარე ESG სარეიტინგო სააგენტოო, მათ შორის: MSCI ESG Ratings, Sustainalytics, ISS ESG და FTSE4Good Index Series.
ბანკის ESG რეიტინგები ბოლო წლებში გაუმჯობესებულ ან სტაბილურ დინამიკას აჩვენებს, რაც ESG მმართველობის, გამჭვირვალობისა და რისკების მართვის პრაქტიკის გაძლიერებას ასახავს. პროგრესი განპირობებულია კლიმატთან დაკავშირებული ინფორმაციის გამჟღავნების გაუმჯობესებითა და ESG მონაცემების გაფართოებით. ბანკი აქტიურად ითვალისწინებს სარეიტინგო სააგენტოების უკუკავშირს და აგრძელებს თავისი ანგარიშგებისა და გამჟღავნების პრაქტიკის საერთაშორისო სტანდარტებთან შესაბამისობაში მოყვანას.
ბანკი მუდმივად აკვირდება სარეიტინგო სააგენტოების რეკომენდაციებს და აგრძელებს ESG გამჟღავნებისა და პრაქტიკის დახვეწას საერთაშორისო სტანდარტებთან შესაბამისობის უზრუნველსაყოფად.
</t>
    </r>
    <r>
      <rPr>
        <b/>
        <sz val="10"/>
        <color theme="1"/>
        <rFont val="Segoe UI"/>
        <family val="2"/>
      </rPr>
      <t xml:space="preserve">ISS ESG: </t>
    </r>
    <r>
      <rPr>
        <sz val="10"/>
        <color theme="1"/>
        <rFont val="Segoe UI"/>
        <family val="2"/>
      </rPr>
      <t xml:space="preserve">2026 წლის 1 მაისის მდგომარეობით, თიბისიმ გარემოსდაცვით (Environmental) და სოციალურ (Social) მიმართულებებში მიიღო ხარისხის ქულა 1, ხოლო მმართველობის (Governance) მიმართულებით - ქულა 2(შეფასების სკალა: 1 = საუკეთესო შედეგი). ეს 2024 წელთან შედარებით მნიშვნელოვანი გაუმჯობესებაა: გარემოსდაცვითი და სოციალური შეფასებები უმაღლეს დონემდე გაუმჯობესდა, ხოლო მმართველობის მაჩვენებელი 5-დან 2-მდე გაიზარდა, რაც მმართველობითი რისკების შემცირებასა და გამჟღავნების პრაქტიკის მნიშვნელოვან გაუმჯობესებაზე მიუთითებს.
</t>
    </r>
    <r>
      <rPr>
        <b/>
        <sz val="10"/>
        <color theme="1"/>
        <rFont val="Segoe UI"/>
        <family val="2"/>
      </rPr>
      <t xml:space="preserve">MSCI ESG Ratings: </t>
    </r>
    <r>
      <rPr>
        <sz val="10"/>
        <color theme="1"/>
        <rFont val="Segoe UI"/>
        <family val="2"/>
      </rPr>
      <t xml:space="preserve"> ბანკი ბოლო წლების განმავლობაში ინარჩუნებს სტაბილურ „AA“ რეიტინგს (სკალა: AAA–CCC). ეს სტაბილური შედეგი ასახავს ბანკის მაღალ უნარს, ეფექტიანად მართოს ESG-თან დაკავშირებული რისკები და შესაძლებლობები დარგის სხვა კომპანიებთან შედარებით.
</t>
    </r>
    <r>
      <rPr>
        <b/>
        <sz val="10"/>
        <color theme="1"/>
        <rFont val="Segoe UI"/>
        <family val="2"/>
      </rPr>
      <t>Sustainalytics</t>
    </r>
    <r>
      <rPr>
        <sz val="10"/>
        <color theme="1"/>
        <rFont val="Segoe UI"/>
        <family val="2"/>
      </rPr>
      <t xml:space="preserve">: ბანკის Sustainalytics ESG Risk Rating დროთა განმავლობაში სტაბილურად უმჯობესდება.
</t>
    </r>
    <r>
      <rPr>
        <b/>
        <sz val="10"/>
        <color theme="1"/>
        <rFont val="Segoe UI"/>
        <family val="2"/>
      </rPr>
      <t>FTSE4Good Index Series:</t>
    </r>
    <r>
      <rPr>
        <sz val="10"/>
        <color theme="1"/>
        <rFont val="Segoe UI"/>
        <family val="2"/>
      </rPr>
      <t xml:space="preserve"> FTSE4Good ინდექსების სერიაში მუდმივი მონაწილეობა ადასტურებს ბანკის ერთგულებას საერთაშორისო ESG სტანდარტების მიმართ, ასევე მის თანმიმდევრულ პროგრესს ESG პრაქტიკისა და ინფორმაციის გამჟღავნების ხარისხის მიმართულებით.</t>
    </r>
  </si>
  <si>
    <t>ESG საკითხებზე ზედამხედველობის მართვის სტრუქტურა საჯაროდ არის გამჟღავნებული ბანკის წლიურ ანგარიშში. აღნიშნული ინფორმაცია მოცემულია კლიმატთან დაკავშირებული ფინანსურიინფორმაციის გამჟღავნების თავში (გვერდი 108) და ხელმისაწვდომია: https://assets.eu.ctfassets.net/psnuheg7hu1m/25LySk9af30sGGbpZ1uz5Q/74affaf6577ec1ed1acd003b5882b30c/Signed_TBC_Group_JSC_Annual_Report_2025_Book.pdf?utm_source=chatgpt.com)</t>
  </si>
  <si>
    <t>ESG საკითხებზე სამეთვალყურეო საბჭოსა და დაინტერესებულ მხარეებს შორის ფორმალური ჩართულობა ბანკში რამდენიმე სტრუქტურირებული არხის მეშვეობით ხორციელდება.
საბჭო აქციონერებთან ურთიერთობს ფორმალური მექანიზმების საშუალებით, როგორიცაა წლიური საერთო კრება (AGM), კვარტალური ფინანსური შედეგების განხილვის შეხვედრები, ინვესტორთა შეხვედრები (roadshows) და წლის განმავლობაში ინვესტორებთან ურთიერთობის მუდმივი პროცესი. ეს პლატფორმები იძლევა შესაძლებლობას განიხილონ სტრატეგიული პრიორიტეტები, მათ შორის ESG საკითხები. ბანკს აქვს სპეციალური ინვესტორებთან ურთიერთობის პლატფორმა, რომელიც უზრუნველყოფს ფინანსურ შედეგებზე, ანგარიშებზე, პრეზენტაციებზე, დივიდენდების ინფორმაციასა და მნიშვნელოვან კორპორატიულ განახლებებზე წვდომას, რაც ინვესტორებთან უწყვეტ და გამჭვირვალე კომუნიკაციას უზრუნველყოფს.
გარდა ამისა,  ბანკი ყოველწლიურად ატარებს სპეციალურ ESG გამოკითხვებს ძირითად დაინტერესებულ ჯგუფებში, მათ შორის, თანამშრომლებში, ინვესტორებსა და მომხმარებლებში. ეს გამოკითხვები მიზნად ისახავს იმ ESG თემების იდენტიფიცირებას, რომლებიც ყველაზე აქტუალური და არსებითია დაინტერესებული მხარეებისთვის. მიღებული შედეგები გამოიყენება საბჭოს გადაწყვეტილებების ინფორმირებისთვის და ბანკის ESG სტრატეგიის დახვეწისთვის, რაც უზრუნველყოფს შესაბამისობას დაინტერესებული მხარეების მოლოდინებთან და ბანკის გრძელვადიან მდგრადობის მიზნებთან.
ჩართულობას დამატებით მხარს უჭერს ყოველწლიური საჯარო ანგარიშგება, მათ შორის, მდგრადობის ანგარიში და წლიური ანგარიში, რომლებიც წარმოადგენს მთავარ ინსტრუმენტებს უფრო ფართო დაინტერესებულ მხარეებთან გამჭვირვალე კომუნიკაციისთვის.
საერთო ჯამში, ESG საკითხებზე დაინტერესებულ მხარეებთან ჩართულობა ხორციელდება რეგულარულად (მინიმუმ წელიწადში ერთხელ), რასაც ემატება მიმდინარე და საჭიროებისამებრ განხორციელებული კომუნიკაცია სხვადასხვა ჯგუფთან და ფორმატში (მაგალითად, AGM-ები, გამოკითხვები, ინვესტორთა შეხვედრები და ფორმალური ანგარიშგება).</t>
  </si>
  <si>
    <r>
      <t xml:space="preserve">ბანკს აქვს ფორმალური ვალდებულებები, როგორც გაეროს მდგრადი განვითარების მიზნებთან (SDGs), ისე კლიმატთან დაკავშირებულ უფრო ფართო ჩარჩოებთან შესაბამისობის მიმართულებით.
</t>
    </r>
    <r>
      <rPr>
        <b/>
        <sz val="10"/>
        <color theme="1"/>
        <rFont val="Segoe UI"/>
        <family val="2"/>
      </rPr>
      <t xml:space="preserve">
SDG ვალდებულება: </t>
    </r>
    <r>
      <rPr>
        <sz val="10"/>
        <color theme="1"/>
        <rFont val="Segoe UI"/>
        <family val="2"/>
      </rPr>
      <t xml:space="preserve">ბანკი 2012 წლიდან არის გაეროს გლობალური შეთანხმების (UNGC) ხელმომწერი, რაც წარმოადგენს ფორმალურ ვალდებულებას, რომ მისი სტრატეგია და საქმიანობა შესაბამისობაში იყოს UNGC-ის ათ პრინციპთან და მხარი დაუჭიროს გაეროს მდგრადი განვითარების მიზნების (SDGs) მიღწევას. ბანკს მდგრადი განვითარების მიზნები ინტეგრირებული აქვს ESG სტრატეგიაში და საჯაროდ აქვეყნებს ინფორმაციას საკუთარ წვლილზე, მათ შორის, ყოველწლიურ მდგრადობის ანგარიშში ასახავს თავისი საქმიანობისა და შედეგების შესაბამისობას კონკრეტულ მდგრადი განვითარების მიზნებთან.
</t>
    </r>
    <r>
      <rPr>
        <b/>
        <sz val="10"/>
        <color theme="1"/>
        <rFont val="Segoe UI"/>
        <family val="2"/>
      </rPr>
      <t xml:space="preserve">პარიზის შეთანხმებასთან შესაბამისობა: </t>
    </r>
    <r>
      <rPr>
        <sz val="10"/>
        <color theme="1"/>
        <rFont val="Segoe UI"/>
        <family val="2"/>
      </rPr>
      <t>ბანკი კლიმატთან დაკავშირებული მიზნებისადმი ერთგულებას გამოხატავს საერთაშორისო ჩარჩოებთან შესაბამისობით, მათ შორის, კლიმატთან დაკავშირებული ფინანსური გამჟღავნების სამუშაო ჯგუფის (TCFD) რეკომენდაციების შესრულებით. TCFD-ის თავი, რომელიც წლიურ ანგარიშშია წარმოდგენილი, მიუთითებს, რომ ბანკმა გაზომა თავისი პირდაპირი და არაპირდაპირი საქმიანობის გავლენა პარიზის შეთანხმების მიზნებთან მიმართებით და განსაზღვრა ემისიების შემცირების გზები 1.5°C სცენარის შესაბამისად. ამ შეფასების შედეგებმა ბანკს შესაძლებლობა მისცა დაედგინა პარიზის შეთანხმებასთან შესაბამისი სათბურის აირების (GHG) შემცირების მიზნები Scope 1 და Scope 2 ემისიებისთვის, რომლის მიხედვითაც პირდაპირი ემისიების ნულოვან დონემდე მიღწევა დაგეგმილია 2030 წლისთვის. გარდა ამისა, ბანკმა განსაზღვრა სამიზნეები კლიმატის გარდამავლობის გეგმაში, რომლის მიხედვითაც არაპირდაპირი ემისიების ნულოვანი დონე მიღწეულ უნდა იქნას შეძლებისდაგვარად სწრაფად. ბანკი ასევე ყოველწლიურად ამჟღავნებს სათბურის აირების ემისიებსა და ამ მიზნების შესრულების პროგრესს მდგრადობისა და წლიურ ანგარიშებში (TCFD).</t>
    </r>
  </si>
  <si>
    <t>ბანკი რეგულარულად აქვეყნებს ანგარიშებს მდგრადი განვითარების მიზნებთან (SDGs) და კლიმატთან დაკავშირებული ვალდებულებების შესრულების პროგრესის შესახებ.
წლიურ მდგრადობის ანგარიშში ბანკი ასახავს SDGs-თან დაკავშირებულ თავის წვლილსა და მიღწევებს. მათ შორის წარმოდგენილია სპეციალური თავი (2025 წლის ანგარიშის 39–42 გვერდები), სადაც ბანკის საქმიანობა და პროგრამები დაკავშირებულია შესაბამის SDGs-თან, რაც ნათლად აჩვენებს, თუ როგორ უწყობს ხელს მისი საქმიანობა მდგრადი განვითარების პრიორიტეტებს. მდგრადობის ანგარიში ყოველწლიურად ქვეყნდება და ხელმისაწვდომია ვებგვერდზე: https://www.tbcbankgroup.com/esg#sustainabilityReports
გარდა ამისა, როგორც გაეროს გლობალური შეთანხმების (UN Global Compact) ხელმომწერი 2012 წლიდან, ბანკი ყოველწლიურად წარადგენს პროგრესის ანგარიშს (Communication on Progress – CoP). ეს ანგარიში მოიცავს: გენერალური დირექტორის (CEO) განცხადებას გაეროს გლობალური შეთანხმების მიმართ მუდმივი მხარდაჭერის შესახებ; სტანდარტიზებულ ციფრულ კითხვარს, რომელიც ფარავს მმართველობას, ბიზნესპრაქტიკებსა და მდგრადობის მაჩვენებლებს;
ინფორმაციას იმის შესახებ, თუ როგორ ინტეგრირდება მდგრადი განვითარების მიზნები ბანკის სტრატეგიაში, მათ შორის, პრიორიტეტები, მიზნები და გაზომვადი შედეგები.
CoP ასევე აღწერს ბანკის წვლილს კონკრეტული მიზნის მიღწევაში, მდგრადობის ინტეგრაციას ბიზნეს მოდელში და ინიციატივების მოსალოდნელ გავლენას. ანგარიში საჯაროდ ხელმისაწვდომია: https://unglobalcompact.org/participation/report/cop/active/440385
გარდა ამისა, კლიმატთან დაკავშირებული პროგრესი (მათ შორის TCFD და IFRS S1/S2 ჩარჩოებთან შესაბამისობა) ყოველწლიურად აისახება ბანკის წლიურ ანგარიშში, რაც უზრუნველყოფს დამატებით გამჭვირვალობას Net Zero და კლიმატური ვალდებულებების მიმართულებით.
საერთო ჯამში, ანგარიშგება ხორციელდება ყოველწლიურად ძირითადი არხების მეშვეობით, მათ შორის, მდგრადობის ანგარიში, წლიური ანგარიში და UN Global Compact-ის CoP პლატფორმა.</t>
  </si>
  <si>
    <t>ბანკი 2012 წლიდან არის გაეროს გლობალური შეთანხმების (UN Global Compact) ხელმომწერი.</t>
  </si>
  <si>
    <r>
      <rPr>
        <b/>
        <sz val="10"/>
        <color theme="1" tint="0.249977111117893"/>
        <rFont val="Segoe UI"/>
        <family val="2"/>
      </rPr>
      <t>ESG-სა და მდგრადობასთან დაკავშირებული რისკები და შესაძლებლობები</t>
    </r>
    <r>
      <rPr>
        <sz val="10"/>
        <color theme="1" tint="0.249977111117893"/>
        <rFont val="Segoe UI"/>
        <family val="2"/>
      </rPr>
      <t xml:space="preserve">
ბანკმა გამოავლინა ESG-სა და მდგრადობასთან დაკავშირებული რისკებისა და შესაძლებლობების ფართო სპექტრი, რომლებიც მოსალოდნელია, რომ არსებით გავლენას მოახდენს ბანკის ბიზნესმოდელზე, სტრატეგიაზე, ფინანსურ შედეგებსა და გრძელვადიან პერსპექტივებზე. მათ შორისაა კლიმატთან დაკავშირებული გარდამავალი (transition) და ფიზიკური რისკები, დაკრედიტების საქმიანობასთან დაკავშირებული გარემოსდაცვითი და სოციალური რისკები, მმართველობითი და რეპუტაციული რისკები, ასევე შესაძლებლობები, რომლებიც უკავშირდება უფრო მდგრად და კლიმატის ცვლილებებისადმი მდგრად ეკონომიკაზე გადასვლას.
ბანკის მიერ ESG-სა და კლიმატთან დაკავშირებული რისკებისა და შესაძლებლობების შეფასება ძირითადად ფოკუსირებულია საქართველოზე, სადაც ხორციელდება კომპანიის საქმიანობა. შეფასება ეფუძნება საქართველოს ეროვნული ბანკის მიერ შემუშავებულ ESG Risk Radar-ის მეთოდოლოგიას, სექტორულ კლიმატურ რისკების შეფასებებსა და პარიზის შეთანხმებასთან შესაბამისობის პრინციპებს.
კლიმატთან დაკავშირებული და გარემოსდაცვითი რისკები
გარდამავალი (Transition) რისკები
ბანკი აღიარებს, რომ დაბალნახშირბადიან ეკონომიკაზე გადასვლამ შესაძლოა ფინანსური და საოპერაციო რისკები წარმოშვას როგორც თავად ჯგუფისთვის, ისე მისი მომხმარებლებისთვის. აღნიშნული რისკები მოიცავს:
* კლიმატთან დაკავშირებული რეგულაციებისა და საზედამხედველო მოთხოვნების ცვლილებებს;
* ნახშირბადის ფასის განსაზღვრის მექანიზმების დანერგვასა და გარემოსდაცვითი სტანდარტების გამკაცრებას;
* დეკარბონიზაციასთან დაკავშირებულ ტექნოლოგიურ ცვლილებებს;
* ბაზრის პრეფერენციებისა და ინვესტორთა მოლოდინების ცვლილებას;
* მაღალი ემისიის მქონე სექტორებისა და მოწყვლადი კონტრაგენტებისთვის ხარჯების ზრდას.
ბანკი გარდამავალ რისკებს აფასებს საქართველოს ეკონომიკის ძირითად სექტორებში და სექტორული ESG Risk Radar-ის ქულები ინტეგრირებული აქვს დაკრედიტებისა და რისკების მართვის პროცესებში. მიუხედავად იმისა, რომ საქართველოში გარდამავალი რისკები ამჟამად შედარებით დაბალ დონეზეა შეფასებული, რამდენიმე სექტორი გრძელვადიან პერსპექტივაში მოწყვლადად მიიჩნევა, განსაკუთრებით ენერგოინტენსიური და ნახშირბადზე დამოკიდებული ინდუსტრიები.
კლიმატის ფიზიკური რისკები
ჯგუფმა გამოავლინა როგორც მწვავე (acute), ისე ქრონიკული (chronic) ფიზიკური კლიმატური რისკები, მათ შორის:
* წყალდიდობები;
* გვალვები;
* ექსტრემალური ამინდის მოვლენები;
* კლიმატური პირობების ცვლილება.
აღნიშნულმა რისკებმა შესაძლოა გავლენა მოახდინოს:
* მომხმარებელთა სესხის დაფარვის უნარზე;
* უზრუნველყოფის (გირაოს) ღირებულებაზე;
* მიწოდების ჯაჭვებზე და ეკონომიკურ აქტივობაზე;
* საოპერაციო მდგრადობაზე.
ბანკის შეფასების მიხედვით, ფიზიკური კლიმატური რისკების გავლენა შესაძლოა გრძელვადიან პერიოდში უფრო მნიშვნელოვანი გახდეს. რისკები შეიძლება რეალიზდეს აქტივების ღირებულების შემცირებისა და საქართველოში მოქმედი კლიენტების საკრედიტო ხარისხის გაუარესების გზით.
გარკვეული გეოგრაფიული ზონები და ეკონომიკური სექტორები, როგორიცაა ზამთრის კურორტები და სასოფლო-სამეურნეო მიწები, უკვე ნაწილობრივ განიცდიან კლიმატის ცვლილების გავლენას და საშუალოვადიან პერიოდში მდგომარეობა შესაძლოა კიდევ უფრო გაუარესდეს.
საქართველოზე და ბანკის საქმიანობაზე მწვავე და ქრონიკული ფიზიკური კლიმატური რისკების პოტენციური გავლენა გრძელვადიან პერსპექტივაში შეფასებულია როგორც საშუალო. ამ ეტაპზე ბანკის საქმიანობაზე მნიშვნელოვანი გავლენა არ ფიქსირდება.
ბანკი აცნობიერებს, რომ კლიმატის ცვლილებასთან დაკავშირებული რისკები ძირითადად გრძელვადიან ხასიათს ატარებს, თუმცა მათი საბოლოო მასშტაბი ჯერ კიდევ გაურკვეველია, განსაკუთრებით ბანკის საკრედიტო პორტფელის შედარებით მოკლევადიანი სტრუქტურის გათვალისწინებით.
გარემოსდაცვითი და სოციალური რისკები დაფინანსების საქმიანობაში
ბანკი დაკრედიტების პროცესში ითვალისწინებს გარემოსდაცვით და სოციალურ (E&amp;S) რისკებს შესაბამისი შეფასების პროცედურების მეშვეობით.
ეს რისკები მოიცავს:
* დაბინძურებას და გარემოს დეგრადაციას;
* ბიომრავალფეროვნებასა და ეკოსისტემებზე ზემოქმედებას;
* რესურსების ეფექტიან გამოყენებასა და ნარჩენების მართვის პრობლემებს;
* შრომით, პროფესიული ჯანმრთელობისა და უსაფრთხოების საკითხებს;
* ადგილობრივ თემებსა და ადამიანის უფლებებზე ზემოქმედებას.
2025 წელს ბანკმა განაახლა გარემოსდაცვითი და სოციალური რისკების შეფასების პროცედურა და დაკრედიტების პროცესებში დამატებით დააინტეგრირა კლიმატის რისკების შეფასება სექტორული ESG Risk Radar-ის ქულების ინტეგრირებით.
მმართველობითი და რეპუტაციული რისკები
ბანკი აღიარებს, რომ დაინტერესებული მხარეების მოლოდინების შეუსრულებლობამ მდგრადობის, ეთიკური ქცევის, პასუხისმგებლიანი დაკრედიტებისა და კლიმატური ვალდებულებების მიმართულებით შესაძლოა გამოიწვიოს:
* რეპუტაციული ზიანი;
* ინვესტორთა ნდობის შემცირება;
* მარეგულირებელი ორგანოების მხრიდან გაძლიერებული ზედამხედველობა.
ამ მიზეზით ESG-სთან დაკავშირებული რისკები ინტეგრირებულია როგორც დირექტორთა საბჭოს, ისე აღმასრულებელი მენეჯმენტის მმართველობით და ზედამხედველობით სტრუქტურებში.
ESG და მდგრადობასთან დაკავშირებული შესაძლებლობები
ბანკი ხედავს მნიშვნელოვან შესაძლებლობებს, რომლებიც დაკავშირებულია მდგრადი დაფინანსების განვითარებასა და უფრო მწვანე ეკონომიკაზე გადასვლასთან.
ძირითადი შესაძლებლობები მოიცავს:
* მწვანე და მდგრადი დაფინანსების პროდუქტების ზრდას;
* განახლებადი ენერგიისა და ენერგოეფექტური პროექტების დაფინანსებას;
* სოციალური დაფინანსების ინიციატივების გაფართოებას;
* ESG-თან დაკავშირებული პროდუქტებისა და სერვისების განვითარებას;
* ოპერაციული ეფექტიანობის გაუმჯობესებას დიგიტალიზაციისა და რესურსების ოპტიმიზაციის გზით;
* მომხმარებლებთან ურთიერთობის გაძლიერებას და ბაზარზე პოზიციონირების გაუმჯობესებას მდგრადი საბანკო პრაქტიკის მეშვეობით.
2025 წელს ბანკის მდგრადი პორტფელი 553 მილიონი ლარით (32%-ით) გაიზარდა, რის შედეგადაც 2025 წლის 2 მილიარდი ლარის სამიზნე მაჩვენებელს 14%-ით გადააჭარბა. ზრდა ძირითადად განპირობებული იყო:
* ენერგოეფექტური შენობების დაფინანსებით;
* განახლებადი ენერგიის პროექტების დაფინანსებით;
* მწვანე გარანტიებით;
* სოციალური დაფინანსების პროგრამებით.
ბანკი ასევე აღიარებს სტრატეგიულ შესაძლებლობებს, რომლებიც დაკავშირებულია:
* ფინანსურ ინკლუზიასთან;
* ESG განათლებასთან;
* რეგიონული მდგრადი განვითარების ინიციატივებთან.
ESG აკადემიისა და მდგრადი ფინანსების პროგრამების მეშვეობით ბანკი მიზნად ისახავს ESG მიმართულებით შიდა შესაძლებლობების გაძლიერებას და მომხმარებლების მხარდაჭერას უფრო მდგრად ბიზნესმოდელებზე გადასვლის პროცესში.
</t>
    </r>
    <r>
      <rPr>
        <b/>
        <sz val="10"/>
        <color theme="1" tint="0.249977111117893"/>
        <rFont val="Segoe UI"/>
        <family val="2"/>
      </rPr>
      <t>დროითი ჰორიზონტები</t>
    </r>
    <r>
      <rPr>
        <sz val="10"/>
        <color theme="1" tint="0.249977111117893"/>
        <rFont val="Segoe UI"/>
        <family val="2"/>
      </rPr>
      <t xml:space="preserve">
ბანკი კლიმატთან დაკავშირებული და ESG რისკებისა და შესაძლებლობების შესაფასებლად იყენებს შემდეგ დროით ჰორიზონტებს:
* მოკლევადიანი პერიოდი: 0–3 წელი;
* საშუალოვადიანი პერიოდი: 4–8 წელი;
* გრძელვადიანი პერიოდი: 8 წელზე მეტი.
აღნიშნული დროითი ჰორიზონტები შესაბამისობაშია ბანკის სტრატეგიული დაგეგმვის, რისკების მართვისა და ბიზნესგადაწყვეტილებების მიღების ჩარჩოებთან.
ბანკი აღიარებს, რომ ESG-სა და კლიმატთან დაკავშირებული რისკები და შესაძლებლობები შესაძლოა სხვადასხვა პერიოდში რეალიზდეს. შესაბამისად, დროითი ფაქტორები ინტეგრირებულია მიმდინარე მმართველობის, სცენარიული ანალიზის, პორტფელის მონიტორინგისა და სტრატეგიული დაგეგმვის პროცესებში.</t>
    </r>
  </si>
  <si>
    <r>
      <t xml:space="preserve">ESG-სა და მდგრადობასთან დაკავშირებული მიზნები, სამიზნეები და პრიორიტეტები
ბანკმა განსაზღვრა ESG-სა და მდგრადობასთან დაკავშირებული მიზნების, სამიზნე მაჩვენებლებისა და პრიორიტეტების ფართო სპექტრი. აღნიშნული მიზნები მხარს უჭერს ჯგუფის ვალდებულებას პასუხისმგებლიანი საბანკო საქმიანობის, კლიმატური მდგრადობის, მდგრადი ეკონომიკური განვითარების და მარეგულირებლებისა თუ სხვა დაინტერესებული მხარეების მზარდ მოლოდინებთან შესაბამისობის მიმართულებით.
</t>
    </r>
    <r>
      <rPr>
        <b/>
        <sz val="10"/>
        <color theme="1" tint="0.249977111117893"/>
        <rFont val="Segoe UI"/>
        <family val="2"/>
      </rPr>
      <t>1. ESG-სა და მდგრადობასთან დაკავშირებული მიზნები და მაჩვენებლები</t>
    </r>
    <r>
      <rPr>
        <sz val="10"/>
        <color theme="1" tint="0.249977111117893"/>
        <rFont val="Segoe UI"/>
        <family val="2"/>
      </rPr>
      <t xml:space="preserve">
ბანკის მდგრადობასთან დაკავშირებული მიზნები ძირითადად ფოკუსირებულია:
 - მდგრადი ფინანსების პორტფელის ზრდაზე;
 - კლიმატური რისკების ინტეგრაციაზე;
 - პასუხისმგებლიან დაკრედიტებაზე;
 - ოპერაციულ მდგრადობაზე (სათბურის აირების ემისიების შემცირება, ენერგოეფექტურობა და განახლებადი ენერგიის გამოყენება).
ძირითადი ESG და მდგრადობის მიზნები
 - მდგრადი ფინანსების პორტფელის გაფართოება, მათ შორის, მწვანე და სოციალური დაფინანსების მიმართულებით;
 - ESG-სა და კლიმატური რისკების შეფასების მეთოდოლოგიების ინტეგრირება დაკრედიტებისა და პორტფელის მართვის პროცესებში;
 - გარემოსდაცვითი და სოციალური რისკების მართვის პროცედურების გაუმჯობესება;
 - ESG მმართველობის, გამჟღავნებისა და ანგარიშგების პრაქტიკის გაუმჯობესება;
 - ფინანსური ინკლუზიის, მცირე და საშუალო ბიზნესის განვითარების და სოციალური პასუხისმგებლობის მქონე დაფინანსების მხარდაჭერა;
 - ოპერაციებიდან წარმოქმნილი Scope 1 და Scope 2 სათბურის აირების ემისიების შემცირება;
 - ელექტროენერგიის მოხმარებაში განახლებადი ენერგიის წილის გაზრდა;
 - მრავალფეროვნების მიზნების მხარდაჭერა, მათ შორის, საშუალო მენეჯმენტში, ICT-სა და ფინანსურ მიმართულებებში ქალთა წარმომადგენლობის გაზრდა.
2025 წლის შედეგები
2025 წლის ბოლოს მდგომარეობით:
 - ჯგუფის მდგრადი ფინანსების პორტფელმა 2.3 მილიარდ ლარს მიაღწია, რითაც 2 მილიარდი ლარის სამიზნე მაჩვენებელი გადააჭარბა;
 - მდგრადი ფინანსები მთლიანი სასესხო პორტფელის 8%-ს შეადგენდა, რაც 7%-იან სამიზნეს აღემატებოდა;
 - რეგიონულ ფილიალებში განახლებადი ენერგიის წილმა ელექტროენერგიის მთლიანი მოხმარების 80%-ს მიაღწია, რაც მნიშვნელოვნად აღემატებოდა 50%-იან მიზნობრივ მაჩვენებელს;
 - Scope 1 ემისიები 1%-ით შემცირდა, ხოლო Scope 2 ემისიები - 8%-ით;
აღნიშნულმა შედეგებმა გადააჭარბა ბანკის 2025 წლის მიზნებს, რომლებიც ითვალისწინებდა Scope 1 ემისიების ზრდის 9%-ზე ქვემოთ შენარჩუნებას და Scope 2 ემისიების 2024 წლის დონეზე შენარჩუნებას.
მიუხედავად იმისა, რომ 2025 წელს ბანკს საჯაროდ არ ჰქონდა გამოცხადებული დაფინანსებული ემისიების შემცირების ან მწვანე აქტივების კოეფიციენტის (Green Asset Ratio – GAR) კონკრეტული სამიზნე მაჩვენებლები, მან განაგრძო მდგრადი ფინანსების გაფართოება და პორტფელის ემისიების შემცირება.
2025 წელს Scope 3 დაფინანსებული ემისიები 48%-ით შემცირდა, რაც ძირითადად განპირობებული იყო:
 - მეთოდოლოგიური გაუმჯობესებებით;
 - ნახშირბადინტენსიურ სექტორებში ექსპოზიციის შემცირებით;
 - მწვანე დაფინანსების ზრდით.
ამ პროგრესზე დაყრდნობით, 2026 წელს ბანკმა:
 - დააწესა პორტფელის დონეზე დეკარბონიზაციის მიზნები;
 - პირველად განსაზღვრა ემისიების შემცირების სექტორული სამიზნეები ექვს ბიზნესსექტორში.
</t>
    </r>
    <r>
      <rPr>
        <b/>
        <sz val="10"/>
        <color theme="1" tint="0.249977111117893"/>
        <rFont val="Segoe UI"/>
        <family val="2"/>
      </rPr>
      <t xml:space="preserve">
2. გამოყენების სფერო</t>
    </r>
    <r>
      <rPr>
        <sz val="10"/>
        <color theme="1" tint="0.249977111117893"/>
        <rFont val="Segoe UI"/>
        <family val="2"/>
      </rPr>
      <t xml:space="preserve">
ბანკის ESG და მდგრადობის მიზნები ვრცელდება ორგანიზაციის საქმიანობის მრავალ მიმართულებაზე, მათ შორის:
 - დაკრედიტების საქმიანობაზე - მდგრადი სასესხო პორტფელის მიმართულებით (კორპორაციული, MSME და საცალო სეგმენტები);
 - მწვანე დაკრედიტების ინიციატივებსა და პროდუქტებზე;
 - ოპერაციული მდგრადობის ინიციატივებზე;
 - რისკების მართვისა და პორტფელის მონიტორინგის ფუნქციებზე;
 - მმართველობის, შესაბამისობისა და გამჟღავნების პროცესებზე.
</t>
    </r>
    <r>
      <rPr>
        <b/>
        <sz val="10"/>
        <color theme="1" tint="0.249977111117893"/>
        <rFont val="Segoe UI"/>
        <family val="2"/>
      </rPr>
      <t xml:space="preserve">3. დროითი ჰორიზონტები და ეტაპობრივი მიზნები </t>
    </r>
    <r>
      <rPr>
        <sz val="10"/>
        <color theme="1" tint="0.249977111117893"/>
        <rFont val="Segoe UI"/>
        <family val="2"/>
      </rPr>
      <t xml:space="preserve">
ბანკი ESG-სა და კლიმატთან დაკავშირებული მიზნების განსაზღვრისას იყენებს შემდეგ დროით ჰორიზონტებს:
მოკლევადიანი: 0–3 წელი;
საშუალოვადიანი: 4–8 წელი;
გრძელვადიანი: 8 წელზე მეტი.
ეს ჰორიზონტები შეესაბამება ბანკის სტრატეგიული დაგეგმვისა და რისკების მართვის ჩარჩოებს.
მიმდინარე მდგრადობის მიზნები ძირითადად ორიენტირებულია:
 - მოკლე და საშუალოვადიან პერიოდში მდგრადი ფინანსების გაფართოებაზე;
 - ESG მმართველობისა და კლიმატური რისკების ინტეგრაციის ეტაპობრივ გაძლიერებაზე;
  - გრძელვადიან პერიოდში კლიმატური მდგრადობისა და მდგრად ეკონომიკურ ტრანზიციაზე მხარდაჭერაზე.
</t>
    </r>
    <r>
      <rPr>
        <b/>
        <sz val="10"/>
        <color theme="1" tint="0.249977111117893"/>
        <rFont val="Segoe UI"/>
        <family val="2"/>
      </rPr>
      <t>4. მმართველობისა და მონიტორინგის პროცესები</t>
    </r>
    <r>
      <rPr>
        <sz val="10"/>
        <color theme="1" tint="0.249977111117893"/>
        <rFont val="Segoe UI"/>
        <family val="2"/>
      </rPr>
      <t xml:space="preserve">
ESG-სა და მდგრადობასთან დაკავშირებული მიზნების განსაზღვრის, დამტკიცების, მონიტორინგისა და გადახედვის პროცესში ჩართულია სხვადასხვა მმართველობითი და მენეჯერული ორგანო.
სამეთვალყურეო საბჭო ინარჩუნებს საბოლოო ზედამხედველობის პასუხისმგებლობას ESG-სა და კლიმატურ საკითხებზე.
ESG სტრატეგიის განხორციელების ზედამხედველობას უზრუნველყოფენ:
  - სამეთვალყურეო საბჭოს ESG და ეთიკის კომიტეტი;
  - უფროსი აღმასრულებელი მენეჯმენტის ESG კომიტეტი;
  - რისკების მართვისა და ESG ფუნქციები.
ESG მიზნების შესრულების მონიტორინგი ხორციელდება:
 - მდგრადი დაფინანსების პორტფელის ყოველთვიური მონიტორინგის გზით;
 - კვარტალური კომიტეტების შეხვედრების მეშვეობით (ESG და ეთიკის კომიტეტი, ESG კომიტეტი, გარემოსდაცვითი კომიტეტი);
 - რისკების ანგარიშგების მექანიზმებით (Risk Dashboard და ყოველთვიური განახლების შეხვედრები CRO-სთვის);
 - ESG Risk Appetite-ის ყოველთვიური მონიტორინგით და ანგარიშგებით CRO-სთვის, ასევე კვარტალური ანგარიშგებით რისკების კომიტეტისთვის;
 - მდგრადობის წლიური ანგარიშისა და TCFD რეპორტის მეშვეობით.
ბანკი პერიოდულად განიხილავს ESG პრიორიტეტებს, მეთოდოლოგიებსა და განხორციელების გეგმებს შემდეგი ფაქტორების გათვალისწინებით:
 - მარეგულირებელი ცვლილებები;
 - ბაზრის მდგომარეობა;
 - დაინტერესებული მხარეების მოლოდინები;
 - მონაცემების ხელმისაწვდომობა და მეთოდოლოგიური გაუმჯობესებები;
 - კლიმატური და გარემოსდაცვითი რისკების განვითარება.
</t>
    </r>
    <r>
      <rPr>
        <b/>
        <sz val="10"/>
        <color theme="1" tint="0.249977111117893"/>
        <rFont val="Segoe UI"/>
        <family val="2"/>
      </rPr>
      <t>5. შესაბამისობა საერთაშორისო და ეროვნულ ჩარჩოებთან</t>
    </r>
    <r>
      <rPr>
        <sz val="10"/>
        <color theme="1" tint="0.249977111117893"/>
        <rFont val="Segoe UI"/>
        <family val="2"/>
      </rPr>
      <t xml:space="preserve">
ბანკის ESG სტრატეგია და მიზნები შესაბამისობაშია შემდეგ საერთაშორისო და ეროვნულ ჩარჩოებთან:
 - კლიმატთან დაკავშირებული ფინანსური ინფორმაციის გამჟღავნების სამუშაო ჯგუფის (TCFD) რეკომენდაციები;
 - IFRS S1 და IFRS S2 სტანდარტების მოთხოვნები (ნაწილობრივ);
 - საქართველოს ეროვნული ბანკის ESG გამჟღავნებისა და ESG სახელმძღვანელოს მოთხოვნები;
 - PCAF (Partnership for Carbon Accounting Financials) მეთოდოლოგია დაფინანსებული ემისიების გამოსათვლელად;
 - Science Based Targets Initiative (SBTi) მეთოდოლოგიები;
 - პარიზის შეთანხმება და მასთან შესაბამისი დეკარბონიზაციის ტრაექტორიები;
 - საქართველოს ეროვნული ბანკის მდგრადი ტაქსონომია და საერთაშორისო მდგრადი ფინანსების პრინციპები;
 - გაეროს მდგრადი განვითარების მიზნები (SDGs) და გაეროს გლობალური შეთანხმების (UN Global Compact) ათი პრინციპი;
 - გაეროს ქალთა გაძლიერების პრინციპები (UN Women’s WEPs).
</t>
    </r>
    <r>
      <rPr>
        <b/>
        <sz val="10"/>
        <color theme="1" tint="0.249977111117893"/>
        <rFont val="Segoe UI"/>
        <family val="2"/>
      </rPr>
      <t>6. განხორციელებული და დაგეგმილი ქმედებები</t>
    </r>
    <r>
      <rPr>
        <sz val="10"/>
        <color theme="1" tint="0.249977111117893"/>
        <rFont val="Segoe UI"/>
        <family val="2"/>
      </rPr>
      <t xml:space="preserve">
ESG და მდგრადობის მიზნების მისაღწევად ბანკმა შეიმუშავა დეტალური სამოქმედო გეგმა და აგრძელებს შემდეგი სტრატეგიული ინიციატივების განხორციელებას:
 - მწვანე და მდგრადი ფინანსური პროდუქტების გაფართოება;
 - გარემოსდაცვითი და სოციალური რისკების შეფასების პროცედურების გაუმჯობესება;
 - ESG მმართველობისა და ანგარიშგების შესაძლებლობების გაძლიერება;
 - ESG განათლებასა და შიდა შესაძლებლობების განვითარებაში ინვესტირება;
 - კლიმატური რისკების შეფასების ინტეგრირება საკრედიტო და რისკების მართვის პროცესებში.
ჯგუფი ასევე თანამშრომლობს საერთაშორისო საფინანსო ინსტიტუტებთან და პარტნიორებთან მდგრადი დაფინანსების ზრდისა და ESG ინიციატივების განხორციელების მხარდასაჭერად.
</t>
    </r>
    <r>
      <rPr>
        <b/>
        <sz val="10"/>
        <color theme="1" tint="0.249977111117893"/>
        <rFont val="Segoe UI"/>
        <family val="2"/>
      </rPr>
      <t xml:space="preserve">
7. ტრანზიციული (გარდამავლობის) გეგმა</t>
    </r>
    <r>
      <rPr>
        <sz val="10"/>
        <color theme="1" tint="0.249977111117893"/>
        <rFont val="Segoe UI"/>
        <family val="2"/>
      </rPr>
      <t xml:space="preserve">
ბანკმა შეიმუშავა კლიმატის გარდამავლობის გეგმა, რომელიც ინტეგრირებულია მის ფართო ESG სტრატეგიაში, კლიმატური რისკების მართვის ჩარჩოსა და გრძელვადიან ბიზნესმიზნებში.
კლიმატისთვის მოქმედებათა ინიციატივები წარმოადგენს თიბისის საერთო ESG სტრატეგიის ნაწილს, რომელიც ყოველწლიურად განიხილება და მტკიცდება სამეთვალყურეო საბჭოს მიერ. ESG სტრატეგია 2026–2028 ითვალისწინებს პარიზის შეთანხმებასთან შესაბამისობის პრინციპებს.
პარიზის შეთანხმებასთან შესაბამისობის შეფასება
კლიმატური ტრანზიციის გეგმის ფარგლებში ბანკმა შეაფასა:
 - საკუთარი საოპერაციო ემისიების (Scope 1 და Scope 2) და დაფინანსებული ემისიების (Financed Emissions) შესაბამისობა პარიზის შეთანხმების მიზნებთან.
ამ შეფასებამ ბანკს შესაძლებლობა მისცა გამოევლინა ემისიების შემცირების ტრაექტორიები, რომლებიც შეესაბამება 1.5°C-იან კლიმატურ სცენარს და დაედგინა შესაბამისი გრძელვადიანი გარდამავლობის მიზნები.
პირდაპირი ემისიები: ბანკმა დაადგინა პარიზის შეთანხმებასთან შესაბამისი Scope 1 და Scope 2 ემისიების შემცირების მიზნები და მიზნად ისახავს 2030 წლისთვის პირდაპირი ემისიების ნულოვან (Net Zero) დონემდე დაყვანას.
არაპირდაპირი (დაფინანსებული) ემისიები: დაკრედიტებასთან დაკავშირებული არაპირდაპირი ემისიებისთვის ბანკმა განსაზღვრა გარდამავლობის მიზნები, რომლებიც ითვალისწინებს Net Zero მდგომარეობის მიღწევას, რაც შეიძლება მოკლე ვადაში, იმ ფაქტორის გათვალისწინებით, რომ კლიენტთა სექტორებისა და ეკონომიკის დეკარბონიზაცია რთული და ხანგრძლივი პროცესია.
2025 წელს ბანკმა შეაფასა არსებული სასესხო პორტფელის ნახშირბადის კვალი (Carbon Footprint), რათა:
 - უკეთ გაეგო საკუთარი გავლენა;
 - გამოევლინა გაუმჯობესების შესაძლებლობები;
 - შეეფასებინა პარიზის შეთანხმებასთან შესაბამისობა;
 - განესაზღვრა შემდგომი მოქმედების მიმართულებები SBTi-ის სტანდარტების საფუძველზე.
შედეგად შემუშავდა გარდამავლობის გეგმა, რომელიც ითვალისწინებს მოიცავს:
 - მაღალი ნახშირბადული ინტენსივობის აქტივებიდან ეტაპობრივ გასვლას;
 - მწვანე ტექნოლოგიებში ინვესტირებას;
 - კლიენტებთან თანამშრომლობას მათი მდგრადობის პრაქტიკის გაუმჯობესების მიზნით.
სასესხო პორტფელის სექტორული ემისიების ანალიზის საფუძველზე ბანკმა გამოყო ექვსი სექტორი, რომლებიც ქმნიან პორტფელის ყველაზე მაღალ ემისიებს; ან საქართველოს ეროვნული ბანკის ESG Risk Radar-ის მიხედვით გამოირჩევიან მაღალი რისკის ქულით.
შემდგომ შეფასდა ამ სექტორებში ემისიების შემცირების შესაძლებლობები, რაც პირდაპირ დაუკავშირდა ბანკის მწვანე პორტფელის ზრდის გეგმას.
დაფინანსებული ემისიების შემცირება დამოკიდებულია ინვესტიციების გადანაწილებაზე ნაკლებად ნახშირბადინტენსიურ პროექტებში და უფრო ენერგოეფექტურ საქმიანობებში, რაც დროთა განმავლობაში ხელს შეუწყობს უფრო დაბალნახშირბადიანი და მდგრადი პორტფელის ჩამოყალიბებას.
მონიტორინგი და სტანდარტები
მიუხედავად იმისა, რომ ბანკს ჯერ არ აქვს საჯაროდ გამოქვეყნებული დეტალური შუალედური მიზნები, მან განსაზღვრა პარიზის შეთანხმებასთან შესაბამისი დეკარბონიზაციის ტრაექტორიები წლიური მიზნებითა და ეტაპობრივი მაჩვენებლებით როგორც პირდაპირი, ისე არაპირდაპირი ემისიებისთვის.
გარადამავლობის გეგმა ეფუძნება საერთაშორისო დონეზე აღიარებულ კლიმატურ ჩარჩოებსა და სტანდარტებს. კერძოდ, ბანკი საკუთარ მმართველობით, სტრატეგიულ, რისკების მართვისა და გამჟღავნების პრაქტიკებს ათანხმებს TCFD-ის რეკომენდაციებთან და IFRS S1 და IFRS S2 სტანდარტებთან.
პარიზის შეთანხმებასთან შესაბამისობის შეფასება და ემისიების შემცირების ტრაექტორიები შექმნილია იმისთვის, რომ ხელი შეუწყოს გლობალური დათბობის 1.5°C-მდე შეზღუდვის მიზნის მიღწევას.
პარიზის შეთანხმებასთან შესაბამისი ტრაექტორიების განსაზღვრისას ბანკმა გამოიყენა Science Based Targets Initiative (SBTi)-ის მეთოდოლოგიები.
</t>
    </r>
  </si>
  <si>
    <r>
      <t xml:space="preserve">ბანკი საკუთარი სტრატეგიის მდგრადობას ESG-სა და მდგრადობასთან დაკავშირებული რისკების მიმართ აფასებს კლიმატური რისკების მართვის ჩარჩოს მეშვეობით, რომელიც მოიცავს სცენარულ ანალიზს, კლიმატური რისკების შეფასებასა და გრძელვადიან სტრატეგიულ დაგეგმვას. აღნიშნული პროცესის მიზანია შეფასდეს, თუ როგორ შეიძლება სხვადასხვა რეალისტურმა მომავალმა კლიმატურმა სცენარმა გავლენა მოახდინოს ბანკის ბიზნესმოდელზე, ფინანსურ მდგომარეობაზე, პორტფელის ხარისხსა და საერთო რისკ-პროფილზე.
</t>
    </r>
    <r>
      <rPr>
        <b/>
        <sz val="10"/>
        <color theme="1" tint="0.249977111117893"/>
        <rFont val="Segoe UI"/>
        <family val="2"/>
      </rPr>
      <t>1. სცენარული ანალიზის გამოყენება ESG-სა და კლიმატურ რისკებთან დაკავშირებული პოტენციური გავლენების შესაფასებლად</t>
    </r>
    <r>
      <rPr>
        <sz val="10"/>
        <color theme="1" tint="0.249977111117893"/>
        <rFont val="Segoe UI"/>
        <family val="2"/>
      </rPr>
      <t xml:space="preserve">
თიბისი აქტიურად ავითარებს სცენარული ანალიზის შესაძლებლობებს, რათა უკეთ შეაფასოს და მართოს კლიმატურ რისკებსა და შესაძლებლობებთან დაკავშირებული გავლენები, როგორც საკუთარი საქმიანობისთვის, ისე მომხმარებლებისთვის.
კლიმატთან დაკავშირებული სცენარიული ანალიზის განვითარება მნიშვნელოვან გამოწვევას წარმოადგენს, რადგან საქართველოში:
* კლიმატური მონაცემების ხელმისაწვდომობა და ხარისხი ჯერ კიდევ შეზღუდულია;
* სექტორებისა და ქვესექტორების შესახებ დეტალური ინფორმაცია არასაკმარისია რისკების ანალიზისთვის;
* კლიმატური რისკების მოდელირების შესაძლებლობები განვითარების პროცესშია.
მიუხედავად აღნიშნული შეზღუდვებისა, სცენარული ანალიზი ბანკს საშუალებას აძლევს:
* შეაფასოს კლიმატის განვითარების სხვადასხვა შესაძლო სცენარი;
* განსაზღვროს რისკების ხასიათი და მასშტაბი;
* მოემზადოს პოტენციური რისკების სამართავად.
სცენარული ანალიზის მიზანი არ არის მომავლის პროგნოზირება, არამედ იმ რისკების იდენტიფიცირება და შეფასება, რომლებიც შესაძლოა მომავალში რეალიზდეს.
ბანკი კლიმატური სცენარების ანალიზს იყენებს როგორც გარდამავალი რისკების, ისე ფიზიკური კლიმატური რისკების შესაფასებლად.
სცენარიული ანალიზი ხელს უწყობს:
* სასესხო პორტფელში მოწყვლადი მიმართულებების გამოვლენას;
* სხვადასხვა კლიმატური განვითარების პირობებში ბანკის სტრატეგიის მდგრადობის შეფასებას.
გარდამავალი რისკების შეფასება მოიცავს:
* კლიმატური პოლიტიკის ცვლილებებს;
* რეგულაციებს;
* ტექნოლოგიურ განვითარებას;
* ბაზრის პრეფერენციების ცვლილებას;
* დაბალნახშირბადიან ეკონომიკაზე გადასვლას.
ფიზიკური რისკების შეფასება მოიცავს:
* ექსტრემალურ ამინდის მოვლენებს;
* ტემპერატურის ზრდას;
* წყალდიდობებს;
* გვალვებს;
* სხვა კლიმატურ საფრთხეებს,
ამ რისკებმა შესაძლოა გავლენა მოახდინოს კლიენტებზე; ეკონომიკურ სექტორებზე; და უზრუნველყოფის (გირაოს) ღირებულებაზე.
ანალიზი გამოიყენება იმის შესაფასებლად, თუ რა გავლენა შეიძლება იქონიოს კლიმატურმა რისკებმა:
* საკრედიტო რისკზე;
* პორტფელის შედეგიანობაზე;
* ბიზნესშესაძლებლობებზე;
* ბანკის გრძელვადიან სტრატეგიულ პოზიციონირებაზე.
</t>
    </r>
    <r>
      <rPr>
        <b/>
        <sz val="10"/>
        <color theme="1" tint="0.249977111117893"/>
        <rFont val="Segoe UI"/>
        <family val="2"/>
      </rPr>
      <t xml:space="preserve">
2. გამოყენებული სცენარების ტიპები და წყაროები
</t>
    </r>
    <r>
      <rPr>
        <sz val="10"/>
        <color theme="1" tint="0.249977111117893"/>
        <rFont val="Segoe UI"/>
        <family val="2"/>
      </rPr>
      <t xml:space="preserve">ბანკის კლიმატური მდგრადობის შეფასება ეფუძნება საქართველოს ეროვნული ბანკის (NBG) მიერ შემუშავებულ კლიმატური სტრეს-ტესტირების ჩარჩოს, რომელიც იყენებს NGFS-ის (Network for Greening the Financial System) კლიმატურ სცენარებს და მოიცავს როგორც ფიზიკურ, ისე გარდამავალ კლიმატურ რისკებს.
ბანკმა განიხილა კლიმატური სცენარების ორი ძირითადი კატეგორია:
1. მწვავე ფიზიკური რისკების სცენარი (Acute Physical Risk Scenario) - ეს სცენარი აფასებს ექსტრემალური ამინდის მოვლენების უშუალო გავლენას ეკონომიკასა და ფინანსურ სისტემაზე.
განიხილება ისეთი კლიმატური მოვლენები, როგორიცაა:
* სიცხის ტალღები;
* ექსტრემალური ნალექები;
* ძლიერი ქარები.
ანალიზი აფასებს ამ მოვლენების შესაძლო გავლენას:
* ეკონომიკურ აქტივობაზე;
* სექტორულ წარმოებაზე;
* მსესხებლების გადახდისუნარიანობაზე;
* ბანკის სასესხო პორტფელის ხარისხზე.
შეფასება ძირითადად მოკლევადიან შედეგებზეა ორიენტირებული, თუმცა ასევე ითვალისწინებს კლიმატური შოკების დაგროვებით გრძელვადიან ეკონომიკურ ეფექტებს.
2. გარდამავალი და ქრონიკული ფიზიკური რისკების სცენარი (Transition and Chronic Physical Risk Scenario)
ეს სცენარი აფასებს:
* დაბალნახშირბადიან ეკონომიკაზე გადასვლის შედეგებს;
* კლიმატის ცვლილების გრძელვადიან გავლენებს.
ანალიზი ითვალისწინებს:
* კლიმატურ პოლიტიკებს;
* ტექნოლოგიურ ცვლილებებს;
* ბაზრის ტრანსფორმაციას;
* მარეგულირებელი მოთხოვნების განვითარებას;
* ქრონიკულ ფიზიკურ რისკებს, რომლებიც კლიმატის გრძელვადიანი ცვლილებების შედეგია.
გამოყენებული ძირითადი სცენარი
ბანკის ანალიზი ეფუძნება NGFS-ის Delayed Transition with Medium Chronic Physical Risks სცენარს, რომელიც მიეკუთვნება „არაორგანიზებული ტრანზიციის“ (Disorderly) სცენარების ჯგუფს. ეს სცენარი ვარაუდობს, რომ:
* გლობალური ემისიების შემცირება გადაიდება 2030 წლამდე;
* ამის შემდეგ განხორციელდება უფრო მკაცრი კლიმატური პოლიტიკა;
* გლობალური დათბობა შეიზღუდება 2°C-ზე ქვემოთ.
შედეგად, სცენარი ასახავს გარდამავალი რისკების უფრო მაღალ დონეს, რომელიც გამოწვეულია დაგვიანებული და არათანაბარი პოლიტიკის განხორციელებით.
საქართველოს ეკონომიკურ კონტექსტთან უკეთ შესატყვისებლად გამოყენებულ იქნა დამატებითი ექსპერტული შეფასებებიც.
</t>
    </r>
    <r>
      <rPr>
        <b/>
        <sz val="10"/>
        <color theme="1" tint="0.249977111117893"/>
        <rFont val="Segoe UI"/>
        <family val="2"/>
      </rPr>
      <t>3. შეფასებას დაქვემდებარებული ოპერაციები</t>
    </r>
    <r>
      <rPr>
        <sz val="10"/>
        <color theme="1" tint="0.249977111117893"/>
        <rFont val="Segoe UI"/>
        <family val="2"/>
      </rPr>
      <t xml:space="preserve">
კლიმატური სტრეს-ტესტირების ჩარჩო აფასებს გავლენას როგორც კორპორაციულ პორტფელზე; ისე საცალო და საოჯახო (household) პორტფელზე.
ანალიზი სწავლობს შესაძლო გავლენას:
* პრობლემურ სესხებზე (NPLs);
* საკრედიტო დანაკარგების რეზერვებზე;
* კაპიტალის ადეკვატურობაზე.
ფარავს შემდეგ სეგმენტებს:
* საცალო (Retail);
* მიკრო;
* SME;
* კორპორაციული.
ასევე განსაკუთრებული ყურადღება ეთმობა კლიმატური რისკების მიმართ მოწყვლად სექტორებს:
* სოფლის მეურნეობა;
* მშენებლობა;
* მრეწველობა;
* არაგანახლებადი ენერგეტიკა;
* ნავთობისა და გაზის სექტორი.
</t>
    </r>
    <r>
      <rPr>
        <b/>
        <sz val="10"/>
        <color theme="1" tint="0.249977111117893"/>
        <rFont val="Segoe UI"/>
        <family val="2"/>
      </rPr>
      <t>4. შედეგები</t>
    </r>
    <r>
      <rPr>
        <sz val="10"/>
        <color theme="1" tint="0.249977111117893"/>
        <rFont val="Segoe UI"/>
        <family val="2"/>
      </rPr>
      <t xml:space="preserve">
შეფასების შედეგებმა აჩვენა, რომ როგორც მწვავე ფიზიკური რისკები, ასევე გარდამავალი და ქრონიკული ფიზიკური რისკები ბანკის პორტფელზე შეფასებული სცენარების ფარგლებში უმნიშვნელო ან არამატერიალურ გავლენას ახდენს.
ეს მიუთითებს, რომ ბანკი მოკლე და საშუალოვადიან პერიოდში კლიმატური შოკების მიმართ შედარებით მაღალი მდგრადობით გამოირჩევა.
ამასთან, ანალიზმა გამოავლინა, რომ გარდამავალი რისკების რეალიზების შემთხვევაში ყველაზე მეტად მოწყვლადი სექტორებია:
* არაგანახლებადი ენერგეტიკა;
* ნავთობისა და გაზის სექტორი;
* მშენებლობა.
</t>
    </r>
    <r>
      <rPr>
        <b/>
        <sz val="10"/>
        <color theme="1" tint="0.249977111117893"/>
        <rFont val="Segoe UI"/>
        <family val="2"/>
      </rPr>
      <t xml:space="preserve">
5. კლიმატური სცენარების ანალიზის შედეგების გამოყენება
</t>
    </r>
    <r>
      <rPr>
        <sz val="10"/>
        <color theme="1" tint="0.249977111117893"/>
        <rFont val="Segoe UI"/>
        <family val="2"/>
      </rPr>
      <t xml:space="preserve">
სცენარიული ანალიზის შედეგები გამოიყენება:
* სტრატეგიული გადაწყვეტილებების მისაღებად;
* რისკების მართვის გასაუმჯობესებლად;
* კლიმატის გარდამავლობის დაგეგმვისთვის.
კერძოდ, ანალიზი ბანკს ეხმარება:
* შეაფასოს ბიზნესმოდელის მდგრადობა სხვადასხვა კლიმატური სცენარის პირობებში;
* შეიმუშაოს და განახორციელოს კლიმატის გარდამავლობის გეგმა;
* გამოავლინოს სექტორები და პორტფელები, სადაც კლიმატური რისკები მაღალია;
* გამოავლინოს კლიმატური შესაძლებლობები და განავითაროს მდგრადი დაფინანსების სტრატეგია;
* გააუმჯობესოს კლიმატური რისკების მონიტორინგისა და მმართველობის პროცესები;
* კლიმატური ფაქტორები დააინტეგრიროს რისკისადმი ტოლერანტობის ჩარჩოში (Risk Appetite), საკრედიტო რისკის შეფასებებსა და პორტფელის მართვის გადაწყვეტილებებში.
მმართველობითი ზედამხედველობა
კლიმატური სცენარების ანალიზის შედეგები რეგულარულად განიხილება ბანკის ESG მმართველობის სტრუქტურაში, მათ შორის: სამეთვალყურეო საბჭოს დონეზე და შესაბამისი მენეჯმენტის კომიტეტების დონეზე.
ეს უზრუნველყოფს, რომ კლიმატთან დაკავშირებული რისკები და შესაძლებლობები ინტეგრირებული იყოს ბანკის ფართო სტრატეგიულ დაგეგმვასა და რისკების მართვის ჩარჩოში.
საერთო შეფასება
ბანკის მიდგომა მიზნად ისახავს უზრუნველყოს, რომ მისი სტრატეგია მდგრადი იყოს კლიმატური განვითარების სხვადასხვა შესაძლო სცენარის პირობებში, ამავდროულად ხელი შეუწყოს დაბალნახშირბადიან ეკონომიკაზე გადასვლას და შეინარჩუნოს შესაბამისობა ბანკის გრძელვადიან ბიზნესმიზნებსა და რისკისადმი ტოლერანტობის დონესთან.</t>
    </r>
  </si>
  <si>
    <r>
      <t xml:space="preserve">ბანკი ESG-სა და მდგრადობასთან დაკავშირებულ რისკებსა და შესაძლებლობებს განიხილავს, როგორც სტრატეგიული დაგეგმვის, რისკების მართვისა და ფინანსური დაგეგმვის პროცესების განუყოფელ ნაწილს. კლიმატთან დაკავშირებული საკითხები ინტეგრირებულია პორტფელის დაგეგმვაში, მდგრადი დაფინანსების საქმიანობაში, კაპიტალის განაწილების გადაწყვეტილებებში, საოპერაციო ინვესტიციებსა და გრძელვადიანი ბიზნესგანვითარების ინიციატივებში.
</t>
    </r>
    <r>
      <rPr>
        <b/>
        <sz val="10"/>
        <color theme="1" tint="0.249977111117893"/>
        <rFont val="Segoe UI"/>
        <family val="2"/>
      </rPr>
      <t>1. გავლენა საანგარიშო პერიოდში</t>
    </r>
    <r>
      <rPr>
        <sz val="10"/>
        <color theme="1" tint="0.249977111117893"/>
        <rFont val="Segoe UI"/>
        <family val="2"/>
      </rPr>
      <t xml:space="preserve">
2025 წლის განმავლობაში მდგრადობასთან დაკავშირებულმა შესაძლებლობებმა განაგრძო დადებითი გავლენის მოხდენა ბანკის საქმიანობაზე, პორტფელის განვითარებაზე, დაფინანსების სტრუქტურასა და ოპერაციულ ეფექტიანობაზე.
ფინანსური დაგეგმვის პროცესის ფარგლებში ბანკმა კიდევ უფრო გააძლიერა კლიმატური და ESG ფაქტორების ინტეგრაცია სტრატეგიულ და ფინანსურ გადაწყვეტილებებში. 2025 წლის ფინანსური დაგეგმვის ციკლში დამატებით იქნა ჩართული ხარისხობრივი კლიმატური და ESG ფაქტორები, ხოლო სასესხო პორტფელის ზრდის დაგეგმვა კვლავ შეთანხმებული იყო კლიმატურ რისკებსა და შესაძლებლობებთან საცალო, MSME და კორპორაციულ სეგმენტებში.
მდგრადი ფინანსების პორტფელის ზრდა - საანგარიშო პერიოდში ყველაზე მნიშვნელოვანი ფინანსური შედეგი იყო მდგრადი ფინანსების პორტფელის შემდგომი ზრდა. 2025 წლის ბოლოს მდგომარეობით:
* მდგრადმა პორტფელმა 2.29 მილიარდ ლარს მიაღწია;
* ბანკის 2 მილიარდი ლარის სტრატეგიულ მიზანს 14%-ით გადააჭარბა;
* მთლიანი სასესხო პორტფელის დაახლოებით 8%-ს შეადგენდა.
პორტფელი მოიცავს მდგრადი დაფინანსების მრავალ პროდუქტს, მათ შორის:
* ენერგოეფექტურ იპოთეკურ სესხებს;
* ჰიბრიდული და ელექტრომობილების დაფინანსებას;
* მზის, ქარისა და ჰიდროენერგეტიკული პროექტების დაფინანსებას;
* კლიმატგონივრულ (Climate-smart) აგროტექნოლოგიებს;
* ენერგოეფექტური მშენებლობისა და საწარმოო ინვესტიციების დაფინანსებას.
მდგრადი დაკრედიტების გაფართოებამ:
* ხელი შეუწყო პორტფელის ზრდას;
* მხარი დაუჭირა დაფინანსებული ემისიების შემცირებას;
* გაზარდა ბანკის მონაწილეობა კლიმატთან დაკავშირებულ შესაძლებლობებში.
ბანკმა მნიშვნელოვანი შესაძლებლობები გამოავლინა შემდეგ სექტორებში: განახლებადი ენერგია; ენერგოეფექტურობა; მდგრადი ტრანსპორტი; მწვანე შენობები; კლიმატგონივრული სოფლის მეურნეობა; წარმოება; მშენებლობა; კომუნალური მომსახურებები. აღნიშნული შესაძლებლობები ასახულია ბანკის პროდუქტებსა და პორტფელის განვითარების სტრატეგიაში.
მდგრადი დაფინანსების წყაროების ზრდა - ბანკმა განაგრძო მდგრადი დაფინანსების წყაროების გაფართოება.
2025 წლის ბოლოსთვის საერთაშორისო საფინანსო ინსტიტუტებიდან მოზიდულმა მწვანე დაფინანსებამ დაახლოებით 1.38 მილიარდ ლარს მიაღწია, რაც დამატებით რესურსს ქმნის მდგრადი დაკრედიტების ზრდის მხარდასაჭერად.
საოპერაციო დეკარბონიზაციის ინვესტიციები - ბანკმა განაგრძო კლიმატის გარდამავლობის გეგმის  ფარგლებში დაგეგმილი ღონისძიებების განხორციელება.
2025 წელს:
* მონაცემთა ცენტრში დამონტაჟდა დამატებითი მზის ელექტროსადგური და ბანკის საკუთრებაში არსებულ ობიექტებზე მზის სადგურების რაოდენობა გაიზარდა ორამდე; მათი ჯამური სიმძლავრე 272 კვტ-ს შეადგენს; განხორციელებული ინვესტიციის მოცულობამ დაახლოებით 386,394 ლარი შეადგინა.
* ელექტროენერგიის საერთო მოხმარებაში განახლებადი ენერგიის წილი 45%-მდე გაიზარდა;
* რეგიონულ ოპერაციებში ამ მაჩვენებელმა 80%-ს მიაღწია.
* ბანკმა ასევე განაგრძო IT ინფრასტრუქტურის მოდერნიზაცია ენერგოეფექტური სერვერების დანერგვით, რამაც გამოთვლითი სიმძლავრე 20–30%-ით გაზარდა და თავიდან აიცილა ენერგოდანახარჯების ზრდა.
* ახალგარემონტებულ ფილიალებში ენერგოეფექტურ გათბობა-გაგრილების სისტემებში დაახლოებით 2.3 მილიონი ლარის ინვესტიცია განხორციელდა;
* მოეწყო ელექტრომობილების დამტენი ინფრასტრუქტურა.
ეს ინვესტიციები ხელს უწყობს როგორც ოპერაციულ ეფექტიანობას, ისე ბანკის გრძელვადიან დეკარბონიზაციის მიზნებს.
მომავალი ინვესტიციები - ბანკი მომავალშიც გეგმავს ინვესტიციების განხორციელებას:
* განახლებადი ენერგიის გენერაციაში;
* ენერგოეფექტურ ინფრასტრუქტურაში;
* ავტოპარკის ელექტრიფიკაციაში.
მოსალოდნელია, რომ ეს ინიციატივები გაზრდის ენერგოეფექტურობას და შეამცირებს ენერგორესურსების გაძვირების რისკს.
კლიმატური რისკების გავლენა: საქართველოს ეროვნული ბანკის კლიმატური სტრეს-ტესტირების ჩარჩოს გამოყენებით ჩატარებულმა შეფასებებმა აჩვენა, რომ:
როგორც მწვავე ფიზიკური რისკების, ასევე გარდამავალი კლიმატური რისკების გავლენა პრობლემურ სესხებზე (NPL), საკრედიტო დანაკარგების რეზერვებსა და კაპიტალის ადეკვატურობაზე უმნიშვნელო ან არამატერიალური იყო.
შესაბამისად, საანგარიშო პერიოდში ბანკს არ დაუდგენია კლიმატურ რისკებთან დაკავშირებული რაიმე მნიშვნელოვანი უარყოფითი გავლენა ფინანსურ მდგომარეობაზე; ფინანსურ შედეგებზე; და ფულად ნაკადებზე.
</t>
    </r>
    <r>
      <rPr>
        <b/>
        <sz val="10"/>
        <color theme="1" tint="0.249977111117893"/>
        <rFont val="Segoe UI"/>
        <family val="2"/>
      </rPr>
      <t xml:space="preserve">2. მოსალოდნელი გავლენა მოკლე, საშუალო და გრძელვადიან პერიოდში
</t>
    </r>
    <r>
      <rPr>
        <sz val="10"/>
        <color theme="1" tint="0.249977111117893"/>
        <rFont val="Segoe UI"/>
        <family val="2"/>
      </rPr>
      <t xml:space="preserve">
მოკლევადიანი პერიოდი (0–3 წელი) - მოკლევადიან პერსპექტივაში ბანკი ელოდება, რომ კლიმატთან დაკავშირებული შესაძლებლობები გააგრძელებს:
* პორტფელის ზრდის მხარდაჭერას;
* შემოსავლების გენერირებას;
* დაფინანსების წყაროების დივერსიფიკაციას.
ზრდის ძირითად ფაქტორებად განიხილება:
* განახლებადი ენერგიის დაფინანსებაზე მზარდი მოთხოვნა;
* ენერგოეფექტურობის ინვესტიციები;
* მდგრადი ტრანსპორტის გადაწყვეტილებები;
* მწვანე მშენებლობები.
ასევე მოსალოდნელია საერთაშორისო საფინანსო ინსტიტუტების მხრიდან მდგრადი დაფინანსების ზრდა.
სტრეს-ტესტირების შედეგების მიხედვით, ბანკის პორტფელი მოკლევადიან კლიმატურ შოკებთან მიმართებით მდგრადია და აქტივების ხარისხსა და კაპიტალის ადეკვატურობაზე გავლენა შეზღუდულია.
საშუალოვადიანი პერიოდი (4–8 წელი) - საშუალოვადიან პერიოდში კლიმატური ფაქტორები სულ უფრო მეტად იმოქმედებს:
* სექტორული ზრდის ტენდენციებზე;
* კლიენტების დაფინანსების საჭიროებებზე;
* პორტფელის სტრუქტურაზე.
ბანკი მოელის შესაძლებლობების ზრდას შემდეგ მიმართულებებში: ენერგეტიკული ტრანზიცია; მდგრადი ინფრასტრუქტურა; განახლებადი ენერგიის წარმოება; და რესურსების ეფექტიანი გამოყენება.
ამავდროულად, მაღალი ემისიების მქონე სექტორები შესაძლოა უფრო მეტად დაზარალდნენ რეგულაციების გამკაცრების; ტექნოლოგიური ცვლილებების; მომხმარებელთა პრეფერენციების ცვლილების; და ბაზრის მოლოდინების ზრდის გამო.
ამ ფაქტორებმა შესაძლოა გავლენა მოახდინოს საკრედიტო რისკის პროფილებზე; დაკრედიტების სტრატეგიებზე; და კაპიტალის განაწილებაზე.
ასევე, პარიზის შეთანხმებასთან შესაბამისობის ინიციატივები, დაფინანსებული ემისიების შეფასება და დეკარბონიზაციის პროგრამები სულ უფრო მნიშვნელოვან გავლენას მოახდენს:
* ბიზნესსტრატეგიაზე;
* კლიენტებთან ურთიერთობაზე;
* მდგრადი ფინანსური პროდუქტების განვითარებაზე.
გრძელვადიანი პერიოდი (8 წელზე მეტი) - გრძელვადიან პერსპექტივაში კლიმატურ რისკებსა და შესაძლებლობებს შესაძლოა უფრო ფართო გავლენა ჰქონდეს:
* ეკონომიკურ აქტივობაზე;
* სექტორების შედეგიანობაზე;
* უზრუნველყოფის ღირებულებაზე;
* კლიენტების მდგრადობაზე.
ბანკი მიიჩნევს, რომ დაბალნახშირბადიან ეკონომიკაზე გადასვლა შექმნის ახალ ფინანსურ შესაძლებლობებს, თუმცა გაზრდის რისკებს იმ სექტორებისთვის, რომლებიც ცვლილებებს უფრო ნელა მოერგებიან.
პარიზის შეთანხმებასთან შესაბამისი ტრანზიციის გეგმა, რომელიც ითვალისწინებს 2030 წლისთვის პირდაპირი ემისიების (Scope 1 და Scope 2) ნულოვან დონემდე შემცირებას და დაფინანსებული ემისიების ეტაპობრივ შემცირებას, მიზნად ისახავს ბანკის გრძელვადიანი მდგრადობის გაძლიერებას და მდგრადი ბიზნესზრდის მხარდაჭერას.
</t>
    </r>
    <r>
      <rPr>
        <b/>
        <sz val="10"/>
        <color theme="1" tint="0.249977111117893"/>
        <rFont val="Segoe UI"/>
        <family val="2"/>
      </rPr>
      <t xml:space="preserve">კლიმატისა და ESG ფაქტორების ინტეგრაცია ფინანსურ დაგეგმვაში
</t>
    </r>
    <r>
      <rPr>
        <sz val="10"/>
        <color theme="1" tint="0.249977111117893"/>
        <rFont val="Segoe UI"/>
        <family val="2"/>
      </rPr>
      <t xml:space="preserve">
კლიმატური და ESG ფაქტორები ინტეგრირებულია ბანკის ფინანსურ დაგეგმვასა და სტრატეგიულ გადაწყვეტილებებში შემდეგი მიმართულებებით:
* პორტფელის ზრდის დაგეგმვა საცალო, MSME და კორპორაციულ სეგმენტებში;
* მდგრადი დაფინანსების მიზნები და პორტფელის განვითარება;
* მდგრადი დაფინანსების სტრატეგია და მწვანე დაფინანსების ინიციატივები;
* პარიზის შეთანხმებასთან შესაბამისი გარდამავლობის გეგმის შემუშავება და განხორციელება Scope 1, Scope 2 და დაფინანსებული ემისიების შეფასების საფუძველზე;
* ინვესტიციები განახლებად ენერგიაში, ენერგოეფექტურობასა და დაბალნახშირბადიან ინფრასტრუქტურაში;
* კლიმატური რისკების შეფასება და სცენარიული ანალიზი;
* გარემოსდაცვითი და სოციალური რისკების მართვის პროცედურები დაკრედიტების პროცესში.
კლიმატური და ESG ფაქტორების იდენტიფიცირება და ფინანსურ დაგეგმვაში ინტეგრირება ბანკს საშუალებას აძლევს:
* მიიღოს უფრო ინფორმირებული გადაწყვეტილებები კაპიტალის განაწილების შესახებ;
* გააძლიეროს პორტფელის მდგრადობა;
* გაზარდოს ოპერაციული ეფექტიანობა;
* ბიზნესის ზრდა დააკავშიროს გრძელვადიან მდგრადობის მიზნებთან.</t>
    </r>
  </si>
  <si>
    <r>
      <t xml:space="preserve">ბანკი მდგრად დაფინანსებას განიხილავს, როგორც ESG სტრატეგიისა და კლიმატის გარდამავლობის გეგმის ერთ-ერთ ძირითად კომპონენტს. დაკრედიტებისა და დაფინანსების საქმიანობის მეშვეობით ბანკი ცდილობს ხელი შეუწყოს დაბალნახშირბადიან ეკონომიკაზე გადასვლას, ფინანსური ინკლუზიის გაძლიერებასა და მდგრად ეკონომიკურ განვითარებას, ამავდროულად ეფექტიანად მართოს კლიმატთან დაკავშირებული რისკები და შესაძლებლობები.
</t>
    </r>
    <r>
      <rPr>
        <b/>
        <sz val="10"/>
        <color theme="1" tint="0.249977111117893"/>
        <rFont val="Segoe UI"/>
        <family val="2"/>
      </rPr>
      <t xml:space="preserve">
1. მიმდინარე მდგრადი დაკრედიტებისა და საინვესტიციო საქმიანობა
</t>
    </r>
    <r>
      <rPr>
        <sz val="10"/>
        <color theme="1" tint="0.249977111117893"/>
        <rFont val="Segoe UI"/>
        <family val="2"/>
      </rPr>
      <t xml:space="preserve">2025 წლის ბოლოსთვის ბანკის მდგრადი პორტფელი 2.29 მილიარდ ლარს შეადგენდა, რაც 2 მილიარდი ლარის სტრატეგიულ მიზანს დაახლოებით 14%-ით აღემატებოდა და მთლიანი სასესხო პორტფელის დაახლოებით 8%-ს წარმოადგენდა.
პორტფელი მოიცავს იმ ფინანსურ საქმიანობებს, რომლებიც აკმაყოფილებს მდგრადი დაფინანსების დასაშვებობის კრიტერიუმებს და ხელს უწყობს გარემოსდაცვითი და სოციალური მიზნების მიღწევას.
მწვანე დაფინანსება (Green Financing) - ბანკის მდგრადი პორტფელის მწვანე კომპონენტი შედგება:
 - 449 მილიონი ლარის მოცულობის სესხებისგან, რომლებიც კლასიფიცირებულია მწვანედ საქართველოს ეროვნული ბანკის (NBG) მწვანე ტაქსონომიის შესაბამისად;
 - დამატებით 331 მილიონი ლარის მოცულობის სესხებისგან, რომლებიც კლასიფიცირებულია საერთაშორისო საფინანსო ინსტიტუტების (IFI)  კრიტერიუმების მიხედვით და ძირითადად მიმართულია სხვადასხვა სექტორში ენერგოეფექტურობის გაუმჯობესებისკენ.
მწვანე დაფინანსების მიმართულებები:
 - ენერგოეფექტურობის სესხები ბიზნესებისთვის;
 - ენერგოეფექტური იპოთეკური სესხები;
 - ჰიბრიდული და ელექტრომობილების დაფინანსება;
 - კლიმატგონივრული (Climate-Smart) აგროტექნოლოგიებისა და სარწყავი სისტემების დაფინანსება;
 - ენერგოეფექტური სამშენებლო პროექტები და სამშენებლო მასალები;
 - ენერგოეფექტური დანადგარები, მოწყობილობები და სამრეწველო ტექნოლოგიები.
 - განახლებადი ენერგიის დაფინანსება
განახლებადი ენერგიის დაფინანსება წარმოადგენს ბანკის მდგრადი პორტფელის ყველაზე დიდ კომპონენტს და 638 მილიონ ლარს შეადგენს. პორტფელი მოიცავს მზის ენერგიის პროექტებს; ქარის ენერგიის პროექტებს; ჰიდროენერგეტიკულ პროექტებს. ამ პორტფელის ნაწილი ასევე კლასიფიცირებულია NBG-ის მწვანე ტაქსონომიის მიხედვით და უკვე შედის ზემოთ აღნიშნულ 449 მილიონ ლარიან მწვანე პორტფელში.
ბანკის კლიმატური გავლენის შეფასების მეთოდოლოგიის თანახმად, განახლებადი ენერგიის პორტფელმა 2025 წელს დაახლოებით 588 GgCO₂e (588 ათასი ტონა CO₂-ის ეკვივალენტი) ემისიის თავიდან აცილებას შეუწყო ხელი.
სხვა მდგრადი ფინანსური ინსტრუმენტები - სესხების გარდა, მდგრადი პორტფელი მოიცავს შემდეგ ფინანსურ ინსტრუმენტებს:
 - მწვანე ობლიგაციები (Green Bonds);
 - მდგრადობასთან დაკავშირებული ობლიგაციები (Sustainability-Linked Bonds);
 - მწვანე გარანტიები (Green Guarantees), რომლებიც გაიცემა განახლებადი ენერგიისა და სხვა დასაშვები მწვანე პროექტების მხარდასაჭერად, მათ შორის ქარისა და ჰიდროენერგეტიკის პროექტებისთვის.
 - სოციალური დაფინანსება (Social Financing)
ბანკი აღიარებს სოციალური დაფინანსების მნიშვნელობას ინკლუზიური და მდგრადი ეკონომიკური განვითარების ხელშეწყობისთვის. 2025 წლის ბოლოსთვის სოციალური დაფინანსების პორტფელმა 992 მილიონი ლარი შეადგინა.
პორტფელი მოიცავს დაფინანსებას შემდეგი ჯგუფებისთვის: ქალი მეწარმეები; ახალგაზრდა მეწარმეები; სტარტაპები; ხელმისაწვდომი საცხოვრებელი პროგრამები; მიკრო და რეგიონული ბიზნესის წარმომადგენლები.
აღნიშნული საქმიანობები ხელს უწყობს:
 - ფინანსურ ინკლუზიას;
 - ეკონომიკურ ჩართულობას;
 - გრძელვადიან სოციალურ მდგრადობას.
მწვანე დაფინანსების წყაროები (Green Funding) - მდგრადი ფინანსების ზრდის მხარდასაჭერად ბანკი აქტიურად იზიდავს მწვანე დაფინანსებას საერთაშორისო საფინანსო ინსტიტუტებისგან. 2025 წლის ბოლოსთვის მოზიდულმა მწვანე დაფინანსებამ დაახლოებით 1.38 მილიარდ ლარს მიაღწია.
ეს რესურსები გამოიყენება მდგრადი პროექტების დასაფინანსებლად; მწვანე ინვესტიციების მხარდასაჭერად; მდგრადი პორტფელის შემდგომი გაფართოებისთვის და შიდა შესაძლებლობების გასაძლიერებლად.
ბანკი მდგრადი პორტფელის ზრდას მხარს უჭერს მიზნობრივი შიდა ინიციატივებით. 2025 წელს:
 - ESG დეპარტამენტში შეიქმნა ენერგოეფექტურობისა და მწვანე ტექნოლოგიების შეფასების სპეციალიზებული ფუნქცია და დაინერგა მწვანე აქტივების შეფასების პროცესი. აღნიშნულმა ინიციატივებმა გააძლიერა ბანკის შესაძლებლობები მწვანე აქტივების იდენტიფიცირების, შეფასების, კლასიფიცირების და დაფინანსების შესაძლებლობების გამოვლენის მიმართულებით.
 - სექტორული მეთოდოლოგიების განვითარება - ბანკმა განაგრძო სექტორული შეფასების მეთოდოლოგიებისა და დასაშვებობის კრიტერიუმების განვითარება შემდეგი მიმართულებებისთვის:
     - ენერგოეფექტური სასოფლო-სამეურნეო ტექნოლოგიები;
     - სამრეწველო დანადგარები და აღჭურვილობა;
     - სატვირთო სატრანსპორტო საშუალებები;
     - ურბანული და რეგიონული სატრანსპორტო გადაწყვეტილებები;
    - სხვა კლიმატმეგობრული ტექნოლოგიები.
ამ ინიციატივებმა გააუმჯობესა მწვანე აქტივების იდენტიფიცირება; კლასიფიკაცია; მონიტორინგი; და ხელი შეუწყო მდგრადი პორტფელის ზრდას.
</t>
    </r>
    <r>
      <rPr>
        <b/>
        <sz val="10"/>
        <color theme="1" tint="0.249977111117893"/>
        <rFont val="Segoe UI"/>
        <family val="2"/>
      </rPr>
      <t xml:space="preserve">
</t>
    </r>
    <r>
      <rPr>
        <sz val="10"/>
        <color theme="1" tint="0.249977111117893"/>
        <rFont val="Segoe UI"/>
        <family val="2"/>
      </rPr>
      <t xml:space="preserve">წლიური მიზნების განსაზღვრა
მდგრადი პორტფელის წლიური ზრდის მიზნები განისაზღვრება ESG სტრატეგიის ფარგლებში და ეფუძნება მომხმარებელთა მოთხოვნას; საბაზრო შესაძლებლობებს; კლიმატურ მიზნებს; შესაბამის ბიზნესერთეულებთან განხილვებს.
</t>
    </r>
    <r>
      <rPr>
        <b/>
        <sz val="10"/>
        <color theme="1" tint="0.249977111117893"/>
        <rFont val="Segoe UI"/>
        <family val="2"/>
      </rPr>
      <t>2. მომავალი მდგრადი დაკრედიტებისა და საინვესტიციო საქმიანობა</t>
    </r>
    <r>
      <rPr>
        <sz val="10"/>
        <color theme="1" tint="0.249977111117893"/>
        <rFont val="Segoe UI"/>
        <family val="2"/>
      </rPr>
      <t xml:space="preserve">
ბანკი გეგმავს მდგრადი ფინანსების შემდგომ გაფართოებას ESG სტრატეგიისა და კლიმატის გარდამავლობის გეგმის შესაბამისად.
2025 წლის მიზნის წარმატებით მიღწევის შემდეგ, ბანკმა 2026 წლისთვის მდგრადი პორტფელის სამიზნე მოცულობა 3.2 მილიარდ ლარამდე გაზარდა.
ახალი მდგრადი პროდუქტების განვითარება - ბანკი გეგმავს გააფართოოს მდგრადი ფინანსური პროდუქტები:
 - საცალო კლიენტებისთვის;
 - MSME სეგმენტისთვის;
 - კორპორაციული კლიენტებისთვის.
მდგრადი ფინანსების საკითხები სულ უფრო მეტად ინტეგრირდება პორტფელის ზრდის დაგეგმვაში, რაც ბანკს საშუალებას აძლევს მომავალი დაკრედიტება დაუკავშიროს კლიმატურ შესაძლებლობებს და მომხმარებელთა ცვალებად საჭიროებებს.
პრიორიტეტული მიმართულებები
მწვანე პორტფელის ზრდის მხარდასაჭერად ბანკი გეგმავს სპეციალიზებული პროდუქტებისა და შესაბამისი შეფასების მეთოდოლოგიების განვითარებას შემდეგ სფეროებში:
 - მზის ენერგიის პროექტები;
 - ენერგოეფექტური იპოთეკური სესხები;
 - კლიმატგონივრული სასოფლო-სამეურნეო ტექნოლოგიები.
დეკარბონიზაციის მხარდაჭერა
ტრანზიციის გეგმის ფარგლებში ბანკი მიზნად ისახავს დაფინანსებული ემისიების შემცირებას მწვანე დაფინანსების ზრდის გზით; კლიმატის შერბილებისა (Mitigation) და ადაპტაციის (Adaptation) მიზნებთან შესაბამისი პროექტების დაფინანსების გაფართოებით.
ბანკმა განსაზღვრა პარიზის შეთანხმებასთან შესაბამისი ტრაექტორიები, რომლებიც მიმართულებას აძლევს მდგრადი ფინანსების სტრატეგიასა და პორტფელის განვითარებას.
პრიორიტეტული სექტორებია:
პორტფელის სექტორული ემისიების შეფასების საფუძველზე ბანკმა გამოყო ექვსი სექტორი, რომლებიც ქმნიან პორტფელის ყველაზე მაღალ ემისიებს; ან
საქართველოს ეროვნული ბანკის ESG Risk Radar-ის მიხედვით ხასიათდებიან მაღალი ემისიური წვლილით.
ეს სექტორებია:
 - სოფლის მეურნეობა;
 - წარმოება;
 - ტრანსპორტი და დასაწყობება;
 - განთავსებისა და კვების მომსახურების საქმიანობა;
 - მშენებლობა;
 - ენერგეტიკა და კომუნალური მომსახურებები.
ბანკის სტრატეგია ორიენტირებულია აღნიშნულ სექტორებში დაბალნახშირბადიანი ტექნოლოგიების მხარდაჭერაზე; ენერგოეფექტური პროექტების დაფინანსებაზე; და ეტაპობრივ დეკარბონიზაციაზე.
</t>
    </r>
    <r>
      <rPr>
        <b/>
        <sz val="10"/>
        <color theme="1" tint="0.249977111117893"/>
        <rFont val="Segoe UI"/>
        <family val="2"/>
      </rPr>
      <t>3. მონიტორინგისა და შეფასების ძირითადი საქმიანობები</t>
    </r>
    <r>
      <rPr>
        <sz val="10"/>
        <color theme="1" tint="0.249977111117893"/>
        <rFont val="Segoe UI"/>
        <family val="2"/>
      </rPr>
      <t xml:space="preserve">
ESG დეპარტამენტი ცენტრალურ როლს ასრულებს ბანკის მდგრადი ფინანსების პორტფელის განვითარებასა და გაფართოებაში.
დეპარტამენტი ყოველთვიურად აანალიზებს პორტფელის შედეგებს; თანამშრომლობს კორპორაციულ, MSME და საცალო მიმართულებებთან; აკვირდება მიზნების შესრულების პროგრესს; ამზადებს სამოქმედო გეგმებს პორტფელის შემდგომი ზრდისთვის.
მმართველობითი ზედამხედველობა
პროგრესი მონიტორინგდება ბანკის ESG მმართველობის ჩარჩოს ფარგლებში, რომელშიც ჩართული არიან:
 - სამეთვალყურეო საბჭო და ESG და ეთიკის კომიტეტი;
 - აღმასრულებელი დონის ESG კომიტეტი;
 - გარემოსდაცვითი კომიტეტი.
მდგრადი პორტფელის ზრდისა და შედეგების შესახებ ინფორმაცია კვარტალურად წარედგინება აღნიშნულ კომიტეტებს, რაც უზრუნველყოფს სტრატეგიულ შესაბამისობას; ანგარიშვალდებულებას; ინფორმირებულ გადაწყვეტილებებს და ანგარიშგებას და გამჭვირვალობას.
ბანკი რეგულარულად აცნობს დაინტერესებულ მხარეებს მიღწეულ პროგრესს მდგრადობის ანგარიშის და წლიური ანგარიშში TCFD-ის რეკომენდაციებთან შესაბამისი ინფორმაციის გამჟღავნებების საშუალებით.
ანგარიშგება მოიცავს ინფორმაციას:
 - მდგრადი ფინანსების შედეგების შესახებ;
 - კლიმატურ რისკებსა და შესაძლებლობებზე;
 - დაფინანსებულ ემისიებზე;
 - ESG მიზნების შესრულების პროგრესზე.
მონიტორინგის, მმართველობისა და ანგარიშგების ამ ყოვლისმომცველი სისტემის მეშვეობით ბანკი უზრუნველყოფს, რომ მისი დაკრედიტებისა და საინვესტიციო საქმიანობა სრულად შეესაბამებოდეს კლიმატთან დაკავშირებულ ვალდებულებებს; მდგრადობის მიზნებს; ESG სტრატეგიას; და ბანკის გრძელვადიან ბიზნესსტრატეგიას.
</t>
    </r>
  </si>
  <si>
    <r>
      <t xml:space="preserve">ბანკი აღიარებს, რომ გარემოსდაცვითი, სოციალური და კლიმატთან დაკავშირებული რისკების ეფექტიანი მართვა მოითხოვს კლიენტებთან და კონტრაგენტებთან აქტიურ თანამშრომლობას. ESG სტრატეგიისა და კლიმატის გარდამავლობის გეგმის ფარგლებში ბანკი ცდილობს დაეხმაროს კლიენტებს ESG რისკების გააზრებაში, მართვასა და შემცირებაში, ასევე მდგრადი ბიზნესპრაქტიკებისა და კლიმატური მდგრადობის განვითარებაში.
</t>
    </r>
    <r>
      <rPr>
        <b/>
        <sz val="10"/>
        <color theme="1" tint="0.249977111117893"/>
        <rFont val="Segoe UI"/>
        <family val="2"/>
      </rPr>
      <t>1. კონტრაგენტების ESG/მდგრადობის რისკებისა და შესაძლებლობების მართვის უნარის შეფასება</t>
    </r>
    <r>
      <rPr>
        <sz val="10"/>
        <color theme="1" tint="0.249977111117893"/>
        <rFont val="Segoe UI"/>
        <family val="2"/>
      </rPr>
      <t xml:space="preserve">
ბანკი ESG-სა და მდგრადობასთან დაკავშირებულ რისკებს აფასებს გარემოსდაცვითი და სოციალური (E&amp;S) რისკების მართვის პროცესების მეშვეობით, რომლებიც ინტეგრირებულია ბანკის საერთო რისკების მართვის ჩარჩოში.
2012 წლიდან ბანკმა დანერგა გარემოსდაცვითი და სოციალური რისკების მართვის პროცედურები, რომლებიც შეესაბამება საერთაშორისო ინდუსტრიულ სტანდარტებს და ითვალისწინებს კლიმატთან დაკავშირებულ გავლენებს.
ეს პროცედურები სრულად არის ინტეგრირებული საკრედიტო რისკის მართვის პროცესში და სისტემატურად გამოიყენება MSME და კორპორატიული კლიენტებისთვის, რათა კომერციული დაკრედიტებისას განხორციელდეს:
* რისკზე დაფუძნებული შეფასება;
* სექტორზე მორგებული გარემოსდაცვითი და სოციალური რისკების ანალიზი.
kლიმატური რისკების ინტეგრაცია
2024 წელს ბანკმა არსებულ E&amp;S შეფასების პროცედურებში კლიმატური რისკების კომპონენტები ჩართო; განსაზღვრა რისკის ლიმიტები; და შეიმუშავა შესაბამისი შეფასების ფორმები და შაბლონები. 2025 წლიდან E&amp;S რისკების კატეგორიზაციის მიდგომა მოიცავს სამ კომპონენტს:
1. გარემოსდაცვით რისკს;
2. სოციალურ რისკს;
3. კლიმატურ რისკს.
სხვადასხვა საქმიანობისთვის თითოეული კომპონენტის რისკის კატეგორია შეიძლება განსხვავდებოდეს. ტრანზაქციის საბოლოო E&amp;S რისკის კატეგორიის განსაზღვრისას უპირატესობა ენიჭება ყველაზე მნიშვნელოვან რისკის კომპონენტს. გარდა ამისა, მაღალი რისკის (Category A) პროექტებისთვის, მაგალითად ჰიდროელექტროსადგურების შემთხვევაში, ბანკი დამატებით იყენებს სპეციალიზებული გარე საკონსულტაციო კომპანიების მომსახურებას.
გარემოსდაცვითი და სოციალური რისკების მართვის პროცედურა მოიცავს:
* ტრანზაქციის კვალიფიკაციასა და რისკის კატეგორიზაციას;
* რისკების იდენტიფიკაციასა და შეფასებას;
* შემარბილებელი ღონისძიებებისა და კონტროლის მექანიზმების განსაზღვრას;
* მონიტორინგსა და ანგარიშგებას.
ESG მონაცემების ხარისხის გაუმჯობესება
კლიენტების ESG ინფორმაციის ხარისხისა და შეფასების გაუმჯობესების მიზნით, ბანკი ავითარებს ინსტრუმენტებსა და მეთოდოლოგიებს, რომლებიც კლიენტებს დაეხმარება სათბურის აირების (GHG) ემისიების საბაზისო მონაცემების შეფასებაში და ემისიების ანგარიშგებაში.
ეს ხელს შეუწყობს კლიმატთან დაკავშირებული მონაცემების შეგროვებას; გადამოწმებას; ანგარიშგების ხარისხის გაუმჯობესებას.
</t>
    </r>
    <r>
      <rPr>
        <b/>
        <sz val="10"/>
        <color theme="1" tint="0.249977111117893"/>
        <rFont val="Segoe UI"/>
        <family val="2"/>
      </rPr>
      <t>2. თანამშრომლობა და დიალოგი კონტრაგენტებთან</t>
    </r>
    <r>
      <rPr>
        <sz val="10"/>
        <color theme="1" tint="0.249977111117893"/>
        <rFont val="Segoe UI"/>
        <family val="2"/>
      </rPr>
      <t xml:space="preserve">
კლიენტებთან თანამშრომლობა წარმოადგენს ბანკის მდგრადი დაფინანსების, კლიმატის გარდამავლობის გეგმის და რისკების შემცირების მიდგომის მნიშვნელოვან ნაწილს.
ბანკი აქტიურად მუშაობს კლიენტებთან, რათა აამაღლოს ცნობიერება ESG და კლიმატურ საკითხებზე; განავითაროს მათი შესაძლებლობები; და წაახალისოს მდგრადი ბიზნესპრაქტიკების დანერგვა.
ESG აკადემია
ერთ-ერთი ყველაზე მნიშვნელოვანი ინიციატივაა ESG Academy - პირველი სპეციალიზებული ESG საგანმანათლებლო პლატფორმა საქართველოში.
პირველი პროგრამის „მწვანე აზროვნება და მწვანე ბიზნესი“ (Green Mindset and Green Business) ფარგლებში 2025 წლის ბოლომდე გადამზადდა 204 კლიენტი.
პროგრამა ბიზნესებს ეხმარება:
* მდგრადობის საკითხების საქმიანობაში ინტეგრირებაში;
* კლიმატური რისკების მართვის გაუმჯობესებაში;
* მწვანე დაფინანსების შესაძლებლობებზე წვდომის გაზრდაში.
მომავალი ინიციატივები - ბანკი გეგმავს კლიენტებთან თანამშრომლობის კიდევ უფრო გაფართოებას საერთაშორისო განვითარების პარტნიორების მხარდაჭერით, მათ შორის, DEG-ის და ADB-ის მომავალი ტექნიკური მხარდაჭერის პროგრამების ფარგლებში.
პროგრამები მოიცავს:
* სტრუქტურირებულ ESG და კლიმატურ ტრენინგებს;
* საკონსულტაციო მომსახურებას კლიენტებისთვის;
* კლიენტების შესაძლებლობების განვითარებას;
* შემდგომ კონსულტაციებს ენერგოეფექტურობის, განახლებადი ენერგიისა და კლიმატგონივრული ტექნოლოგიების მიმართულებით;
* სექტორულ რეკომენდაციებსა და პრაქტიკულ მხარდაჭერას.
განსაკუთრებული ყურადღება დაეთმობა იმ სექტორებს, რომლებიც კლიმატური რისკების მიმართ უფრო მოწყვლადია, განსაკუთრებით სოფლის მეურნეობას.
ამ სექტორში სასწავლო პროგრამები ფოკუსირებული იქნება კლიმატგონივრულ გადაწყვეტილებებზე; ადაპტაციის ღონისძიებებზე; ფერმერებისა და აგრობიზნესის რისკების მართვის პრაქტიკებზე.
საკონსულტაციო მხარდაჭერის განვითარება - ბანკის შიდა ექსპერტიზის გაძლიერებასთან ერთად, იგეგმება კლიენტებისთვის უფრო მიზნობრივი საკონსულტაციო მხარდაჭერის შეთავაზება შემდეგ საკითხებზე:
* კლიმატური რისკების ზემოქმედება;
* სათბურის აირების ემისიების გაზომვა;
* ტრანზიციის დაგეგმვა.
ეს დაეხმარება კონტრაგენტებს მდგრადობის გაუმჯობესებაში; რისკების შემცირებაში; ESG მოლოდინებთან შესაბამისობაში.
მონიტორინგი და ესკალაცია
E&amp;S შეფასების პროცესში გამოვლენილი გარემოსდაცვითი და სოციალური რისკების მიხედვით, თითოეული კლიენტისთვის განსაზღვრული რისკების მართვის სტრატეგია შეიძლება მოიცავდეს მოთხოვნას:
* განახორციელოს კონკრეტული ქმედებები;
* განახორციელოს კონკრეტული ინვესტიციები;
* შეიმუშაოს და დანერგოს გარემოსდაცვითი ან სოციალური სამოქმედო გეგმები;
* შეასრულოს განსაზღვრული მონიტორინგისა და ანგარიშგების მოთხოვნები.
აღნიშნული მოთხოვნები აისახება სასესხო ხელშეკრულების პირობებში (covenants).
მინიმალური მოთხოვნები კლიენტებისთვის - სესხის ხელშეკრულების მიხედვით ყველა კლიენტმა წერილობით უნდა დაადასტუროს, რომ მისი საქმიანობა:
* შეესაბამება ადგილობრივ და საერთაშორისო გარემოსდაცვით მოთხოვნებს;
* აკმაყოფილებს ჯანმრთელობისა და უსაფრთხოების სტანდარტებს;
* იცავს შრომით კანონმდებლობასა და სტანდარტებს.
თუ არსებობს მნიშვნელოვანი შეუსაბამობები, კლიენტი ვალდებულია ამის შესახებ ბანკს აცნობოს.
ESDD ანგარიშების მონიტორინგი - გარემოსდაცვითი და სოციალური Due Diligence (ESDD) ანგარიშების მონიტორინგი ხორციელდება ერთი და ორწლიანი ვადის მქონე პროექტებისთვის;
თუ არსებობს მაკორექტირებელი ღონისძიებების გეგმა (Corrective Action Plan – CAP), მონიტორინგი ტარდება თითოეული განსაზღვრული ვადის დასრულების შემდეგ.
დამატებითი შემოწმებები - გარემოსდაცვითი და სოციალური რისკების მართვის გუნდი ახორციელებს: შემთხვევითი შერჩევის საფუძველზე დამატებით ადგილზე შემოწმებებს (spot-check monitoring). ასეთი მონიტორინგი ტარდება მინიმუმ ნახევარ წელიწადში ერთხელ.
გარდა ამისა, გუნდი ყოველ ექვს თვეში ამოწმებს: * ESRM პროცედურების სწორად განხორციელებას; * შიდა პროცესებში არსებულ ბარიერებს; * მათი აღმოფხვრისთვის საჭირო ღონისძიებების ეფექტიანობას.
2025 წლის შედეგები
2025 წელს: შემუშავდა 131 მაკორექტირებელი ღონისძიების გეგმა (CAP); მომზადდა 90 მონიტორინგის ანგარიში.
ყველა CAP-ის მონიტორინგის ანგარიში მომზადდა შესაბამისი გეგმებით განსაზღვრულ ვადებში.</t>
    </r>
  </si>
  <si>
    <r>
      <t xml:space="preserve">ბანკმა შექმნა ყოვლისმომცველი ჩარჩო ESG-სა და მდგრადობასთან დაკავშირებული რისკების იდენტიფიცირების, შეფასების, პრიორიტეტიზაციის, მართვისა და მონიტორინგისთვის. ESG საკითხები ინტეგრირებულია ბანკის საერთო მმართველობის, სტრატეგიის, რისკების მართვის, დაკრედიტებისა და პორტფელის მართვის პროცესებში. აღნიშნულ ჩარჩოს მხარს უჭერს სპეციალიზებული პოლიტიკები, მმართველობითი ორგანოები, რისკების შეფასების მეთოდოლოგიები, ასევე მუდმივი მონიტორინგისა და ანგარიშგების მექანიზმები.
</t>
    </r>
    <r>
      <rPr>
        <b/>
        <sz val="10"/>
        <color theme="1" tint="0.249977111117893"/>
        <rFont val="Segoe UI"/>
        <family val="2"/>
      </rPr>
      <t>1. ESG-სა და მდგრადობასთან დაკავშირებული პოლიტიკები</t>
    </r>
    <r>
      <rPr>
        <sz val="10"/>
        <color theme="1" tint="0.249977111117893"/>
        <rFont val="Segoe UI"/>
        <family val="2"/>
      </rPr>
      <t xml:space="preserve">
ESG-სა და მდგრადობასთან დაკავშირებული რისკების მართვა ხორციელდება ბანკის ESG სტრატეგიის, გარემოს დაცვისა და კლიმატის ცვლილების პოლიტიკის (აკრძალული საქმიანობების სიასთან ერთად), ESG რისკის აპეტიტის ჩარჩოს, გარემოსდაცვითი და სოციალური რისკების შეფასების პროცედურისა და მწვანე დაკრედიტების პროცედურის საფუძველზე. აღნიშნული დოკუმენტები განსაზღვრავს ბანკის მიდგომას გარემოსდაცვითი, სოციალური, კლიმატური და მმართველობითი რისკების მიმართ და ადგენს მოთხოვნებს ESG საკითხების ბიზნეს და საკრედიტო გადაწყვეტილებებში ინტეგრაციისთვის.
ESG საკითხებზე ზედამხედველობას ახორციელებენ სამეთვალყურეო საბჭოს დონეზე არსებული ESG და ეთიკის კომიტეტი და აღმასრულებელი მენეჯმენტის დონეზე მოქმედი ESG კომიტეტი, რომლებიც პასუხისმგებელნი არიან ESG-სთან დაკავშირებული სტრატეგიების, პოლიტიკების, პროცედურების, სამოქმედო გეგმების, შედეგებისა და მაჩვენებლების განხილვაზე.
</t>
    </r>
    <r>
      <rPr>
        <b/>
        <sz val="10"/>
        <color theme="1" tint="0.249977111117893"/>
        <rFont val="Segoe UI"/>
        <family val="2"/>
      </rPr>
      <t>2. საერთაშორისო/ეროვნული სტანდარტები</t>
    </r>
    <r>
      <rPr>
        <sz val="10"/>
        <color theme="1" tint="0.249977111117893"/>
        <rFont val="Segoe UI"/>
        <family val="2"/>
      </rPr>
      <t xml:space="preserve">
თიბისის ESG/მდგრადობასთან დაკავშირებული რისკების შეფასება ეფუძნება საერთაშორისო დონეზე აღიარებულ ჩარჩოებსა და მეთოდოლოგიებს, მათ შორის:
• გარემოსდაცვითი და სოციალური რისკების შეფასების პროცედურა შეესაბამება IFC-ის შესრულების სტანდარტებს (Performance Standards), EBRD-ის შესრულების მოთხოვნებს (Performance Requirements - PRs) და ADB-ის დაცვის მოთხოვნებს (Safeguard Requirements - SRs);
• კლიმატთან დაკავშირებული რისკების შეფასების მიმართულებით თიბისის მიდგომა ეფუძნება TCFD-ის რეკომენდაციებსა და IFRS S2 Climate-related Disclosures სტანდარტს. მიუხედავად იმისა, რომ ისინი უშუალოდ რისკების შეფასების მეთოდოლოგიას არ წარმოადგენენ, უზრუნველყოფენ სტრუქტურირებულ ჩარჩოს კლიმატთან დაკავშირებული რისკებისა და შესაძლებლობების იდენტიფიცირების, შეფასების, მართვისა და გამჟღავნებისათვის;
• ბანკი იყენებს PCAF-ის (Partnership for Carbon Accounting Financials) მეთოდოლოგიას სასესხო და საინვესტიციო პორტფელთან დაკავშირებული დაფინანსებული ემისიების გასაზომად. მიუხედავად იმისა, რომ PCAF პირველ რიგში ემისიების აღრიცხვის მეთოდოლოგიაა, ის მნიშვნელოვან ინფორმაციას აწვდის ბანკის ESG და კლიმატური რისკების შეფასების პროცესებს. დაფინანსებული ემისიების მონაცემები ხელს უწყობს ნახშირბადინტენსიური ექსპოზიციების იდენტიფიცირებას, გარდამავალი რისკების მასშტაბის შეფასებას, პორტფელის პარიზის შეთანხმების მიზნებთან შესაბამისობის ანალიზს, კლიმატური სცენარების შეფასებას და რისკების მართვის პრიორიტეტების განსაზღვრას;
• საქართველოს ეროვნული ბანკის (NBG) კლიმატური რისკების რადარს (Climate Risk Radar), ESG სახელმძღვანელოსა და კლიმატური სტრეს-ტესტირების ჩარჩოს.
</t>
    </r>
    <r>
      <rPr>
        <b/>
        <sz val="10"/>
        <color theme="1" tint="0.249977111117893"/>
        <rFont val="Segoe UI"/>
        <family val="2"/>
      </rPr>
      <t>3. გავლენების ბუნება, ალბათობა და მასშტაბი</t>
    </r>
    <r>
      <rPr>
        <sz val="10"/>
        <color theme="1" tint="0.249977111117893"/>
        <rFont val="Segoe UI"/>
        <family val="2"/>
      </rPr>
      <t xml:space="preserve">
ბანკი ESG-სა და კლიმატთან დაკავშირებულ რისკებს აიდენტიფიცირებს თავისი ოპერაციებისა და დაფინანსების საქმიანობის ფარგლებში პორტფელის მიმოხილვების, კლიენტების due diligence პროცესებისა და კლიმატური რისკების სცენარიული ანალიზის მეშვეობით. როგორც გარდამავალი (transition), ისე ფიზიკური კლიმატური რისკები ფასდება მოკლე-, საშუალო- და გრძელვადიან ჭრილში.
შეფასების პროცესი აერთიანებს როგორც ხარისხობრივ, ისე რაოდენობრივ ფაქტორებს, მათ შორის:
• კლიმატური გარდამავალი ან ფიზიკური რისკების მიმართ მოწყვლად სექტორებში არსებულ ექსპოზიციებს;
• პორტფელის ექსპოზიციების ნახშირბადულ ინტენსივობასა და დაფინანსებულ ემისიებს;
• დაფინანსებულ პროექტებთან დაკავშირებულ გარემოსდაცვით და სოციალურ ზემოქმედებებს;
• მარეგულირებელ ცვლილებებსა და დაინტერესებული მხარეების მოლოდინებს;
• სცენარულ ანალიზსა და კლიმატური სტრეს-ტესტირების შედეგებს;
• ESG შესრულების ინდიკატორებსა და მდგრადობასთან დაკავშირებულ მეტრიკებს.
</t>
    </r>
    <r>
      <rPr>
        <b/>
        <sz val="10"/>
        <color theme="1" tint="0.249977111117893"/>
        <rFont val="Segoe UI"/>
        <family val="2"/>
      </rPr>
      <t xml:space="preserve">
4. ESG რისკების პრიორიტეტიზაცია
</t>
    </r>
    <r>
      <rPr>
        <sz val="10"/>
        <color theme="1" tint="0.249977111117893"/>
        <rFont val="Segoe UI"/>
        <family val="2"/>
      </rPr>
      <t xml:space="preserve">
ESG და კლიმატთან დაკავშირებული რისკები პრიორიტეტდება მათი პოტენციური გავლენის მიხედვით ბანკის ფინანსურ შედეგებზე, ბიზნეს სტრატეგიაზე, რეპუტაციაზე, რეგულაციებთან შესაბამისობასა და დაინტერესებულ მხარეებზე.
რისკების შეფასებისა და პორტფელის ანალიზის შედეგად იდენტიფიცირებული მატერიალური ESG რისკები ინტეგრირებულია ბანკის რისკის აპეტიტის ჩარჩოში, სტრატეგიული დაგეგმვის პროცესებსა და მდგრადობის მიზნებში.
განსაკუთრებული ყურადღება ეთმობა კლიმატურ რისკებს, დაფინანსებულ ემისიებს, მდგრადი დაფინანსების მიზნებსა და იმ სექტორებს, რომლებიც გამოირჩევიან მაღალი გარემოსდაცვითი ან სოციალური რისკებით.
ბანკი პერიოდულად გადახედავს ESG-სთან დაკავშირებულ რისკებსა და შესაძლებლობებს, რათა უზრუნველყოს ახალი და განვითარებადი საკითხების სათანადო ასახვა გადაწყვეტილებების მიღებისა და რესურსების განაწილების პროცესში.
</t>
    </r>
    <r>
      <rPr>
        <b/>
        <sz val="10"/>
        <color theme="1" tint="0.249977111117893"/>
        <rFont val="Segoe UI"/>
        <family val="2"/>
      </rPr>
      <t>5. ცვლილებები წინა საანგარიშო წელთან შედარებით</t>
    </r>
    <r>
      <rPr>
        <sz val="10"/>
        <color theme="1" tint="0.249977111117893"/>
        <rFont val="Segoe UI"/>
        <family val="2"/>
      </rPr>
      <t xml:space="preserve">
2025 წლის განმავლობაში TBC-მ კიდევ უფრო გააძლიერა ESG რისკების მართვის ჩარჩო:
* პარიზის შეთანხმებასთან შესაბამისობის შეფასებების გაუმჯობესებით;
* ESG რისკის აპეტიტთან დაკავშირებული მიდგომების განახლებით;
* დაფინანსებული ემისიების გაზომვის მეთოდოლოგიების დახვეწით;
* კომპლექსური მწვანე აქტივების შეფასების ახალი პროცედურების დანერგვით;
* IFRS S1 და IFRS S2 სტანდარტებთან შესაბამისობის მიმართულებით პროგრესის მიღწევით.
</t>
    </r>
    <r>
      <rPr>
        <b/>
        <sz val="10"/>
        <color theme="1" tint="0.249977111117893"/>
        <rFont val="Segoe UI"/>
        <family val="2"/>
      </rPr>
      <t>6. ESG/მდგრადობასთან დაკავშირებული რისკების ინტეგრაცია ბანკის საერთო რისკების მართვის ჩარჩოში</t>
    </r>
    <r>
      <rPr>
        <sz val="10"/>
        <color theme="1" tint="0.249977111117893"/>
        <rFont val="Segoe UI"/>
        <family val="2"/>
      </rPr>
      <t xml:space="preserve">
ბანკი იყენებს ორგანიზაციის მასშტაბით მოქმედ რისკების მართვის ჩარჩოს (Enterprise-wide Risk Management Framework), რომელიც ESG საკითხებს, განსაკუთრებით გარემოსდაცვით და კლიმატურ რისკებს, აერთიანებს მმართველობის სტრუქტურებში, მეთოდოლოგიებსა და გადაწყვეტილების მიღების პროცესებში. ESG რისკები არ განიხილება ცალკე კატეგორიად, არამედ სისტემურად არის ინტეგრირებული რისკების მართვის ძირითად პროცესებში, მათ შორის, რისკების იდენტიფიცირებაში, შეფასებაში, მონიტორინგსა და ანგარიშგებაში.
გარემოსდაცვითი და სოციალური (E&amp;S) რისკების მართვის პროცედურები სრულად არის ინტეგრირებული ბანკის საკრედიტო რისკის მართვის პროცესში და რეგულარულად გამოიყენება კორპორატიული და MSME პორტფელებისთვის. აღნიშნული პროცედურები შეესაბამება საქართველოს კანონმდებლობასა და საერთაშორისო საუკეთესო პრაქტიკას, მათ შორის, IFC-ის შესრულების სტანდარტებს, EBRD-ის შესრულების მოთხოვნებსა და ADB-ის დაცვის სტანდარტებს.
შესაბამისად, ბანკი ცდილობს შეამციროს დაფინანსებული ბიზნესების უარყოფითი გარემოსდაცვითი და სოციალური გავლენა ბიზნესკლიენტების საკრედიტო ანალიზის ფარგლებში გარემოსდაცვითი და სოციალური რისკების შეფასებისა და მონიტორინგის გზით, რაც კლიენტებს ეხმარება სამართლებრივ და მარეგულირებელ მოთხოვნებთან შესაბამისობის უზრუნველყოფაში, მარეგულირებელი რისკების შემცირებასა და საქმიანობის მდგრად მართვაში.
გარემოსდაცვითი და სოციალური რისკების მართვის პროცედურის განხორციელებაზე უშუალო პასუხისმგებლობა ეკისრება ბანკის ESG დეპარტამენტს. პროცესში ასევე აქტიურად მონაწილეობენ კორპორატიული, მცირე, საშუალო და მიკრობიზნესის საკრედიტო თანამშრომლები და საკრედიტო რისკების მენეჯერები.
კორპორატიული და MSME სეგმენტების საკრედიტო თანამშრომლები ასევე პასუხისმგებელნი არიან საერთაშორისო საფინანსო ინსტიტუტების აკრძალული საქმიანობების სიის (IFI Exclusion List) შემოწმებაზე, რათა დადგინდეს, ექვემდებარება თუ არა კონკრეტული საქმიანობა დაფინანსების შეზღუდვას.
აკრძალული საქმიანობების სია ყოველწლიურად გადაიხედება. ბანკის მიერ დაფინანსებიდან აკრძალული საქმიანობების ჩამონათვალი ეფუძნება EBRD-ის, IFC-ის, DEG-ისა და ADB-ის შესაბამის სიებს. ბანკი უარს აცხადებს ისეთი საქმიანობების დაფინანსებაზე, რომლებიც არღვევს ადგილობრივ კანონმდებლობას, ადამიანის უფლებებისა და შრომითი უფლებების საერთაშორისო კონვენციებსა და დეკლარაციებს, ასევე ისეთ საქმიანობებზე, რომლებსაც მნიშვნელოვანი უარყოფითი გარემოსდაცვითი ან სოციალური გავლენა აქვს, მათ შორის:
* თერმული ქვანახშირის მოპოვება;
* აზარტული თამაშები და კაზინოები;
* თამბაქოს წარმოება ან ვაჭრობა;
* ველური ბუნებით ან ველური ბუნების პროდუქტებით ვაჭრობა;
* სახიფათო ქიმიური ნივთიერებების წარმოება ან ვაჭრობა და სხვა.
კლიმატთან დაკავშირებული რისკები აღნიშნული ჩარჩოს ერთ-ერთ ძირითად კომპონენტს წარმოადგენს. კლიმატის ცვლილებასთან დაკავშირებული რისკების იდენტიფიცირების, შეფასებისა და მართვის მიზნით ბანკმა დანერგა კლიმატური რისკების საერთო შეფასების პროცესი და ჩაატარა ანალიზი კლიმატურ ჩარჩოსთან დაკავშირებული სიმწიფის დონის შესაფასებლად.
აღნიშნული ანალიზი მოიცავდა არსებული პოლიტიკებისა და პროცედურების შეფასებას, შემდგომი განვითარების საჭიროებების იდენტიფიცირებასა და ხარვეზების ანალიზს. ანალიზის შედეგად განისაზღვრა ძირითადი პრიორიტეტული მიმართულებები, რომლებიც ასახულია კლიმატური ქმედებების სტრატეგიაში და შესაბამისობაშია ბანკის ბიზნესსტრატეგიასთან.
ბანკის სასესხო პორტფელზე კლიმატური რისკების გავლენის უკეთ გასააზრებლად ტარდება მაღალი დონის სექტორული რისკების შეფასება, რადგან სხვადასხვა სექტორი სხვადასხვა დროის ჰორიზონტზე განსხვავებული კლიმატური რისკების მიმართ შეიძლება იყოს მოწყვლადი.
სცენარული ანალიზი ბანკს საშუალებას აძლევს შეაფასოს მომავლის სხვადასხვა კლიმატური სცენარი და განსაზღვროს მათთან დაკავშირებული რისკების ბუნება და მასშტაბი. მისი მიზანი არ არის მომავლის პროგნოზირება, არამედ შესაძლო რისკების გააზრება და მათთვის მომზადება.
ESG და კლიმატთან დაკავშირებული რისკები პრიორიტეტდება მათი პოტენციური გავლენის მიხედვით ბანკის ფინანსურ შედეგებზე, პორტფელის ხარისხზე, რეგულაციებთან შესაბამისობაზე, რეპუტაციასა და სტრატეგიულ მიზნებზე.
კლიენტების due diligence-ის, სექტორული შეფასებების, კლიმატური ანალიზების, დაფინანსებული ემისიების გაზომვისა და პორტფელის მიმოხილვის შედეგად იდენტიფიცირებული მატერიალური ESG რისკები ინტეგრირებულია ბანკის რისკის აპეტიტის ჩარჩოსა და მენეჯმენტის ანგარიშგების პროცესებში, რაც უზრუნველყოფს ყველაზე მნიშვნელოვანი ESG რისკების გაძლიერებულ ზედამხედველობასა და მართვას.
ზედამხედველობა და მონიტორინგი
მმართველობის დონეზე ESG რისკები ასახულია ბანკის რისკის აპეტიტის ჩარჩოში, რომელსაც რეგულარულად განიხილავს და ამტკიცებს სამეთვალყურეო საბჭო.
ESG რისკების მეტრიკების მონიტორინგი და ანგარიშგება კვარტალურად წარედგინება რისკების კომიტეტს. პროცესს მხარს უჭერს რისკების დირექტორის (CRO) რეგულარული ანგარიშგება, რომელიც პასუხისმგებელია ESG რისკების ზედამხედველობაზე სხვა რისკების კატეგორიებთან ერთად და ანგარიშვალდებულია როგორც აღმასრულებელი დირექტორის, ისე სამეთვალყურეო საბჭოს წინაშე.
CRO პასუხისმგებელია ბანკის რისკების მართვის საქმიანობის კოორდინაციაზე, მათ შორის:
* საოპერაციო და საინვესტიციო რისკების მართვაზე;
* რესტრუქტურიზაციასა და ამოღებაზე;
* რისკებთან შესაბამისობაზე;
* საცალო და MSME რისკებზე;
* მოდელების მართვაზე;
* კორპორატიული საკრედიტო რისკების მართვაზე;
* იურიდიულ ფუნქციაზე;
* ინფორმაციულ უსაფრთხოებაზე;
* Risk Tribe-ის საქმიანობაზე;
* ESG რისკების პრევენციაზე, იდენტიფიცირებაზე, გაზომვაზე, შემცირებაზე, მონიტორინგსა და ანგარიშგებაზე.
გარდა ამისა, აუდიტის კომიტეტი პასუხისმგებელია წლიური ანგარიშების, მათ შორის, TCFD ანგარიშგების, განხილვასა და შესაბამის პოლიტიკებთან, პროცედურებსა და რეგულაციებთან შესაბამისობის მონიტორინგზე.
ბანკს ასევე დანერგილი აქვს გარემოს დაცვისა და კლიმატის ცვლილების პოლიტიკა და ფუნქციონირებს გარემოსდაცვითი მართვის სისტემა, რომელიც უზრუნველყოფს მოქმედ რეგულაციებთან შესაბამისობასა და მდგრადი ოპერაციების მხარდაჭერას.
საერთო ჯამში, ESG რისკები ღრმად არის ინტეგრირებული ბანკის რისკების კულტურაში, სტრატეგიულ დაგეგმვასა და საოპერაციო პროცესებში, რასაც უზრუნველყოფს ძლიერი მმართველობა, მკაფიო პასუხისმგებლობები და უწყვეტი მონიტორინგი.
ESG დეპარტამენტი ცენტრალურ როლს ასრულებს მდგრადობის შედეგების, მათ შორის, ESG/მდგრადობასთან და კლიმატთან დაკავშირებული რისკების მონიტორინგში.
ყოველთვიურად ტარდება ანალიზი:
* მდგრადი პორტფელის ზრდის;
* დაფინანსებული ემისიების;
* ESG მიზნების;
* სტრატეგიული ამოცანების შესრულების შესაფასებლად.
დეპარტამენტი მჭიდროდ თანამშრომლობს კორპორატიულ, MSME და საცალო ბიზნეს მიმართულებებთან, რათა აკონტროლოს შედეგები და საჭიროების შემთხვევაში შეიმუშაოს შესაბამისი სამოქმედო გეგმები.
მონიტორინგის ძირითადი საქმიანობები მოიცავს:
• მდგრადი ფინანსების პორტფელის გაზომვასა და მონიტორინგს;
• მწვანე და სოციალური აქტივების შესაბამისობის შეფასებას;
• ESG და მდგრადი დაფინანსების მიზნების შესრულების მონიტორინგს;
• PCAF-ის მეთოდოლოგიით დაფინანსებული ემისიების გაზომვას;
• პორტფელის პარიზის შეთანხმებასთან შესაბამისობის შეფასებებს;
• კლიმატური რისკების მონიტორინგსა და სცენარულ ანალიზს;
• ESG პოლიტიკებთან და რისკის აპეტიტის მოთხოვნებთან შესაბამისობის მონიტორინგს.
აღნიშნული შეფასებებისა და მონიტორინგის შედეგები უშუალოდ გამოიყენება დაკრედიტების გადაწყვეტილებების, პორტფელის მართვის, მდგრადი დაფინანსების ინიციატივების, რისკის აპეტიტის განსაზღვრის, სტრატეგიული დაგეგმვისა და კლიმატის გარდამავლობის დაგეგმვის პროცესებში.
ამ ინტეგრირებული მიდგომის მეშვეობით ESG-სა და მდგრადობასთან დაკავშირებული რისკები სრულად არის ჩართული ბანკის ორგანიზაციის მასშტაბით მოქმედ რისკების მართვის ჩარჩოში, რაც უზრუნველყოფს მათ იდენტიფიცირებას, შეფასებას, პრიორიტეტიზაციას, მართვასა და მონიტორინგს ბანკის წინაშე არსებული ყველა სხვა მატერიალური რისკის პარალელურად.</t>
    </r>
  </si>
  <si>
    <r>
      <t xml:space="preserve">ბანკი ESG-სა და მდგრადობასთან დაკავშირებული რისკების იდენტიფიცირებისთვის, გაზომვისთვის, მართვისა და მონიტორინგისთვის სასესხო და საინვესტიციო საქმიანობაში იყენებს ESG due diligence-ის პროცედურების, გარემოსდაცვითი და სოციალური (E&amp;S) რისკების შეფასებების, კლიმატური რისკების ანალიზების, დაფინანსებული ემისიების გაზომვის მეთოდოლოგიების, პორტფელის მონიტორინგის ინსტრუმენტებისა და მმართველობითი პროცესების ერთობლიობას. აღნიშნული მეთოდოლოგიები ინტეგრირებულია საკრედიტო ციკლში, პორტფელის მართვის პროცესებსა და რისკების მართვის საწარმოო (enterprise-wide) ჩარჩოში.
</t>
    </r>
    <r>
      <rPr>
        <b/>
        <sz val="10"/>
        <color theme="1" tint="0.249977111117893"/>
        <rFont val="Segoe UI"/>
        <family val="2"/>
      </rPr>
      <t xml:space="preserve">
1. მატერიალურობის შეფასება და ESG რისკების იდენტიფიცირება</t>
    </r>
    <r>
      <rPr>
        <sz val="10"/>
        <color theme="1" tint="0.249977111117893"/>
        <rFont val="Segoe UI"/>
        <family val="2"/>
      </rPr>
      <t xml:space="preserve">
ESG/მდგრადობასთან და კლიმატთან დაკავშირებული რისკების შეფასებისა და მართვის პროცესში ბანკი იყენებს ორმაგი მატერიალურობის (double materiality) მიდგომას, რაც გულისხმობს ESG ინტეგრაციის საკითხის შეფასებას როგორც გავლენის მატერიალურობის (impact materiality), ისე ფინანსური მატერიალურობის (financial materiality) პერსპექტივიდან - როგორ ახდენენ ფინანსური ინსტიტუტები გავლენას საზოგადოებასა და გარემოზე და როგორ მოქმედებს ESG ფაქტორები თავად ფინანსურ ინსტიტუტებზე.
ბანკი ESG-სთან დაკავშირებულ რისკებს აიდენტიფიცირებს და აფასებს რისკზე დაფუძნებული მიდგომის გამოყენებით, რომელიც ითვალისწინებს გარემოსდაცვითი, სოციალური, კლიმატური და მმართველობითი ფაქტორების ბუნებას, მასშტაბსა და პოტენციურ გავლენას კლიენტებზე, პორტფელზე, ოპერაციებსა და დაინტერესებულ მხარეებზე.
ბანკისთვის მატერიალური ESG/მდგრადობასთან დაკავშირებული რისკები იდენტიფიცირდება შემდეგი საშუალებებით:
• საკრედიტო განაცხადის წარმოშობისა და მსესხებლის კრედიტუნარიანობის შეფასების პროცესში ჩატარებული გარემოსდაცვითი და სოციალური რისკების შეფასებები;
• სექტორული კლიმატური რისკების შეფასებები კლიმატური სცენარების ანალიზისა და სტრეს-ტესტირების მეშვეობით;
• პორტფელის დონეზე დაფინანსებული ემისიების გაზომვა;
• პარიზის შეთანხმებასთან შესაბამისობის შეფასებები;
• მარეგულირებელი და საბაზრო ცვლილებები;
• დაინტერესებული მხარეების მოლოდინები და მდგრადობის ვალდებულებები; და
• პორტფელის მიმდინარე მონიტორინგი.
ბანკის მატერიალურობის შეფასების პროცესი ითვალისწინებს როგორც ESG ფაქტორების ფინანსურ გავლენას ბანკზე, ასევე ბანკის საქმიანობასთან დაკავშირებულ გარემოსდაცვით და სოციალურ ზემოქმედებებს. ESG რისკები ფასდება მათი პოტენციური გავლენის მიხედვით პორტფელის ხარისხზე, ფინანსურ შედეგებზე, ოპერაციულ საქმიანობაზე, მარეგულირებელ შესაბამისობაზე, რეპუტაციასა და გრძელვადიან სტრატეგიულ მიზნებზე.
ESG რისკების შეფასება მიმდინარეობს რამდენიმე ეტაპზე:
სესხის გაცემის ინიცირება და Due Diligence -  საკრედიტო პროცესის საწყის ეტაპზე კორპორატიული და MSME კლიენტები მოწმდებიან ბანკის აკრძალული საქმიანობების სიასთან (Exclusion List) მიმართებით, რომელიც ეფუძნება საერთაშორისო ფინანსური ინსტიტუტების, მათ შორის, IFC-ის, EBRD-ის, DEG-ისა და ADB-ის, გამორიცხვის სიებს. ტრანზაქციები, რომლებიც გადიან აღნიშნულ ფილტრს, ექვემდებარებიან გარემოსდაცვითი და სოციალური რისკების შეფასებას. საქმიანობის ტიპიდან გამომდინარე, ბანკი აფასებს:
• გარემოსდაცვით და სოციალურ კანონმდებლობასთან შესაბამისობას;
• პოტენციურ გარემოსდაცვით ზემოქმედებას;
• შრომის უსაფრთხოებისა და ჯანმრთელობის დაცვის რისკებს;
• შრომით და ადამიანის უფლებებთან დაკავშირებულ საკითხებს;
• თემებსა და სხვა დაინტერესებულ მხარეებზე ზემოქმედებას;
• კლიმატთან დაკავშირებულ მოწყვლადობებს; და
• სექტორისთვის სპეციფიკურ ESG რისკებს.
* საკრედიტო შეფასება და დამტკიცება - ESG შეფასების შედეგები ინტეგრირდება საკრედიტო შეფასების საერთო პროცესში და განიხილება ტრადიციულ ფინანსურ და საკრედიტო რისკებთან ერთად. იდენტიფიცირებულმა ESG რისკებმა შეიძლება გავლენა მოახდინოს ტრანზაქციის სტრუქტურირებაზე, დაფინანსების პირობებზე, მონიტორინგის მოთხოვნებსა და დამტკიცების გადაწყვეტილებაზე.
* მიმდინარე მონიტორინგი - სესხის გაცემის შემდეგ ESG-სთან დაკავშირებული რისკების მონიტორინგი გრძელდება პერიოდული პორტფელის მიმოხილვების, კლიენტებთან ჩართულობისა და კლიმატური რისკების სექტორული ანალიზის მეშვეობით. ბანკი ხელახლა აფასებს ექსპოზიციებს იმ შემთხვევებში, როდესაც ადგილი აქვს მნიშვნელოვან ცვლილებებს კლიენტის საქმიანობაში, მარეგულირებელ მოთხოვნებში ან რისკის პროფილში.
</t>
    </r>
    <r>
      <rPr>
        <b/>
        <sz val="10"/>
        <color theme="1" tint="0.249977111117893"/>
        <rFont val="Segoe UI"/>
        <family val="2"/>
      </rPr>
      <t>2. მეთოდოლოგიები და ინსტრუმენტები</t>
    </r>
    <r>
      <rPr>
        <sz val="10"/>
        <color theme="1" tint="0.249977111117893"/>
        <rFont val="Segoe UI"/>
        <family val="2"/>
      </rPr>
      <t xml:space="preserve">
ბანკი ESG-სადმი მგრძნობიარე ექსპოზიციების იდენტიფიცირებისა და გაზომვის მიზნით იყენებს რამდენიმე მეთოდოლოგიასა და ანალიტიკურ ინსტრუმენტს:
* გარემოსდაცვითი და სოციალური რისკების მართვის მეთოდოლოგია - ძირითადად გამოიყენება ტრანზაქციისა და კლიენტის დონეზე. ESRM მეთოდოლოგია აფასებს დაფინანსებულ საქმიანობებთან დაკავშირებულ გარემოსდაცვით და სოციალურ რისკებს და მხარს უჭერს რისკების კატეგორიზაციას, შემარბილებელი ღონისძიებების დაგეგმვასა და მონიტორინგს. E&amp;S რისკების მართვის პროცედურები სრულად შეესაბამება საქართველოს გარემოსდაცვით კანონმდებლობას, ეფუძნება საერთაშორისო საუკეთესო პრაქტიკას და ითვალისწინებს IFC-ის Performance Standards-ს, EBRD-ის Performance Requirements-ს (PRs) და ADB-ის Safeguard Requirements-ს (SRs). პარტნიორ საერთაშორისო ფინანსურ ინსტიტუტებთან თანამშრომლობით ბანკმა შეიმუშავა E&amp;S რისკების მკაფიო კატეგორიზაციის მატრიცა. დასაფინანსებელი პროექტები ანალიზდება და კლასიფიცირდება E&amp;S რისკის კატეგორიების მიხედვით (დაბალი, საშუალო, მაღალი და A კატეგორია);
* ESG პროფილის მეთოდოლოგია - თიბისის დანერგილი აქვს ESG პროფილის მეთოდოლოგია კორპორატიული კლიენტებისთვის. შეფასებისას გათვალისწინებულია ისეთი ფაქტორები, როგორებიცაა კლიმატის ცვლილებასთან ადაპტაცია, დაბალნახშირბადიან საქმიანობებზე გადასვლა, მწვანე ტექნოლოგიების დანერგვა, მრავალფეროვნება და ინკლუზია, აგრეთვე კარგი კორპორაციული მმართველობა. შეფასების შედეგებს ენიჭება შესაბამისი ქულები ექსპერტული განსჯის საფუძველზე. ESG პროფილი შედგება ოთხი ძირითადი კომპონენტისგან:
• კლიმატის ცვლილება - მოიცავს ფიზიკურ და გარდამავალ რისკებს;
• გარემოსდაცვითი კომპონენტი - მოიცავს გარემოსდაცვით რისკებს;
• სოციალური კომპონენტი - მოიცავს მრავალფეროვნებას, თანამშრომელთა სარგებელსა და თანაბარ/სამართლიან ანაზღაურებას;
• მმართველობა - მოიცავს ESG მმართველობას, კომპანიის ანგარიშგებებს და მრავალფეროვნებას დირექტორთა საბჭოსა და აღმასრულებელი მენეჯმენტის დონეზე.
* PCAF-ის მეთოდოლოგია დაფინანსებული ემისიებისთვის - Partnership for Carbon Accounting Financials (PCAF) მეთოდოლოგია გამოიყენება სასესხო საქმიანობასთან დაკავშირებული დაფინანსებული სათბურის აირების ემისიების რაოდენობრივი შეფასებისთვის. დაფინანსებული ემისიების მონაცემები ეხმარება ბანკს ნახშირბადინტენსიური ექსპოზიციების იდენტიფიცირებაში, გარდამავალი რისკების კონცენტრაციის შეფასებაში, პორტფელის შესაბამისობის ანალიზში და კლიმატურ მიზნებთან მიმართებით პროგრესის მონიტორინგში.
* მდგრადი ფინანსების ტაქსონომია - ბანკი იყენებს საქართველოს ეროვნული ბანკის მდგრადი ფინანსების ტაქსონომიასა და შესაბამის საერთაშორისო ტაქსონომიურ პრინციპებს მდგრადი აქტივების კლასიფიკაციისა და გარემოსდაცვით მიზნებთან შესაბამისი საქმიანობების იდენტიფიცირებისთვის. ტაქსონომიის შეფასებები გამოიყენება მდგრადი დაფინანსების შესაბამისობის შესაფასებლად.
* კლიმატური სცენარების ანალიზი და კლიმატური სტრეს-ტესტირება - სცენარების ანალიზი ტარდება პორტფელისა და სექტორის დონეზე სხვადასხვა კლიმატური გარდამავალი გზებისა და ფიზიკური კლიმატური სცენარების პოტენციური გავლენის შესაფასებლად. აღნიშნული ანალიზი ეხმარება ბანკს კლიმატთან დაკავშირებული რისკების შესაძლო მასშტაბის, ალბათობისა და დროითი ჰორიზონტის გააზრებაში სხვადასხვა მომავალი განვითარების პირობებში. საჭიროების შემთხვევაში, კლიმატთან დაკავშირებული დაშვებები ინტეგრირდება რისკების შეფასების პროცესში, რათა შეფასდეს, როგორ შეიძლება პოლიტიკის, ნახშირბადის ფასების, ტექნოლოგიების, საბაზრო პირობების ან კლიმატური მოვლენების ცვლილებებმა გავლენა მოახდინოს მსესხებლებსა და პორტფელის შედეგებზე. ამ ანალიზების მიზანი არ არის მომავლის პროგნოზირება, არამედ მოწყვლადობების შეფასება, პოტენციური რისკების კონცენტრაციის იდენტიფიცირება და სტრატეგიული დაგეგმვისა და რისკების შემცირების მხარდაჭერა. ბანკის კლიმატური სცენარების ანალიზი  ეფუძნება საქართველოს ეროვნული ბანკის (NBG) მიერ შემუშავებულ კლიმატური სტრეს-ტესტირების ჩარჩოს, რომელიც იყენებს NGFS-ის (Network for Greening the Financial System) კლიმატურ სცენარებს და მოიცავს როგორც ფიზიკურ, ისე გარდამავალობის კლიმატურ რისკებს.
</t>
    </r>
    <r>
      <rPr>
        <b/>
        <sz val="10"/>
        <color theme="1" tint="0.249977111117893"/>
        <rFont val="Segoe UI"/>
        <family val="2"/>
      </rPr>
      <t>3. მიმდინარე მონიტორინგი</t>
    </r>
    <r>
      <rPr>
        <sz val="10"/>
        <color theme="1" tint="0.249977111117893"/>
        <rFont val="Segoe UI"/>
        <family val="2"/>
      </rPr>
      <t xml:space="preserve">
ბანკი ESG-სა და მდგრადობასთან დაკავშირებული რისკების მიმდინარე მონიტორინგსა და მართვას ახორციელებს პორტფელის მონიტორინგის, ESG რისკის აპეტიტის ზედამხედველობის, კლიმატური რისკების შეფასებების, მდგრადი ფინანსების შედეგების მონიტორინგისა და მმართველობითი ანგარიშგების მექანიზმების კომბინაციის მეშვეობით.
ESG დეპარტამენტი ცენტრალურ როლს ასრულებს ESG-სადმი მგრძნობიარე ექსპოზიციებისა და მდგრადობასთან დაკავშირებული შედეგების მონიტორინგში ბანკის მთელ პორტფელში. ყოველთვიურად დეპარტამენტი ატარებს მდგრადი პორტფელის ზრდის, დაფინანსებული ემისიების, კლიმატთან დაკავშირებული ინდიკატორებისა და მდგრადი ფინანსების მიზნების შესრულების ანალიზს. აღნიშნული მიმოხილვები ხორციელდება კორპორატიულ, MSME და საცალო ბიზნეს სეგმენტებთან მჭიდრო თანამშრომლობით, პორტფელის შედეგების შეფასების, ახალი რისკების იდენტიფიცირებისა და საჭიროების შემთხვევაში სამოქმედო გეგმების შემუშავების მიზნით.
ESG და კლიმატთან დაკავშირებული რისკები მონიტორინგდება ბანკის ფართო Risk Appetite Framework-ის ფარგლებში. აღნიშნული ჩარჩო განსაზღვრავს ESG რისკის აპეტიტის მეტრიკებსა და ინდიკატორებს, რომლებიც ყოველწლიურად გადაიხედება და მტკიცდება სამეთვალყურეო საბჭოს მიერ. ამ მეტრიკებთან მიმართებით შესრულების მონიტორინგი მიმდინარეობს უწყვეტ რეჟიმში, ხოლო კვარტალურად ფორმალურად წარედგინება რისკების კომიტეტს რისკების დირექტორის (CRO) მიერ მომზადებული ანგარიშგების მეშვეობით.
CRO-ს ეკისრება ESG რისკების ზედამხედველობის საერთო პასუხისმგებლობა და იგი უზრუნველყოფს, რომ ESG რისკები იდენტიფიცირებული, გაზომილი, შემცირებული, მონიტორინგირებული და ანგარიშგებული იყოს ბანკის რისკების მართვის ჩარჩოს შესაბამისად. ESG-სთან დაკავშირებული რისკის ინდიკატორები, მდგრადი პორტფელის მეტრიკები და სხვა მნიშვნელოვანი მდგრადობის საკითხები ინტეგრირებულია რეგულარულ რისკების დეშბორდებში და განიხილება სხვა ძირითად რისკებთან ერთად.
იმ შემთხვევაში, თუ მონიტორინგის პროცესში გამოვლინდება მნიშვნელოვანი ESG რისკები, ESG რისკის ინდიკატორების გაუარესება, კლიმატთან დაკავშირებული მნიშვნელოვანი ექსპოზიციები ან დამტკიცებული რისკის აპეტიტის ზღვრებისა თუ მდგრადობის მიზნებისგან გადახრა, საკითხი ესკალირდება ბანკის მმართველობითი სტრუქტურის ფარგლებში. საკითხის ბუნებისა და სიმძიმის მიხედვით, ესკალაცია შეიძლება მოიცავდეს გაძლიერებულ მენეჯერულ განხილვას, მაკორექტირებელი სამოქმედო გეგმების შემუშავებას, კლიენტებთან დამატებით ჩართულობასა და მონიტორინგს, ან ექსპოზიციის რისკის ხელახალ შეფასებას.
მდგრადი პორტფელის ზრდის მიზნებთან, დაფინანსებული ემისიების მეტრიკებთან და სხვა სტრატეგიულ ESG მიზნებთან მიმართებით პროგრესი კვარტალურად წარედგინება გარემოსდაცვით კომიტეტს, აღმასრულებელ ESG კომიტეტს და სამეთვალყურეო საბჭოს დონეზე მოქმედ ESG და ეთიკის კომიტეტს. აღნიშნული მმართველობითი სტრუქტურა უზრუნველყოფს, რომ მნიშვნელოვანი ESG რისკები, კლიმატური ექსპოზიციები და მდგრადობის მიზნების შესრულება რეგულარულად განიხილებოდეს როგორც მენეჯმენტის, ისე საბჭოს დონეზე, რაც დროული გადაწყვეტილებების მიღებისა და რისკების შემარბილებელი ქმედებების განხორციელების შესაძლებლობას ქმნის.
ამ ჩარჩოს მეშვეობით ESG-სადმი მგრძნობიარე იდენტიფიცირებული ექსპოზიციები ექვემდებარება უწყვეტ მონიტორინგს, მკაფიო პასუხისმგებლობებს, რეგულარულ მენეჯერულ და აღმასრულებელი საბჭოს ზედამხედველობასა და ფორმალიზებულ ესკალაციის მექანიზმებს, რომლებიც მხარს უჭერს რისკების პროაქტიულ მართვას და ბანკის მდგრადობის ვალდებულებებთან შესაბამისობას.</t>
    </r>
  </si>
  <si>
    <r>
      <t xml:space="preserve">ბანკი ESG-სა და მდგრადობასთან დაკავშირებულ რისკებს მართავს ინტეგრირებული ჩარჩოს მეშვეობით, რომელიც აერთიანებს გარემოსდაცვითი და სოციალური რისკების მართვის (ESRM) პროცედურებს, კლიმატური რისკების შეფასებას, პორტფელის მონიტორინგს, დაფინანსებული ემისიების გაზომვას, მდგრადი ფინანსების მიზნებს, მმართველობით ზედამხედველობასა და რისკ-აპეტიტის მონიტორინგს. აღნიშნული ჩარჩოს მიზანია არსებითი ESG რისკების იდენტიფიცირება, მათი პოტენციური გავლენის შეფასება ბანკსა და მის კლიენტებზე, შესაბამისი შემამსუბუქებელი ზომების დანერგვა და მათი ეფექტიანობის დროთა განმავლობაში მონიტორინგი.
</t>
    </r>
    <r>
      <rPr>
        <b/>
        <sz val="10"/>
        <color theme="1" tint="0.249977111117893"/>
        <rFont val="Segoe UI"/>
        <family val="2"/>
      </rPr>
      <t>1. ESG რისკების შეფასებების ძირითადი მიგნებები და მათი გავლენა სტრატეგიულ გადაწყვეტილებებზე</t>
    </r>
    <r>
      <rPr>
        <sz val="10"/>
        <color theme="1" tint="0.249977111117893"/>
        <rFont val="Segoe UI"/>
        <family val="2"/>
      </rPr>
      <t xml:space="preserve">
ბანკის ESG და კლიმატთან დაკავშირებულმა შეფასებებმა გამოავლინა, რომ კლიმატის ტრანზიციული რისკები, კლიმატის ფიზიკური რისკები, დაფინანსებულ საქმიანობებთან დაკავშირებული გარემოსდაცვითი და სოციალური რისკები, ასევე სექტორული მოწყვლადობები წარმოადგენს იმ ძირითად მიმართულებებს, რომლებიც საჭიროებს მუდმივ მართვასა და მონიტორინგს.
კლიმატთან დაკავშირებული რისკების უკეთ გასაგებად, ბანკმა ჩაატარა კლიმატური რისკების სიმწიფის შეფასება, ხარვეზების ანალიზი და პორტფელის დონეზე კლიმატური რისკების მიმოხილვა. მიღებულმა შედეგებმა გამოკვეთა კლიმატური რისკების მართვის შესაძლებლობების გაძლიერების, დაფინანსებული ემისიების გაზომვის გაუმჯობესების, პორტფელის შეფასების პარიზის შეთანხმების მიზნებთან შესაბამისობის კუთხით და კლიმატთან დაკავშირებული მონაცემებისა და მეთოდოლოგიების განვითარების საჭიროება. აღნიშნულმა მიგნებებმა საფუძველი ჩაუყარა ბანკის კლიმატის სამოქმედო სტრატეგიისა და ტრანზიციის დაგეგმვის საქმიანობების შემუშავებას.
ბანკმა ასევე განახორციელა დაფინანსებული ემისიების გამოთვლები, პარიზის შეთანხმებასთან შესაბამისობის შეფასებები, ნახშირბადის ნაკვალევის შეფასებები და კლიმატური სცენარების ანალიზი. მიღებული შედეგები გამოყენებულ იქნა შემდეგი მიზნებისთვის:
* მდგრადი ფინანსების საქმიანობებისა და მდგრადი პორტფელის მიზნების გაფართოება;
* განახლებადი ენერგიის, ენერგოეფექტურობის, მწვანე შენობებისა და სოციალური ფინანსირების ინიციატივების დაფინანსების პრიორიტეტიზაცია;
* კლიმატური სცენარების ანალიზზე დაყრდნობით გარდამავლობის გეგმის შემუშავება და სხვადასხვა სექტორისთვის დეკარბონიზაციის მიზნების განსაზღვრა;
* კლიმატთან დაკავშირებული რისკების მონიტორინგისა და მმართველობის პროცესების გაძლიერება;
* მდგრადი ფინანსური პროდუქტების განვითარების მხარდაჭერა;
* ESG-თან დაკავშირებული რისკ-აპეტიტის მეტრიკებისა და მენეჯმენტისთვის ანგარიშგების პროცესების გაუმჯობესება.
შედეგად, ESG საკითხები სულ უფრო მეტად ახდენს გავლენას სტრატეგიულ დაგეგმვაზე, რესურსების განაწილებაზე, პორტფელის განვითარებასა და მდგრადობასთან დაკავშირებულ ბიზნესმიზნებზე.
</t>
    </r>
    <r>
      <rPr>
        <b/>
        <sz val="10"/>
        <color theme="1" tint="0.249977111117893"/>
        <rFont val="Segoe UI"/>
        <family val="2"/>
      </rPr>
      <t>2. ინტეგრაცია კაპიტალის ადეკვატურობის შეფასებაში</t>
    </r>
    <r>
      <rPr>
        <sz val="10"/>
        <color theme="1" tint="0.249977111117893"/>
        <rFont val="Segoe UI"/>
        <family val="2"/>
      </rPr>
      <t xml:space="preserve">
ESG და კლიმატთან დაკავშირებული რისკები განიხილება როგორც ტრადიციული პრუდენციული რისკების კატეგორიების პოტენციური მამოძრავებელი ფაქტორები, მათ შორის: საკრედიტო, ოპერაციული, საბაზრო, ლიკვიდობის, დაფინანსების, სამართლებრივი და რეპუტაციული რისკები.
ბანკი აფასებს, თუ როგორ შეიძლება ფიზიკურმა და ტრანზიციულმა რისკებმა გავლენა მოახდინოს მსესხებლების საკრედიტო უნარიანობაზე, უზრუნველყოფის ღირებულებაზე, ბიზნესის შედეგებზე, ოპერაციულ მდგრადობაზე, დაფინანსებაზე წვდომასა და მთლიანად პორტფელის ხარისხზე. აღნიშნული შეფასებები ხელს უწყობს ბანკის ფართო რისკების მართვის პროცესებს და გამოიყენება იმ ახალი რისკების შესაფასებლად, რომლებმაც შესაძლოა სხვადასხვა დროის ჰორიზონტზე გავლენა მოახდინოს კაპიტალის ადეკვატურობასა და ლიკვიდობის პოზიციებზე.
ESG რისკები ინტეგრირებულია ბანკის რისკ-აპეტიტის ჩარჩოსა და რეგულარულ რისკ-ანგარიშგების პროცესებში. კლიმატური სცენარების ანალიზი და სექტორული კლიმატური რისკების შეფასებები გამოიყენება ბანკის რისკ-პროფილზე პოტენციური მომავალი გავლენების გასაანალიზებლად და რისკების მართვისა და სტრატეგიული გადაწყვეტილებების მხარდასაჭერად. ბანკი აგრძელებს საკუთარი მეთოდოლოგიებისა და მონაცემთა შესაძლებლობების გაუმჯობესებას ESG საკითხების პრუდენციული რისკების მართვის პრაქტიკაში უფრო ეფექტიანად ინტეგრირებისთვის.
</t>
    </r>
    <r>
      <rPr>
        <b/>
        <sz val="10"/>
        <color theme="1" tint="0.249977111117893"/>
        <rFont val="Segoe UI"/>
        <family val="2"/>
      </rPr>
      <t>3. ESG რისკების შესამცირებლად გამოყენებული ზომები, აქტივობები და ინსტრუმენტები</t>
    </r>
    <r>
      <rPr>
        <sz val="10"/>
        <color theme="1" tint="0.249977111117893"/>
        <rFont val="Segoe UI"/>
        <family val="2"/>
      </rPr>
      <t xml:space="preserve">
ბანკი საკრედიტო და პორტფელის მართვის მთელი ციკლის განმავლობაში იყენებს სხვადასხვა შემამსუბუქებელ ზომას.
ძირითადი ზომები მოიცავს:
* გარემოსდაცვითი და სოციალური რისკების მართვის (ESRM) შეფასებებს კორპორატიული და MSME სეგმენტის დაკრედიტებისთვის;
* ტრანზაქციების შემოწმებას ბანკის აკრძალული საქმიანობების სიასთან (Exclusion List) შესაბამისობაზე, რომელიც საერთაშორისო საფინანსო ინსტიტუტების სტანდარტებს ეფუძნება;
* გაძლიერებულ Due Diligence-ს მაღალი რისკის სექტორების, საქმიანობებისა და ტრანზაქციებისთვის;
* კლიმატური რისკების შეფასებებსა და სექტორული მოწყვლადობის ანალიზებს;
* კლიმატური სცენარების ანალიზსა და სტრეს-ტესტირებას;
* მდგრადი დაფინანსების ტაქსონომიაზე დაფუძნებულ სკრინინგსა და კლასიფიკაციას;
* დაფინანსებული ემისიების გაზომვას PCAF-ის მეთოდოლოგიის გამოყენებით;
* მდგრადი დაფინანსების პორტფელის მიზნებისა და მათი შესრულების მონიტორინგს;
* კლიენტებთან ჩართულობასა და ცნობიერების ამაღლებას ESG და კლიმატთან დაკავშირებულ საკითხებზე;
* ESG რისკ-აპეტიტის ინდიკატორებისა და მდგრადობის შესრულების მაჩვენებლების მუდმივ მონიტორინგს.
იმ შემთხვევაში, თუ დაკრედიტების პროცესში იდენტიფიცირდება არსებითი ESG რისკები, ბანკმა შესაძლოა კლიენტს მოსთხოვოს დამატებითი ინფორმაციის წარდგენა, შემამსუბუქებელი ღონისძიებების განხორციელება, მაკორექტირებელი სამოქმედო გეგმების შემუშავება, გაძლიერებული მონიტორინგის მექანიზმების დანერგვა ან დაფინანსების ხელშეკრულების ფარგლებში კონკრეტული გარემოსდაცვითი და სოციალური მოთხოვნების შესრულება.
ბანკი აქტიურად მართავს ESG და კლიმატთან დაკავშირებული რისკების მიმართ პორტფელის ექსპოზიციას პორტფელის მონიტორინგის, სექტორული შეფასებების, მდგრადი დაფინანსების მიზნებისა და კლიმატური გარდამავლობის დაგეგმვის მეშვეობით.
რესურსების განაწილების გადაწყვეტილებები სულ უფრო მეტად მიმართულია იმ საქმიანობების მხარდაჭერისკენ, რომლებიც ხელს უწყობს გარემოსდაცვითი და სოციალური მიზნების მიღწევას, მათ შორის, განახლებადი ენერგიის, ენერგოეფექტურობის, მდგრადი შენობების, მწვანე გარანტიებისა და სოციალური ფინანსირების პროგრამების მიმართულებით. ამავდროულად, კლიმატური რისკების შეფასებები და პორტფელის მიმოხილვები ხელს უწყობს იმ სექტორებისა და საქმიანობების იდენტიფიცირებას, რომლებიც საჭიროებენ გაძლიერებულ მონიტორინგს ტრანზიციული ან ფიზიკური კლიმატური რისკების მაღალი დონის გამო.
ბანკი ასევე ახორციელებს ინვესტიციებს დეკარბონიზაციის ღონისძიებებში მის საკუთარ ოპერაციებში, მათ შორის, განახლებადი ენერგიის გენერაციაში, ენერგოეფექტურ ინფრასტრუქტურაში, ავტოპარკის ელექტრიფიკაციასა და რესურსების ეფექტიანობის გაუმჯობესებაში, რაც ხელს უწყობს როგორც რისკების შემცირებას, ისე გრძელვადიან მდგრადობას.
</t>
    </r>
    <r>
      <rPr>
        <b/>
        <sz val="10"/>
        <color theme="1" tint="0.249977111117893"/>
        <rFont val="Segoe UI"/>
        <family val="2"/>
      </rPr>
      <t>4. შემამსუბუქებელი ღონისძიებების შერჩევა და შეფასება</t>
    </r>
    <r>
      <rPr>
        <sz val="10"/>
        <color theme="1" tint="0.249977111117893"/>
        <rFont val="Segoe UI"/>
        <family val="2"/>
      </rPr>
      <t xml:space="preserve">
შემამსუბუქებელი ღონისძიებები შეირჩევა იდენტიფიცირებული ESG რისკების ბუნების, ალბათობისა და პოტენციური სიმძიმის გათვალისწინებით. ბანკი ითვალისწინებს სექტორისთვის დამახასიათებელ რისკებს, გარემოსდაცვით და სოციალურ გავლენებს, კლიმატთან დაკავშირებულ მოწყვლადობებს, მარეგულირებელ მოთხოვნებსა და საკუთარ რისკ-აპეტიტთან და მდგრადობის მიზნებთან შესაბამისობას.
შემამსუბუქებელი ღონისძიებების ეფექტიანობა ფასდება მიმდინარე მონიტორინგისა და ანგარიშგების პროცესების მეშვეობით, მათ შორის:
* პერიოდული ESG რისკების შეფასებებისა და პორტფელის მიმოხილვის საშუალებით;
* ESG რისკ-აპეტიტის ინდიკატორების მონიტორინგით;
* მდგრადი დაფინანსების პორტფელის ზრდის მონიტორინგით;
* დაფინანსებული ემისიების გაზომვითა და ტენდენციების ანალიზით;
* პარიზის შეთანხმებასთან შესაბამისობის შეფასებებით;
* კლიმატური სცენარების ანალიზით;
* შესაბამისობის (Compliance) მონიტორინგით;
* დირექტორთა საბჭოს დონეზე არსებული რისკების კომიტეტისა და ESG და ეთიკის კომიტეტის, ასევე აღმასრულებელი ESG კომიტეტისა და გარემოსდაცვითი კომიტეტისათვის რეგულარული ანგარიშგებით.
იმ შემთხვევაში, თუ მონიტორინგის პროცესში გამოვლინდება ახალი რისკები, არსებითი ექსპოზიციები ან დადგენილი რისკ-აპეტიტის მაჩვენებლებისა თუ მდგრადობის მიზნებისგან გადახრები, საკითხები გადაეცემა ბანკის მმართველობით სტრუქტურებს შემდგომი განხილვისა და მაკორექტირებელი ქმედებების განსახორციელებლად.
ამ ინტეგრირებული მიდგომის მეშვეობით, ბანკი ცდილობს ESG-სა და მდგრადობასთან დაკავშირებული რისკების პროაქტიულ მართვას, ხოლო პარალელურად მხარს უჭერს უფრო მდგრად და კლიმატურად გამძლე ეკონომიკაზე გადასვლას.</t>
    </r>
  </si>
  <si>
    <r>
      <t xml:space="preserve">ბანკი ESG-სა და მდგრადობასთან დაკავშირებული რისკების იდენტიფიცირების, შეფასების, მართვისა და მონიტორინგისთვის ეყრდნობა შიდა მონაცემების, კლიენტების მიერ მოწოდებული ინფორმაციის, მესამე მხარის მეთოდოლოგიების, მარეგულირებელი მოთხოვნებისა და გარე ჩარჩოების ერთობლიობას.
</t>
    </r>
    <r>
      <rPr>
        <b/>
        <sz val="10"/>
        <color theme="1" tint="0.249977111117893"/>
        <rFont val="Segoe UI"/>
        <family val="2"/>
      </rPr>
      <t xml:space="preserve">
1. გამოყენებული ESG და მდგრადობასთან დაკავშირებული მონაცემების ტიპები
</t>
    </r>
    <r>
      <rPr>
        <sz val="10"/>
        <color theme="1" tint="0.249977111117893"/>
        <rFont val="Segoe UI"/>
        <family val="2"/>
      </rPr>
      <t xml:space="preserve">ბანკი იყენებს ESG-სთან დაკავშირებული მონაცემების მრავალფეროვან წყაროებს, მათ შორის:
შიდა მონაცემები:
* მდგრადი დაფინანსების პორტფელის მონაცემები;
* კლიენტის დონეზე გარემოსდაცვითი და სოციალური რისკების შეფასების მონაცემები;
* საკრედიტო და სექტორული ექსპოზიციების შესახებ ინფორმაცია;
* დაფინანსებული ემისიების მონაცემები;
* ოპერაციული გარემოსდაცვითი საქმიანობის მონაცემები, მათ შორის, ენერგიის მოხმარება, სათბურის აირების (GHG) ემისიები, განახლებადი ენერგიის გამოყენება, ნარჩენების მართვა და რესურსების ეფექტიანობის ინდიკატორები;
* კლიმატთან დაკავშირებული მიზნები, რისკის ინდიკატორები და მდგრადი დაფინანსების მიზნის შესრულების მეტრიკები.
კლიენტებისა და კონტრაჰენტების მონაცემები:
* მსესხებლების მიერ ESG Due Diligence-ისა და საკრედიტო შეფასების პროცესებში მოწოდებული ინფორმაცია;
* გარემოსდაცვითი და სოციალური შესაბამისობის შესახებ ინფორმაცია;
* პროექტების სპეციფიკური გარემოსდაცვითი საქმიანობის მონაცემები.
მესამე მხარის მეთოდოლოგიები და გარე წყაროები:
* Partnership for Carbon Accounting Financials (PCAF)-ის მეთოდოლოგია დაფინანსებული ემისიების გასაზომად;
* პარიზის შეთანხმება;
* GHG Protocol-ისა და Science Based Targets Initiative-ის (SBTi) მეთოდოლოგიები.
მარეგულირებელი და გარე საორიენტაციო (Benchmark)მონაცემები**
* ეროვნული მარეგულირებელი მოთხოვნები და საქართველოს ეროვნული ბანკის მიერ გამოცემული სახელმძღვანელოები, მათ შორის: მდგრადი დაფინანსების ტაქსონომია, კლიმატური სტრეს-ტესტირების ჩარჩო და Climate Risk Radar, ESG სახელმძღვანელო;
* კლიმატისა და მდგრადობის საერთაშორისო ჩარჩოები, მათ შორის TCFD და IFRS-ის მდგრადობის ანგარიშგების სტანდარტები (IFRS S1 და IFRS S2);
* მდგრადი დაფინანსების საერთაშორისო სტანდარტები და ტაქსონომიები;
* ინდუსტრიული მონაცემები და საჯაროდ ხელმისაწვდომი კლიმატთან დაკავშირებული ინფორმაცია, რომლებიც გამოიყენება პორტფელის შეფასებებისა და შესაბამისობის ანალიზების მხარდასაჭერად.
</t>
    </r>
    <r>
      <rPr>
        <b/>
        <sz val="10"/>
        <color theme="1" tint="0.249977111117893"/>
        <rFont val="Segoe UI"/>
        <family val="2"/>
      </rPr>
      <t>2. მონაცემების ხელმისაწვდომობა და არსებული ხარვეზები</t>
    </r>
    <r>
      <rPr>
        <sz val="10"/>
        <color theme="1" tint="0.249977111117893"/>
        <rFont val="Segoe UI"/>
        <family val="2"/>
      </rPr>
      <t xml:space="preserve">
ბანკი აღიარებს, რომ ESG-სა და კლიმატთან დაკავშირებული მონაცემების ხელმისაწვდომობა კვლავ გამოწვევად რჩება, განსაკუთრებით საქართველოს ბაზარზე, სადაც მდგრადობის ანგარიშგების პრაქტიკა, ემისიების მონაცემები და კლიმატთან დაკავშირებული ინფორმაცია ჯერ კიდევ განვითარების პროცესშია.
ამჟამად გამოყენებული მონაცემები წარმოადგენს მოცემულ ეტაპზე ხელმისაწვდომ საუკეთესო ინფორმაციასა და მეთოდოლოგიებს. თუმცა, კვლავ არსებობს შემდეგი გამოწვევები:
* კლიენტის დონეზე ემისიებისა და კლიმატთან დაკავშირებული მონაცემების შეზღუდული ხელმისაწვდომობა;
* არასრული ისტორიული მონაცემთა ბაზები;
* ადგილმდებარეობის სპეციფიკური კლიმატური რისკების შესახებ არასაკმარისი ინფორმაცია, რაც ართულებს დაფინანსებული აქტივებისა და უზრუნველყოფების მოწყვლადობის სრულ შეფასებას მწვავე და ქრონიკული ფიზიკური კლიმატური რისკების მიმართ;
* ბაზრის პრაქტიკებისა და ანგარიშგების სტანდარტების განვითარების პროცესი;
* საქართველოს კონტექსტში სექტორული კლიმატური მონაცემების შეზღუდული ხელმისაწვდომობა;
* დაფინანსებული ემისიების გამოთვლებსა და კლიმატთან დაკავშირებულ შეფასებებთან დაკავშირებული მონაცემთა ხარისხის შეზღუდვები;
* ESG ანგარიშგების მეთოდოლოგიებისა და მდგრადობის შესახებ გამჟღავნების მოთხოვნების მუდმივი ევოლუცია.
დაფინანსებული ემისიების გამოთვლისთვის ბანკი იყენებს PCAF-ის მეთოდოლოგიას და ეყრდნობა საუკეთესო ხელმისაწვდომ მონაცემებს. დაფინანსებული ემისიების უმეტესი ნაწილი ეფუძნება PCAF-ის მონაცემთა ხარისხის 4 და 5 ქულებს, ხოლო ზოგიერთი პროექტული დაფინანსების ექსპოზიცია ეყრდნობა შედარებით დაბალი ხარისხის მონაცემებს, როდესაც პირველადი ინფორმაცია ჯერ ხელმისაწვდომი არ არის. შესაბამისად, ბანკი აღიარებს, რომ მონაცემთა ხარისხი, მოცვა და სიზუსტე დროთა განმავლობაში გაუმჯობესდება ანგარიშგების პრაქტიკის განვითარებასთან ერთად.
</t>
    </r>
    <r>
      <rPr>
        <b/>
        <sz val="10"/>
        <color theme="1" tint="0.249977111117893"/>
        <rFont val="Segoe UI"/>
        <family val="2"/>
      </rPr>
      <t xml:space="preserve">
3. მონაცემთა ხარვეზების აღმოსაფხვრელად და ხარისხის გასაუმჯობესებლად განხორციელებული ღონისძიებები
</t>
    </r>
    <r>
      <rPr>
        <sz val="10"/>
        <color theme="1" tint="0.249977111117893"/>
        <rFont val="Segoe UI"/>
        <family val="2"/>
      </rPr>
      <t xml:space="preserve">
ბანკი აგრძელებს ESG მონაცემების მართვის შესაძლებლობების გაძლიერებას მეთოდოლოგიური გაუმჯობესებების, შესაძლებლობების განვითარების და კლიენტებთან და გარე დაინტერესებულ მხარეებთან უფრო აქტიური თანამშრომლობის გზით.
ძირითადი ინიციატივები მოიცავს:
* დაფინანსებული ემისიების გაზომვისა და ნახშირბადის აღრიცხვის შესაძლებლობების გაფართოებას;
* კლიმატთან დაკავშირებული და ESG ინფორმაციის შეგროვების პროცესების გაუმჯობესებას;
* კლიენტებთან თანამშრომლობის გაძლიერებას უფრო ზუსტი და დეტალური გარემოსდაცვითი და კლიმატთან დაკავშირებული მონაცემების მისაღებად;
* დაფინანსებული ემისიების ანგარიშგების და პორტფელის შესაბამისობის შეფასებების გაუმჯობესებას;
* ორგანიზაციაში ESG კომპეტენციების განვითარებას მიზნობრივი ტრენინგებისა და შესაძლებლობების განვითარების პროგრამების მეშვეობით;
* IFRS-ის მდგრადობის ანგარიშგების სტანდარტებსა და მარეგულირებელ მოთხოვნებთან შესაბამისი გამჟღავნების პრაქტიკის განვითარებას;
* ანგარიშგების პროცესების მუდმივ დახვეწასა და ავტომატიზაციას.
მდგრადობის ანგარიშგების სტანდარტების სრულყოფისა და ESG-სთან დაკავშირებული გამჟღავნების მოთხოვნების უფრო სტანდარტიზებული ხასიათის მიღების პარალელურად, ბანკი მოელის ESG მონაცემების ხელმისაწვდომობის, სანდოობისა და შედარებადობის მნიშვნელოვან გაუმჯობესებას. ბანკი ვალდებულია ეტაპობრივად გამოიყენოს უფრო მაღალი ხარისხის მონაცემები, დანერგოს გაუმჯობესებული მეთოდოლოგიები და ანალიტიკური ინსტრუმენტები ESG რისკების მართვის, დაფინანსებული ემისიების გაანგარიშებისა და მდგრადობის ანგარიშგების პროცესებში, მათი ხელმისაწვდომობის ზრდასთან ერთად.
ამ უწყვეტი ძალისხმევის ფარგლებში, ბანკი ცდილობს გააძლიეროს ESG-სთან დაკავშირებული ინფორმაციის ხარისხი, მოცვა და სიზუსტე, ასევე გააუმჯობესოს საკუთარი შესაძლებლობა ეფექტიანად შეაფასოს და მართოს მდგრადობასთან დაკავშირებული რისკები და შესაძლებლობები.</t>
    </r>
  </si>
  <si>
    <r>
      <t xml:space="preserve">ბანკი ESG-სა და მდგრადობასთან დაკავშირებულ რისკებს აერთიანებს საწარმოს მასშტაბით რისკების მართვის ჩარჩოში, იმის შეფასებით, თუ როგორ შეიძლება გარემოსდაცვითმა, სოციალურმა, კლიმატთან დაკავშირებულმა და მმართველობითმა ფაქტორებმა გავლენა მოახდინონ ბანკის ტრადიციულ პრუდენციულ რისკების კატეგორიებზე. ESG რისკები არ განიხილება როგორც დამოუკიდებელი რისკის კატეგორია; პირიქით, ისინი მიიჩნევა რისკის განმაპირობებელ ფაქტორებად, რომლებსაც შეუძლიათ გავლენა მოახდინონ საკრედიტო, საოპერაციო, საბაზრო, ლიკვიდურობის, დაფინანსების, სამართლებრივ და რეპუტაციულ რისკებზე მოკლე-, საშუალო- და გრძელვადიან დროით ჰორიზონტებზე.
</t>
    </r>
    <r>
      <rPr>
        <b/>
        <sz val="10"/>
        <color theme="1" tint="0.249977111117893"/>
        <rFont val="Segoe UI"/>
        <family val="2"/>
      </rPr>
      <t>1. კავშირი ESG რისკებსა და პრუდენციული რისკების კატეგორიებს შორის</t>
    </r>
    <r>
      <rPr>
        <sz val="10"/>
        <color theme="1" tint="0.249977111117893"/>
        <rFont val="Segoe UI"/>
        <family val="2"/>
      </rPr>
      <t xml:space="preserve">
ბანკი აღიარებს, რომ კლიმატის ცვლილებასთან და უფრო ფართო ESG ფაქტორებთან დაკავშირებულმა ფიზიკურმა, გარდამავალმა და პასუხისმგებლობის რისკებმა შესაძლოა გავლენა მოახდინოს მის რისკ-პროფილზე გადაცემის მრავალი არხის მეშვეობით:
საკრედიტო რისკი
* გარემოსდაცვითი, სოციალური და კლიმატთან დაკავშირებული ფაქტორები ინტეგრირებულია საკრედიტო შეფასებისა და გარემოსდაცვითი და სოციალური რისკების მართვის (ESRM) პროცედურებში.
* ფიზიკურმა კლიმატურმა რისკებმა, როგორიცაა ექსტრემალური ამინდის მოვლენები და კლიმატური პირობების ცვლილება, შესაძლოა გავლენა მოახდინოს მსესხებლების ოპერაციებზე, აქტივების ღირებულებაზე, ფულად ნაკადებსა და გადახდისუნარიანობაზე.
* პოლიტიკის ცვლილებებიდან, ნახშირბადის ფასების დაწესებიდან, ტექნოლოგიური განვითარებიდან, ბაზრის ცვლილებებიდან და მომხმარებელთა პრეფერენციების ცვლილებიდან წარმოშობილმა გარდამავალმა რისკებმა შესაძლოა გავლენა მოახდინოს იმ კლიენტების ფინანსურ შედეგებზე, რომლებიც საქმიანობენ ნახშირბადინტენსიურ ან კლიმატის მიმართ მგრძნობიარე სექტორებში.
* ESG-სთან დაკავშირებულმა ინციდენტებმა ან მოთხოვნებთან შეუსაბამობამ შესაძლოა გაზარდოს დეფოლტის რისკი და უარყოფითად იმოქმედოს უზრუნველყოფის ღირებულებაზე.
საოპერაციო რისკი
* კლიმატთან დაკავშირებულმა მოვლენებმა შესაძლოა შეაფერხოს ბიზნესოპერაციები, ფიზიკური ინფრასტრუქტურა, მიწოდების ჯაჭვები და მომსახურების მიწოდება.
* გარემოსდაცვითმა და სოციალურმა ინციდენტებმა, მარეგულირებელი მოთხოვნების დარღვევამ და ESG საკითხების არასათანადო მართვამ შესაძლოა გამოიწვიოს საოპერაციო დანაკარგები, სასამართლო დავები ან შესაბამისობის დარღვევები.
ლიკვიდურობისა და დაფინანსების რისკი
* ESG მაჩვენებლებმა და კლიმატთან დაკავშირებულმა ექსპოზიციებმა შესაძლოა გავლენა მოახდინოს ინვესტორთა ნდობაზე, მდგრადი დაფინანსების წყაროებზე წვდომასა და დაინტერესებული მხარეების აღქმებზე.
* მდგრადობის ვალდებულებების შეუსრულებლობამ ან კლიმატთან დაკავშირებული რისკების არაეფექტიანმა მართვამ შესაძლოა გავლენა მოახდინოს დაფინანსების პირობებსა და ESG-თან დაკავშირებული დაფინანსების შესაძლებლობებზე წვდომაზე.
საბაზრო რისკი
* გარდამავალმა რისკებმა შესაძლოა გავლენა მოახდინოს აქტივებისა და ინვესტიციების ღირებულებაზე ბაზრის პირობების ცვლილების, ტექნოლოგიური განვითარების და მარეგულირებელი მოთხოვნების ევოლუციის შედეგად.
* კლიმატთან დაკავშირებულმა მოვლენებმა შესაძლოა გავლენა მოახდინოს სექტორულ შეფასებებსა და საინვესტიციო შედეგებზე.
რეპუტაციული და სამართლებრივი რისკი
* გარემოსდაცვითმა და სოციალურმა დავებმა, მდგრადობასთან დაკავშირებული საკითხების არასათანადო მართვამ ან დაინტერესებული მხარეების მოლოდინების შეუსრულებლობამ შესაძლოა უარყოფითად იმოქმედოს ბანკის რეპუტაციაზე.
* ESG რეგულაციებისა და გამჟღავნების მოთხოვნების განვითარებამ შესაძლოა გაზარდოს სამართლებრივი და შესაბამისობის რისკები, თუ ისინი სათანადოდ არ იქნება მართული.
</t>
    </r>
    <r>
      <rPr>
        <b/>
        <sz val="10"/>
        <color theme="1" tint="0.249977111117893"/>
        <rFont val="Segoe UI"/>
        <family val="2"/>
      </rPr>
      <t xml:space="preserve">
2. მეთოდოლოგიები და ინსტრუმენტები, რომლებიც გამოიყენება ESG რისკების შესაფასებლად პრუდენციული რისკების კატეგორიების მასშტაბით</t>
    </r>
    <r>
      <rPr>
        <sz val="10"/>
        <color theme="1" tint="0.249977111117893"/>
        <rFont val="Segoe UI"/>
        <family val="2"/>
      </rPr>
      <t xml:space="preserve">
ბანკი იყენებს სხვადასხვა მეთოდოლოგიას, ინსტრუმენტსა და პროცესს ESG-სთან დაკავშირებული რისკებისა და მათი პოტენციური გავლენის იდენტიფიცირების, შეფასებისა და მონიტორინგისთვის, მათ შორის:
* გარემოსდაცვითი და სოციალური რისკების მართვის (ESRM) შეფასებები, რომლებიც ტარდება სესხის გაცემისა და გადახედვის პროცესებში;
* კლიენტებისა და ტრანზაქციების შემოწმება ბანკის აკრძალული საქმიანობების სიის (Exclusion List) მიხედვით;
* კლიმატური რისკების შეფასებები და სიმწიფის (maturity) ანალიზები;
* კლიმატური სცენარების ანალიზი, რათა შეფასდეს პორტფელების მდგრადობა სხვადასხვა გარდამავალი და ფიზიკური კლიმატური განვითარების პირობებში;
* დაფინანსებული ემისიების გაზომვა Partnership for Carbon Accounting Financials (PCAF)-ის მეთოდოლოგიის გამოყენებით;
* პორტფელის შესაბამისობის შეფასებები პარიზის შეთანხმების მიზნებსა და დეკარბონიზაციის გზებთან მიმართებით;
* მდგრადი დაფინანსების ტაქსონომიის შეფასებები, რომლებიც გამოიყენება გარემოსდაცვითად მდგრადი საქმიანობების იდენტიფიცირებისთვის და პორტფელის შემადგენლობის შესაფასებლად; და
* ESG-სთან დაკავშირებული ინდიკატორების, მდგრადი პორტფელის ზრდის, დაფინანსებული ემისიებისა და კლიმატთან დაკავშირებული მიზნების მუდმივი მონიტორინგი.
ეს მეთოდოლოგიები ხელს უწყობს იმ სექტორების, კონტრაგენტებისა და პორტფელების იდენტიფიცირებას, რომლებიც შესაძლოა განსაკუთრებით მგრძნობიარე იყვნენ ფიზიკური კლიმატური რისკების, გარდამავალი რისკების ან ESG-სთან დაკავშირებული სხვა ფაქტორების მიმართ, და საშუალებას აძლევს ბანკს შეაფასოს პოტენციური გავლენა საკრედიტო პორტფელის ხარისხზე, პორტფელის მდგრადობასა და ბიზნესის შედეგებზე.
</t>
    </r>
    <r>
      <rPr>
        <b/>
        <sz val="10"/>
        <color theme="1" tint="0.249977111117893"/>
        <rFont val="Segoe UI"/>
        <family val="2"/>
      </rPr>
      <t xml:space="preserve">
3. ინტეგრაცია რისკის აპეტიტის, რისკის ტოლერანტობისა და ესკალაციის პროცესებში
</t>
    </r>
    <r>
      <rPr>
        <sz val="10"/>
        <color theme="1" tint="0.249977111117893"/>
        <rFont val="Segoe UI"/>
        <family val="2"/>
      </rPr>
      <t xml:space="preserve">
ESG და კლიმატთან დაკავშირებული რისკები ინტეგრირებულია ბანკის რისკის აპეტიტის ჩარჩოში (Risk Appetite Framework), რომელიც ყოველწლიურად გადაიხედება და მტკიცდება სამეთვალყურეო საბჭოს მიერ. ESG რისკის აპეტიტის მეტრიკები და მდგრადობასთან დაკავშირებული ინდიკატორები მუდმივად მონიტორინგდება და კვარტალურად წარედგინება რისკების კომიტეტს რისკების დირექტორის (CRO) რეგულარული ანგარიშგების მეშვეობით.
ბანკი ითვალისწინებს როგორც მოკლე-, ისე საშუალო- და გრძელვადიან კლიმატურ და მდგრადობასთან დაკავშირებულ რისკებს კლიმატური რისკების შეფასებების, სექტორული ანალიზებისა და დაფინანსებული ემისიების გაზომვის პროცესში. კლიმატური სცენარების ანალიზი გამოიყენება იმის შესაფასებლად, თუ როგორ შეიძლება სხვადასხვა სამომავლო განვითარების გზამ გავლენა მოახდინოს ბანკის პორტფელზე სხვადასხვა დროით ჰორიზონტზე, ასევე ახალი მოწყვლადობებისა და რისკების კონცენტრაციების გამოსავლენად.
რისკების დირექტორი (CRO) პასუხისმგებელია ESG რისკების ზედამხედველობაზე და უზრუნველყოფს, რომ ESG რისკები იდენტიფიცირდეს, გაიზომოს, შემცირდეს, გაკონტროლდეს და აისახოს ანგარიშგებაში სხვა არსებით რისკების კატეგორიებთან ერთად. ESG-სთან დაკავშირებული მნიშვნელოვანი მოვლენები, კლიმატური რისკების ინდიკატორები, დაფინანსებული ემისიების მეტრიკები, მდგრადი პორტფელის შედეგები და ESG რისკის აპეტიტის მეტრიკები ინტეგრირებულია რეგულარულ რისკების ანგარიშგებასა და მენეჯმენტის მიმოხილვებში.
იმ შემთხვევაში, თუ მონიტორინგის შედეგად გამოვლინდება არსებითი ESG რისკები, კლიმატთან დაკავშირებული მნიშვნელოვანი ექსპოზიციები, ახალი რისკების კონცენტრაციები ან დამტკიცებული რისკის აპეტიტის მეტრიკებიდან გადახრები, აღნიშნული საკითხები ესკალირდება ბანკის მმართველობითი სტრუქტურის ფარგლებში. ესკალაციამ შესაძლოა გამოიწვიოს მენეჯმენტის გაძლიერებული განხილვა, დამატებითი მონიტორინგი, რისკების შემცირების ღონისძიებები და მაკორექტირებელი ქმედებების გეგმები.
ამ ინტეგრირებული მიდგომის მეშვეობით, ESG და მდგრადობასთან დაკავშირებული რისკები გავლენას ახდენს საკრედიტო გადაწყვეტილებების მიღებაზე, პორტფელის მართვაზე, რისკის აპეტიტის განსაზღვრაზე, სტრატეგიულ დაგეგმვასა და მმართველობით ზედამხედველობაზე, რაც უზრუნველყოფს, რომ კლიმატური და უფრო ფართო ESG საკითხები ჩაშენებული იყოს ბანკის პრუდენციული რისკების მართვის ჩარჩოში.</t>
    </r>
  </si>
  <si>
    <r>
      <t xml:space="preserve">ბანკმა ESG-სა და მდგრადობასთან დაკავშირებული შესაძლებლობების იდენტიფიცირების, შეფასების, პრიორიტეტიზაციის, მართვისა და მონიტორინგისთვის ჩამოაყალიბა სტრუქტურირებული მიდგომა, რომელიც წარმოადგენს მისი ფართო ESG სტრატეგიისა და მდგრადი დაფინანსების ჩარჩოს ნაწილს. ბანკი ESG შესაძლებლობებს განიხილავს არა მხოლოდ მდგრადობის კუთხით, არამედ როგორც გრძელვადიანი ბიზნესზრდის, ინოვაციისა და ღირებულების შექმნის წყაროს. ESG შესაძლებლობები ინტეგრირებულია სტრატეგიული დაგეგმვის, ბიზნესის განვითარების, პროდუქტების ინოვაციისა და პორტფელის მართვის პროცესებში და ზედამხედველობას ექვემდებარება ბანკის ESG მმართველობის ჩარჩოს ფარგლებში.
</t>
    </r>
    <r>
      <rPr>
        <b/>
        <sz val="10"/>
        <color theme="1" tint="0.249977111117893"/>
        <rFont val="Segoe UI"/>
        <family val="2"/>
      </rPr>
      <t>1. პოლიტიკები და სტანდარტები</t>
    </r>
    <r>
      <rPr>
        <sz val="10"/>
        <color theme="1" tint="0.249977111117893"/>
        <rFont val="Segoe UI"/>
        <family val="2"/>
      </rPr>
      <t xml:space="preserve">
ბანკის მიდგომა ESG შესაძლებლობებთან მიმართებით ეფუძნება მის ESG სტრატეგიას, მდგრადი დაფინანსების ჩარჩოსა და გარემოს დაცვისა და კლიმატის ცვლილების პოლიტიკას. აღნიშნული ჩარჩოები ხელს უწყობს ისეთი დაფინანსებისა და ბიზნესშესაძლებლობების იდენტიფიცირებასა და განვითარებას, რომლებიც გარემოსდაცვით და სოციალურ მიზნებს ემსახურება და ამავდროულად ქმნის მდგრად კომერციულ ღირებულებას.
ბანკის მიდგომა ეფუძნება საერთაშორისო და ეროვნულ ჩარჩოებს, მათ შორის, პარიზის შეთანხმებას, IFRS-ის მდგრადობასთან და კლიმატთან დაკავშირებული ინფორმაციის გამჟღავნების სტანდარტებს (IFRS S1 და IFRS S2), Carbon Accounting Financials-ის პარტნიორობის (PCAF) მეთოდოლოგიას, საქართველოს ეროვნული ბანკის მდგრადი დაფინანსების ტაქსონომიას და სხვა საერთაშორისო დონეზე აღიარებულ მდგრადი დაფინანსების პრინციპებსა და საბაზრო პრაქტიკებს. აღნიშნული ჩარჩოები ეხმარება ბანკს ისეთი სექტორებისა და საქმიანობების იდენტიფიცირებაში, რომლებიც ხელს უწყობს დაბალნახშირბადიან და უფრო ინკლუზიურ ეკონომიკაზე გადასვლას.
</t>
    </r>
    <r>
      <rPr>
        <b/>
        <sz val="10"/>
        <color theme="1" tint="0.249977111117893"/>
        <rFont val="Segoe UI"/>
        <family val="2"/>
      </rPr>
      <t xml:space="preserve">
2. ESG შესაძლებლობების იდენტიფიცირება და შეფასება</t>
    </r>
    <r>
      <rPr>
        <sz val="10"/>
        <color theme="1" tint="0.249977111117893"/>
        <rFont val="Segoe UI"/>
        <family val="2"/>
      </rPr>
      <t xml:space="preserve">
ბანკი ESG-სა და მდგრადობასთან დაკავშირებულ შესაძლებლობებს ავლენს მიმდინარე საბაზრო ანალიზის, პორტფელის შეფასებების, კლიმატის გარდამავლობის ანალიზის, მომხმარებლებთან ურთიერთობის, მარეგულირებელი ცვლილებებისა და სტრატეგიული დაგეგმვის პროცესების მეშვეობით. შესაძლებლობების შეფასება ითვალისწინებს როგორც მიმდინარე საბაზრო მოთხოვნას, ისე გრძელვადიან ეკონომიკურ, გარემოსდაცვით და სოციალურ ტენდენციებს.
შესაძლებლობების იდენტიფიცირებისა და შეფასებისთვის გამოყენებული ძირითადი ინსტრუმენტები და ინფორმაციის წყაროებია:
* მდგრადი დაფინანსების პორტფელის მონიტორინგი და ეფექტიანობის ანალიზი;
* მდგრადი აქტივების შესაბამისობის შეფასება მდგრადი ტაქსონომიის კრიტერიუმებთან;
* კლიმატური ტრანზიციისა და ბაზრის ტენდენციების ანალიზი;
* კლიმატური რისკების სცენარების ანალიზი და სტრეს-ტესტირება;
* პორტფელის დაფინანსებული ემისიებისა და პარიზის შეთანხმებასთან შესაბამისობის შეფასება;
* მარეგულირებელი და პოლიტიკის ცვლილებები;
* დაინტერესებულ მხარეებთან ურთიერთობა და მომხმარებელთა უკუკავშირი;
* ESG აკადემიისა და სხვა საგანმანათლებლო ინიციატივების მეშვეობით განვითარებული შიდა ESG ექსპერტიზა;
* ბანკის ოპერაციული საქმიანობის, მათ შორის, ენერგიისა და რესურსების მოხმარების, Scope 1 და Scope 2 ემისიების მონიტორინგი.
ამ პროცესების მეშვეობით ბანკი ავლენს შესაძლებლობებს, რომლებიც დაკავშირებულია განახლებად ენერგიასთან, ენერგოეფექტიანობასთან, მდგრად შენობებთან, სოციალურ დაფინანსებასთან, ფინანსურ ინკლუზიასთან, ESG-დაკავშირებულ პროდუქტებთან, ციფრულ საბანკო გადაწყვეტილებებთან, მდგრად ეკონომიკურ განვითარებასა და ოპერაციული ხარჯების შემცირებასთან.
</t>
    </r>
    <r>
      <rPr>
        <b/>
        <sz val="10"/>
        <color theme="1" tint="0.249977111117893"/>
        <rFont val="Segoe UI"/>
        <family val="2"/>
      </rPr>
      <t>3. ESG შესაძლებლობების პრიორიტეტიზაცია</t>
    </r>
    <r>
      <rPr>
        <sz val="10"/>
        <color theme="1" tint="0.249977111117893"/>
        <rFont val="Segoe UI"/>
        <family val="2"/>
      </rPr>
      <t xml:space="preserve">
ESG შესაძლებლობების პრიორიტეტიზაცია ხდება მათი სტრატეგიული მნიშვნელობის, ზრდის პოტენციალის, მდგრადობის მიზნებში შეტანილი წვლილის, მომხმარებელთა მოთხოვნისა და ბანკის გრძელვადიან ბიზნესსტრატეგიასთან შესაბამისობის საფუძველზე.
განსაკუთრებული ყურადღება ეთმობა შესაძლებლობებს, რომლებიც მხარს უჭერს:
* მდგრადი დაფინანსების პორტფელის ზრდას;
* განახლებადი ენერგიისა და ენერგოეფექტური პროექტების დაფინანსებას;
* ბანკის პორტფელის დეკარბონიზაციას;
* ბანკის პორტფელის ESG-სა და კლიმატთან დაკავშირებული რისკების შემცირებას;
* სოციალური დაფინანსებისა და ფინანსური ინკლუზიის ინიციატივების გაფართოებას;
* ESG-დაკავშირებული პროდუქტებისა და სერვისების განვითარებას;
* კლიმატური ტრანზიციის დაფინანსებას;
* გაციფრულებასა და ოპერაციული ეფექტიანობის გაუმჯობესებას;
* რეგიონული ეკონომიკის მდგრად განვითარებას.
ბანკის მდგრადი დაფინანსებისა და დეკარბონიზაციის მიზნები ESG შესაძლებლობების პრიორიტეტიზაციის ერთ-ერთ მთავარ მექანიზმს წარმოადგენს. ამ მიზნების შესრულების პროგრესი რეგულარულად მონიტორინგდება და აისახება მენეჯმენტის ანგარიშგებასა და სტრატეგიული გადაწყვეტილებების მიღების პროცესში.
</t>
    </r>
    <r>
      <rPr>
        <b/>
        <sz val="10"/>
        <color theme="1" tint="0.249977111117893"/>
        <rFont val="Segoe UI"/>
        <family val="2"/>
      </rPr>
      <t xml:space="preserve">
4. ინტეგრაცია ბიზნესსტრატეგიასა და გადაწყვეტილებების მიღების პროცესში
</t>
    </r>
    <r>
      <rPr>
        <sz val="10"/>
        <color theme="1" tint="0.249977111117893"/>
        <rFont val="Segoe UI"/>
        <family val="2"/>
      </rPr>
      <t xml:space="preserve">
ESG-სა და მდგრადობასთან დაკავშირებული შესაძლებლობები ინტეგრირებულია ბანკის ბიზნესსტრატეგიასა და მიზნებში. კლიმატთან დაკავშირებული შესაძლებლობები პირდაპირ კავშირშია კლიმატურ რისკებთან და ეკონომიკის იმ სექტორებთან, რომლებსაც მნიშვნელოვანი უარყოფითი გარემოსდაცვითი ზეგავლენა აქვთ და/ან შესაძლოა კლიმატური რისკების ზემოქმედების ქვეშ მოექცნენ.
შესაძლებლობების შეფასების შედეგად მიღებული ინფორმაცია გამოიყენება პროდუქტების განვითარების, მომხმარებელთან ურთიერთობის სტრატეგიების, პორტფელის ზრდის გეგმების, დეკარბონიზაციის გეგმისა და მდგრადი დაფინანსების ინიციატივების ჩამოსაყალიბებლად.
ბანკი აქტიურად ავითარებს და ხელს უწყობს ისეთ პროდუქტებსა და სერვისებს, რომლებიც მხარს უჭერს მდგრად ეკონომიკურ საქმიანობას, მათ შორის, განახლებადი ენერგიის პროექტების, ენერგო-ეფექტური შენობების, მწვანე გარანტიებისა და სოციალური ზემოქმედების ინიციატივების დაფინანსებას. ESG ფაქტორები ასევე აძლიერებს ბანკის საბაზრო პოზიციონირებას მომხმარებლებთან ურთიერთობების გაღრმავების, რეპუტაციის გაუმჯობესებისა და პასუხისმგებლიანი საბანკო პრაქტიკის მხარდაჭერის გზით.
2025 წელს ბანკის მდგრადი პორტფელი 553 მილიონი ლარით (32%-ით) გაიზარდა და 2 მილიარდი ლარის მიზნობრივ მაჩვენებელს 14%-ით გადააჭარბა. ეს ზრდა ძირითადად განპირობებული იყო ენერგო-ეფექტური შენობების, განახლებადი ენერგიის პროექტების, მწვანე გარანტიებისა და სოციალური დაფინანსების ინიციატივების დაფინანსებით.
დამატებითი ESG და მდგრადობასთან დაკავშირებული შესაძლებლობების იდენტიფიცირებისა და შეფასების მიზნით, ბანკი რეგულარულად აანალიზებს პორტფელის შედეგებს, საბაზრო ტენდენციებს, მომხმარებელთა მოთხოვნას, მარეგულირებელ ცვლილებებსა და მდგრადი დაფინანსების პრიორიტეტებს. განსაკუთრებული ყურადღება ეთმობა კლიმატის ცვლილების შერბილებისა და ადაპტაციის შესაძლებლობებს. კლიმატის ცვლილების შერბილების დაფინანსება მოიცავს პროექტებს, რომლებიც ამცირებს სათბურის აირების (GHG) ემისიებს ისეთ სექტორებში, როგორიცაა განახლებადი ენერგიის წარმოება და გადაცემა, ენერგო-ეფექტური შენობები, მდგრადი ტრანსპორტი, სოფლის მეურნეობა და წარმოება. ბანკი ასევე იდენტიფიცირებს კლიმატურ ადაპტაციასთან დაკავშირებულ შესაძლებლობებს და მხარს უჭერს ინვესტიციებს, რომლებიც ზრდის მდგრადობას ისეთ სექტორებში, როგორიცაა სოფლის მეურნეობა, ინფრასტრუქტურა, ტურიზმი და წყლის რესურსების მართვა. აღნიშნული შეფასებები საფუძვლად უდევს ბანკის მდგრადი დაფინანსების სტრატეგიას, პროდუქტების განვითარებასა და პორტფელის გრძელვადიანი ზრდის მიზნებს.
ბანკი ასევე აღიარებს სტრატეგიულ შესაძლებლობებს, რომლებიც დაკავშირებულია ფინანსურ ინკლუზიასთან, ESG განათლებასა და მომხმარებლების უფრო მდგრად ბიზნესმოდელებზე გადასვლასთან. ისეთი ინიციატივების მეშვეობით, როგორიცაა ESG აკადემია და სპეციალიზებული მდგრადი დაფინანსების პროგრამები, თიბისი აძლიერებს შიდა შესაძლებლობებს, მხარს უჭერს მომხმარებელთა ტრანზიციას და ქმნის გრძელვადიან ღირებულებას მომხმარებლებისთვის, აქციონერებისა და ფართო საზოგადოებისთვის.
ბანკი მდგრადი დაფინანსების შესაძლებლობებს მხოლოდ გარედან (დაფინანსებისა და პროდუქტების მეშვეობით) არ ავლენს, არამედ შიდა დონეზეც, საკუთარი დეკარბონიზაციისა და ტრანზიციის დაგეგმვის პროცესების ფარგლებში. ბანკი ცდილობს გააუმჯობესოს ოპერაციული ეფექტიანობა, შეამციროს ემისიები და შექმნას გრძელვადიანი ღირებულება განახლებად ენერგიაში, ენერგო-ეფექტურ ინფრასტრუქტურასა და მდგრად ოპერაციებში ინვესტირების გზით.
2025 წლის განმავლობაში თიბისიმ გააფართოვა განახლებადი ენერგიის გენერაციის შესაძლებლობები დამატებითი მზის ელექტროსადგურების დამონტაჟებით, გაზარდა განახლებადი ელექტროენერგიის წილი საკუთარ ოპერაციებში, განაგრძო ავტოპარკის ელექტრიფიკაცია, განახორციელა ინვესტიციები ენერგო-ეფექტურ გათბობისა და გაგრილების სისტემებსა და IT ინფრასტრუქტურაში და გააფართოვა ელექტრომობილების დამტენი სადგურების ქსელი. აღნიშნული ინიციატივები ხელს უწყობს საოპერაციო ხარჯების შემცირებას, რესურსების ეფექტიან გამოყენებას, ნახშირბადის ემისიების შემცირებასა და მდგრადობის გაძლიერებას, ამავდროულად კი, მხარს უჭერს ბანკის უფრო ფართო მდგრადობისა და გარდამავლობის მიზნებს.
მონიტორინგი და მმართველობა
ESG დეპარტამენტი რეგულარულად აკონტროლებს მდგრადი დაფინანსების ზრდას, ESG-სთან დაკავშირებულ ბიზნესშესაძლებლობებსა და მდგრადობის მიზნების შესრულებას პორტფელის ანალიზისა და შედეგების შეფასების გზით. მიღწეული პროგრესი წარედგინება მენეჯმენტსა და დირექტორთა და სამეთვალყურეო საბჭოს დონეზე მოქმედ მმართველობით ორგანოებს, მათ შორის, გარემოსდაცვით კომიტეტს, აღმასრულებელ ESG კომიტეტსა და ESG და ეთიკის კომიტეტს.
აღნიშნული მმართველობის ჩარჩო უზრუნველყოფს, რომ ESG-სა და მდგრადობასთან დაკავშირებული შესაძლებლობები სისტემატურად შეფასდეს, პრიორიტეტიზდეს, ინტეგრირდეს გადაწყვეტილებების მიღების პროცესში და მონიტორინგდებოდეს ბანკის ფართო სტრატეგიულ და ფინანსურ მიზნებთან ერთად.</t>
    </r>
  </si>
  <si>
    <t>თიბისი ბანკი</t>
  </si>
  <si>
    <r>
      <t xml:space="preserve">ESG-სა და მდგრადობასთან დაკავშირებული რისკებისა და შესაძლებლობების ინტეგრაცია სტრატეგიაში
ბანკი ESG-სა და მდგრადობასთან დაკავშირებულ რისკებსა და შესაძლებლობებს აერთიანებს საერთო ბიზნესსტრატეგიაში, კორპორაციული მართვის სისტემაში, რისკების მართვისა და გადაწყვეტილებების მიღების პროცესებში. ჯგუფი მდგრადობას განიხილავს, როგორც გრძელვადიანი ღირებულების შექმნისა და ორგანიზაციული მდგრადობის ერთ-ერთ ძირითად კომპონენტს და აგრძელებს ESG ფაქტორების ინტეგრირებას დაკრედიტების, ინვესტირების, საოპერაციო და სტრატეგიულ საქმიანობაში.
</t>
    </r>
    <r>
      <rPr>
        <b/>
        <sz val="10"/>
        <color theme="1" tint="0.249977111117893"/>
        <rFont val="Segoe UI"/>
        <family val="2"/>
      </rPr>
      <t xml:space="preserve">
1. ინტეგრაცია სტრატეგიასა და გადაწყვეტილებების მიღების პროცესებში
</t>
    </r>
    <r>
      <rPr>
        <sz val="10"/>
        <color theme="1" tint="0.249977111117893"/>
        <rFont val="Segoe UI"/>
        <family val="2"/>
      </rPr>
      <t xml:space="preserve">
თიბისიმ ESG-სა და მდგრადობასთან დაკავშირებული საკითხები სტრატეგიული დაგეგმვისა და ბიზნესგადაწყვეტილებების მიღების ჩარჩოებში დანერგა მმართველობითი ზედამხედველობის, რისკების მართვის ინტეგრაციისა და მდგრადი ფინანსების ინიციატივების კომბინაციის მეშვეობით.
ბანკის სამეთვალყურეო საბჭო ფლობს ESG-სა და კლიმატთან დაკავშირებულ საკითხებზე ზედამხედველობის საბოლოო პასუხისმგებლობას, რომელსაც მხარს უჭერენ:
* ESG და ეთიკის კომიტეტი;
* უფროსი მენეჯმენტის მმართველობითი სტრუქტურები.
ESG ფაქტორები ინტეგრირებულია:
* რისკების მართვის ერთიან სისტემაში;
* სექტორული რისკების შეფასებაში;
* საკრედიტო გადაწყვეტილებების მიღების პროცესში;
* პორტფელის მონიტორინგში.
ბანკმა ESG-სა და მდგრადობასთან დაკავშირებულ რისკებსა და შესაძლებლობებზე საპასუხოდ განახორციელა რამდენიმე სტრატეგიული ღონისძიება, მათ შორის:
* ESG-სა და კლიმატური რისკების შეფასების მეთოდოლოგიების ინტეგრირება დაკრედიტების პროცესში;
* საქართველოს ეროვნული ბანკის ESG Risk Radar-ის ჩარჩოს დანერგვა სექტორული ESG და კლიმატური რისკების შესაფასებლად;
* მდგრადი ფინანსური პროდუქტებისა და მწვანე დაკრედიტების გაფართოება;
* გარემოსდაცვითი და სოციალური რისკების შეფასების პროცედურების გაუმჯობესება;
* ESG მმართველობითი სტრუქტურებისა და შიდა შესაძლებლობების განვითარება;
* ESG რისკების ინტეგრირება ბანკის რისკისადმი ტოლერანტობის ჩარჩოში (Risk Appetite Framework – RAF);
* საერთაშორისო სტანდარტებთან (მათ შორის TCFD-ის რეკომენდაციებთან) შესაბამისი გამჟღავნების უზრუნველყოფა.
RAF-ის ფარგლებში ESG რისკისადმი ტოლერანტობის მაჩვენებლები:
* ყოველწლიურად გადაიხედება;
* კვარტალურად წარედგინება რისკების კომიტეტს.
კლიმატთან დაკავშირებული და ESG ფაქტორები სულ უფრო მეტად ახდენს გავლენას:
* ბიზნესის დაგეგმვასა და პორტფელის სტრატეგიაზე;
* სექტორული ექსპოზიციების მართვაზე;
* პროდუქტების განვითარებასა და ინოვაციებზე;
* კაპიტალის განაწილებასა და მდგრადი დაფინანსების პრიორიტეტებზე;
* გრძელვადიან მდგრადობასა და გარდამავალობის გეგმაზე.
ბანკი ESG ფაქტორებს ასევე ითვალისწინებს კლიენტებთან და სხვა დაინტერესებულ მხარეებთან ურთიერთობებში.
</t>
    </r>
    <r>
      <rPr>
        <b/>
        <sz val="10"/>
        <color theme="1" tint="0.249977111117893"/>
        <rFont val="Segoe UI"/>
        <family val="2"/>
      </rPr>
      <t>2. ESG ინტეგრაციის განვითარება დროთა განმავლობაში</t>
    </r>
    <r>
      <rPr>
        <sz val="10"/>
        <color theme="1" tint="0.249977111117893"/>
        <rFont val="Segoe UI"/>
        <family val="2"/>
      </rPr>
      <t xml:space="preserve">
ბანკი აღიარებს, რომ ESG-სა და მდგრადობასთან დაკავშირებული რისკები და შესაძლებლობები მუდმივად იცვლება მარეგულირებელი, საბაზრო, ტექნოლოგიური და გარემოსდაცვითი პირობების ცვლილების ფონზე. შესაბამისად, ბანკი ყოველწლიურად აახლებს ESG სტრატეგიას, რეგულარულად ახორციელებს მმართველობითი და რისკების მართვის პრაქტიკების გადახედვასა და გაუმჯობესებას, და ავითარებს ახალ მიდგომებსა და მეთოდოლოგიებს. გარდა ამისა, ბანკი ორიენტირებულია შიდა შესაძლებლობებისა და ექსპერტიზის გაძლიერებაზე.
ESG ინტეგრაციის განვითარების ძირითად გარე ფაქტორებს წარმოადგენს:
* მზარდი მარეგულირებელი და საზედამხედველო მოთხოვნები, განსაკუთრებით საქართველოს ეროვნული ბანკის, გაერთიანებული სამეფოსა და საერთაშორისო საფინანსო ინსტიტუტების მხრიდან;
* კლიმატთან დაკავშირებული გამჟღავნებისა და მდგრადი ფინანსების სტანდარტების განვითარება;
* დეკარბონიზაციის, ციფრული ბანკინგისა და ოპერაციული ეფექტიანობის ხელშემწყობი ტექნოლოგიური ინოვაციები;
* მომხმარებლების, ინვესტორებისა და სხვა დაინტერესებული მხარეების მზარდი მოლოდინები პასუხისმგებლიანი და მდგრადი საბანკო საქმიანობის მიმართ.
2025 წელს ბანკმა:
* დამატებით გააუმჯობესა გარემოსდაცვითი და კლიმატური რისკების შეფასების მეთოდოლოგიები;
* განაგრძო ESG ფაქტორების ინტეგრაცია სტრატეგიულ და საოპერაციო გადაწყვეტილებებში;
* გააფართოვა შიდა ESG ტრენინგები;
* გააძლიერა ESG მმართველობისა და ანგარიშგების პრაქტიკა.
ბანკი აცნობიერებს, რომ მდგრადობასთან დაკავშირებული პრიორიტეტები მომავალშიც შეიცვლება ტრანზიციის სცენარების, საბაზრო პირობებისა და მარეგულირებელი მოთხოვნების განვითარების შესაბამისად.
</t>
    </r>
    <r>
      <rPr>
        <b/>
        <sz val="10"/>
        <color theme="1" tint="0.249977111117893"/>
        <rFont val="Segoe UI"/>
        <family val="2"/>
      </rPr>
      <t xml:space="preserve">
3. ESG და მდგრადობის ინიციატივების რესურსებით უზრუნველყოფა
</t>
    </r>
    <r>
      <rPr>
        <sz val="10"/>
        <color theme="1" tint="0.249977111117893"/>
        <rFont val="Segoe UI"/>
        <family val="2"/>
      </rPr>
      <t xml:space="preserve">
ESG-სა და მდგრადობასთან დაკავშირებული სტრატეგიული ინიციატივების განხორციელებას მხარს უჭერს:
* სპეციალიზებული მმართველობითი სტრუქტურები;
* შიდა რესურსები;
* გარე პარტნიორობები.
ბანკი რესურსებს გამოყოფს შემდეგი მიმართულებებისთვის:
* ESG მმართველობა და ზედამხედველობა;
* მდგრადი ფინანსები და პროდუქტების განვითარება;
* გარემოსდაცვითი და სოციალური რისკების მართვა;
* ESG მონაცემების შეგროვება, მონიტორინგი და ანგარიშგება;
* თანამშრომელთა სწავლება და შესაძლებლობების განვითარება;
* ციფრული ტრანსფორმაცია და ოპერაციული ეფექტიანობის გაუმჯობესება.
ESG-სთან დაკავშირებული საბჭოსა და აღმასრულებელი დონის კომიტეტები, ESG დეპარტამენტი, ბიზნეს სეგმენტები და რისკების მართვის ფუნქციები კოორდინაციას უწევენ ESG ინიციატივების განხორციელებას მთელი ორგანიზაციის მასშტაბით.
გარდა ამისა, თიბისი თანამშრომლობს საერთაშორისო საფინანსო ინსტიტუტებთან და პარტნიორებთან, რათა ხელი შეუწყოს მდგრადი ფინანსების განვითარებას და ESG შესაძლებლობების გაძლიერებას.
ბანკი აგრძელებს ESG განათლებისა და ცნობიერების ამაღლების პროგრამებში ინვესტირებას, მათ შორის, ESG აკადემიის ინიციატივის ფარგლებში, რომლის მიზანია თანამშრომელთა ექსპერტიზის გაძლიერება და მომხმარებლების მხარდაჭერა უფრო მდგრადი ბიზნესპრაქტიკების დანერგვაში.
</t>
    </r>
    <r>
      <rPr>
        <b/>
        <sz val="10"/>
        <color theme="1" tint="0.249977111117893"/>
        <rFont val="Segoe UI"/>
        <family val="2"/>
      </rPr>
      <t>4. პროგრესი ESG-სა და მდგრადობის მიზნების შესრულების მიმართულებით</t>
    </r>
    <r>
      <rPr>
        <sz val="10"/>
        <color theme="1" tint="0.249977111117893"/>
        <rFont val="Segoe UI"/>
        <family val="2"/>
      </rPr>
      <t xml:space="preserve">
ბანკი აგრძელებს მნიშვნელოვანი პროგრესის მიღწევას ESG და მდგრადობის სტრატეგიის განხორციელებაში.
2025 წლის ძირითადი რაოდენობრივი და ხარისხობრივი შედეგებია:
* მდგრადი ფინანსების პორტფელი 553 მილიონი ლარით გაიზარდა და 2025 წლის ბოლოსთვის 2.3 მილიარდ ლარს მიაღწია;
* მდგრადი ფინანსები მთლიანი სასესხო პორტფელის 8%-ს შეადგენდა;
* გაგრძელდა განახლებადი ენერგიის, ენერგოეფექტურობისა და მწვანე შენობების დაფინანსების ზრდა;
* ESG Risk Radar-ის შეფასებები ინტეგრირდა დაკრედიტებისა და პორტფელის ანალიზის პროცესებში;
* გაუმჯობესდა გარემოსდაცვითი და კლიმატური რისკების შეფასების პროცედურები;
* გაფართოვდა ESG ტრენინგები და შიდა ცნობიერების ამაღლების ინიციატივები;
* გაგრძელდა TCFD-ისა და IFRS S1/S2 სტანდარტებთან შესაბამისობის გაძლიერება და კლიმატთან დაკავშირებული ინფორმაციის გამჟღავნების გაუმჯობესება.
ჯგუფი მუდმივად განიხილავს და აუმჯობესებს ESG მიზნებსა და განხორციელების გეგმებს შემდეგი ფაქტორების გათვალისწინებით:
* მარეგულირებელი მოთხოვნების ცვლილება;
* ბაზრის განვითარება და მომხმარებელთა მოთხოვნა;
* ტექნოლოგიური პროგრესი;
* პრაქტიკული გამოცდილება და მონაცემების ხელმისაწვდომობა;
* კლიმატური რისკების შეფასების შედეგები.
საჭიროების შემთხვევაში ბანკი აახლებს მეთოდოლოგიებს; სამიზნე მაჩვენებლებს; და  განხორციელების პრიორიტეტებს, რათა უზრუნველყოფილი იყოს შესაბამისობა საუკეთესო საერთაშორისო პრაქტიკასთან და ბანკის გრძელვადიან სტრატეგიულ მიზნებთან.
ბანკი მომავალშიც გააგრძელებს ESG ინტეგრაციის ჩარჩოს, მდგრადი ფინანსების შესაძლებლობებისა და კლიმატური რისკების მართვის პრაქტიკის გაძლიერებას, როგორც პასუხისმგებლიანი და მდგრადი საბანკო საქმიანობისადმი თავისი ფართო ვალდებულების ნაწილს.</t>
    </r>
  </si>
  <si>
    <t>ბანკმა განახორციელა არაერთი გარემოსდაცვითი ინიციატივა. მისი ავტოპარკის დაახლოებით 58% შედგება ჰიბრიდული და ელექტრო ავტომობილებისგან. დამონტაჟებულია სახურავის მზის პანელები (130 kWh ცაიშის საწყობში და 142 kWh IT მონაცემთა ცენტრში), ხოლო დამატებითი განახლებადი ენერგიის შეყიდვა ხდება იჯარის გზით. 2025 წელს განახლებადი ენერგია ფარავდა რეგიონულ ფილიალებში მოხმარებული ელექტროენერგიის 80%-ს.
ენერგოეფექტურობის ინიციატივები ვრცელდება მთელ ოპერაციებზე, მათ შორის LED განათება, ოფისების განახლება ენერგოეფექტური გათბობა-გაგრილების სისტემებით  და ბუნებრივი აირიდან ელექტრო გათბობის სისტემებზე ეტაპობრივი გადასვლა. ახალი სათავო ოფისი ენერგოეფექტურია, ხოლო ჭკვიანი HVAC სისტემები ამჟამად ტესტირების რეჟიმშია რამდენიმე ფილიალში და აჩვენებს დადებით შედეგებს.
ბანკი ასევე ითვალისწინებს მწვანე შესყიდვების რეკომენდაციებს და 2026 წელს დაიწყო ტექსტილის ნარჩენების შეგროვება ოფისებში. დამატებით, ქაღალდი და პლასტმასი გროვდება გადამუშავებისთვის, ხოლო პროგრამა 2026 წელს გაფართოვდა ყველა ფილიალსა და ოფისზე, პარალელურად კი დაინერგა ბატარეებისა და ელექტრონული ნარჩენების შეგროვებაც.</t>
  </si>
  <si>
    <t xml:space="preserve">2025 წლის 31 დეკემბრის მდგომარეობით, ქალი მეწარმეებისათვის გაცემული სესხების მოცულობა შეადგენდა 4,524 მილიონ ლარს. </t>
  </si>
  <si>
    <t>1. ბანკის სამეთვალყურეო საბჭო ინარჩუნებს საერთო პასუხისმგებლობას ESG და მდგრადობასთან დაკავშირებული რისკებისა და შესაძლებლობების ზედამხედველობაზე, მათ შორის, კლიმატთან დაკავშირებულ საკითხებზე. ეს პასუხისმგებლობები ფორმალურად არის ინტეგრირებული ბანკის მმართველობის ჩარჩოში და ასახულია შესაბამის მანდატებსა და მმართველობით დოკუმენტებში.
სამეთვალყურეო საბჭოს დონეზე შექმნილია სპეციალური ESG და ეთიკის კომიტეტი, რომლის ფუნქციები განსაზღვრულია მის დებულებაში ([https://tbcbank.ge/en/tbc/about-us/corporate-governance](https://tbcbank.ge/en/tbc/about-us/corporate-governance)). დებულება აღწერს კომიტეტის მანდატს, შემადგენლობასა და მოვალეობებს, მათ შორის:
• სამეთვალყურეო საბჭოსთვის ESG სტრატეგიის, პოლიტიკებისა და პროგრამების შესახებ რეკომენდაციების მიცემა;
• ESG რისკებისა და შესაძლებლობების ზედამხედველობის მხარდაჭერა, მათ შორის, გარემოსდაცვითი და კლიმატის საკითხების მიმართულებით;
• ბიზნეს საქმიანობაში ESG პოლიტიკებისა და პრაქტიკების განხორციელების მონიტორინგი;
• ESG გამჟღავნების ზედამხედველობა, მათ შორის, TCFD ჩარჩოს შესაბამისად ანგარიშგება;
• ეთიკური ქცევის, ღირებულებებისა და კორპორატიული კულტურის ხელშეწყობა.
2. სამეთვალყურეო საბჭო და მისი კომიტეტები რეგულარულად იღებენ ინფორმაციას ESG და მდგრადობის საკითხებზე დადგენილი ანგარიშგების არხებისა და კომიტეტური სტრუქტურების მეშვეობით:
   • ESG და ეთიკის კომიტეტი იკრიბება კვარტალურად და განიხილავს ESG სტრატეგიის პროგრესს, განხორციელების შესახებ სტატუსს, კლიმატის სამოქმედო გეგმებს, ESG რისკებსა და ბიზნეს შესაძლებლობებს. კომიტეტი პირდაპირაა ანგარიშვალდებული სამეთვალყურეო საბჭოს მიმართ, რაც უზრუნველყოფს უწყვეტ კომუნიკაციასა და საკითხების ესკალაციას;
   • რისკების კომიტეტი იღებს კვარტალურ განახლებებს რისკების დირექტორისგან (CRO), მათ შორის, ESG რისკების მაჩვენებლების შესრულების და ESG რისკის აპეტიტის მეტრიკების შესახებ;
   • ESG რისკის აპეტიტის მაჩვენებლები განიხილება ყოველწლიურად და მონიტორინგდება კვარტალურად რისკის აპეტიტის ჩარჩოს ფარგლებში;
   • აუდიტის კომიტეტი განიხილავს ESG ანგარიშგებას, მათ შორის, მდგრადობისა და TCFD ანგარიშგებას;
   • ადამიანური რესურსებისა და ანაზღაურების კომიტეტი განიხილავს ESG-თან დაკავშირებულ შესრულების მაჩვენებლებსა და სოციალურ პოლიტიკებს.
ეს მრავალდონიანი ანგარიშგების სისტემა უზრუნველყოფს ინფორმაციის დროულ, სტრუქტურირებულ და სრულფასოვან მიწოდებას საბჭოსთვის.
3. სამეთვალყურეო საბჭო ESG რისკებსა და შესაძლებლობებს აერთიანებს სტრატეგიის ზედამხედველობაში, გადაწყვეტილებების მიღებისა და რისკების მართვის პროცესში:
სტრატეგიის ზედამხედველობა:
• საბჭო ამტკიცებს და ზედამხედველობს ESG სტრატეგიას, რომელიც მოიცავს კლიმატის ცვლილებასთან, გარემოზე ზემოქმედებასთან, ფინანსურ ჩართულობასა და თანამშრომლებთან დაკავშირებულ საკითხებს და მდგრადობის უფრო ფართო მიზნებს;
• ESG და ეთიკის კომიტეტი პერიოდულად განიხილავს სტრატეგიის განხორციელებასა და პროგრესს.
რისკების მართვა:
• დირექტორთა საბჭოს მხარდაჭერას უზრუნველყოფს რისკების კომიტეტი. პროგრესი სხვადასხვა მაჩვენებლებზე, როგორიცაა მაგალითად მდგრადი პორტფელის მოცულობა, წარედგინება რისკების კომიტეტს, რომელიც ასევე იღებს კვარტალურ განახლებებს რისკების დირექტორის ანგარიშის მეშვეობით;
• რისკის აპეტიტის ჩარჩოს ფარგლებში ESG რისკის მაჩვენებლები განიხილება ყოველწლიურად და მათი შედეგები წარედგინება რისკების კომიტეტს კვარტალურად;
• საბჭო განიხილავს განახლებებს რისკის ფუნქციების როლზე ESG და კლიმატური რისკების მართვაში.
მნიშვნელოვან ტრანზაქციებზე გადაწყვეტილებები:
• ESG-ზე ორიენტირებული ბიზნეს შესაძლებლობები განიხილება ESG და ეთიკის კომიტეტის მიერ, მათ შორის კორპორატიული და MSME მიმართულებებით გამოვლენილი ინიციატივები (მაგ., მწვანე დაფინანსება და მდგრადი პროდუქტები);
• კომიტეტი აფასებს ESG ინიციატივების შესრულებას და მათ წვლილს სტრატეგიულ მიზნებსა და ფინანსურ შედეგებში;
• კომიტეტი ზედამხედველობს კლიმატთან და მდგრადობასთან დაკავშირებულ პრაქტიკებს პროდუქტების, კლიენტების სეგმენტებისა და ინდუსტრიული სექტორების მიხედვით, რათა ESG ფაქტორები ინტეგრირებული იყოს ბიზნეს საქმიანობაში.
4. სამეთვალყურეო საბჭო ამტკიცებს და ზედამხედველობს ESG სტრატეგიას, რათა უზრუნველყოფილ იქნეს ბანკის მიზნების შესრულება კლიმატის ცვლილებასთან, გარემოზე პირდაპირ და არაპირდაპირ ზემოქმედებასთან და ჯგუფის მასშტაბით მდგრად განვითარებასთან მიმართებით. საბჭო ზედამხედველობს ESG მიზნების განსაზღვრას, მონიტორინგსა და მართვას.
ESG სტრატეგია მოიცავს რაოდენობრივად გაზომვად მიზანს, როგორიცაა:
• მდგრადი პორტფელის ზრდა;
• სათბურის აირების ემისიების შემცირება (Scope 1, 2 და 3);
• ქალების წარმომადგენლობის ზრდა მენეჯერულ პოზიციებზე.
ამ მიზნების შესრულების პროგრესი რეგულარულად განიხილება ESG და ეთიკის კომიტეტზე და ასევე წარედგინება რისკების კომიტეტსა და სამეთვალყურეო საბჭოს.
ESG მაჩვენებლები ინტეგრირებულია Risk Appetite Framework-ში და მონიტორინგდება კვარტალურად.
გარდა ამისა:
• HR და ანაზღაურების კომიტეტი აერთიანებს ESG შესრულების მაჩვენებლებს (ESG KPIs) აღმასრულებელი ხელმძღვანელობის შეფასების პროცესში;
• ეს უზრუნველყოფს ESG მიზნებისა და ანაზღაურების პოლიტიკის შესაბამისობას;
• საბჭო ასევე ზედამხედველობს ESG ინფორმაციის გამჟღავნებებს, რათა უზრუნველყოფილი იყოს გამჭვირვალობა, სიზუსტე და საერთაშორისო სტანდარტებთან შესაბამისობა.
5. სამეთვალყურეო საბჭომ შეიმუშავა მრავალფეროვანი და ყოვლისმომცველი სასწავლო პროგრამა, რომელიც ყოველწლიურად განიხილება. წლის დასაწყისში სამდივნო გუნდი ქმნის ზოგად ტრენინგების კატალოგს, რომელიც მოიცავს ყველა შესაბამის მიმართულებას. კატალოგი აერთიანებს საჯაროდ ხელმისაწვდომ და კლიენტზე მორგებულ ვებინარებს, ანალიტიკურ მასალებსა და ინდუსტრიის წარმომადგენლებთან ცოცხალი დისკუსიების შესაძლებლობებს. ტრენინგების მიმწოდებლები არიან დიდი ოთხეულის აუდიტორული კომპანიები, გარე იურიდიული მრჩევლები, პროფესიული ინსტიტუტები (როგორიცაა Institute of Directors და Governance Institute) და საჭიროების შემთხვევაში შესაბამისი ექსპერტიზის მქონე მაღალი დონის სპეციალისტები.
ტრენინგების პროგრამა მუდმივად მოიცავს ESG და კლიმატთან დაკავშირებულ თემებს, რაც უზრუნველყოფს სამეთვალყურეო საბჭოს წევრების ინფორმირებულობას მდგრადობისა და ESG-ის ახალი ტენდენციების, რეგულაციური ცვლილებებისა და კლიმატური რისკების განვითარების შესახებ, რაც საბოლოოდ ხელს უწყობს უფრო ეფექტიან ზედამხედველობასა და სტრატეგიულ გადაწყვეტილებებს.
2025 წელს სამეთვალყურეო საბჭოს წევრმა და ESG და ეთიკის კომიტეტის თავმჯდომარემ, ერან კლაინმა, გააძლიერა თავისი კომპეტენციები მდგრადობისა და კლიმატის ცვლილების მიმართულებით ორი პროფესიული განვითარების პროგრამის დასრულებით: Stanford Doerr School of Sustainability-ის „Championing Sustainability from the Boardroom“ კურსით და Oliver Wyman-ის „Transition Planning Masterclass Series“-ით.</t>
  </si>
  <si>
    <t>მენეჯმენტის დონეზე დირექტორთა საბჭო (Board of Directors) ცენტრალურ როლს ასრულებს ESG და მდგრადობასთან დაკავშირებული რისკებისა და შესაძლებლობების მართვაში, განხორციელებასა და ზედამხედველობაში. ეს პასუხისმგებლობა ხორციელდება დელეგირებული უფლებამოსილების, სტრუქტურირებული კომიტეტური ზედამხედველობისა და ორგანიზაციის მასშტაბით რისკების მართვისა და ოპერაციულ პროცესებში ინტეგრაციის გზით.
1. საბჭოს მიერ ESG და მდგრადობის საკითხებზე პასუხისმგებლობა ფორმალურად დელეგირებულია აღმასრულებელი დონის ESG კომიტეტზე, რომელიც მოქმედებს განსაზღვრული Terms of Reference-ის საფუძველზე. ESG კომიტეტი მოქმედებს მენეჯმენტის საბჭოს დელეგირებული უფლებამოსილებით ESG ფუნქციებსა და გადაწყვეტილებებთან დაკავშირებით. მას ხელმძღვანელობს გენერალური დირექტორი (CEO), რაც უზრუნველყოფს პირდაპირ ლიდერობასა და ანგარიშვალდებულებას უმაღლესი მენეჯმენტის დონეზე.  რისკების დირექტორი (CRO) და მთავარი ფინანსური ოფიცერი (CFO) ასრულებენ თავმჯდომარის მოადგილის ფუნქციას.
კომიტეტის წევრები მოიცავენ ყველა ძირითად ფუნქციურ მიმართულებაში მოქმედ მაღალი რგოლის ხელმძღვანელებს, მათ შორის:
• კორპორატიული, საცალო და MSME ბანკინგი;
• რისკები, ფინანსები, ადამიანური კაპიტალი, შესაბამისობა, იურიდიული მიმართულება, შესყიდვები, ინვესტორებთან ურთიერთობა;
• ESG კოორდინაცია, გარემოსდაცვითი და სოციალური რისკების მართვა და სხვა შესაბამისი ფუნქციები.
ეს ჯვარედინი (cross-functional) შემადგენლობა უზრუნველყოფს, რომ ESG რისკები და შესაძლებლობები გათვალისწინებული იყოს ყველა ბიზნეს მიმართულებასა და კონტროლის ფუნქციაში.
ESG კომიტეტი პასუხისმგებელია:
• ESG სტრატეგიის განხორციელებაზე;
• წლიური ESG სამოქმედო გეგმებისა და პროექტული გეგმების დამტკიცებაზე;
• პროგრესისა და შესრულების მდგომარეობის კვარტალურ მონიტორინგზე.
ყოველწლიურად მზადდება ფორმალური Scope of Work (SoW), რომელიც:
• განსაზღვრავს კომიტეტის დღის წესრიგსა და ანგარიშგების თემებს;
• ანიჭებს მკაფიო პასუხისმგებლობას თითოეულ თემაზე შესაბამის პირებს;
• უზრუნველყოფს სტრუქტურირებულ ანგარიშგებას შესაბამისი ფუნქციური ხელმძღვანელების მონაწილეობით.
კომიტეტი იკრიბება კვარტალურად და განიხილავს ძირითად ESG საკითხებს, მათ შორის, კლიმატურ რისკებს, ESG რისკის აპეტიტს, სათბურის აირების (GHG) ემისიებს, რეგულაციურ ცვლილებებსა და სტრატეგიის შესრულების პროგრესს, რითაც უზრუნველყოფს მენეჯმენტის ეფექტიან ზედამხედველობას.
გარდა ამისა, გარემოზე ზემოქმედებასთან დაკავშირებულ სპეციფიკურ პასუხისმგებლობებს ზედამხედველობს გარემოსდაცვითი კომიტეტი, რომელიც აკონტროლებს გარემოს მართვის სისტემის (Environmental Management System) განხორციელებას და წლის განმავლობაში რეგულარულად იკრიბება. კომიტეტი ანგარიშს წარუდგენს რისკების დირექტორს (CRO).
2. მენეჯმენტმა შეიმუშავა კონტროლის ძლიერი მექანიზმები, პროცედურები და ჩარჩოები ESG რისკებისა და შესაძლებლობების იდენტიფიცირების, შეფასების, მართვისა და მონიტორინგის მხარდასაჭერად. ეს სრულად ინტეგრირებულია ბანკის უფრო ფართო მმართველობითა და რისკების მართვის სისტემებში.
ინტეგრაცია რისკების მართვის ჩარჩოში:
• ESG რისკები სრულად არის ინტეგრირებული ორგანიზაციის მასშტაბის რისკების მართვის ჩარჩოში;
• ისინი არ განიხილება ცალკე კატეგორიად და ინტეგრირებულია რისკების იდენტიფიცირების, შეფასების, მონიტორინგისა და ანგარიშგების პროცესებში;
• ESG ფაქტორები, განსაკუთრებით გარემოსდაცვითი და კლიმატური რისკები, ინტეგრირებულია მმართველობით სტრუქტურებსა და გადაწყვეტილების მიღების პროცესებში.
რისკების მმართველობა და ანგარიშვალდებულება:
რისკების დირექტორი (CRO) არის ძირითადი პასუხისმგებელი ESG რისკების მართვაზე, მათ შორის:
იდენტიფიკაცია, გაზომვა, შემცირება, მონიტორინგი და ანგარიშგება;
ESG რისკები ინტეგრირებულია რისკის აპეტიტის ჩარჩოში:
• განსაზღვრული ESG რისკ-მეტრიკები;
• ყოველწლიური გადახედვა და კვარტალური მონიტორინგი;
• ESG რისკების მაჩვენებლების შესრულება რეგულარულად აისახება CRO-ის ანგარიშებში მენეჯმენტისა და საზედამხედველო ორგანოებისთვის.
გარემოსდაცვითი და სოციალური (E&amp;S) რისკების პროცედურები:
• E&amp;S რისკების მართვის პროცედურები სრულად ინტეგრირებულია საკრედიტო პროცესებში, განსაკუთრებით კორპორატიულ და MSME პორტფელებში;
• ეს პროცედურები შეესაბამება საერთაშორისო სტანდარტებს (მაგ., IFC, EBRD, ADB) და ადგილობრივ რეგულაციებს;
• კონტროლის მექანიზმები მოიცავს:
* გარემოსდაცვითი და სოციალური რისკების შეფასებას საკრედიტო გადაწყვეტილებებში;
* აკრძალული საქმიანობების სიის (Exclusion List) გამოყენებას (ყოველწლიური გადახედვით);
* დაფინანსებული საქმიანობის მუდმივ მონიტორინგს;
  • შესრულებას ხელმძღვანელობს ESG დეპარტამენტი საკრედიტო რისკების მენეჯერებისა და კორპორატიული/SME დაკრედიტების გუნდების აქტიური ჩართულობით;
კლიმატური რისკების მართვის კონტროლები:
• ბანკი იყენებს სტრუქტურირებულ მეთოდოლოგიებს კლიმატური რისკების სამართავად, მათ შორის:
 -კლიმატური რისკების ჩარჩოს შეფასება და ხარვეზების ანალიზი;
 - ინტეგრაცია კლიმატის სამოქმედო სტრატეგიაში;
 - სექტორული რისკების შეფასება ინდუსტრიული ექსპოზიციის დასადგენად; 
 - სცენარების ანალიზი (scenario analysis) მომავალი კლიმატური სცენარებისა და რისკების შესაფასებლად.
ოპერაციული კონტროლი და პოლიტიკები:
• ბანკმა დანერგა ძირითადი ინსტრუმენტები ESG ზედამხედველობის უზრუნველსაყოფად, მათ შორის:
 - გარემოსდაცვითი და კლიმატის ცვლილების პოლიტიკა;
 - გარემოს მართვის სისტემა (EMS), რომელიც ზედამხედველობს ოპერაციულ ზემოქმედებას (მაგ., რესურსების მოხმარება);
  - გარემოსდაცვითი კომიტეტი აკონტროლებს ამ სისტემების შესაბამისობასა და ეფექტიანობას.
ინტეგრაცია შიდა ფუნქციებთან:
ESG კონტროლები და პროცედურები ინტეგრირებულია სხვადასხვა შიდა ფუნქციაში, რაც უზრუნველყოფს კოორდინირებულ და ერთიან მიდგომას:
• რისკების ფუნქცია: ESG რისკების ზედამხედველობა, გაზომვა და ანგარიშგება;
• ბიზნეს მიმართულებები: დაკრედიტებაში, პროდუქტის განვითარებასა და კლიენტების შეფასებაში ინტეგრაცია;
• ფინანსური ფუნქცია: ESG მაჩვენებლებისა და ფინანსური გავლენების მონიტორინგი;
• შესაბამისობა და იურიდიული მიმართულება: რეგულაციებთან შესაბამისობის უზრუნველყოფა;
• ადამიანური კაპიტალი: ESG პოლიტიკა და კორპორატიული კულტურა;
• ESG დეპარტამენტი: კოორდინაცია, მეთოდოლოგიის განვითარება და მონიტორინგი.</t>
  </si>
  <si>
    <r>
      <t xml:space="preserve">ბანკი ESG-სა და მდგრადობასთან დაკავშირებულ რისკებსა და შესაძლებლობებს საკუთარ შიდა ანგარიშგების ჩარჩოში აერთიანებს სტრუქტურირებული, მთელი ორგანიზაციის მასშტაბით მოქმედი პროცესების მეშვეობით, რომლებიც ინტეგრირებულია რისკების მართვისა და კორპორაციული მართვის სისტემებში.
</t>
    </r>
    <r>
      <rPr>
        <b/>
        <sz val="10"/>
        <color theme="1" tint="0.249977111117893"/>
        <rFont val="Segoe UI"/>
        <family val="2"/>
      </rPr>
      <t>1) პროცესები და მექანიზმები</t>
    </r>
    <r>
      <rPr>
        <sz val="10"/>
        <color theme="1" tint="0.249977111117893"/>
        <rFont val="Segoe UI"/>
        <family val="2"/>
      </rPr>
      <t xml:space="preserve">
ESG რისკები და შესაძლებლობები სრულად არის ინტეგრირებული ბანკის რისკების მართვის ერთიან ჩარჩოში (Enterprise-wide Risk Management Framework) და, შესაბამისად, გათვალისწინებულია: რისკების იდენტიფიცირების; შეფასების; მონიტორინგისა; და ანგარიშგების პროცესებში.
ESG-სთან დაკავშირებული მაჩვენებლები ინტეგრირებულია რისკების სტრატეგიის საინფორმაციო დაფებში (Risk Strategy Dashboards), მათ შორის:
  * მდგრადი პორტფელის მოცულობა;
  * გარემოსდაცვითი და კლიმატური რისკების ინდიკატორები;
  * ESG-სთან დაკავშირებული მძიმე ინციდენტების ჯამური რაოდენობა;
  * სოციალური რისკების ინდიკატორები;
  * IFRS S1 და IFRS S2 სტანდარტების დანერგვის პროგრესი.
აღნიშნული მაჩვენებლები ყოველთვიურად განიხილება რისკების სტრატეგიის შეხვედრებზე და წარედგინება რისკების დირექტორს (Chief Risk Officer – CRO).
გარდა ამისა, ESG-სთან დაკავშირებული საკითხები ოფიციალურად არის ჩართული ESG კომიტეტის საქმიანობის სფეროში (Scope of Work – SoW), რომელიც:
* ყოველწლიურად განსაზღვრავს ანგარიშგების თემებსა და დღის წესრიგს;
* განსაზღვრავს ESG ანგარიშების მომზადებაზე პასუხისმგებელ პირებს;
* უზრუნველყოფს ინფორმაციის სტრუქტურირებულ და თანმიმდევრულ მიწოდებას მენეჯმენტის განხილვებისთვის.
ESG და კლიმატთან დაკავშირებული რისკები ასევე ინტეგრირებულია:
* რისკის აპეტიტის ჩარჩო (Risk Appetite Framework – RAF), რომელიც მოიცავს განსაზღვრულ ESG რისკის მაჩვენებლებს;
* კლიმატური რისკების შეფასების პროცესებში, მათ შორის სექტორულ და სცენარიულ ანალიზში.
</t>
    </r>
    <r>
      <rPr>
        <b/>
        <sz val="10"/>
        <color theme="1" tint="0.249977111117893"/>
        <rFont val="Segoe UI"/>
        <family val="2"/>
      </rPr>
      <t xml:space="preserve">
2) სტრუქტურა და პასუხისმგებლობები
</t>
    </r>
    <r>
      <rPr>
        <sz val="10"/>
        <color theme="1" tint="0.249977111117893"/>
        <rFont val="Segoe UI"/>
        <family val="2"/>
      </rPr>
      <t xml:space="preserve">
ბანკმა შექმნა მრავალდონიანი მმართველობითი და საკომუნიკაციო სტრუქტურა, რომელიც უზრუნველყოფს ESG-სთან დაკავშირებული ინფორმაციის ეფექტიან მიმოცვლას ბიზნეს მიმართულებებს, რისკების მართვის ფუნქციებს, კონტროლის ფუნქციებსა და მმართველ ორგანოებს შორის.
ESG კომიტეტი (მენეჯმენტის დონე): ESG კომიტეტი წარმოადგენს ESG საკითხების კოორდინაციის ცენტრალურ ორგანოს:
* კომიტეტს თავმჯდომარეობს გენერალური დირექტორი (CEO);
* მასში მონაწილეობს ყველა ძირითადი ფუნქციის უფროსი მენეჯმენტი;
* მოიცავს წარმომადგენლებს შემდეგი მიმართულებებიდან: რისკები; ფინანსები; ბიზნეს და საცალო სეგმენტები; ESG; შესაბამისობა (Compliance); იურიდიული დეპარტამენტი; შესყიდვები; ინვესტორებთან ურთიერთობა; ადამიანური კაპიტალი.
კომიტეტი უზრუნველყოფს ESG რისკებისა და შესაძლებლობების ინტეგრაციას და კომუნიკაციას სხვადასხვა ფუნქციებს შორის.
ESG კომიტეტის ფუნქციებია:
* ESG რისკების, შესაძლებლობებისა და სტრატეგიის განხორციელების განხილვა;
* ESG მიზნებისა და სამოქმედო გეგმების შესრულების მონიტორინგი;
* კომუნიკაციის ხელშეწყობა ბიზნეს ერთეულებსა და კონტროლის ფუნქციებს შორის.
შიდა ფუნქციები
რისკების დირექტორი (CRO)
* ფლობს ESG რისკების ზედამხედველობის საერთო პასუხისმგებლობას;
* წარმოადგენს ESG რისკების ანგარიშგებისა და კონსოლიდაციის ცენტრალურ საკონტაქტო პირს;
* ანგარიშვალდებულია როგორც CEO-ს, ასევე სამეთვალყურეო საბჭოს წინაშე.
ESG დეპარტამენტი
* ხელმძღვანელობს გარემოსდაცვითი და სოციალური რისკების პროცედურების განხორციელებას;
* კოორდინაციას უწევს ESG მეთოდოლოგიებსა და ანგარიშგებას;
* მჭიდროდ თანამშრომლობს საკრედიტო, რისკებისა და ბიზნეს გუნდებთან.
ბიზნეს მიმართულებები (კორპორაციული, საცალო და MSME)
* ESG ფაქტორებს ითვალისწინებენ დაკრედიტებისა და კლიენტების შეფასების პროცესში;
* ESG ანგარიშგებისთვის საჭირო ინფორმაციას აწვდიან საკრედიტო პროცესებისა და პორტფელის მონიტორინგის გზით.
შიდა კონტროლის ფუნქციები (მაგ. Compliance, Audit)
* უზრუნველყოფენ შესაბამისობას მარეგულირებელ მოთხოვნებთან და შიდა პოლიტიკებთან;
* ამოწმებენ პროცედურების დაცვას.
ანგარიშგება სამეთვალყურეო და საბჭოს დონეზე
ESG ინფორმაციის ანგარიშგება ხდება მკაფიოდ განსაზღვრული მმართველობითი არხებით:
* ESG და ეთიკის კომიტეტი → სამეთვალყურეო საბჭო;
* ESG კომიტეტი → დირექტორთა საბჭო (აღმასრულებელი დონე);
* CRO-ის ანგარიშგება → რისკების კომიტეტი → სამეთვალყურეო საბჭო;
* ESG ანგარიშგება → აუდიტის კომიტეტი → სამეთვალყურეო საბჭო.
ეს სისტემა უზრუნველყოფს პასუხისმგებლობების მკაფიო განაწილებას და ESG საკითხების თანმიმდევრულ ესკალაციას.
</t>
    </r>
    <r>
      <rPr>
        <b/>
        <sz val="10"/>
        <color theme="1" tint="0.249977111117893"/>
        <rFont val="Segoe UI"/>
        <family val="2"/>
      </rPr>
      <t xml:space="preserve">
3) სიხშირე და ინფორმაციის გაცვლა
</t>
    </r>
    <r>
      <rPr>
        <sz val="10"/>
        <color theme="1" tint="0.249977111117893"/>
        <rFont val="Segoe UI"/>
        <family val="2"/>
      </rPr>
      <t xml:space="preserve">
ბანკს დანერგილი აქვს რეგულარული და მრავალსიხშირიანი ანგარიშგების ციკლები, რათა ESG რისკებისა და შესაძლებლობების დროული მონიტორინგი და ესკალაცია უზრუნველყოს.
ანგარიშგება მენეჯმენტის დონეზე:
ყოველთვიურად: ESG მაჩვენებლები (რისკების საინფორმაციო დაფების მეშვეობით) განიხილება რისკების სტრატეგიის განახლების შეხვედრებზე და წარედგინება CRO-ს.
კვარტალურად: 
   *  ESG კომიტეტი (აღმსარულებელი დონე) იკრიბება და:
     -განიხილავენ ESG სტრატეგიისა და სამოქმედო გეგმების განხორციელებას;
      - აკონტროლებენ ESG რისკებსა და შესაძლებლობებს, მათ შორის კლიმატთან დაკავშირებულ საკითხებს.
   * CRO კვარტალურად წარადგენს ESG რისკების განახლებულ ანგარიშს, მათ შორი,ს ESG რისკისადმი ტოლერანტობის (Risk Appetite) მაჩვენებლებს.
   * ESG რისკისადმი ტოლერანტობის მაჩვენებლები:
      - ყოველწლიურად გადაიხედება;
      - კვარტალურად ხდება შეტყობინება.
ანგარიშგება სამთვალყურეო საბჭოს დონეზე:
   * რისკების კომიტეტი (სამეთვალყურეო საბჭოს დონეზე) კვარტალურად იღებს განახლებულ ინფორმაციას, მათ შორის: 
      - ESG რისკის მაჩვენებლების შესახებ;
      - ძირითადი ინდიკატორების შესრულების პროგრესის შესახებ (მაგ., მდგრადი პორტფელის მოცულობა).
   * აუდიტის კომიტეტი ყოველწლიურად განიხილავს ESG ანგარიშგებას, მათ შორის: მდგრადობის ანგარიშს; TCFD-ის ანგარიშს წლიური რეპორტის ფარგლებში.
   * სამეთვალყურეო საბჭოს ESG და ეთიკის კომიტეტ კვარტალურად იკრიბება და განიხილავს:
      - ESG სტრატეგიის განხორციელების პროგრესს;
      - კლიმატურ რისკებსა და შესაძლებლობებს; 
      - ESG ანგარიშგებასა და მარეგულირებელ სიახლეებს.</t>
    </r>
  </si>
  <si>
    <t>ბანკი გარემოსდაცვით, სოციალურ და მმართველობით ფაქტორებს აერთიანებს ანაზღაურების სისტემაში, რათა აღმასრულებელი მენეჯმენტის წახალისების მექანიზმები შესაბამისობაში იყოს გრძელვადიანი ღირებულების შექმნასთან, პასუხისმგებლიან რისკების მართვასა და ბანკის მდგრადობის სტრატეგიასთან.
ESG-სთან დაკავშირებული ფაქტორები ინტეგრირებულია უფროსი მენეჯმენტისთვის მოქმედ ანაზღაურების ჩარჩოში. 2022 წლიდან აღმასრულებელი მენეჯმენტის ანაზღაურებაში გათვალისწინებულია ESG-სთან დაკავშირებული ძირითადი შესრულების მაჩვენებლები (Key Performance Indicators – KPIs), რაც უზრუნველყოფს მდგრადობის მიზნების ასახვას როგორც შესრულების შეფასების, ისე წახალისების სისტემაში.
აღმასრულებელი მენეჯმენტის ცვლადი ანაზღაურების განსაზღვრისთვის გამოყენებული მთავარი ESG მაჩვენებელია მდგრადი პორტფელის მიზნობრივი მაჩვენებლების მიღწევა. აღმასრულებელი მენეჯმენტის ESG KPI დაკავშირებულია ბანკის მდგრადი პორტფელისა და სხვა მდგრადი აქტივების მიზნობრივ მოცულობასთან, ESG სტრატეგიის შესაბამისად.
მდგრადი პორტფელი მოიცავს მდგრად (მწვანე და სოციალურ) აქტივებს , რომლებმაც გაიარეს ბანკის სტანდარტული საკრედიტო შეფასებისა და დამტკიცების პროცესი. 2025 წელს მდგრადი პორტფელის სამიზნე მოცულობა განისაზღვრა 2 მილიარდი ლარით და ფაქტობრივმა შედეგმა სამიზნეს 286 მილიონი ლარით გადააჭარბა. 2026 წლისთვის სამიზნე მაჩვენებელი გაზრდილია 3 მილიარდ ლარამდე, რაც ასახავს ბანკის უწყვეტ ერთგულებას მდგრადი ფინანსების განვითარებისადმი.
აღმასრულებელი მენეჯმენტის ანაზღაურების სისტემაში ESG-სთან დაკავშირებული KPI-ების ჩართვა პირდაპირ უწყობს ხელს ბანკის მდგრადობის მიზნების მიღწევას, რადგან გრძელვადიანი წახალისების მექანიზმები დაკავშირებულია ESG შედეგების კონკრეტულ და გაზომვად ინდიკატორებთან. აღმასრულებელი მენეჯმენტი ანგარიშვალდებულია მდგრადი პორტფელის ზრდისა და მდგრადობასთან დაკავშირებული სხვა მიზნების შესრულებაზე, რაც ხელს უწყობს ESG ფაქტორების ინტეგრირებას სტრატეგიული გადაწყვეტილებების მიღების პროცესში.
ESG KPI-ების შესრულება მონიტორინგდება ყოველთვიურად, ხოლო დადგენილი მიზნების მიღწევის პროგრესი კვარტალურად განიხილება და დირექტორთა საბჭოს წარედგინება ESG კომიტეტის მეშვეობით. აღნიშნული ზედამხედველობის პროცესი უზრუნველყოფს ESG შედეგების რეგულარულ შეფასებას და მათ გათვალისწინებას აღმასრულებელი მენეჯმენტის საქმიანობისა და შესაბამისი ანაზღაურების შეფასებისას.</t>
  </si>
  <si>
    <t>აქ წარმოდგენილი მაჩვენებელი მცირედით განსხვავდება Pillar 3-ის PDF ანგარიშში გამოქვეყნებული მაჩვენებლისგან. სათბურის აირების (GHG) ემისიების მესამე მხარის მიერ განხორციელებული ვერიფიკაციის პროცესში, დეკემბრის ფაქტობრივი მოხმარების მონაცემების ასახვის მიზნით, საფუძვლად გამოყენებული მოხმარების მონაცემები განახლდა. წლის დასაწყისში, როდესაც თავდაპირველი გამოთვლები განხორციელდა, დეკემბრის სრული მონაცემები ჯერ კიდევ ხელმისაწვდომი არ იყო და გამოყენებული იყო ისტორიულ მოხმარების ტენდენციებზე დაფუძნებული შეფასებები. შედეგად, ფაქტობრივი მოხმარების მონაცემების ასახვის მიზნით, აღნიშნული მაჩვენებელი გადაიხედა და შეიცვალა 1,850 tCO₂e-დან 1,843 tCO₂e-მდე.</t>
  </si>
  <si>
    <t>წარმოქმნილი ნარჩენები (Waste Generated) – 517 tCO₂eq
თანამშრომელთა გადაადგილება (Commuting) – 1,089 tCO₂eq
სამსახურებრივი მივლინებები (Business Flights) – 691 tCO₂eq
დაფინანსებული ემისიები (Financed Emissions) – 1,790,800 tCO₂eq</t>
  </si>
  <si>
    <t>2025 წელს ბანკი გეგმავდა, რომ მთლიანი Scope 1 და Scope 2 ემისიები 2024 საბაზისო წელთან შედარებით მხოლოდ 3%-ით გაზრდილიყო. ბანკმა განსაზღვრა   Scope 3 ემისიების მიზანი 2026 წლისთვის.</t>
  </si>
  <si>
    <t>წარმოქმნილი ნარჩენების მთლიანი რაოდენობა ეფუძნება 2025 წელს ჩვენ მიერ შემუშავებულ მეთოდოლოგიას შესაბამისი სათბურის აირების (GHG) ემისიების გამოსათვლელად, რომელიც გარე აუდიტორის მიერ გადამოწმდა 14064-1:2018 სტანდარტების შესაბამისად. გამოთვლის მეთოდოლოგია და ძირითადი დაშვებები შეესაბამება GHG პროტოკოლს. თანამშრომლების სამუშაო რეჟიმის ნიმუშების საფუძველზე, მათ შორის, ჰიბრიდული სამუშაო რეჟიმის გათვალისწინებით, გამოვთვალეთ წლის განმავლობაში ოფისში ფიზიკურად ყოფნის დღეების რაოდენობა. ეს საშუალებას გვაძლევს შევაფასოთ ოფისში წლიურად წარმოქმნილი ნარჩენების რაოდენობა ყველა თანამშრომლის მიერ. ჩვენი შეფასება ეყრდნობა დაშვებას, რომ ერთი თანამშრომელი ოფისში წარმოქმნის მინიმუმ ოთხჯერ ნაკლებ ნარჩენს, ვიდრე საშუალო საყოფაცხოვრებო მუნიციპალური მაჩვენებლებია.</t>
  </si>
  <si>
    <t>საანგარიშო წლის განმავლობაში ჯამურად გაიცა 7,187 მილიონი ლარის (ეკვივალენტი) მოცულობის დაფინანსება.</t>
  </si>
  <si>
    <t>საბჭო აღიარებს მრავალფეროვნების მნიშვნელობას და იმ მნიშვნელოვან სარგებელს, რომელიც მას ბიზნესისთვის მოაქვს. სხვადასხვა გამოცდილების, ცოდნისა და კულტურული ხედვის მქონე პირებისგან დაკომპლექტებული სამეთვალყურეო საბჭო და მმართველი გუნდი უზრუნველყოფს მრავალმხრივ ექსპერტიზას, განსხვავებულ პერსპექტივებსა და გამოცდილებას, რაც აუმჯობესებს განხილვების ხარისხს და ხელს უწყობს უფრო ეფექტური გადაწყვეტილებების მიღებას.
სამეთვალყურეო საბჭოს შემადგენლობა შეესაბამება საქართველოს ეროვნული ბანკის კომერციული ბანკების კორპორაციული მართვის კოდექსის მოთხოვნებს, რომლის მიხედვითაც არაუგვიანეს 2025 წლის 1 ივნისისა ბანკის სამეთვალყურეო საბჭოს არანაკლებ 40% უნდა შედგებოდეს განსხვავებული სქესის წარმომადგენლებისგან. საანგარიშგებო თარიღისთვის ქალები სამეთვალყურეო საბჭოს წევრთა 44%-ს შეადგენენ (9 წევრიდან 4), რაც აღემატება მარეგულირებლის მიერ დადგენილ მინიმალურ მოთხოვნას.
საბჭომ 2020 წლის სექტემბერში დაამტკიცა საბჭოს მრავალფეროვნების პოლიტიკა, რომელიც ბოლოს 2023 წლის დეკემბერში გადაიხედა. აღნიშნული პოლიტიკა ხელს უწყობს საბჭოს, უზრუნველყოს, რომ საბჭოში დანიშვნები შეესაბამებოდეს ჯგუფის მრავალფეროვნებისა და ინკლუზიურობის ფართო მიზნებს.
საბჭო ასევე აღიარებს ეთნიკური და კულტურული მრავალფეროვნების მნიშვნელობას. ამჟამად სამეთვალყურეო საბჭოს ორი წევრი აზიური ეთნიკური წარმომავლობისაა. საბჭო ყურადღებით ადევნებს თვალს მრავალფეროვნებისა და ინკლუზიურობის მიმართულებით საერთაშორისო საუკეთესო პრაქტიკის განვითარებას, მათ შორის, რეკომენდაციებს, რომლებიც აღმასრულებელი ხელმძღვანელობისა და მათი უშუალო დაქვემდებარებული თანამშრომლებისთვის მრავალფეროვნების მიზნების განსაზღვრას ეხება. მიუხედავად იმისა, რომ კონკრეტული მიზნობრივი მაჩვენებლები ჯერ ოფიციალურად არ არის დამტკიცებული, კორპორაციული მართვისა და ნომინაციების კომიტეტმა, საბჭოსთან ერთად, განიხილა სხვადასხვა შესაძლო მიდგომა, რომლებიც შეესაბამება კომპანიის საქმიანობის გარემოსა და რეგიონულ კონტექსტს.</t>
  </si>
  <si>
    <t>ბანკის აღმასრულებელი კომიტეტი</t>
  </si>
  <si>
    <t>ESG და მდგრადობის თემები ინტეგრირებულია ბანკის თანამშრომელთა სასწავლო პროგრამებში. ეს თემები განიხილება როგორც ერთ-ერთი მთავარი პრიორიტეტი ბანკის სწავლებისა და განვითარების ჩარჩოში. 
* ყველა ახალი თანამშრომელი გადის ESG თემატიკის ტრენინგს ონბორდინგის პროცესის ფარგლებში, რაც უზრუნველყოფს ბანკის მდგრადობის მიდგომისა და ვალდებულებების ადრეულ გაცნობას. 2025 წელს ტრენინგი გაიარა 2,000-ზე მეტმა ახალმა თანამშრომელმა.
* გარდა ამისა, სავალდებულო წლიურ ონლაინ ESG ტრენინგებს გადის ყველა თანამშრომელი, თითოეულს თან ახლავს შეფასებითი ტესტი:
   - 2025 წელს თანამშრომელთა 96%-მა (თითქმის 8,200 თანამშრომელი), მათ შორის, თიბისის უფროსმა მენეჯმენტმა, წარმატებით დაასრულა სავალდებულო გარემოსდაცვითი მართვის სისტემის (EMS) ტრენინგი.
   - ასევე ჩატარდა ჯანსაღი სამუშაო გარემოს თემებზე ონლაინ კურსი, რომელიც მოიცავდა შემდეგ მოდულებს: სექსუალური შევიწროება, მრავალფეროვნება და თანასწორობა, ძალადობის ტიპები, დისკრიმინაცია და სტერეოტიპები, ასევე იდენტიფიკაცია და კომუნიკაცია. აღნიშნული მოდულები გაიარა თიბისის თანამშრომელთა 95%-მა, რაც 8,100-ზე მეტ მონაწილეს შეადგენს.
გარდა ამისა, ბანკი რეგულარულად ატარებს საკლასო ტრენინგებს ჯანსაღი და ინკლუზიური სამუშაო გარემოს შენარჩუნების თემაზე. მონაწილეობის მიღება სავალდებულოა თანამშრომლებისთვის მოწვევის შემთხვევაში, და ყველა თანამშრომელი ვალდებულია აღნიშნული ტრენინგი გაიაროს მინიმუმ ერთხელ თავისი დასაქმების პერიოდში. თანამშრომლები მონაწილეობენ ყოველკვირეულ პირისპირ ტრენინგ სესიებში, რომლებიც მიზნად ისახავს ჯანსაღი სამუშაო გარემოს ხელშეწყობას. ეს ინტენსიური 4-საათიანი სესიები ტარდება 30–35 მონაწილესთან ერთად და მოიცავს ისეთ თემებს, როგორიცაა გენდერული სტერეოტიპები, დისკრიმინაცია, ძალადობის ფორმების ამოცნობა და სამუშაო გარემოსა და საზოგადოებაში გენდერული თანასწორობისა და სამართლიანობის ხელშეწყობა. 2023 წლიდან ამ ტრენინგში სულ 4,600 თანამშრომელი მონაწილეობდა. ეს ტრენინგი მხარს უჭერს ESG-ის უფრო ფართო მიზნებს, რომლებიც დაკავშირებულია თანამშრომელთა კეთილდღეობასთან, სამუშაო კულტურასთან და პასუხისმგებლიან ბიზნეს ქცევასთან.
2024 წლიდან ინკლუზიურობის თემები, მათ შორის შეზღუდული შესაძლებლობის მქონე პირების ინკლუზია, ინტეგრირებულია მრავალფეროვნების უფრო ფართო თემატიკაში. აღნიშნული ტრენინგი მნიშვნელოვან აქცენტს აკეთებს კრიტიკულ აზროვნებაზე, რათა ხელი შეუწყოს მსოფლმხედველობის ცვლილებას. კერძოდ, ის მიზნად ისახავს ისტორიული და კულტურული კონტექსტის გააზრებას და წარსულის კრიტიკულ ანალიზს ინკლუზიური და დისკრიმინაციისგან თავისუფალი კორპორატიული კულტურის ჩამოყალიბებისთვის. 
Onboarding ტრენინგების, სავალდებულო სესიებისა და უწყვეტი სწავლების შესაძლებლობების კომბინაცია უზრუნველყოფს, რომ ESG პრინციპები თანმიმდევრულად იყოს ინტეგრირებული ორგანიზაციის ყველა დონეზე.</t>
  </si>
  <si>
    <t>საერთო მწვანე სესხებში, მათ შორის მწვანე ტაქსონომიის შესაბამის და საერთაშორისო ფინანსური ინსტიტუტების (IFI) კრიტერიუმების მიხედვით მწვანედ კლასიფიცირებულ სესხებში, უმოქმედო სესხების წილი 3.2%-ს შეადგენს.</t>
  </si>
  <si>
    <t>განახლებადი ენერგიის წილი შეადგენს მთლიანი ენერგიის მოხმარების 16.2%-ს და ელექტროენერგიის მთლიანი მოხმარების 23%-ს. საერთო მოხმარებაში განახლებადი ენერგიის წილის გაზრდის მიზნით, თიბისი ბანკმა მზის პანელები დაამონტაჟა ორ ლოკაციაზე: 130 კვტ სიმძლავრის მზის ელექტროსადგური განთავსდა ცაიშის საწყობის სახურავზე, ხოლო 142 კვტ სიმძლავრის – IT მონაცემთა ცენტრში. დამატებით, განახლებადი ენერგია მოიპოვება ლიზინგის მეშვეობითაც.
2025 წელს რეგიონული ფილიალების ელექტროენერგიის მოხმარების 80% განახლებადი ენერგიის წყაროებით იყო უზრუნველყოფილი. 2026 წლისთვის მიზნად ვისახავთ ელექტროენერგიის მთლიან მოხმარებაში განახლებადი ენერგიის წილის კიდევ უფრო გაზრდას მზის ელექტროსადგურების მასშტაბის გაფართოებისა და ლიზინგის გზით დამატებითი განახლებადი ენერგიის შესყიდვის საშუალებით.</t>
  </si>
  <si>
    <t>2.5% წარმოადგენს უმოქმედო სესხების წილს მდგრადი სესხების მთლიან პორტფელში, რომელიც ასევე მოიცავს საერთაშორისო ფინანსური ინსტიტუტების (IFI) მწვანე და სოციალურ სესხებს, გარანტიების გამოკლებით.
უმოქმედო მდგრადი სესხების წილი მდგრადი პორტფელის მთლიან მოცულობაში (გარანტიების ჩათვლით) შეადგენს 2.3%-ს.</t>
  </si>
  <si>
    <t>შუა რგოლის მენეჯერები და ეჯაილ ლიდერები</t>
  </si>
  <si>
    <t>2026 წლისთვის დასახულია 200 მილიონი ლარის დაფინანსების მიზანი ქალ მეწარმეთა მხარდაჭერისთვის. ამასთან, მიზნად ვისახავთ, რომ 2026 წლის ბოლოსთვის სოციალური პორტფელის მოცულობამ 1.5 მილიარდ ლარს მიაღწიოს.</t>
  </si>
  <si>
    <t xml:space="preserve">ზემოთ წარმოდგენილი პორტფელის დაყოფა წარმოადგენს თიბისი ბანკის მთლიან პორტფელს 2025 წლის 31 დეკემბრის მდგომარეობით. როგორც მთლიანი პორტფელის მოცულობა, ასევე სეგმენტური დაყოფა (ბიზნეს სესხები და ფიზიკური პირების სესხები) შესაბამისობაშია საქართველოს ეროვნული ბანკისთვის (NBG) იმავე საანგარიშგებო პერიოდისთვის RSN ანგარიშგების ჩარჩოს ფარგლებში წარდგენილ პორტფელის მონაცემებთან. სესხების კლასიფიკაცია ბიზნეს ან ფიზიკურ პირად განისაზღვრება სესხის მიზნობრიობის საფუძველზე.
ინფორმაცია ბიზნეს კლიენტების გეოგრაფიული განაწილების შესახებ შეგროვდა სხვადასხვა წყაროდან. ბიზნეს კლიენტების შემთხვევაში - განსაკუთრებით მსხვილი SME და კორპორატიული კლიენტების, რომლებიც საქართველოს სხვადასხვა რეგიონში ოპერირებენ - გეოგრაფიული მონაცემების სრული სიზუსტით განსაზღვრა რთულია. მონაცემების სიზუსტის გაუმჯობესების მიზნით, პრიორიტეტი მივანიჭეთ GeoStat-ის ოფიციალურ მონაცემთა ბაზას, რომელიც მოიცავს საქართველოში რეგისტრირებული საწარმოების როგორც ფაქტობრივ, ასევე იურიდიულ მისამართებს. შესაბამისად, ბიზნეს კლიენტების ლოკაციის განსაზღვრისთვის ძირითად წყაროდ გამოიყენება GeoStat-ის მისამართების მონაცემები.
იმ მცირე რაოდენობის კლიენტებისთვის, რომელთა შესახებ GeoStat-ის მისამართის ინფორმაცია არ არის ხელმისაწვდომი, ბანკი დაეყრდნო საკუთარ შიდა საკრედიტო რეესტრის მონაცემთა ბაზას. შეზღუდულ შემთხვევებში, როდესაც კლიენტები არარეზიდენტები არიან საქართველოში და შესაბამისად არ გააჩნიათ რეგისტრირებული მისამართი ეროვნულ მონაცემთა ბაზაში, ლოკაცია განისაზღვრა სესხის გაცემის ფილიალის ქალაქის მიხედვით.
ძალიან იშვიათ შემთხვევებში, როდესაც კლიენტები მდებარეობენ საქართველოს ოკუპირებულ ტერიტორიებზე (აფხაზეთი ან სამხრეთ ოსეთი), ასევე გამოიყენება სესხის გაცემის ფილიალის ქალაქი, როგორც საცნობარო ლოკაცია.
</t>
  </si>
  <si>
    <t>დაფინანსებული ემისიები შვიდი აქტივების კლასისთვის გამოთვლილია PCAF-ის მეთოდოლოგიის საფუძველზე.
A სვეტში წარმოდგენილია ბიზნესსესხების მთლიანი მოცულობა. ბიზნესსესხების აქტივების კლასისთვის დაფინანსებული ემისიების გამოთვლისას ბიზნესსესხების მთლიანი მოცულობიდან გამოირიცხება პროექტების დაფინანსების აქტივების კლასი (სულ 713,038,676 ლარი), რომელიც მოიცავს როგორც მწვანე ტაქსონომიის შესაბამის სესხებს, ასევე საერთაშორისო ფინანსური ინსტიტუტების (IFI) კრიტერიუმების მიხედვით მწვანედ კლასიფიცირებულ სესხებს. შედეგად, ბიზნესსესხების აქტივების კლასისთვის სათბურის გაზების (GHG) ემისიები გამოთვლილია დარჩენილი პორტფელის მოცულობისთვის, რომელიც შეადგენს 15,787,462,749 ლარს.
B სვეტი ასახავს მხოლოდ მწვანე ტაქსონომიის შესაბამის სესხებს.
ავტოსესხების, იპოთეკური სესხებისა და კომერციული უძრავი ქონების აქტივების კლასებისთვის დაფინანსებული სათბურის გაზების (GHG) ემისიები ცალკე არის გამოთვლილი.
სექტორების განაწილება განხორციელებულია სექტორების შესაბამისობის (sector-matching) მიდგომის საფუძველზე, რათა უზრუნველყოფილიყო მათი შესაბამისობა საბანკო ქვეინდუსტრიებთან.</t>
  </si>
  <si>
    <r>
      <t xml:space="preserve">ESG-სა და მდგრადობასთან დაკავშირებული რისკებისა და შესაძლებლობების ინტეგრაცია ბიზნესმოდელში
ბანკი ESG-სა და მდგრადობასთან დაკავშირებულ რისკებსა და შესაძლებლობებს საკუთარ ბიზნესმოდელში აერთიანებს რისკების მართვის ერთიანი (enterprise-wide) ჩარჩოს, მდგრადი ფინანსების სტრატეგიისა და სტრატეგიული დაგეგმვის პროცესების მეშვეობით. ESG ფაქტორები ინტეგრირებულია დაკრედიტების საქმიანობაში, პორტფელის მართვაში, პროდუქტების განვითარებასა და კაპიტალის განაწილების გადაწყვეტილებებში, რაც უზრუნველყოფს როგორც რისკების, ისე შესაძლებლობების ასახვას ბანკის გრძელვადიან ბიზნესმოდელსა და რისკ-პროფილში.
</t>
    </r>
    <r>
      <rPr>
        <b/>
        <sz val="10"/>
        <color theme="1" tint="0.249977111117893"/>
        <rFont val="Segoe UI"/>
        <family val="2"/>
      </rPr>
      <t xml:space="preserve">1. მიმდინარე და მოსალოდნელი გავლენა ბიზნესმოდელსა და რისკ-პროფილზე
</t>
    </r>
    <r>
      <rPr>
        <sz val="10"/>
        <color theme="1" tint="0.249977111117893"/>
        <rFont val="Segoe UI"/>
        <family val="2"/>
      </rPr>
      <t xml:space="preserve">ESG-სა და მდგრადობასთან დაკავშირებულმა რისკებმა, განსაკუთრებით კლიმატთან დაკავშირებულმა ფიზიკურმა და გარდამავალმა (transition) რისკებმა, შესაძლოა, სულ უფრო მეტად იქონიოს გავლენა ბანკის ბიზნესმოდელზე, რადგან განსაზღვრავს საკრედიტო რისკების დონეს, პორტფელის სტრუქტურასა და სტრატეგიულ პრიორიტეტებს.
გარდამავალი რისკები, მათ შორის:
* მარეგულირებელი მოთხოვნების ცვლილება;
* ნახშირბადის ფასის დანერგვა;
* ტექნოლოგიური ტრანსფორმაცია;
* ბაზრის პრეფერენციების ცვლილება,
შესაძლოა გავლენას ახდენდეს მაღალემისიურ სექტორებში მოქმედ კლიენტებზე, რაც, თავის მხრივ, შეიძლება აისახოს მათ საკრედიტო ხარისხსა და დაფინანსებაზე მოთხოვნაზე.
ფიზიკურმა კლიმატურმა რისკებმა, როგორიცაა ექსტრემალური ამინდის მოვლენები, შესაძლოა გავლენა მოახდინოს:
* აქტივების ღირებულებაზე;
* მსესხებლების ფინანსურ მდგომარეობაზე;
* სექტორების მდგრადობაზე;
და დროთა განმავლობაში შეცვალოს პორტფელის რისკ-პროფილი.
ამავდროულად, ESG-სთან დაკავშირებული შესაძლებლობები ბიზნესის ზრდისა და დივერსიფიკაციის მნიშვნელოვან წყაროდ იქცევა. მათ შორისაა:
* მდგრადი ფინანსური პროდუქტების გაფართოება;
* განახლებადი ენერგიის პროექტების დაფინანსება;
* ენერგოეფექტური პროექტების დაფინანსება;
* სოციალური დაფინანსების ინიციატივების ზრდა;
* ESG-თან დაკავშირებული ფინანსური პროდუქტების განვითარება.
ეს შესაძლებლობები ხელს უწყობს:
* პორტფელის დივერსიფიკაციას;
* შემოსავლების ზრდას;
* ბაზარზე პოზიციების გაძლიერებას;
განსაკუთრებით დაბალნახშირბადიან ეკონომიკაზე გადასვლის პირობებში.
ბანკი ასევე მოელის, რომ ESG ფაქტორების ინტეგრაცია კიდევ უფრო მნიშვნელოვან როლს შეასრულებს სტრატეგიული გადაწყვეტილებების მიღებაში. ამ პროცესს ხელს შეუწყობს:
* კლიმატური რისკების შეფასების გაუმჯობესებული ინსტრუმენტები;
* დაფინანსებული ემისიების გაზომვა;
* პარიზის შეთანხმებასთან შესაბამისობის შეფასებები;
* მდგრადი დაფინანსების შემდგომი განვითარება.
აღნიშნული მიმართულებები კიდევ უფრო გააძლიერებს მდგრადობის ფაქტორების ინტეგრაციას ბანკის გრძელვადიან ბიზნესმოდელსა და რისკ-პროფილში.
</t>
    </r>
    <r>
      <rPr>
        <b/>
        <sz val="10"/>
        <color theme="1" tint="0.249977111117893"/>
        <rFont val="Segoe UI"/>
        <family val="2"/>
      </rPr>
      <t xml:space="preserve">2. ESG-სა და მდგრადობასთან დაკავშირებული რისკებისა და შესაძლებლობების კონცენტრაცია
</t>
    </r>
    <r>
      <rPr>
        <sz val="10"/>
        <color theme="1" tint="0.249977111117893"/>
        <rFont val="Segoe UI"/>
        <family val="2"/>
      </rPr>
      <t>ESG-სა და მდგრადობასთან დაკავშირებული რისკები და შესაძლებლობები კონცენტრირებულია ბანკის ბიზნესმოდელის რამდენიმე ძირითად განზომილებაში.
*სექტორული ექსპოზიცია – ჩვენ ვაფასებთ თიბისი ბანკის სასესხო პორტფელის სექტორულ ექსპოზიციას როგორც ფიზიკური, ისე გარდამავალი (transition) კლიმატური რისკების მიმართ და ვაკვირდებით პოტენციურ გავლენებს იმ სექტორებში, რომლებიც კლასიფიცირებულია დაბალი, საშუალო ან მაღალი კლიმატური რისკის მქონე სექტორებად მოკლე-, საშუალო- და გრძელვადიან ჰორიზონტებზე.
ჩვენი ანალიზი აჩვენებს, რომ პორტფელის უდიდესი ნაწილი კონცენტრირებულია შედარებით დაბალი კლიმატური მოწყვლადობის მქონე სექტორებში, როგორიცაა ვაჭრობა, კვების მრეწველობა, სტუმარმასპინძლობა და მომსახურების სფერო. პორტფელი მხოლოდ უმნიშვნელო ექსპოზიციას მოიცავს ნახშირბადინტენსიურ სექტორებში, მათ შორის ნავთობისა და გაზის სექტორში. შესაბამისად, გარდამავალი რისკები, სავარაუდოდ, გავლენას მოახდენს პორტფელის მხოლოდ შეზღუდულ ნაწილზე და მათი მატერიალიზება, ძირითადად, გრძელვადიან პერიოდშია მოსალოდნელი.
ფიზიკური კლიმატური რისკების მიმართ უფრო მოწყვლად სექტორებში, როგორიცაა სოფლის მეურნეობა, ექსპოზიცია შედარებით დაბალია და მთლიანი პორტფელის დაახლოებით 4%-ს შეადგენს.
პორტფელის სექტორული შეფასებისა და მისი ვადიანობის სტრუქტურის გათვალისწინებით, კლიმატთან დაკავშირებული რისკები ამ ეტაპზე არამატერიალურად არის შეფასებული. პორტფელის საშუალო ვადიანობა დაახლოებით ხუთ წელს შეადგენს, მაშინ როდესაც კლიმატური რისკების ყველაზე მნიშვნელოვანი გავლენა, როგორც წესი, უფრო გრძელვადიან პერიოდში ვლინდება.
მიუხედავად ამისა, ჩვენ მუდმივად ვაკვირდებით და ვაფასებთ კლიმატურ ექსპოზიციებს, რათა განვსაზღვროთ რისკების პოტენციური სიმძიმე, გამოვავლინოთ ახალი ტენდენციები და უზრუნველვყოთ ნებისმიერი მატერიალური გავლენის დროული იდენტიფიცირება და მართვა.
*გეოგრაფიული ექსპოზიცია – პორტფელის უმეტესი ნაწილი კონცენტრირებულია თბილისში (63%), ხოლო დარჩენილი 37% საქართველოს სხვა რეგიონებზე ნაწილდება. პორტფელის დაახლოებით 11% აჭარის რეგიონშია განთავსებული, ხოლო დაახლოებით 18% იმერეთისა და აღმოსავლეთ საქართველოს რეგიონებზე მოდის, მათ შორის კახეთზე, შიდა ქართლსა და ქვემო ქართლზე.
ჩვენ ვაფასებთ პორტფელის გეოგრაფიულ განაწილებას, რათა გამოვავლინოთ ფიზიკური კლიმატური რისკების მიმართ პოტენციური ექსპოზიცია, განსაკუთრებით იმ რეგიონებში, რომლებიც შეიძლება უფრო მოწყვლადი იყვნენ ექსტრემალური ამინდის მოვლენებისა და სხვა კლიმატთან დაკავშირებული საფრთხეების მიმართ. მიუხედავად იმისა, რომ გრძელვადიან პერსპექტივაში გარკვეული რეგიონები შესაძლოა უფრო მაღალი ფიზიკური კლიმატური რისკების წინაშე აღმოჩნდნენ, ჩვენი მიმდინარე შეფასებით ბანკის გეოგრაფიული ექსპოზიცია არ წარმოშობს მატერიალურ კლიმატურ რისკებს.
ამასთან, ჩვენ რეგულარულად ვაკვირდებით მოვლენების განვითარებას და ხელახლა ვაფასებთ ჩვენს ექსპოზიციებს, რათა ნებისმიერი ახალი ან პოტენციურად მატერიალური გავლენა დროულად იქნეს გამოვლენილი და სათანადოდ მართული.
მდგრადი ფინანსების შესაძლებლობები
ბანკი განსაკუთრებულ ყურადღებას უთმობს შესაძლებლობებს, რომლებიც დაკავშირებულია კლიმატის ცვლილების შერბილებასა (mitigation) და ადაპტაციასთან (adaptation).
კლიმატის ცვლილების შერბილების დაფინანსება - ბანკი აფინანსებს პროექტებს, რომლებიც ხელს უწყობს სათბურის აირების (GHG) ემისიების შემცირებას ისეთ სექტორებში, როგორიცაა:
* განახლებადი ენერგიის წარმოება და გადაცემა;
* ენერგოეფექტური შენობები;
* მდგრადი ტრანსპორტი;
* სოფლის მეურნეობა;
* წარმოება.
კლიმატურ ცვლილებებთან ადაპტაციის დაფინანსება - ბანკი ასევე ხედავს შესაძლებლობებს ისეთი ინვესტიციების მხარდაჭერაში, რომლებიც ზრდის კლიმატურ მდგრადობას შემდეგ სექტორებში:
* სოფლის მეურნეობა;
* ინფრასტრუქტურა;
* ტურიზმი;
* წყლის რესურსების მართვა.
აღნიშნული შეფასებები საფუძვლად უდევს ბანკის:
* მდგრადი ფინანსების სტრატეგიას;
* ახალი პროდუქტების განვითარებას;
* პორტფელის გრძელვადიანი ზრდის მიზნებს.</t>
    </r>
  </si>
  <si>
    <t>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</si>
</sst>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_(* #,##0_);_(* \(#,##0\);_(* &quot;-&quot;??_);_(@_)"/>
    <numFmt numFmtId="166" formatCode="_(* #,##0.0_);_(* \(#,##0.0\);_(* &quot;-&quot;??_);_(@_)"/>
    <numFmt numFmtId="167" formatCode="0.0%"/>
    <numFmt numFmtId="168" formatCode="_-* #,##0_-;\-* #,##0_-;_-* &quot;-&quot;??_-;_-@_-"/>
    <numFmt numFmtId="169" formatCode="_-* #,##0.0_-;\-* #,##0.0_-;_-* &quot;-&quot;??_-;_-@_-"/>
    <numFmt numFmtId="170" formatCode="0.0"/>
    <numFmt numFmtId="171" formatCode="_-* #,##0.00\ _₾_-;\-* #,##0.00\ _₾_-;_-* &quot;-&quot;??\ _₾_-;_-@_-"/>
  </numFmts>
  <fonts count="52" x14ac:knownFonts="1">
    <font>
      <sz val="11"/>
      <color theme="1"/>
      <name val="Calibri"/>
      <family val="2"/>
      <scheme val="minor"/>
    </font>
    <font>
      <sz val="11"/>
      <color theme="1"/>
      <name val="Calibri"/>
      <family val="2"/>
      <scheme val="minor"/>
    </font>
    <font>
      <b/>
      <u/>
      <sz val="20"/>
      <color theme="0"/>
      <name val="Segoe UI"/>
      <family val="2"/>
    </font>
    <font>
      <sz val="11"/>
      <color theme="0"/>
      <name val="Segoe UI"/>
      <family val="2"/>
    </font>
    <font>
      <b/>
      <u/>
      <sz val="16"/>
      <color theme="3"/>
      <name val="Segoe UI"/>
      <family val="2"/>
    </font>
    <font>
      <sz val="11"/>
      <color theme="1"/>
      <name val="Segoe UI"/>
      <family val="2"/>
    </font>
    <font>
      <u/>
      <sz val="14"/>
      <color theme="0"/>
      <name val="Segoe UI"/>
      <family val="2"/>
    </font>
    <font>
      <u/>
      <sz val="14"/>
      <color theme="3"/>
      <name val="Segoe UI"/>
      <family val="2"/>
    </font>
    <font>
      <i/>
      <sz val="11"/>
      <color rgb="FF3C5E57"/>
      <name val="Segoe UI"/>
      <family val="2"/>
    </font>
    <font>
      <b/>
      <i/>
      <u val="double"/>
      <sz val="12"/>
      <color theme="0"/>
      <name val="Segoe UI"/>
      <family val="2"/>
    </font>
    <font>
      <i/>
      <sz val="12"/>
      <color theme="0"/>
      <name val="Segoe UI"/>
      <family val="2"/>
    </font>
    <font>
      <b/>
      <u/>
      <sz val="16"/>
      <color theme="0"/>
      <name val="Segoe UI"/>
      <family val="2"/>
    </font>
    <font>
      <i/>
      <sz val="12"/>
      <color theme="1" tint="0.249977111117893"/>
      <name val="Segoe UI"/>
      <family val="2"/>
    </font>
    <font>
      <b/>
      <u/>
      <sz val="16"/>
      <color theme="1" tint="0.249977111117893"/>
      <name val="Segoe UI"/>
      <family val="2"/>
    </font>
    <font>
      <sz val="9"/>
      <color theme="1"/>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sz val="9"/>
      <color theme="1" tint="0.249977111117893"/>
      <name val="Segoe UI"/>
      <family val="2"/>
    </font>
    <font>
      <sz val="14"/>
      <color rgb="FF3C5E57"/>
      <name val="Segoe UI"/>
      <family val="2"/>
    </font>
    <font>
      <b/>
      <sz val="12"/>
      <color rgb="FF3C5E57"/>
      <name val="Segoe UI"/>
      <family val="2"/>
    </font>
    <font>
      <i/>
      <sz val="9"/>
      <color theme="0"/>
      <name val="Segoe UI"/>
      <family val="2"/>
    </font>
    <font>
      <sz val="24"/>
      <color theme="1"/>
      <name val="Segoe UI"/>
      <family val="2"/>
    </font>
    <font>
      <b/>
      <u/>
      <sz val="22"/>
      <color theme="0"/>
      <name val="Segoe UI"/>
      <family val="2"/>
    </font>
    <font>
      <i/>
      <sz val="10"/>
      <color theme="0"/>
      <name val="Segoe UI"/>
      <family val="2"/>
    </font>
    <font>
      <sz val="10"/>
      <color theme="1"/>
      <name val="Segoe UI"/>
      <family val="2"/>
    </font>
    <font>
      <b/>
      <i/>
      <u val="double"/>
      <sz val="11"/>
      <color rgb="FFFF0000"/>
      <name val="Segoe UI"/>
      <family val="2"/>
    </font>
    <font>
      <sz val="14"/>
      <color theme="1"/>
      <name val="Segoe UI"/>
      <family val="2"/>
    </font>
    <font>
      <i/>
      <sz val="11"/>
      <color theme="0"/>
      <name val="Segoe UI"/>
      <family val="2"/>
    </font>
    <font>
      <i/>
      <sz val="10"/>
      <color theme="3" tint="-0.249977111117893"/>
      <name val="Segoe UI"/>
      <family val="2"/>
    </font>
    <font>
      <sz val="12"/>
      <color rgb="FF3C5E57"/>
      <name val="Segoe UI"/>
      <family val="2"/>
    </font>
    <font>
      <b/>
      <sz val="18"/>
      <color rgb="FF3C5E57"/>
      <name val="Segoe UI"/>
      <family val="2"/>
    </font>
    <font>
      <sz val="16"/>
      <color theme="1"/>
      <name val="Segoe UI"/>
      <family val="2"/>
    </font>
    <font>
      <b/>
      <sz val="18"/>
      <color theme="3"/>
      <name val="Segoe UI"/>
      <family val="2"/>
    </font>
    <font>
      <b/>
      <sz val="10"/>
      <color theme="1"/>
      <name val="Segoe UI"/>
      <family val="2"/>
    </font>
    <font>
      <b/>
      <sz val="18"/>
      <color theme="7" tint="-0.499984740745262"/>
      <name val="Segoe UI"/>
      <family val="2"/>
    </font>
    <font>
      <b/>
      <sz val="9"/>
      <color theme="1"/>
      <name val="Segoe UI"/>
      <family val="2"/>
    </font>
    <font>
      <b/>
      <sz val="9"/>
      <color rgb="FF3C5E57"/>
      <name val="Segoe UI"/>
      <family val="2"/>
    </font>
    <font>
      <b/>
      <sz val="10"/>
      <color rgb="FF3C5E57"/>
      <name val="Segoe UI"/>
      <family val="2"/>
    </font>
    <font>
      <sz val="10"/>
      <name val="Segoe UI"/>
      <family val="2"/>
    </font>
    <font>
      <i/>
      <sz val="10"/>
      <name val="Segoe UI"/>
      <family val="2"/>
    </font>
    <font>
      <b/>
      <sz val="14"/>
      <color theme="1"/>
      <name val="Segoe UI"/>
      <family val="2"/>
    </font>
    <font>
      <u/>
      <sz val="11"/>
      <color theme="10"/>
      <name val="Calibri"/>
      <family val="2"/>
      <scheme val="minor"/>
    </font>
    <font>
      <b/>
      <sz val="11"/>
      <color rgb="FF3C5E57"/>
      <name val="Segoe UI"/>
      <family val="2"/>
    </font>
    <font>
      <b/>
      <sz val="12"/>
      <color theme="1"/>
      <name val="Segoe UI"/>
      <family val="2"/>
    </font>
    <font>
      <b/>
      <sz val="9"/>
      <color theme="1" tint="0.249977111117893"/>
      <name val="Segoe UI"/>
      <family val="2"/>
    </font>
    <font>
      <i/>
      <u/>
      <sz val="11"/>
      <color theme="0"/>
      <name val="Segoe UI"/>
      <family val="2"/>
    </font>
    <font>
      <i/>
      <u val="double"/>
      <sz val="11"/>
      <color theme="0"/>
      <name val="Segoe UI"/>
      <family val="2"/>
    </font>
    <font>
      <b/>
      <sz val="12"/>
      <color theme="1" tint="0.249977111117893"/>
      <name val="Segoe UI"/>
      <family val="2"/>
    </font>
    <font>
      <i/>
      <sz val="10"/>
      <color theme="1"/>
      <name val="Segoe UI"/>
      <family val="2"/>
    </font>
    <font>
      <sz val="10"/>
      <color rgb="FFFF0000"/>
      <name val="Segoe UI"/>
      <family val="2"/>
    </font>
    <font>
      <sz val="10"/>
      <color theme="1" tint="0.34998626667073579"/>
      <name val="Segoe UI"/>
      <family val="2"/>
    </font>
  </fonts>
  <fills count="14">
    <fill>
      <patternFill patternType="none"/>
    </fill>
    <fill>
      <patternFill patternType="gray125"/>
    </fill>
    <fill>
      <patternFill patternType="solid">
        <fgColor rgb="FF515151"/>
        <bgColor indexed="64"/>
      </patternFill>
    </fill>
    <fill>
      <patternFill patternType="solid">
        <fgColor rgb="FFFBFAF7"/>
        <bgColor indexed="64"/>
      </patternFill>
    </fill>
    <fill>
      <patternFill patternType="solid">
        <fgColor theme="0" tint="-0.14999847407452621"/>
        <bgColor indexed="64"/>
      </patternFill>
    </fill>
    <fill>
      <patternFill patternType="solid">
        <fgColor rgb="FFBDD5D0"/>
        <bgColor indexed="64"/>
      </patternFill>
    </fill>
    <fill>
      <patternFill patternType="solid">
        <fgColor rgb="FFECF4F3"/>
        <bgColor indexed="64"/>
      </patternFill>
    </fill>
    <fill>
      <patternFill patternType="solid">
        <fgColor rgb="FFEAF2F0"/>
        <bgColor indexed="64"/>
      </patternFill>
    </fill>
    <fill>
      <patternFill patternType="solid">
        <fgColor rgb="FFD0E0E3"/>
        <bgColor indexed="64"/>
      </patternFill>
    </fill>
    <fill>
      <patternFill patternType="solid">
        <fgColor rgb="FFECF3F4"/>
        <bgColor indexed="64"/>
      </patternFill>
    </fill>
    <fill>
      <patternFill patternType="solid">
        <fgColor rgb="FFC7BFCB"/>
        <bgColor indexed="64"/>
      </patternFill>
    </fill>
    <fill>
      <patternFill patternType="solid">
        <fgColor rgb="FFF2F1F3"/>
        <bgColor indexed="64"/>
      </patternFill>
    </fill>
    <fill>
      <patternFill patternType="solid">
        <fgColor rgb="FFF5F2EB"/>
        <bgColor indexed="64"/>
      </patternFill>
    </fill>
    <fill>
      <patternFill patternType="solid">
        <fgColor theme="0"/>
        <bgColor indexed="64"/>
      </patternFill>
    </fill>
  </fills>
  <borders count="42">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double">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bottom style="thin">
        <color indexed="64"/>
      </bottom>
      <diagonal/>
    </border>
    <border>
      <left style="thin">
        <color indexed="64"/>
      </left>
      <right style="thin">
        <color indexed="64"/>
      </right>
      <top/>
      <bottom style="thin">
        <color indexed="64"/>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style="thin">
        <color theme="1" tint="0.24994659260841701"/>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9" fontId="1" fillId="0" borderId="0" applyFont="0" applyFill="0" applyBorder="0" applyAlignment="0" applyProtection="0"/>
    <xf numFmtId="9" fontId="1" fillId="0" borderId="0" applyFont="0" applyFill="0" applyBorder="0" applyAlignment="0" applyProtection="0"/>
    <xf numFmtId="0" fontId="42" fillId="0" borderId="0" applyNumberFormat="0" applyFill="0" applyBorder="0" applyAlignment="0" applyProtection="0"/>
    <xf numFmtId="164" fontId="1" fillId="0" borderId="0" applyFont="0" applyFill="0" applyBorder="0" applyAlignment="0" applyProtection="0"/>
    <xf numFmtId="43" fontId="1" fillId="0" borderId="0" applyFont="0" applyFill="0" applyBorder="0" applyAlignment="0" applyProtection="0"/>
  </cellStyleXfs>
  <cellXfs count="383">
    <xf numFmtId="0" fontId="0" fillId="0" borderId="0" xfId="0"/>
    <xf numFmtId="0" fontId="3" fillId="2" borderId="0" xfId="0" applyFont="1" applyFill="1"/>
    <xf numFmtId="0" fontId="4" fillId="2" borderId="0" xfId="0" applyFont="1" applyFill="1" applyAlignment="1">
      <alignment horizontal="center" vertical="center"/>
    </xf>
    <xf numFmtId="0" fontId="5" fillId="2" borderId="0" xfId="0" applyFont="1" applyFill="1"/>
    <xf numFmtId="0" fontId="6" fillId="2" borderId="0" xfId="0" applyFont="1" applyFill="1" applyAlignment="1">
      <alignment horizontal="left" vertical="center"/>
    </xf>
    <xf numFmtId="0" fontId="7" fillId="2" borderId="0" xfId="0" applyFont="1" applyFill="1" applyAlignment="1">
      <alignment horizontal="left" vertical="center"/>
    </xf>
    <xf numFmtId="0" fontId="5" fillId="0" borderId="0" xfId="0" applyFont="1"/>
    <xf numFmtId="0" fontId="5" fillId="0" borderId="0" xfId="0" applyFont="1" applyAlignment="1">
      <alignment vertical="center" wrapText="1"/>
    </xf>
    <xf numFmtId="0" fontId="14" fillId="0" borderId="0" xfId="0" applyFont="1" applyAlignment="1">
      <alignment vertical="center" wrapText="1"/>
    </xf>
    <xf numFmtId="0" fontId="5" fillId="0" borderId="0" xfId="0" applyFont="1" applyAlignment="1">
      <alignment vertical="center"/>
    </xf>
    <xf numFmtId="0" fontId="5" fillId="2" borderId="0" xfId="0" applyFont="1" applyFill="1" applyAlignment="1">
      <alignment vertical="center" wrapText="1"/>
    </xf>
    <xf numFmtId="0" fontId="14" fillId="2" borderId="0" xfId="0" applyFont="1" applyFill="1" applyAlignment="1">
      <alignment vertical="center" wrapText="1"/>
    </xf>
    <xf numFmtId="0" fontId="5" fillId="2" borderId="0" xfId="0" applyFont="1" applyFill="1" applyAlignment="1">
      <alignment vertical="center"/>
    </xf>
    <xf numFmtId="0" fontId="16" fillId="3" borderId="3" xfId="0" applyFont="1" applyFill="1" applyBorder="1" applyAlignment="1">
      <alignment horizontal="justify" vertical="center" wrapText="1"/>
    </xf>
    <xf numFmtId="0" fontId="18" fillId="3" borderId="3" xfId="0" applyFont="1" applyFill="1" applyBorder="1" applyAlignment="1">
      <alignment horizontal="center" vertical="center" wrapText="1"/>
    </xf>
    <xf numFmtId="0" fontId="15" fillId="3" borderId="3" xfId="0" applyFont="1" applyFill="1" applyBorder="1" applyAlignment="1">
      <alignment horizontal="center" vertical="center"/>
    </xf>
    <xf numFmtId="0" fontId="16" fillId="3" borderId="5" xfId="0" applyFont="1" applyFill="1" applyBorder="1" applyAlignment="1">
      <alignment horizontal="justify" vertical="center" wrapText="1"/>
    </xf>
    <xf numFmtId="0" fontId="18"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19" fillId="0" borderId="0" xfId="0" applyFont="1"/>
    <xf numFmtId="0" fontId="20" fillId="4" borderId="8" xfId="0" applyFont="1" applyFill="1" applyBorder="1" applyAlignment="1">
      <alignment horizontal="center" vertical="center"/>
    </xf>
    <xf numFmtId="0" fontId="20" fillId="4" borderId="10" xfId="0" applyFont="1" applyFill="1" applyBorder="1" applyAlignment="1">
      <alignment horizontal="center" vertical="center"/>
    </xf>
    <xf numFmtId="0" fontId="10" fillId="0" borderId="0" xfId="0" applyFont="1" applyAlignment="1">
      <alignment horizontal="left" vertical="center" wrapText="1"/>
    </xf>
    <xf numFmtId="0" fontId="21" fillId="0" borderId="0" xfId="0" applyFont="1" applyAlignment="1">
      <alignment horizontal="left" vertical="center" wrapText="1"/>
    </xf>
    <xf numFmtId="0" fontId="10" fillId="2" borderId="0" xfId="0" applyFont="1" applyFill="1" applyAlignment="1">
      <alignment horizontal="left" vertical="center" wrapText="1"/>
    </xf>
    <xf numFmtId="0" fontId="21" fillId="2" borderId="0" xfId="0" applyFont="1" applyFill="1" applyAlignment="1">
      <alignment horizontal="left" vertical="center" wrapText="1"/>
    </xf>
    <xf numFmtId="0" fontId="22" fillId="0" borderId="0" xfId="0" applyFont="1"/>
    <xf numFmtId="0" fontId="24" fillId="2" borderId="0" xfId="0" applyFont="1" applyFill="1" applyAlignment="1">
      <alignment horizontal="left" vertical="center" wrapText="1"/>
    </xf>
    <xf numFmtId="0" fontId="24" fillId="0" borderId="0" xfId="0" applyFont="1" applyAlignment="1">
      <alignment horizontal="left" vertical="center" wrapText="1"/>
    </xf>
    <xf numFmtId="0" fontId="16" fillId="3" borderId="11" xfId="0" applyFont="1" applyFill="1" applyBorder="1" applyAlignment="1">
      <alignment horizontal="justify" vertical="center" wrapText="1"/>
    </xf>
    <xf numFmtId="0" fontId="25" fillId="0" borderId="0" xfId="0" applyFont="1" applyAlignment="1">
      <alignment vertical="center" wrapText="1"/>
    </xf>
    <xf numFmtId="0" fontId="25" fillId="2" borderId="0" xfId="0" applyFont="1" applyFill="1" applyAlignment="1">
      <alignment vertical="center" wrapText="1"/>
    </xf>
    <xf numFmtId="0" fontId="16" fillId="3" borderId="6" xfId="0" applyFont="1" applyFill="1" applyBorder="1" applyAlignment="1">
      <alignment horizontal="justify" vertical="center" wrapText="1"/>
    </xf>
    <xf numFmtId="0" fontId="17" fillId="0" borderId="0" xfId="0" applyFont="1" applyAlignment="1">
      <alignment horizontal="center" vertical="center"/>
    </xf>
    <xf numFmtId="0" fontId="17" fillId="0" borderId="0" xfId="0" applyFont="1" applyAlignment="1">
      <alignment vertical="center"/>
    </xf>
    <xf numFmtId="0" fontId="25" fillId="0" borderId="0" xfId="0" applyFont="1" applyAlignment="1">
      <alignment horizontal="left"/>
    </xf>
    <xf numFmtId="0" fontId="25" fillId="0" borderId="0" xfId="0" applyFont="1" applyAlignment="1">
      <alignment horizontal="center" vertical="center"/>
    </xf>
    <xf numFmtId="0" fontId="25" fillId="0" borderId="0" xfId="0" applyFont="1"/>
    <xf numFmtId="0" fontId="27" fillId="0" borderId="0" xfId="0" applyFont="1"/>
    <xf numFmtId="0" fontId="28" fillId="2" borderId="0" xfId="0" applyFont="1" applyFill="1" applyAlignment="1">
      <alignment horizontal="center" vertical="center" wrapText="1"/>
    </xf>
    <xf numFmtId="0" fontId="28" fillId="2" borderId="0" xfId="0" applyFont="1" applyFill="1" applyAlignment="1">
      <alignment horizontal="left" vertical="center" wrapText="1"/>
    </xf>
    <xf numFmtId="0" fontId="29" fillId="0" borderId="0" xfId="0" applyFont="1" applyAlignment="1">
      <alignment horizontal="center" vertical="center" wrapText="1"/>
    </xf>
    <xf numFmtId="0" fontId="29" fillId="0" borderId="0" xfId="0" applyFont="1" applyAlignment="1">
      <alignment horizontal="left" vertical="center" wrapText="1"/>
    </xf>
    <xf numFmtId="0" fontId="20" fillId="4" borderId="4" xfId="0" applyFont="1" applyFill="1" applyBorder="1" applyAlignment="1">
      <alignment horizontal="center" vertical="center"/>
    </xf>
    <xf numFmtId="0" fontId="30" fillId="0" borderId="0" xfId="0" applyFont="1"/>
    <xf numFmtId="0" fontId="32" fillId="0" borderId="0" xfId="0" applyFont="1"/>
    <xf numFmtId="0" fontId="17" fillId="0" borderId="7" xfId="0" applyFont="1" applyBorder="1" applyAlignment="1">
      <alignment horizontal="center" vertical="center"/>
    </xf>
    <xf numFmtId="0" fontId="16" fillId="0" borderId="18" xfId="0" applyFont="1" applyBorder="1" applyAlignment="1">
      <alignment horizontal="center" vertical="center"/>
    </xf>
    <xf numFmtId="0" fontId="16" fillId="0" borderId="20" xfId="0" applyFont="1" applyBorder="1" applyAlignment="1">
      <alignment horizontal="center" vertical="center"/>
    </xf>
    <xf numFmtId="0" fontId="16" fillId="0" borderId="21" xfId="0" applyFont="1" applyBorder="1" applyAlignment="1">
      <alignment horizontal="center" vertical="center"/>
    </xf>
    <xf numFmtId="0" fontId="16" fillId="0" borderId="21" xfId="0" applyFont="1" applyBorder="1" applyAlignment="1">
      <alignment vertical="center"/>
    </xf>
    <xf numFmtId="0" fontId="16" fillId="0" borderId="7" xfId="0" applyFont="1" applyBorder="1" applyAlignment="1">
      <alignment horizontal="center" vertical="center"/>
    </xf>
    <xf numFmtId="0" fontId="16" fillId="0" borderId="7" xfId="0" applyFont="1" applyBorder="1" applyAlignment="1">
      <alignment vertical="center"/>
    </xf>
    <xf numFmtId="0" fontId="16" fillId="6" borderId="14" xfId="0" applyFont="1" applyFill="1" applyBorder="1" applyAlignment="1">
      <alignment horizontal="left" vertical="center" wrapText="1"/>
    </xf>
    <xf numFmtId="0" fontId="16" fillId="6" borderId="4" xfId="0" applyFont="1" applyFill="1" applyBorder="1" applyAlignment="1">
      <alignment horizontal="center" vertical="center" wrapText="1"/>
    </xf>
    <xf numFmtId="0" fontId="16" fillId="6" borderId="4" xfId="0" applyFont="1" applyFill="1" applyBorder="1" applyAlignment="1">
      <alignment vertical="center" wrapText="1"/>
    </xf>
    <xf numFmtId="0" fontId="16" fillId="0" borderId="13" xfId="0" applyFont="1" applyBorder="1" applyAlignment="1">
      <alignment vertical="center"/>
    </xf>
    <xf numFmtId="0" fontId="16" fillId="0" borderId="14" xfId="0" applyFont="1" applyBorder="1" applyAlignment="1">
      <alignment horizontal="left" vertical="center" wrapText="1"/>
    </xf>
    <xf numFmtId="0" fontId="16" fillId="0" borderId="4" xfId="0" applyFont="1" applyBorder="1" applyAlignment="1">
      <alignment horizontal="center" vertical="center"/>
    </xf>
    <xf numFmtId="0" fontId="16" fillId="0" borderId="4" xfId="0" applyFont="1" applyBorder="1" applyAlignment="1">
      <alignment vertical="center" wrapText="1"/>
    </xf>
    <xf numFmtId="0" fontId="16" fillId="0" borderId="4" xfId="0" applyFont="1" applyBorder="1" applyAlignment="1">
      <alignment horizontal="center" vertical="center" wrapText="1"/>
    </xf>
    <xf numFmtId="0" fontId="16" fillId="0" borderId="24" xfId="0" applyFont="1" applyBorder="1" applyAlignment="1">
      <alignment horizontal="left"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16" fillId="6" borderId="7" xfId="0" applyFont="1" applyFill="1" applyBorder="1" applyAlignment="1">
      <alignment horizontal="left" vertical="center" wrapText="1"/>
    </xf>
    <xf numFmtId="0" fontId="16" fillId="0" borderId="7" xfId="0" applyFont="1" applyBorder="1" applyAlignment="1">
      <alignment horizontal="left" vertical="center" wrapText="1"/>
    </xf>
    <xf numFmtId="0" fontId="16" fillId="0" borderId="7" xfId="0" applyFont="1" applyBorder="1" applyAlignment="1">
      <alignment vertical="center" wrapText="1"/>
    </xf>
    <xf numFmtId="0" fontId="16" fillId="0" borderId="23" xfId="0" applyFont="1" applyBorder="1" applyAlignment="1">
      <alignment horizontal="left" vertical="center" wrapText="1"/>
    </xf>
    <xf numFmtId="0" fontId="16" fillId="7" borderId="23" xfId="0" applyFont="1" applyFill="1" applyBorder="1" applyAlignment="1">
      <alignment horizontal="left" vertical="center" wrapText="1"/>
    </xf>
    <xf numFmtId="0" fontId="16" fillId="7" borderId="2" xfId="0" applyFont="1" applyFill="1" applyBorder="1" applyAlignment="1">
      <alignment horizontal="center" vertical="center" wrapText="1"/>
    </xf>
    <xf numFmtId="0" fontId="16" fillId="7" borderId="2" xfId="0" applyFont="1" applyFill="1" applyBorder="1" applyAlignment="1">
      <alignment vertical="center" wrapText="1"/>
    </xf>
    <xf numFmtId="0" fontId="16" fillId="7" borderId="7" xfId="0" applyFont="1" applyFill="1" applyBorder="1" applyAlignment="1">
      <alignment horizontal="left" vertical="center" wrapText="1"/>
    </xf>
    <xf numFmtId="0" fontId="16" fillId="7" borderId="4" xfId="0" applyFont="1" applyFill="1" applyBorder="1" applyAlignment="1">
      <alignment horizontal="center" vertical="center" wrapText="1"/>
    </xf>
    <xf numFmtId="0" fontId="16" fillId="7" borderId="4" xfId="0" applyFont="1" applyFill="1" applyBorder="1" applyAlignment="1">
      <alignment vertical="center" wrapText="1"/>
    </xf>
    <xf numFmtId="0" fontId="16" fillId="0" borderId="2" xfId="0" applyFont="1" applyBorder="1" applyAlignment="1">
      <alignment horizontal="left" vertical="center" wrapText="1"/>
    </xf>
    <xf numFmtId="0" fontId="17" fillId="0" borderId="19" xfId="0" applyFont="1" applyBorder="1" applyAlignment="1">
      <alignment horizontal="center" vertical="center"/>
    </xf>
    <xf numFmtId="0" fontId="17" fillId="0" borderId="0" xfId="0" applyFont="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16" fillId="0" borderId="29" xfId="0" applyFont="1" applyBorder="1" applyAlignment="1">
      <alignment vertical="center" wrapText="1"/>
    </xf>
    <xf numFmtId="0" fontId="16" fillId="9" borderId="14" xfId="0" applyFont="1" applyFill="1" applyBorder="1" applyAlignment="1">
      <alignment horizontal="left" vertical="center" wrapText="1"/>
    </xf>
    <xf numFmtId="0" fontId="16" fillId="9" borderId="4" xfId="0" applyFont="1" applyFill="1" applyBorder="1" applyAlignment="1">
      <alignment horizontal="center" vertical="center" wrapText="1"/>
    </xf>
    <xf numFmtId="0" fontId="16" fillId="9" borderId="4" xfId="0" applyFont="1" applyFill="1" applyBorder="1" applyAlignment="1">
      <alignment vertical="center" wrapText="1"/>
    </xf>
    <xf numFmtId="0" fontId="16" fillId="9" borderId="24" xfId="0" applyFont="1" applyFill="1" applyBorder="1" applyAlignment="1">
      <alignment horizontal="left" vertical="center" wrapText="1"/>
    </xf>
    <xf numFmtId="0" fontId="16" fillId="9" borderId="2" xfId="0" applyFont="1" applyFill="1" applyBorder="1" applyAlignment="1">
      <alignment horizontal="center" vertical="center" wrapText="1"/>
    </xf>
    <xf numFmtId="0" fontId="16" fillId="9" borderId="2" xfId="0" applyFont="1" applyFill="1" applyBorder="1" applyAlignment="1">
      <alignment vertical="center" wrapText="1"/>
    </xf>
    <xf numFmtId="0" fontId="16" fillId="0" borderId="4" xfId="0" applyFont="1" applyBorder="1" applyAlignment="1">
      <alignment horizontal="left" vertical="center" wrapText="1"/>
    </xf>
    <xf numFmtId="0" fontId="16" fillId="9" borderId="13" xfId="0" applyFont="1" applyFill="1" applyBorder="1" applyAlignment="1">
      <alignment vertical="center" wrapText="1"/>
    </xf>
    <xf numFmtId="0" fontId="16" fillId="9" borderId="30" xfId="0" applyFont="1" applyFill="1" applyBorder="1" applyAlignment="1">
      <alignment vertical="center"/>
    </xf>
    <xf numFmtId="0" fontId="16" fillId="9" borderId="29" xfId="0" applyFont="1" applyFill="1" applyBorder="1" applyAlignment="1">
      <alignment vertical="center" wrapText="1"/>
    </xf>
    <xf numFmtId="0" fontId="16" fillId="9" borderId="20" xfId="0" applyFont="1" applyFill="1" applyBorder="1" applyAlignment="1">
      <alignment vertical="center"/>
    </xf>
    <xf numFmtId="0" fontId="16" fillId="9" borderId="7" xfId="0" applyFont="1" applyFill="1" applyBorder="1" applyAlignment="1">
      <alignment vertical="center" wrapText="1"/>
    </xf>
    <xf numFmtId="0" fontId="16" fillId="9" borderId="31" xfId="0" applyFont="1" applyFill="1" applyBorder="1" applyAlignment="1">
      <alignment vertical="center"/>
    </xf>
    <xf numFmtId="0" fontId="16" fillId="9" borderId="23" xfId="0" applyFont="1" applyFill="1" applyBorder="1" applyAlignment="1">
      <alignment horizontal="left" vertical="center" wrapText="1"/>
    </xf>
    <xf numFmtId="0" fontId="16" fillId="9" borderId="23" xfId="0" applyFont="1" applyFill="1" applyBorder="1" applyAlignment="1">
      <alignment horizontal="center" vertical="center" wrapText="1"/>
    </xf>
    <xf numFmtId="0" fontId="16" fillId="9" borderId="23" xfId="0" applyFont="1" applyFill="1" applyBorder="1" applyAlignment="1">
      <alignment vertical="center" wrapText="1"/>
    </xf>
    <xf numFmtId="0" fontId="16" fillId="9" borderId="4"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0" borderId="35" xfId="0" applyFont="1" applyBorder="1" applyAlignment="1">
      <alignment horizontal="left" vertical="center" wrapText="1"/>
    </xf>
    <xf numFmtId="0" fontId="16" fillId="0" borderId="36" xfId="0" applyFont="1" applyBorder="1" applyAlignment="1">
      <alignment horizontal="center" vertical="center" wrapText="1"/>
    </xf>
    <xf numFmtId="0" fontId="16" fillId="0" borderId="36" xfId="0" applyFont="1" applyBorder="1" applyAlignment="1">
      <alignment vertical="center" wrapText="1"/>
    </xf>
    <xf numFmtId="0" fontId="16" fillId="9" borderId="33" xfId="0" applyFont="1" applyFill="1" applyBorder="1" applyAlignment="1">
      <alignment horizontal="left" vertical="center" wrapText="1"/>
    </xf>
    <xf numFmtId="0" fontId="16" fillId="0" borderId="33" xfId="0" applyFont="1" applyBorder="1" applyAlignment="1">
      <alignment horizontal="left" vertical="center" wrapText="1"/>
    </xf>
    <xf numFmtId="0" fontId="16" fillId="9" borderId="34" xfId="0" applyFont="1" applyFill="1" applyBorder="1" applyAlignment="1">
      <alignment horizontal="left" vertical="center" wrapText="1"/>
    </xf>
    <xf numFmtId="0" fontId="16" fillId="0" borderId="7" xfId="0" applyFont="1" applyBorder="1" applyAlignment="1">
      <alignment horizontal="center" vertical="center" wrapText="1"/>
    </xf>
    <xf numFmtId="0" fontId="16" fillId="9" borderId="7" xfId="0" applyFont="1" applyFill="1" applyBorder="1" applyAlignment="1">
      <alignment horizontal="center" vertical="center" wrapText="1"/>
    </xf>
    <xf numFmtId="0" fontId="16" fillId="0" borderId="36" xfId="0" applyFont="1" applyBorder="1" applyAlignment="1">
      <alignment horizontal="left" vertical="center" wrapText="1"/>
    </xf>
    <xf numFmtId="0" fontId="17" fillId="0" borderId="28" xfId="0" applyFont="1" applyBorder="1" applyAlignment="1">
      <alignment horizontal="center" vertical="center"/>
    </xf>
    <xf numFmtId="0" fontId="16" fillId="0" borderId="27" xfId="0" applyFont="1" applyBorder="1" applyAlignment="1">
      <alignment horizontal="left" vertical="center" wrapText="1"/>
    </xf>
    <xf numFmtId="0" fontId="16" fillId="0" borderId="27" xfId="0" applyFont="1" applyBorder="1" applyAlignment="1">
      <alignment vertical="center" wrapText="1"/>
    </xf>
    <xf numFmtId="0" fontId="34" fillId="0" borderId="0" xfId="0" applyFont="1" applyAlignment="1">
      <alignment horizontal="lef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25" fillId="0" borderId="0" xfId="0" applyFont="1" applyAlignment="1">
      <alignment vertical="center"/>
    </xf>
    <xf numFmtId="0" fontId="25" fillId="0" borderId="29" xfId="0" applyFont="1" applyBorder="1"/>
    <xf numFmtId="0" fontId="16" fillId="0" borderId="0" xfId="0" applyFont="1" applyAlignment="1">
      <alignment horizontal="center" vertical="center"/>
    </xf>
    <xf numFmtId="0" fontId="16" fillId="0" borderId="22" xfId="0" applyFont="1" applyBorder="1" applyAlignment="1">
      <alignment horizontal="left" vertical="center" wrapText="1"/>
    </xf>
    <xf numFmtId="0" fontId="16" fillId="11" borderId="14" xfId="0" applyFont="1" applyFill="1" applyBorder="1" applyAlignment="1">
      <alignment horizontal="left" vertical="center" wrapText="1"/>
    </xf>
    <xf numFmtId="0" fontId="16" fillId="11" borderId="4" xfId="0" applyFont="1" applyFill="1" applyBorder="1" applyAlignment="1">
      <alignment horizontal="center" vertical="center"/>
    </xf>
    <xf numFmtId="0" fontId="16" fillId="11" borderId="4" xfId="0" applyFont="1" applyFill="1" applyBorder="1" applyAlignment="1">
      <alignment vertical="center" wrapText="1"/>
    </xf>
    <xf numFmtId="0" fontId="25" fillId="11" borderId="4" xfId="0" applyFont="1" applyFill="1" applyBorder="1" applyAlignment="1">
      <alignment vertical="center"/>
    </xf>
    <xf numFmtId="0" fontId="16" fillId="11" borderId="24" xfId="0" applyFont="1" applyFill="1" applyBorder="1" applyAlignment="1">
      <alignment horizontal="left" vertical="center" wrapText="1"/>
    </xf>
    <xf numFmtId="0" fontId="16" fillId="11" borderId="2" xfId="0" applyFont="1" applyFill="1" applyBorder="1" applyAlignment="1">
      <alignment horizontal="center" vertical="center"/>
    </xf>
    <xf numFmtId="0" fontId="16" fillId="11" borderId="2" xfId="0" applyFont="1" applyFill="1" applyBorder="1" applyAlignment="1">
      <alignment vertical="center" wrapText="1"/>
    </xf>
    <xf numFmtId="0" fontId="25" fillId="11" borderId="2" xfId="0" applyFont="1" applyFill="1" applyBorder="1" applyAlignment="1">
      <alignment vertical="center"/>
    </xf>
    <xf numFmtId="0" fontId="17" fillId="0" borderId="27" xfId="0" applyFont="1" applyBorder="1" applyAlignment="1">
      <alignment horizontal="center" vertical="center"/>
    </xf>
    <xf numFmtId="0" fontId="16" fillId="0" borderId="39" xfId="0" applyFont="1" applyBorder="1" applyAlignment="1">
      <alignment horizontal="left" vertical="center" wrapText="1"/>
    </xf>
    <xf numFmtId="0" fontId="25" fillId="0" borderId="0" xfId="0" applyFont="1" applyAlignment="1">
      <alignment wrapText="1"/>
    </xf>
    <xf numFmtId="0" fontId="24" fillId="2" borderId="0" xfId="0" applyFont="1" applyFill="1" applyAlignment="1">
      <alignment horizontal="center" vertical="center" wrapText="1"/>
    </xf>
    <xf numFmtId="0" fontId="25" fillId="0" borderId="33" xfId="0" applyFont="1" applyBorder="1" applyAlignment="1">
      <alignment horizontal="center" vertical="center"/>
    </xf>
    <xf numFmtId="0" fontId="25" fillId="0" borderId="7" xfId="0" applyFont="1" applyBorder="1" applyAlignment="1">
      <alignment horizontal="center" vertical="center"/>
    </xf>
    <xf numFmtId="0" fontId="34" fillId="0" borderId="0" xfId="0" applyFont="1" applyAlignment="1">
      <alignment horizontal="center" vertical="center" wrapText="1"/>
    </xf>
    <xf numFmtId="0" fontId="36" fillId="0" borderId="0" xfId="0" applyFont="1" applyAlignment="1">
      <alignment horizontal="center" vertical="center" wrapText="1"/>
    </xf>
    <xf numFmtId="0" fontId="37" fillId="4" borderId="23"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14" fillId="0" borderId="0" xfId="0" applyFont="1"/>
    <xf numFmtId="0" fontId="14" fillId="3" borderId="4" xfId="0" applyFont="1" applyFill="1" applyBorder="1"/>
    <xf numFmtId="0" fontId="39" fillId="3" borderId="4" xfId="0" applyFont="1" applyFill="1" applyBorder="1" applyAlignment="1">
      <alignment horizontal="left" vertical="center" wrapText="1"/>
    </xf>
    <xf numFmtId="9" fontId="14" fillId="12" borderId="4" xfId="2" applyFont="1" applyFill="1" applyBorder="1"/>
    <xf numFmtId="0" fontId="39" fillId="3" borderId="4" xfId="0" applyFont="1" applyFill="1" applyBorder="1" applyAlignment="1">
      <alignment horizontal="left" vertical="center" wrapText="1" indent="1"/>
    </xf>
    <xf numFmtId="0" fontId="40" fillId="3" borderId="4" xfId="0" applyFont="1" applyFill="1" applyBorder="1" applyAlignment="1">
      <alignment horizontal="left" vertical="center" wrapText="1" indent="1"/>
    </xf>
    <xf numFmtId="0" fontId="14" fillId="0" borderId="0" xfId="0" applyFont="1" applyAlignment="1">
      <alignment vertical="center"/>
    </xf>
    <xf numFmtId="0" fontId="25" fillId="3" borderId="4" xfId="0" applyFont="1" applyFill="1" applyBorder="1" applyAlignment="1">
      <alignment horizontal="left" vertical="center" wrapText="1"/>
    </xf>
    <xf numFmtId="0" fontId="41" fillId="0" borderId="0" xfId="0" applyFont="1" applyAlignment="1">
      <alignment vertical="center"/>
    </xf>
    <xf numFmtId="0" fontId="27" fillId="0" borderId="0" xfId="0" applyFont="1" applyAlignment="1">
      <alignment vertical="center" wrapText="1"/>
    </xf>
    <xf numFmtId="0" fontId="27" fillId="0" borderId="0" xfId="0" applyFont="1" applyAlignment="1">
      <alignment vertical="center"/>
    </xf>
    <xf numFmtId="0" fontId="42" fillId="0" borderId="0" xfId="3" applyAlignment="1">
      <alignment horizontal="left" vertical="center" indent="1"/>
    </xf>
    <xf numFmtId="0" fontId="20" fillId="4" borderId="19"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37" fillId="4" borderId="2" xfId="0" applyFont="1" applyFill="1" applyBorder="1" applyAlignment="1">
      <alignment horizontal="center" vertical="center" wrapText="1"/>
    </xf>
    <xf numFmtId="0" fontId="43" fillId="4" borderId="2"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39" fillId="3" borderId="7" xfId="0" applyFont="1" applyFill="1" applyBorder="1" applyAlignment="1">
      <alignment horizontal="left" vertical="center" wrapText="1"/>
    </xf>
    <xf numFmtId="0" fontId="44" fillId="0" borderId="0" xfId="0" applyFont="1" applyAlignment="1">
      <alignment vertical="center"/>
    </xf>
    <xf numFmtId="0" fontId="42" fillId="0" borderId="0" xfId="3" applyAlignment="1">
      <alignment vertical="center"/>
    </xf>
    <xf numFmtId="0" fontId="18" fillId="3" borderId="12" xfId="0" applyFont="1" applyFill="1" applyBorder="1" applyAlignment="1">
      <alignment horizontal="center" vertical="center" wrapText="1"/>
    </xf>
    <xf numFmtId="0" fontId="15" fillId="3" borderId="12" xfId="0" applyFont="1" applyFill="1" applyBorder="1" applyAlignment="1">
      <alignment horizontal="center" vertical="center"/>
    </xf>
    <xf numFmtId="0" fontId="16" fillId="0" borderId="27" xfId="0" applyFont="1" applyBorder="1" applyAlignment="1">
      <alignment horizontal="center" vertical="center" wrapText="1"/>
    </xf>
    <xf numFmtId="0" fontId="16" fillId="9" borderId="34" xfId="0" applyFont="1" applyFill="1" applyBorder="1" applyAlignment="1">
      <alignment horizontal="center" vertical="center" wrapText="1"/>
    </xf>
    <xf numFmtId="0" fontId="16" fillId="11" borderId="7" xfId="0" applyFont="1" applyFill="1" applyBorder="1" applyAlignment="1">
      <alignment horizontal="center" vertical="center"/>
    </xf>
    <xf numFmtId="0" fontId="16" fillId="0" borderId="2" xfId="0" applyFont="1" applyBorder="1" applyAlignment="1">
      <alignment horizontal="center" vertical="center"/>
    </xf>
    <xf numFmtId="0" fontId="16" fillId="0" borderId="39" xfId="0" applyFont="1" applyBorder="1" applyAlignment="1">
      <alignment horizontal="center" vertical="center" wrapText="1"/>
    </xf>
    <xf numFmtId="0" fontId="42" fillId="0" borderId="0" xfId="3" applyAlignment="1">
      <alignment wrapText="1"/>
    </xf>
    <xf numFmtId="0" fontId="20" fillId="4" borderId="14" xfId="0" applyFont="1" applyFill="1" applyBorder="1" applyAlignment="1">
      <alignment horizontal="center" vertical="center" wrapText="1"/>
    </xf>
    <xf numFmtId="0" fontId="16" fillId="0" borderId="15" xfId="0" applyFont="1" applyBorder="1" applyAlignment="1">
      <alignment horizontal="left" vertical="center" wrapText="1"/>
    </xf>
    <xf numFmtId="0" fontId="34" fillId="3" borderId="4" xfId="0" applyFont="1" applyFill="1" applyBorder="1" applyAlignment="1">
      <alignment horizontal="left" vertical="center" wrapText="1"/>
    </xf>
    <xf numFmtId="0" fontId="16" fillId="0" borderId="13" xfId="0" applyFont="1" applyBorder="1" applyAlignment="1">
      <alignment horizontal="center" vertical="center" wrapText="1"/>
    </xf>
    <xf numFmtId="0" fontId="16" fillId="0" borderId="13" xfId="0" applyFont="1" applyBorder="1" applyAlignment="1">
      <alignment vertical="center" wrapText="1"/>
    </xf>
    <xf numFmtId="0" fontId="16" fillId="0" borderId="19" xfId="0" applyFont="1" applyBorder="1" applyAlignment="1">
      <alignment horizontal="left" vertical="center" wrapText="1"/>
    </xf>
    <xf numFmtId="0" fontId="17" fillId="8" borderId="19" xfId="0" applyFont="1" applyFill="1" applyBorder="1" applyAlignment="1">
      <alignment horizontal="center" vertical="center" wrapText="1"/>
    </xf>
    <xf numFmtId="0" fontId="18" fillId="3" borderId="6" xfId="0" applyFont="1" applyFill="1" applyBorder="1" applyAlignment="1">
      <alignment horizontal="center" vertical="center"/>
    </xf>
    <xf numFmtId="0" fontId="18" fillId="3" borderId="3" xfId="0" applyFont="1" applyFill="1" applyBorder="1" applyAlignment="1">
      <alignment horizontal="center" vertical="center"/>
    </xf>
    <xf numFmtId="0" fontId="20" fillId="4" borderId="4" xfId="0" applyFont="1" applyFill="1" applyBorder="1" applyAlignment="1">
      <alignment horizontal="center" vertical="center" wrapText="1"/>
    </xf>
    <xf numFmtId="0" fontId="16" fillId="11" borderId="22" xfId="0" applyFont="1" applyFill="1" applyBorder="1" applyAlignment="1">
      <alignment horizontal="left" vertical="center" wrapText="1"/>
    </xf>
    <xf numFmtId="0" fontId="16" fillId="11" borderId="7" xfId="0" applyFont="1" applyFill="1" applyBorder="1" applyAlignment="1">
      <alignment vertical="center" wrapText="1"/>
    </xf>
    <xf numFmtId="0" fontId="25" fillId="11" borderId="7" xfId="0" applyFont="1" applyFill="1" applyBorder="1" applyAlignment="1">
      <alignment vertical="center"/>
    </xf>
    <xf numFmtId="0" fontId="16" fillId="0" borderId="18" xfId="0" applyFont="1" applyBorder="1" applyAlignment="1">
      <alignment vertical="center" wrapText="1"/>
    </xf>
    <xf numFmtId="0" fontId="16" fillId="11" borderId="7" xfId="0" applyFont="1" applyFill="1" applyBorder="1" applyAlignment="1">
      <alignment horizontal="center" vertical="center" wrapText="1"/>
    </xf>
    <xf numFmtId="0" fontId="18" fillId="3" borderId="5"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34" fillId="0" borderId="0" xfId="0" applyFont="1" applyAlignment="1">
      <alignment vertical="center" wrapText="1"/>
    </xf>
    <xf numFmtId="0" fontId="16" fillId="0" borderId="28" xfId="0" applyFont="1" applyBorder="1" applyAlignment="1">
      <alignment horizontal="left" vertical="center" wrapText="1"/>
    </xf>
    <xf numFmtId="0" fontId="16" fillId="0" borderId="28" xfId="0" applyFont="1" applyBorder="1" applyAlignment="1">
      <alignment horizontal="center" vertical="center" wrapText="1"/>
    </xf>
    <xf numFmtId="0" fontId="16" fillId="0" borderId="28" xfId="0" applyFont="1" applyBorder="1" applyAlignment="1">
      <alignment vertical="center" wrapText="1"/>
    </xf>
    <xf numFmtId="0" fontId="16" fillId="9" borderId="13" xfId="0" applyFont="1" applyFill="1" applyBorder="1" applyAlignment="1">
      <alignment horizontal="left" vertical="center" wrapText="1"/>
    </xf>
    <xf numFmtId="165" fontId="16" fillId="0" borderId="18" xfId="4" applyNumberFormat="1" applyFont="1" applyFill="1" applyBorder="1" applyAlignment="1">
      <alignment horizontal="right" vertical="center"/>
    </xf>
    <xf numFmtId="165" fontId="16" fillId="0" borderId="20" xfId="4" applyNumberFormat="1" applyFont="1" applyFill="1" applyBorder="1" applyAlignment="1">
      <alignment horizontal="right" vertical="center"/>
    </xf>
    <xf numFmtId="166" fontId="16" fillId="0" borderId="21" xfId="4" applyNumberFormat="1" applyFont="1" applyFill="1" applyBorder="1" applyAlignment="1">
      <alignment horizontal="right" vertical="center"/>
    </xf>
    <xf numFmtId="165" fontId="16" fillId="0" borderId="7" xfId="4" applyNumberFormat="1" applyFont="1" applyFill="1" applyBorder="1" applyAlignment="1">
      <alignment vertical="center"/>
    </xf>
    <xf numFmtId="167" fontId="16" fillId="6" borderId="4" xfId="2" applyNumberFormat="1" applyFont="1" applyFill="1" applyBorder="1" applyAlignment="1">
      <alignment horizontal="center" vertical="center" wrapText="1"/>
    </xf>
    <xf numFmtId="167" fontId="16" fillId="6" borderId="4" xfId="0" applyNumberFormat="1" applyFont="1" applyFill="1" applyBorder="1" applyAlignment="1">
      <alignment vertical="center" wrapText="1"/>
    </xf>
    <xf numFmtId="165" fontId="16" fillId="0" borderId="21" xfId="4" applyNumberFormat="1" applyFont="1" applyFill="1" applyBorder="1" applyAlignment="1">
      <alignment horizontal="right" vertical="center"/>
    </xf>
    <xf numFmtId="10" fontId="16" fillId="6" borderId="4" xfId="0" applyNumberFormat="1" applyFont="1" applyFill="1" applyBorder="1" applyAlignment="1">
      <alignment horizontal="center" vertical="center" wrapText="1"/>
    </xf>
    <xf numFmtId="10" fontId="16" fillId="6" borderId="4" xfId="2" applyNumberFormat="1" applyFont="1" applyFill="1" applyBorder="1" applyAlignment="1">
      <alignment horizontal="center" vertical="center" wrapText="1"/>
    </xf>
    <xf numFmtId="167" fontId="16" fillId="0" borderId="4" xfId="2" applyNumberFormat="1" applyFont="1" applyBorder="1" applyAlignment="1">
      <alignment horizontal="center" vertical="center" wrapText="1"/>
    </xf>
    <xf numFmtId="167" fontId="16" fillId="6" borderId="4" xfId="0" applyNumberFormat="1" applyFont="1" applyFill="1" applyBorder="1" applyAlignment="1">
      <alignment horizontal="center" vertical="center" wrapText="1"/>
    </xf>
    <xf numFmtId="167" fontId="16" fillId="0" borderId="2" xfId="0" applyNumberFormat="1" applyFont="1" applyBorder="1" applyAlignment="1">
      <alignment horizontal="center" vertical="center" wrapText="1"/>
    </xf>
    <xf numFmtId="3" fontId="16" fillId="0" borderId="7" xfId="0" applyNumberFormat="1" applyFont="1" applyBorder="1" applyAlignment="1">
      <alignment horizontal="center" vertical="center" wrapText="1"/>
    </xf>
    <xf numFmtId="3" fontId="16" fillId="6" borderId="7" xfId="0" applyNumberFormat="1" applyFont="1" applyFill="1" applyBorder="1" applyAlignment="1">
      <alignment horizontal="center" vertical="center" wrapText="1"/>
    </xf>
    <xf numFmtId="0" fontId="25" fillId="6" borderId="7" xfId="0" applyFont="1" applyFill="1" applyBorder="1" applyAlignment="1">
      <alignment horizontal="center" vertical="center"/>
    </xf>
    <xf numFmtId="0" fontId="16" fillId="6" borderId="7" xfId="0" applyFont="1" applyFill="1" applyBorder="1" applyAlignment="1">
      <alignment vertical="center" wrapText="1"/>
    </xf>
    <xf numFmtId="9" fontId="25" fillId="0" borderId="7" xfId="0" applyNumberFormat="1" applyFont="1" applyBorder="1" applyAlignment="1">
      <alignment horizontal="center" vertical="center"/>
    </xf>
    <xf numFmtId="9" fontId="25" fillId="6" borderId="7" xfId="0" applyNumberFormat="1" applyFont="1" applyFill="1" applyBorder="1" applyAlignment="1">
      <alignment horizontal="center" vertical="center"/>
    </xf>
    <xf numFmtId="0" fontId="16" fillId="0" borderId="26" xfId="0" applyFont="1" applyBorder="1" applyAlignment="1">
      <alignment horizontal="center" vertical="center" wrapText="1"/>
    </xf>
    <xf numFmtId="3" fontId="16" fillId="6" borderId="4" xfId="0" applyNumberFormat="1" applyFont="1" applyFill="1" applyBorder="1" applyAlignment="1">
      <alignment horizontal="center" vertical="center" wrapText="1"/>
    </xf>
    <xf numFmtId="1" fontId="16" fillId="0" borderId="4" xfId="4" applyNumberFormat="1" applyFont="1" applyFill="1" applyBorder="1" applyAlignment="1">
      <alignment horizontal="center" vertical="center" wrapText="1"/>
    </xf>
    <xf numFmtId="0" fontId="16" fillId="0" borderId="4" xfId="5" applyNumberFormat="1" applyFont="1" applyBorder="1" applyAlignment="1">
      <alignment vertical="center" wrapText="1"/>
    </xf>
    <xf numFmtId="9" fontId="16" fillId="0" borderId="4" xfId="0" applyNumberFormat="1" applyFont="1" applyBorder="1" applyAlignment="1">
      <alignment horizontal="center" vertical="center" wrapText="1"/>
    </xf>
    <xf numFmtId="1" fontId="16" fillId="7" borderId="4" xfId="5" applyNumberFormat="1" applyFont="1" applyFill="1" applyBorder="1" applyAlignment="1">
      <alignment horizontal="center" vertical="center" wrapText="1"/>
    </xf>
    <xf numFmtId="0" fontId="16" fillId="7" borderId="4" xfId="0" applyFont="1" applyFill="1" applyBorder="1" applyAlignment="1">
      <alignment horizontal="left" vertical="center" wrapText="1"/>
    </xf>
    <xf numFmtId="0" fontId="16" fillId="7" borderId="4" xfId="0" applyFont="1" applyFill="1" applyBorder="1" applyAlignment="1">
      <alignment vertical="top" wrapText="1"/>
    </xf>
    <xf numFmtId="167" fontId="16" fillId="9" borderId="4" xfId="0" applyNumberFormat="1" applyFont="1" applyFill="1" applyBorder="1" applyAlignment="1">
      <alignment horizontal="center" vertical="center" wrapText="1"/>
    </xf>
    <xf numFmtId="0" fontId="16" fillId="0" borderId="13" xfId="0" applyFont="1" applyBorder="1" applyAlignment="1">
      <alignment horizontal="center" vertical="center"/>
    </xf>
    <xf numFmtId="3" fontId="39" fillId="0" borderId="18" xfId="0" applyNumberFormat="1" applyFont="1" applyBorder="1" applyAlignment="1">
      <alignment vertical="center"/>
    </xf>
    <xf numFmtId="0" fontId="39" fillId="0" borderId="20" xfId="0" applyFont="1" applyBorder="1" applyAlignment="1">
      <alignment vertical="center"/>
    </xf>
    <xf numFmtId="0" fontId="39" fillId="0" borderId="21" xfId="0" applyFont="1" applyBorder="1" applyAlignment="1">
      <alignment vertical="center"/>
    </xf>
    <xf numFmtId="0" fontId="39" fillId="0" borderId="7" xfId="0" applyFont="1" applyBorder="1" applyAlignment="1">
      <alignment vertical="center" wrapText="1"/>
    </xf>
    <xf numFmtId="9" fontId="39" fillId="0" borderId="4" xfId="0" applyNumberFormat="1" applyFont="1" applyBorder="1" applyAlignment="1">
      <alignment horizontal="center" vertical="center" wrapText="1"/>
    </xf>
    <xf numFmtId="0" fontId="39" fillId="0" borderId="4" xfId="0" applyFont="1" applyBorder="1" applyAlignment="1">
      <alignment vertical="center" wrapText="1"/>
    </xf>
    <xf numFmtId="0" fontId="16" fillId="0" borderId="20" xfId="0" applyFont="1" applyBorder="1" applyAlignment="1">
      <alignment vertical="center"/>
    </xf>
    <xf numFmtId="9" fontId="16" fillId="9" borderId="4" xfId="0" applyNumberFormat="1" applyFont="1" applyFill="1" applyBorder="1" applyAlignment="1">
      <alignment horizontal="center" vertical="center" wrapText="1"/>
    </xf>
    <xf numFmtId="9" fontId="16" fillId="9" borderId="4" xfId="2" applyFont="1" applyFill="1" applyBorder="1" applyAlignment="1">
      <alignment horizontal="center" vertical="center" wrapText="1"/>
    </xf>
    <xf numFmtId="0" fontId="25" fillId="0" borderId="4" xfId="0" applyFont="1" applyBorder="1" applyAlignment="1">
      <alignment horizontal="center" vertical="center"/>
    </xf>
    <xf numFmtId="0" fontId="25" fillId="0" borderId="4" xfId="0" applyFont="1" applyBorder="1" applyAlignment="1">
      <alignment vertical="center"/>
    </xf>
    <xf numFmtId="0" fontId="25" fillId="0" borderId="4" xfId="0" applyFont="1" applyBorder="1"/>
    <xf numFmtId="167" fontId="16" fillId="0" borderId="4" xfId="0" applyNumberFormat="1" applyFont="1" applyBorder="1" applyAlignment="1">
      <alignment horizontal="center" vertical="center" wrapText="1"/>
    </xf>
    <xf numFmtId="167" fontId="16" fillId="0" borderId="13" xfId="2" applyNumberFormat="1" applyFont="1" applyFill="1" applyBorder="1" applyAlignment="1">
      <alignment horizontal="center" vertical="center" wrapText="1"/>
    </xf>
    <xf numFmtId="167" fontId="16" fillId="0" borderId="13" xfId="0" applyNumberFormat="1" applyFont="1" applyBorder="1" applyAlignment="1">
      <alignment horizontal="center" vertical="center" wrapText="1"/>
    </xf>
    <xf numFmtId="9" fontId="16" fillId="9" borderId="13" xfId="0" applyNumberFormat="1" applyFont="1" applyFill="1" applyBorder="1" applyAlignment="1">
      <alignment horizontal="center" vertical="center" wrapText="1"/>
    </xf>
    <xf numFmtId="9" fontId="16" fillId="0" borderId="4" xfId="0" applyNumberFormat="1" applyFont="1" applyBorder="1" applyAlignment="1">
      <alignment vertical="center" wrapText="1"/>
    </xf>
    <xf numFmtId="0" fontId="50" fillId="9" borderId="4" xfId="0" applyFont="1" applyFill="1" applyBorder="1" applyAlignment="1">
      <alignment vertical="center" wrapText="1"/>
    </xf>
    <xf numFmtId="0" fontId="16" fillId="0" borderId="4" xfId="0" applyFont="1" applyBorder="1" applyAlignment="1">
      <alignment vertical="top" wrapText="1"/>
    </xf>
    <xf numFmtId="167" fontId="16" fillId="0" borderId="4" xfId="2" applyNumberFormat="1" applyFont="1" applyBorder="1" applyAlignment="1">
      <alignment vertical="center" wrapText="1"/>
    </xf>
    <xf numFmtId="167" fontId="16" fillId="9" borderId="23" xfId="2" applyNumberFormat="1" applyFont="1" applyFill="1" applyBorder="1" applyAlignment="1">
      <alignment vertical="center" wrapText="1"/>
    </xf>
    <xf numFmtId="9" fontId="16" fillId="0" borderId="4" xfId="2" applyFont="1" applyBorder="1" applyAlignment="1">
      <alignment vertical="center" wrapText="1"/>
    </xf>
    <xf numFmtId="165" fontId="16" fillId="9" borderId="4" xfId="4" applyNumberFormat="1" applyFont="1" applyFill="1" applyBorder="1" applyAlignment="1">
      <alignment vertical="center" wrapText="1"/>
    </xf>
    <xf numFmtId="165" fontId="16" fillId="0" borderId="4" xfId="4" applyNumberFormat="1" applyFont="1" applyBorder="1" applyAlignment="1">
      <alignment vertical="center" wrapText="1"/>
    </xf>
    <xf numFmtId="9" fontId="51" fillId="0" borderId="4" xfId="2" applyFont="1" applyBorder="1" applyAlignment="1">
      <alignment vertical="center" wrapText="1"/>
    </xf>
    <xf numFmtId="167" fontId="16" fillId="9" borderId="4" xfId="2" applyNumberFormat="1" applyFont="1" applyFill="1" applyBorder="1" applyAlignment="1">
      <alignment vertical="center" wrapText="1"/>
    </xf>
    <xf numFmtId="0" fontId="25" fillId="9" borderId="34" xfId="0" applyFont="1" applyFill="1" applyBorder="1"/>
    <xf numFmtId="0" fontId="16" fillId="0" borderId="4" xfId="0" applyFont="1" applyBorder="1" applyAlignment="1">
      <alignment horizontal="right" vertical="center" wrapText="1"/>
    </xf>
    <xf numFmtId="0" fontId="16" fillId="0" borderId="33" xfId="0" applyFont="1" applyBorder="1" applyAlignment="1">
      <alignment vertical="center" wrapText="1"/>
    </xf>
    <xf numFmtId="0" fontId="25" fillId="0" borderId="7" xfId="0" applyFont="1" applyBorder="1" applyAlignment="1">
      <alignment vertical="center" wrapText="1"/>
    </xf>
    <xf numFmtId="0" fontId="16" fillId="9" borderId="33" xfId="0" applyFont="1" applyFill="1" applyBorder="1" applyAlignment="1">
      <alignment vertical="center" wrapText="1"/>
    </xf>
    <xf numFmtId="0" fontId="16" fillId="0" borderId="33" xfId="0" applyFont="1" applyBorder="1" applyAlignment="1">
      <alignment horizontal="center" vertical="center" wrapText="1"/>
    </xf>
    <xf numFmtId="0" fontId="16" fillId="9" borderId="33" xfId="0" applyFont="1" applyFill="1" applyBorder="1" applyAlignment="1">
      <alignment horizontal="center" vertical="center" wrapText="1"/>
    </xf>
    <xf numFmtId="9" fontId="16" fillId="9" borderId="2" xfId="0" applyNumberFormat="1" applyFont="1" applyFill="1" applyBorder="1" applyAlignment="1">
      <alignment horizontal="center" vertical="center" wrapText="1"/>
    </xf>
    <xf numFmtId="0" fontId="16" fillId="9" borderId="34" xfId="0" applyFont="1" applyFill="1" applyBorder="1" applyAlignment="1">
      <alignment vertical="center" wrapText="1"/>
    </xf>
    <xf numFmtId="9" fontId="16" fillId="9" borderId="4" xfId="0" applyNumberFormat="1" applyFont="1" applyFill="1" applyBorder="1" applyAlignment="1">
      <alignment vertical="center" wrapText="1"/>
    </xf>
    <xf numFmtId="0" fontId="25" fillId="0" borderId="7" xfId="0" applyFont="1" applyBorder="1" applyAlignment="1">
      <alignment vertical="center"/>
    </xf>
    <xf numFmtId="0" fontId="25" fillId="11" borderId="4" xfId="0" applyFont="1" applyFill="1" applyBorder="1" applyAlignment="1">
      <alignment vertical="center" wrapText="1"/>
    </xf>
    <xf numFmtId="0" fontId="25" fillId="11" borderId="7" xfId="0" applyFont="1" applyFill="1" applyBorder="1" applyAlignment="1">
      <alignment vertical="center" wrapText="1"/>
    </xf>
    <xf numFmtId="0" fontId="25" fillId="0" borderId="4" xfId="0" applyFont="1" applyBorder="1" applyAlignment="1">
      <alignment vertical="center" wrapText="1"/>
    </xf>
    <xf numFmtId="0" fontId="25" fillId="11" borderId="2" xfId="0" applyFont="1" applyFill="1" applyBorder="1" applyAlignment="1">
      <alignment vertical="center" wrapText="1"/>
    </xf>
    <xf numFmtId="0" fontId="25" fillId="11" borderId="4" xfId="0" applyFont="1" applyFill="1" applyBorder="1" applyAlignment="1">
      <alignment horizontal="left" vertical="center" wrapText="1"/>
    </xf>
    <xf numFmtId="0" fontId="25" fillId="0" borderId="2" xfId="0" applyFont="1" applyBorder="1" applyAlignment="1">
      <alignment vertical="center"/>
    </xf>
    <xf numFmtId="0" fontId="25" fillId="0" borderId="2" xfId="0" applyFont="1" applyBorder="1" applyAlignment="1">
      <alignment vertical="center" wrapText="1"/>
    </xf>
    <xf numFmtId="0" fontId="25" fillId="0" borderId="27" xfId="0" applyFont="1" applyBorder="1" applyAlignment="1">
      <alignment vertical="center"/>
    </xf>
    <xf numFmtId="0" fontId="25" fillId="11" borderId="4" xfId="0" applyFont="1" applyFill="1" applyBorder="1" applyAlignment="1">
      <alignment vertical="top" wrapText="1"/>
    </xf>
    <xf numFmtId="0" fontId="25" fillId="11" borderId="2" xfId="0" applyFont="1" applyFill="1" applyBorder="1" applyAlignment="1">
      <alignment vertical="top"/>
    </xf>
    <xf numFmtId="0" fontId="25" fillId="0" borderId="7" xfId="0" applyFont="1" applyBorder="1" applyAlignment="1">
      <alignment vertical="top" wrapText="1"/>
    </xf>
    <xf numFmtId="43" fontId="36" fillId="3" borderId="7" xfId="5" applyFont="1" applyFill="1" applyBorder="1"/>
    <xf numFmtId="168" fontId="36" fillId="3" borderId="7" xfId="5" applyNumberFormat="1" applyFont="1" applyFill="1" applyBorder="1" applyAlignment="1">
      <alignment vertical="center"/>
    </xf>
    <xf numFmtId="9" fontId="14" fillId="12" borderId="4" xfId="2" applyFont="1" applyFill="1" applyBorder="1" applyAlignment="1">
      <alignment vertical="center"/>
    </xf>
    <xf numFmtId="43" fontId="14" fillId="3" borderId="4" xfId="5" applyFont="1" applyFill="1" applyBorder="1"/>
    <xf numFmtId="168" fontId="14" fillId="3" borderId="4" xfId="5" applyNumberFormat="1" applyFont="1" applyFill="1" applyBorder="1" applyAlignment="1">
      <alignment vertical="center"/>
    </xf>
    <xf numFmtId="43" fontId="14" fillId="3" borderId="4" xfId="5" applyFont="1" applyFill="1" applyBorder="1" applyAlignment="1">
      <alignment vertical="center"/>
    </xf>
    <xf numFmtId="168" fontId="14" fillId="3" borderId="4" xfId="0" applyNumberFormat="1" applyFont="1" applyFill="1" applyBorder="1" applyAlignment="1">
      <alignment vertical="center"/>
    </xf>
    <xf numFmtId="43" fontId="36" fillId="3" borderId="4" xfId="5" applyFont="1" applyFill="1" applyBorder="1"/>
    <xf numFmtId="168" fontId="36" fillId="3" borderId="4" xfId="5" applyNumberFormat="1" applyFont="1" applyFill="1" applyBorder="1" applyAlignment="1">
      <alignment vertical="center"/>
    </xf>
    <xf numFmtId="169" fontId="36" fillId="3" borderId="4" xfId="5" applyNumberFormat="1" applyFont="1" applyFill="1" applyBorder="1" applyAlignment="1">
      <alignment vertical="center"/>
    </xf>
    <xf numFmtId="165" fontId="14" fillId="3" borderId="7" xfId="4" applyNumberFormat="1" applyFont="1" applyFill="1" applyBorder="1"/>
    <xf numFmtId="165" fontId="14" fillId="0" borderId="7" xfId="4" applyNumberFormat="1" applyFont="1" applyFill="1" applyBorder="1"/>
    <xf numFmtId="10" fontId="14" fillId="12" borderId="4" xfId="2" applyNumberFormat="1" applyFont="1" applyFill="1" applyBorder="1"/>
    <xf numFmtId="165" fontId="14" fillId="3" borderId="4" xfId="4" applyNumberFormat="1" applyFont="1" applyFill="1" applyBorder="1"/>
    <xf numFmtId="170" fontId="14" fillId="3" borderId="4" xfId="0" applyNumberFormat="1" applyFont="1" applyFill="1" applyBorder="1"/>
    <xf numFmtId="0" fontId="11" fillId="2" borderId="1" xfId="0" applyFont="1" applyFill="1" applyBorder="1" applyAlignment="1">
      <alignment horizontal="center" vertical="center"/>
    </xf>
    <xf numFmtId="0" fontId="3" fillId="2" borderId="1" xfId="0" applyFont="1" applyFill="1" applyBorder="1" applyAlignment="1">
      <alignment horizontal="center" vertical="center"/>
    </xf>
    <xf numFmtId="168" fontId="36" fillId="13" borderId="7" xfId="5" applyNumberFormat="1" applyFont="1" applyFill="1" applyBorder="1" applyAlignment="1">
      <alignment vertical="center"/>
    </xf>
    <xf numFmtId="43" fontId="36" fillId="13" borderId="7" xfId="5" applyFont="1" applyFill="1" applyBorder="1" applyAlignment="1">
      <alignment vertical="center"/>
    </xf>
    <xf numFmtId="168" fontId="14" fillId="13" borderId="4" xfId="5" applyNumberFormat="1" applyFont="1" applyFill="1" applyBorder="1" applyAlignment="1">
      <alignment vertical="center"/>
    </xf>
    <xf numFmtId="0" fontId="14" fillId="13" borderId="4" xfId="0" applyFont="1" applyFill="1" applyBorder="1" applyAlignment="1">
      <alignment vertical="center"/>
    </xf>
    <xf numFmtId="43" fontId="14" fillId="13" borderId="4" xfId="5" applyFont="1" applyFill="1" applyBorder="1" applyAlignment="1">
      <alignment vertical="center"/>
    </xf>
    <xf numFmtId="168" fontId="36" fillId="13" borderId="4" xfId="5" applyNumberFormat="1" applyFont="1" applyFill="1" applyBorder="1" applyAlignment="1">
      <alignment vertical="center"/>
    </xf>
    <xf numFmtId="43" fontId="36" fillId="13" borderId="4" xfId="5" applyFont="1" applyFill="1" applyBorder="1" applyAlignment="1">
      <alignment vertical="center"/>
    </xf>
    <xf numFmtId="169" fontId="36" fillId="13" borderId="4" xfId="5" applyNumberFormat="1" applyFont="1" applyFill="1" applyBorder="1" applyAlignment="1">
      <alignment vertical="center"/>
    </xf>
    <xf numFmtId="0" fontId="8" fillId="3" borderId="0" xfId="0" applyFont="1" applyFill="1" applyAlignment="1">
      <alignment vertical="center" wrapText="1"/>
    </xf>
    <xf numFmtId="0" fontId="9" fillId="2" borderId="0" xfId="0" applyFont="1" applyFill="1" applyAlignment="1">
      <alignment horizontal="left" vertical="center" wrapText="1"/>
    </xf>
    <xf numFmtId="0" fontId="10" fillId="2" borderId="0" xfId="0" applyFont="1" applyFill="1" applyAlignment="1">
      <alignment horizontal="left" vertical="center" wrapText="1"/>
    </xf>
    <xf numFmtId="0" fontId="11" fillId="2" borderId="0" xfId="0" applyFont="1" applyFill="1" applyAlignment="1">
      <alignment horizontal="left" vertical="center" wrapText="1"/>
    </xf>
    <xf numFmtId="0" fontId="12" fillId="2" borderId="0" xfId="0" applyFont="1" applyFill="1" applyAlignment="1">
      <alignment horizontal="left" vertical="center" wrapText="1"/>
    </xf>
    <xf numFmtId="0" fontId="13"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xf>
    <xf numFmtId="0" fontId="23" fillId="2" borderId="0" xfId="0" applyFont="1" applyFill="1" applyAlignment="1">
      <alignment horizontal="left" vertical="center"/>
    </xf>
    <xf numFmtId="0" fontId="20" fillId="4" borderId="8" xfId="0" applyFont="1" applyFill="1" applyBorder="1" applyAlignment="1">
      <alignment horizontal="center" vertical="center"/>
    </xf>
    <xf numFmtId="0" fontId="20" fillId="4" borderId="9" xfId="0" applyFont="1" applyFill="1" applyBorder="1" applyAlignment="1">
      <alignment horizontal="center" vertical="center"/>
    </xf>
    <xf numFmtId="0" fontId="28" fillId="2" borderId="0" xfId="0" applyFont="1" applyFill="1" applyAlignment="1">
      <alignment horizontal="left" vertical="center" wrapText="1"/>
    </xf>
    <xf numFmtId="0" fontId="16" fillId="0" borderId="19" xfId="0" applyFont="1" applyBorder="1" applyAlignment="1">
      <alignment horizontal="left" vertical="center" wrapText="1"/>
    </xf>
    <xf numFmtId="0" fontId="16" fillId="0" borderId="22" xfId="0" applyFont="1" applyBorder="1" applyAlignment="1">
      <alignment horizontal="left" vertical="center" wrapText="1"/>
    </xf>
    <xf numFmtId="0" fontId="16" fillId="0" borderId="13" xfId="0" applyFont="1" applyBorder="1" applyAlignment="1">
      <alignment horizontal="left" vertical="center" wrapText="1"/>
    </xf>
    <xf numFmtId="0" fontId="16" fillId="0" borderId="18" xfId="0" applyFont="1" applyBorder="1" applyAlignment="1">
      <alignment horizontal="left" vertical="center" wrapText="1"/>
    </xf>
    <xf numFmtId="0" fontId="16" fillId="0" borderId="7" xfId="0" applyFont="1" applyBorder="1" applyAlignment="1">
      <alignment horizontal="left" vertical="center" wrapText="1"/>
    </xf>
    <xf numFmtId="0" fontId="16" fillId="0" borderId="13" xfId="0" applyFont="1" applyBorder="1" applyAlignment="1">
      <alignment vertical="center" wrapText="1"/>
    </xf>
    <xf numFmtId="0" fontId="16" fillId="0" borderId="18" xfId="0" applyFont="1" applyBorder="1" applyAlignment="1">
      <alignment vertical="center" wrapText="1"/>
    </xf>
    <xf numFmtId="0" fontId="16" fillId="0" borderId="7" xfId="0" applyFont="1" applyBorder="1" applyAlignment="1">
      <alignment vertical="center" wrapText="1"/>
    </xf>
    <xf numFmtId="0" fontId="16" fillId="0" borderId="15" xfId="0" applyFont="1" applyBorder="1" applyAlignment="1">
      <alignment horizontal="left" vertical="center" wrapText="1"/>
    </xf>
    <xf numFmtId="0" fontId="16" fillId="0" borderId="13" xfId="0" applyFont="1" applyBorder="1" applyAlignment="1">
      <alignment vertical="center"/>
    </xf>
    <xf numFmtId="0" fontId="16" fillId="0" borderId="18" xfId="0" applyFont="1" applyBorder="1" applyAlignment="1">
      <alignment vertical="center"/>
    </xf>
    <xf numFmtId="0" fontId="16" fillId="0" borderId="7" xfId="0" applyFont="1" applyBorder="1" applyAlignment="1">
      <alignment vertical="center"/>
    </xf>
    <xf numFmtId="0" fontId="17" fillId="10" borderId="0" xfId="0" applyFont="1" applyFill="1" applyAlignment="1">
      <alignment horizontal="center" vertical="center" wrapText="1"/>
    </xf>
    <xf numFmtId="0" fontId="17" fillId="10" borderId="26" xfId="0" applyFont="1" applyFill="1" applyBorder="1" applyAlignment="1">
      <alignment horizontal="center" vertical="center" wrapText="1"/>
    </xf>
    <xf numFmtId="0" fontId="17" fillId="10" borderId="37"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7" fillId="10" borderId="18" xfId="0" applyFont="1" applyFill="1" applyBorder="1" applyAlignment="1">
      <alignment horizontal="center" vertical="center" wrapText="1"/>
    </xf>
    <xf numFmtId="0" fontId="17" fillId="10" borderId="23" xfId="0" applyFont="1" applyFill="1" applyBorder="1" applyAlignment="1">
      <alignment horizontal="center" vertical="center" wrapText="1"/>
    </xf>
    <xf numFmtId="0" fontId="17" fillId="10" borderId="38" xfId="0" applyFont="1" applyFill="1" applyBorder="1" applyAlignment="1">
      <alignment horizontal="center" vertical="center" wrapText="1"/>
    </xf>
    <xf numFmtId="0" fontId="17" fillId="8" borderId="25"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17" fillId="8" borderId="23" xfId="0" applyFont="1" applyFill="1" applyBorder="1" applyAlignment="1">
      <alignment horizontal="center" vertical="center" wrapText="1"/>
    </xf>
    <xf numFmtId="0" fontId="17" fillId="8" borderId="27" xfId="0" applyFont="1" applyFill="1" applyBorder="1" applyAlignment="1">
      <alignment horizontal="center" vertical="center" wrapText="1"/>
    </xf>
    <xf numFmtId="0" fontId="35" fillId="10" borderId="15" xfId="0" applyFont="1" applyFill="1" applyBorder="1" applyAlignment="1">
      <alignment horizontal="center" vertical="center"/>
    </xf>
    <xf numFmtId="0" fontId="35" fillId="10" borderId="16" xfId="0" applyFont="1" applyFill="1" applyBorder="1" applyAlignment="1">
      <alignment horizontal="center" vertical="center"/>
    </xf>
    <xf numFmtId="0" fontId="35" fillId="10" borderId="17" xfId="0" applyFont="1" applyFill="1" applyBorder="1" applyAlignment="1">
      <alignment horizontal="center" vertical="center"/>
    </xf>
    <xf numFmtId="0" fontId="17" fillId="8" borderId="19" xfId="0" applyFont="1" applyFill="1" applyBorder="1" applyAlignment="1">
      <alignment horizontal="center" vertical="center" wrapText="1"/>
    </xf>
    <xf numFmtId="0" fontId="17" fillId="8" borderId="32" xfId="0" applyFont="1" applyFill="1" applyBorder="1" applyAlignment="1">
      <alignment horizontal="center" vertical="center" wrapText="1"/>
    </xf>
    <xf numFmtId="0" fontId="16" fillId="9" borderId="13" xfId="0" applyFont="1" applyFill="1" applyBorder="1" applyAlignment="1">
      <alignment horizontal="left" vertical="center" wrapText="1"/>
    </xf>
    <xf numFmtId="0" fontId="16" fillId="9" borderId="18"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9" borderId="13" xfId="0" applyFont="1" applyFill="1" applyBorder="1" applyAlignment="1">
      <alignment horizontal="center" vertical="center" wrapText="1"/>
    </xf>
    <xf numFmtId="0" fontId="16" fillId="9" borderId="18"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25" fillId="0" borderId="18" xfId="0" applyFont="1" applyBorder="1" applyAlignment="1">
      <alignment horizontal="center" vertical="center"/>
    </xf>
    <xf numFmtId="0" fontId="25" fillId="0" borderId="7" xfId="0" applyFont="1" applyBorder="1" applyAlignment="1">
      <alignment horizontal="center" vertical="center"/>
    </xf>
    <xf numFmtId="0" fontId="16" fillId="0" borderId="13" xfId="0" applyFont="1" applyBorder="1" applyAlignment="1">
      <alignment horizontal="left" vertical="center"/>
    </xf>
    <xf numFmtId="0" fontId="16" fillId="0" borderId="18" xfId="0" applyFont="1" applyBorder="1" applyAlignment="1">
      <alignment horizontal="left" vertical="center"/>
    </xf>
    <xf numFmtId="0" fontId="16" fillId="0" borderId="7" xfId="0" applyFont="1" applyBorder="1" applyAlignment="1">
      <alignment horizontal="left" vertical="center"/>
    </xf>
    <xf numFmtId="0" fontId="25" fillId="0" borderId="13" xfId="0" applyFont="1" applyBorder="1" applyAlignment="1">
      <alignment horizontal="center" vertical="center"/>
    </xf>
    <xf numFmtId="0" fontId="17" fillId="5" borderId="25"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7" fillId="5" borderId="23"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33" fillId="8" borderId="19" xfId="0" applyFont="1" applyFill="1" applyBorder="1" applyAlignment="1">
      <alignment horizontal="center" vertical="center"/>
    </xf>
    <xf numFmtId="0" fontId="33" fillId="8" borderId="0" xfId="0" applyFont="1" applyFill="1" applyAlignment="1">
      <alignment horizontal="center" vertical="center"/>
    </xf>
    <xf numFmtId="0" fontId="33" fillId="8" borderId="29" xfId="0" applyFont="1" applyFill="1" applyBorder="1" applyAlignment="1">
      <alignment horizontal="center" vertical="center"/>
    </xf>
    <xf numFmtId="0" fontId="16" fillId="0" borderId="18" xfId="0" applyFont="1" applyBorder="1" applyAlignment="1">
      <alignment horizontal="center" vertical="center" wrapText="1"/>
    </xf>
    <xf numFmtId="0" fontId="16" fillId="0" borderId="7" xfId="0" applyFont="1" applyBorder="1" applyAlignment="1">
      <alignment horizontal="center" vertical="center" wrapText="1"/>
    </xf>
    <xf numFmtId="0" fontId="2" fillId="2" borderId="0" xfId="0" applyFont="1" applyFill="1" applyAlignment="1">
      <alignment horizontal="left" vertical="center" wrapText="1"/>
    </xf>
    <xf numFmtId="0" fontId="23" fillId="2" borderId="0" xfId="0" applyFont="1" applyFill="1" applyAlignment="1">
      <alignment horizontal="left" vertical="center" wrapText="1"/>
    </xf>
    <xf numFmtId="0" fontId="31" fillId="5" borderId="15" xfId="0" applyFont="1" applyFill="1" applyBorder="1" applyAlignment="1">
      <alignment horizontal="center" vertical="center"/>
    </xf>
    <xf numFmtId="0" fontId="31" fillId="5" borderId="16" xfId="0" applyFont="1" applyFill="1" applyBorder="1" applyAlignment="1">
      <alignment horizontal="center" vertical="center"/>
    </xf>
    <xf numFmtId="0" fontId="31" fillId="5" borderId="17" xfId="0" applyFont="1" applyFill="1" applyBorder="1" applyAlignment="1">
      <alignment horizontal="center" vertical="center"/>
    </xf>
    <xf numFmtId="0" fontId="48" fillId="0" borderId="0" xfId="0" applyFont="1" applyAlignment="1">
      <alignment horizontal="left" vertical="center"/>
    </xf>
    <xf numFmtId="0" fontId="49" fillId="0" borderId="14" xfId="0" applyFont="1" applyBorder="1" applyAlignment="1">
      <alignment horizontal="left" vertical="top" wrapText="1"/>
    </xf>
    <xf numFmtId="0" fontId="49" fillId="0" borderId="40" xfId="0" applyFont="1" applyBorder="1" applyAlignment="1">
      <alignment horizontal="left" vertical="top" wrapText="1"/>
    </xf>
    <xf numFmtId="0" fontId="49" fillId="0" borderId="41" xfId="0" applyFont="1" applyBorder="1" applyAlignment="1">
      <alignment horizontal="left" vertical="top" wrapText="1"/>
    </xf>
    <xf numFmtId="0" fontId="34" fillId="0" borderId="0" xfId="0" applyFont="1" applyAlignment="1">
      <alignment horizontal="left" vertical="center" wrapText="1"/>
    </xf>
    <xf numFmtId="0" fontId="34" fillId="0" borderId="0" xfId="0" applyFont="1" applyAlignment="1">
      <alignment horizontal="left" vertical="center" wrapText="1" indent="1"/>
    </xf>
    <xf numFmtId="0" fontId="14" fillId="0" borderId="16" xfId="0" applyFont="1" applyBorder="1" applyAlignment="1">
      <alignment horizontal="left" wrapText="1"/>
    </xf>
    <xf numFmtId="0" fontId="25" fillId="0" borderId="0" xfId="0" applyFont="1" applyAlignment="1">
      <alignment horizontal="left" vertical="center" wrapText="1"/>
    </xf>
    <xf numFmtId="0" fontId="24" fillId="2" borderId="0" xfId="0" applyFont="1" applyFill="1" applyAlignment="1">
      <alignment horizontal="center" vertical="center" wrapText="1"/>
    </xf>
    <xf numFmtId="0" fontId="20" fillId="4" borderId="13"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40" xfId="0" applyFont="1" applyFill="1" applyBorder="1" applyAlignment="1">
      <alignment horizontal="center" vertical="center" wrapText="1"/>
    </xf>
    <xf numFmtId="0" fontId="20" fillId="4" borderId="41" xfId="0" applyFont="1" applyFill="1" applyBorder="1" applyAlignment="1">
      <alignment horizontal="center" vertical="center" wrapText="1"/>
    </xf>
    <xf numFmtId="0" fontId="34" fillId="0" borderId="0" xfId="0" applyFont="1" applyAlignment="1">
      <alignment horizontal="left" vertical="center" wrapText="1" indent="2"/>
    </xf>
    <xf numFmtId="0" fontId="5" fillId="3" borderId="14" xfId="0" applyFont="1" applyFill="1" applyBorder="1" applyAlignment="1">
      <alignment horizontal="center"/>
    </xf>
    <xf numFmtId="0" fontId="5" fillId="3" borderId="41" xfId="0" applyFont="1" applyFill="1" applyBorder="1" applyAlignment="1">
      <alignment horizontal="center"/>
    </xf>
    <xf numFmtId="0" fontId="39" fillId="3" borderId="13" xfId="0" applyFont="1" applyFill="1" applyBorder="1" applyAlignment="1">
      <alignment horizontal="center" vertical="center" wrapText="1"/>
    </xf>
    <xf numFmtId="0" fontId="39" fillId="3" borderId="18" xfId="0" applyFont="1" applyFill="1" applyBorder="1" applyAlignment="1">
      <alignment horizontal="center" vertical="center" wrapText="1"/>
    </xf>
    <xf numFmtId="0" fontId="39" fillId="3" borderId="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43" fillId="4" borderId="13" xfId="0" applyFont="1" applyFill="1" applyBorder="1" applyAlignment="1">
      <alignment horizontal="center" vertical="center" wrapText="1"/>
    </xf>
    <xf numFmtId="0" fontId="43" fillId="4" borderId="23" xfId="0" applyFont="1" applyFill="1" applyBorder="1" applyAlignment="1">
      <alignment horizontal="center" vertical="center" wrapText="1"/>
    </xf>
    <xf numFmtId="168" fontId="14" fillId="0" borderId="0" xfId="0" applyNumberFormat="1" applyFont="1"/>
    <xf numFmtId="171" fontId="14" fillId="0" borderId="0" xfId="0" applyNumberFormat="1" applyFont="1"/>
  </cellXfs>
  <cellStyles count="6">
    <cellStyle name="Comma" xfId="4" builtinId="3"/>
    <cellStyle name="Comma 2" xfId="5" xr:uid="{E7063B48-0014-4457-B30F-91DD994AA0DC}"/>
    <cellStyle name="Hyperlink" xfId="3" builtinId="8"/>
    <cellStyle name="Normal" xfId="0" builtinId="0"/>
    <cellStyle name="Percent" xfId="2" builtinId="5"/>
    <cellStyle name="Percent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74705</xdr:colOff>
      <xdr:row>12</xdr:row>
      <xdr:rowOff>186766</xdr:rowOff>
    </xdr:from>
    <xdr:to>
      <xdr:col>6</xdr:col>
      <xdr:colOff>346715</xdr:colOff>
      <xdr:row>22</xdr:row>
      <xdr:rowOff>199732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101539" y="3481108"/>
          <a:ext cx="2179437" cy="9579429"/>
        </a:xfrm>
        <a:prstGeom prst="rect">
          <a:avLst/>
        </a:prstGeom>
      </xdr:spPr>
    </xdr:pic>
    <xdr:clientData/>
  </xdr:twoCellAnchor>
  <xdr:twoCellAnchor editAs="oneCell">
    <xdr:from>
      <xdr:col>0</xdr:col>
      <xdr:colOff>254000</xdr:colOff>
      <xdr:row>0</xdr:row>
      <xdr:rowOff>63500</xdr:rowOff>
    </xdr:from>
    <xdr:to>
      <xdr:col>1</xdr:col>
      <xdr:colOff>2511471</xdr:colOff>
      <xdr:row>3</xdr:row>
      <xdr:rowOff>35276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8096"/>
        <a:stretch/>
      </xdr:blipFill>
      <xdr:spPr>
        <a:xfrm>
          <a:off x="254000" y="63500"/>
          <a:ext cx="2585554" cy="606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3095624</xdr:colOff>
      <xdr:row>1</xdr:row>
      <xdr:rowOff>0</xdr:rowOff>
    </xdr:from>
    <xdr:to>
      <xdr:col>4</xdr:col>
      <xdr:colOff>5579019</xdr:colOff>
      <xdr:row>2</xdr:row>
      <xdr:rowOff>172104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914062" y="206375"/>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3024188</xdr:colOff>
      <xdr:row>1</xdr:row>
      <xdr:rowOff>0</xdr:rowOff>
    </xdr:from>
    <xdr:to>
      <xdr:col>4</xdr:col>
      <xdr:colOff>5506471</xdr:colOff>
      <xdr:row>2</xdr:row>
      <xdr:rowOff>168294</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1183938" y="206375"/>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2928938</xdr:colOff>
      <xdr:row>0</xdr:row>
      <xdr:rowOff>198438</xdr:rowOff>
    </xdr:from>
    <xdr:to>
      <xdr:col>4</xdr:col>
      <xdr:colOff>5422810</xdr:colOff>
      <xdr:row>2</xdr:row>
      <xdr:rowOff>167977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501563" y="198438"/>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3357561</xdr:colOff>
      <xdr:row>1</xdr:row>
      <xdr:rowOff>15875</xdr:rowOff>
    </xdr:from>
    <xdr:to>
      <xdr:col>7</xdr:col>
      <xdr:colOff>5830945</xdr:colOff>
      <xdr:row>1</xdr:row>
      <xdr:rowOff>616604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7652999" y="222250"/>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603251</xdr:colOff>
      <xdr:row>1</xdr:row>
      <xdr:rowOff>23813</xdr:rowOff>
    </xdr:from>
    <xdr:to>
      <xdr:col>12</xdr:col>
      <xdr:colOff>1007654</xdr:colOff>
      <xdr:row>1</xdr:row>
      <xdr:rowOff>628352</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3112751" y="230188"/>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444500</xdr:colOff>
      <xdr:row>1</xdr:row>
      <xdr:rowOff>15875</xdr:rowOff>
    </xdr:from>
    <xdr:to>
      <xdr:col>29</xdr:col>
      <xdr:colOff>22133</xdr:colOff>
      <xdr:row>2</xdr:row>
      <xdr:rowOff>187979</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9749750" y="222250"/>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A44B4C0-C682-9C44-A0D1-D333491CE00F}">
  <we:reference id="026e7b2b-fa4d-4fe0-bf3b-b965f6f25bee" version="1.0.0.78" store="EXCatalog" storeType="EXCatalog"/>
  <we:alternateReferences>
    <we:reference id="WA200000565" version="1.0.0.78"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RDP.Data</we:customFunctionIds>
        <we:customFunctionIds>RDP.Price</we:customFunctionIds>
        <we:customFunctionIds>RDP.HistoricalPricing</we:customFunctionIds>
        <we:customFunctionIds>RDP.Analytics</we:customFunctionIds>
        <we:customFunctionIds>RDP.Search</we:customFunctionIds>
        <we:customFunctionIds>RDP.Now</we:customFunctionIds>
        <we:customFunctionIds>RDP.Today</we:customFunctionIds>
        <we:customFunctionIds>RDP.Aggregate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M13"/>
  <sheetViews>
    <sheetView showGridLines="0" zoomScale="60" zoomScaleNormal="60" workbookViewId="0">
      <selection activeCell="C8" sqref="C8"/>
    </sheetView>
  </sheetViews>
  <sheetFormatPr defaultColWidth="8.6328125" defaultRowHeight="16.5" x14ac:dyDescent="0.45"/>
  <cols>
    <col min="1" max="1" width="4.6328125" style="3" customWidth="1"/>
    <col min="2" max="2" width="39.36328125" style="3" customWidth="1"/>
    <col min="3" max="3" width="41.36328125" style="3" customWidth="1"/>
    <col min="4" max="4" width="35.36328125" style="3" customWidth="1"/>
    <col min="5" max="16384" width="8.6328125" style="3"/>
  </cols>
  <sheetData>
    <row r="4" spans="2:13" s="1" customFormat="1" ht="29" x14ac:dyDescent="0.45">
      <c r="B4" s="295" t="s">
        <v>6</v>
      </c>
      <c r="C4" s="295"/>
      <c r="D4" s="295"/>
      <c r="E4" s="295"/>
      <c r="F4" s="295"/>
      <c r="G4" s="295"/>
      <c r="H4" s="295"/>
      <c r="I4" s="295"/>
      <c r="J4" s="295"/>
      <c r="K4" s="295"/>
      <c r="L4" s="295"/>
      <c r="M4" s="295"/>
    </row>
    <row r="5" spans="2:13" ht="25" x14ac:dyDescent="0.45">
      <c r="B5" s="2"/>
      <c r="C5" s="2"/>
      <c r="D5" s="2"/>
    </row>
    <row r="6" spans="2:13" ht="25" x14ac:dyDescent="0.45">
      <c r="B6" s="4" t="s">
        <v>580</v>
      </c>
      <c r="C6" s="279" t="s">
        <v>1070</v>
      </c>
      <c r="D6" s="2"/>
    </row>
    <row r="7" spans="2:13" ht="21" x14ac:dyDescent="0.45">
      <c r="B7" s="4" t="s">
        <v>0</v>
      </c>
      <c r="C7" s="280" t="s">
        <v>1094</v>
      </c>
    </row>
    <row r="8" spans="2:13" ht="21" x14ac:dyDescent="0.45">
      <c r="B8" s="5"/>
    </row>
    <row r="9" spans="2:13" ht="404.75" customHeight="1" x14ac:dyDescent="0.45">
      <c r="B9" s="289" t="s">
        <v>809</v>
      </c>
      <c r="C9" s="289"/>
      <c r="D9" s="289"/>
      <c r="E9" s="289"/>
      <c r="F9" s="289"/>
      <c r="G9" s="289"/>
      <c r="H9" s="289"/>
      <c r="I9" s="289"/>
      <c r="J9" s="289"/>
      <c r="K9" s="289"/>
      <c r="L9" s="289"/>
      <c r="M9" s="289"/>
    </row>
    <row r="10" spans="2:13" ht="12.5" customHeight="1" x14ac:dyDescent="0.45">
      <c r="B10" s="290"/>
      <c r="C10" s="291"/>
      <c r="D10" s="291"/>
    </row>
    <row r="11" spans="2:13" ht="28.5" customHeight="1" x14ac:dyDescent="0.45">
      <c r="B11" s="291" t="s">
        <v>579</v>
      </c>
      <c r="C11" s="292"/>
      <c r="D11" s="292"/>
    </row>
    <row r="12" spans="2:13" ht="27.5" customHeight="1" x14ac:dyDescent="0.45"/>
    <row r="13" spans="2:13" ht="25" x14ac:dyDescent="0.45">
      <c r="B13" s="293"/>
      <c r="C13" s="294"/>
      <c r="D13" s="294"/>
    </row>
  </sheetData>
  <mergeCells count="5">
    <mergeCell ref="B9:M9"/>
    <mergeCell ref="B10:D10"/>
    <mergeCell ref="B11:D11"/>
    <mergeCell ref="B13:D13"/>
    <mergeCell ref="B4:M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12"/>
  <sheetViews>
    <sheetView showGridLines="0" topLeftCell="B1" zoomScale="96" zoomScaleNormal="96" workbookViewId="0">
      <selection activeCell="E13" sqref="E13"/>
    </sheetView>
  </sheetViews>
  <sheetFormatPr defaultColWidth="8.6328125" defaultRowHeight="16.5" x14ac:dyDescent="0.45"/>
  <cols>
    <col min="1" max="1" width="5.36328125" style="6" bestFit="1" customWidth="1"/>
    <col min="2" max="2" width="5.36328125" style="9" bestFit="1" customWidth="1"/>
    <col min="3" max="3" width="17.08984375" style="8" customWidth="1"/>
    <col min="4" max="4" width="84.453125" style="6" customWidth="1"/>
    <col min="5" max="5" width="143.54296875" style="7" customWidth="1"/>
    <col min="6" max="16384" width="8.6328125" style="6"/>
  </cols>
  <sheetData>
    <row r="2" spans="2:5" s="26" customFormat="1" ht="33.5" customHeight="1" x14ac:dyDescent="0.9">
      <c r="B2" s="296" t="s">
        <v>539</v>
      </c>
      <c r="C2" s="297"/>
      <c r="D2" s="297"/>
      <c r="E2" s="297"/>
    </row>
    <row r="3" spans="2:5" ht="148.25" customHeight="1" x14ac:dyDescent="0.45">
      <c r="B3" s="300" t="s">
        <v>914</v>
      </c>
      <c r="C3" s="291"/>
      <c r="D3" s="291"/>
      <c r="E3" s="291"/>
    </row>
    <row r="4" spans="2:5" ht="8.75" customHeight="1" x14ac:dyDescent="0.45">
      <c r="B4" s="24"/>
      <c r="C4" s="25"/>
      <c r="D4" s="24"/>
      <c r="E4" s="24"/>
    </row>
    <row r="5" spans="2:5" ht="8" customHeight="1" x14ac:dyDescent="0.45">
      <c r="B5" s="22"/>
      <c r="C5" s="23"/>
      <c r="D5" s="22"/>
      <c r="E5" s="22"/>
    </row>
    <row r="6" spans="2:5" s="19" customFormat="1" ht="34.5" customHeight="1" thickBot="1" x14ac:dyDescent="0.6">
      <c r="B6" s="21" t="s">
        <v>1</v>
      </c>
      <c r="C6" s="298" t="s">
        <v>582</v>
      </c>
      <c r="D6" s="299"/>
      <c r="E6" s="20" t="s">
        <v>2</v>
      </c>
    </row>
    <row r="7" spans="2:5" s="9" customFormat="1" ht="409.25" customHeight="1" thickTop="1" x14ac:dyDescent="0.35">
      <c r="B7" s="171">
        <v>1.1000000000000001</v>
      </c>
      <c r="C7" s="17" t="s">
        <v>3</v>
      </c>
      <c r="D7" s="181" t="s">
        <v>810</v>
      </c>
      <c r="E7" s="32" t="s">
        <v>1074</v>
      </c>
    </row>
    <row r="8" spans="2:5" s="9" customFormat="1" ht="409.5" x14ac:dyDescent="0.35">
      <c r="B8" s="171">
        <v>1.2</v>
      </c>
      <c r="C8" s="17" t="s">
        <v>581</v>
      </c>
      <c r="D8" s="181" t="s">
        <v>811</v>
      </c>
      <c r="E8" s="32" t="s">
        <v>1075</v>
      </c>
    </row>
    <row r="9" spans="2:5" s="9" customFormat="1" ht="409.5" x14ac:dyDescent="0.35">
      <c r="B9" s="171">
        <v>1.3</v>
      </c>
      <c r="C9" s="17" t="s">
        <v>4</v>
      </c>
      <c r="D9" s="179" t="s">
        <v>590</v>
      </c>
      <c r="E9" s="16" t="s">
        <v>1076</v>
      </c>
    </row>
    <row r="10" spans="2:5" s="9" customFormat="1" ht="400.5" thickBot="1" x14ac:dyDescent="0.4">
      <c r="B10" s="172">
        <v>1.4</v>
      </c>
      <c r="C10" s="14" t="s">
        <v>5</v>
      </c>
      <c r="D10" s="180" t="s">
        <v>674</v>
      </c>
      <c r="E10" s="13" t="s">
        <v>1077</v>
      </c>
    </row>
    <row r="11" spans="2:5" ht="8" customHeight="1" thickTop="1" x14ac:dyDescent="0.45"/>
    <row r="12" spans="2:5" ht="24.5" customHeight="1" x14ac:dyDescent="0.45">
      <c r="B12" s="12"/>
      <c r="C12" s="11"/>
      <c r="D12" s="3"/>
      <c r="E12" s="10"/>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16"/>
  <sheetViews>
    <sheetView showGridLines="0" zoomScale="96" zoomScaleNormal="96" workbookViewId="0">
      <selection activeCell="H8" sqref="H8"/>
    </sheetView>
  </sheetViews>
  <sheetFormatPr defaultColWidth="8.6328125" defaultRowHeight="16.5" x14ac:dyDescent="0.45"/>
  <cols>
    <col min="1" max="1" width="5.36328125" style="6" bestFit="1" customWidth="1"/>
    <col min="2" max="2" width="5.36328125" style="9" bestFit="1" customWidth="1"/>
    <col min="3" max="3" width="21.6328125" style="30" customWidth="1"/>
    <col min="4" max="4" width="84.6328125" style="6" customWidth="1"/>
    <col min="5" max="5" width="153.6328125" style="7" customWidth="1"/>
    <col min="6" max="16384" width="8.6328125" style="6"/>
  </cols>
  <sheetData>
    <row r="2" spans="2:5" s="26" customFormat="1" ht="33.5" customHeight="1" x14ac:dyDescent="0.9">
      <c r="B2" s="296" t="s">
        <v>538</v>
      </c>
      <c r="C2" s="297"/>
      <c r="D2" s="297"/>
      <c r="E2" s="297"/>
    </row>
    <row r="3" spans="2:5" ht="147.5" customHeight="1" x14ac:dyDescent="0.45">
      <c r="B3" s="300" t="s">
        <v>915</v>
      </c>
      <c r="C3" s="291"/>
      <c r="D3" s="291"/>
      <c r="E3" s="291"/>
    </row>
    <row r="4" spans="2:5" ht="11.75" customHeight="1" x14ac:dyDescent="0.45">
      <c r="B4" s="24"/>
      <c r="C4" s="27"/>
      <c r="D4" s="24"/>
      <c r="E4" s="24"/>
    </row>
    <row r="5" spans="2:5" ht="8" customHeight="1" x14ac:dyDescent="0.45">
      <c r="B5" s="22"/>
      <c r="C5" s="28"/>
      <c r="D5" s="22"/>
      <c r="E5" s="22"/>
    </row>
    <row r="6" spans="2:5" s="19" customFormat="1" ht="34.5" customHeight="1" thickBot="1" x14ac:dyDescent="0.6">
      <c r="B6" s="21" t="s">
        <v>1</v>
      </c>
      <c r="C6" s="298" t="s">
        <v>582</v>
      </c>
      <c r="D6" s="299"/>
      <c r="E6" s="21" t="s">
        <v>2</v>
      </c>
    </row>
    <row r="7" spans="2:5" ht="409.6" thickTop="1" x14ac:dyDescent="0.45">
      <c r="B7" s="18">
        <v>2.1</v>
      </c>
      <c r="C7" s="17" t="s">
        <v>583</v>
      </c>
      <c r="D7" s="181" t="s">
        <v>812</v>
      </c>
      <c r="E7" s="32" t="s">
        <v>1058</v>
      </c>
    </row>
    <row r="8" spans="2:5" ht="409.5" x14ac:dyDescent="0.45">
      <c r="B8" s="18">
        <v>2.2000000000000002</v>
      </c>
      <c r="C8" s="17" t="s">
        <v>584</v>
      </c>
      <c r="D8" s="179" t="s">
        <v>585</v>
      </c>
      <c r="E8" s="16" t="s">
        <v>1093</v>
      </c>
    </row>
    <row r="9" spans="2:5" ht="409.5" x14ac:dyDescent="0.45">
      <c r="B9" s="18">
        <v>2.2999999999999998</v>
      </c>
      <c r="C9" s="17" t="s">
        <v>343</v>
      </c>
      <c r="D9" s="182" t="s">
        <v>906</v>
      </c>
      <c r="E9" s="29" t="s">
        <v>1071</v>
      </c>
    </row>
    <row r="10" spans="2:5" ht="409.5" x14ac:dyDescent="0.45">
      <c r="B10" s="18">
        <v>2.4</v>
      </c>
      <c r="C10" s="17" t="s">
        <v>345</v>
      </c>
      <c r="D10" s="182" t="s">
        <v>818</v>
      </c>
      <c r="E10" s="29" t="s">
        <v>1059</v>
      </c>
    </row>
    <row r="11" spans="2:5" ht="409.5" x14ac:dyDescent="0.45">
      <c r="B11" s="18">
        <v>2.5</v>
      </c>
      <c r="C11" s="17" t="s">
        <v>589</v>
      </c>
      <c r="D11" s="182" t="s">
        <v>817</v>
      </c>
      <c r="E11" s="29" t="s">
        <v>1060</v>
      </c>
    </row>
    <row r="12" spans="2:5" ht="409.5" x14ac:dyDescent="0.45">
      <c r="B12" s="18">
        <v>2.6</v>
      </c>
      <c r="C12" s="17" t="s">
        <v>344</v>
      </c>
      <c r="D12" s="179" t="s">
        <v>907</v>
      </c>
      <c r="E12" s="16" t="s">
        <v>1061</v>
      </c>
    </row>
    <row r="13" spans="2:5" ht="409.5" x14ac:dyDescent="0.45">
      <c r="B13" s="157">
        <v>2.7</v>
      </c>
      <c r="C13" s="156" t="s">
        <v>346</v>
      </c>
      <c r="D13" s="182" t="s">
        <v>588</v>
      </c>
      <c r="E13" s="29" t="s">
        <v>1062</v>
      </c>
    </row>
    <row r="14" spans="2:5" ht="409.6" thickBot="1" x14ac:dyDescent="0.5">
      <c r="B14" s="15">
        <v>2.8</v>
      </c>
      <c r="C14" s="14" t="s">
        <v>586</v>
      </c>
      <c r="D14" s="180" t="s">
        <v>587</v>
      </c>
      <c r="E14" s="13" t="s">
        <v>1063</v>
      </c>
    </row>
    <row r="15" spans="2:5" ht="8" customHeight="1" thickTop="1" x14ac:dyDescent="0.45"/>
    <row r="16" spans="2:5" ht="24.5" customHeight="1" x14ac:dyDescent="0.45">
      <c r="B16" s="12"/>
      <c r="C16" s="31"/>
      <c r="D16" s="3"/>
      <c r="E16" s="10"/>
    </row>
  </sheetData>
  <mergeCells count="3">
    <mergeCell ref="B2:E2"/>
    <mergeCell ref="B3:E3"/>
    <mergeCell ref="C6:D6"/>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topLeftCell="A12" zoomScale="90" zoomScaleNormal="90" workbookViewId="0">
      <selection activeCell="E9" sqref="E9"/>
    </sheetView>
  </sheetViews>
  <sheetFormatPr defaultColWidth="8.6328125" defaultRowHeight="16.5" x14ac:dyDescent="0.45"/>
  <cols>
    <col min="1" max="1" width="5.08984375" style="6" bestFit="1" customWidth="1"/>
    <col min="2" max="2" width="5.08984375" style="9" bestFit="1" customWidth="1"/>
    <col min="3" max="3" width="22" style="30" customWidth="1"/>
    <col min="4" max="4" width="104.6328125" style="6" customWidth="1"/>
    <col min="5" max="5" width="152.6328125" style="7" customWidth="1"/>
    <col min="6" max="16384" width="8.6328125" style="6"/>
  </cols>
  <sheetData>
    <row r="2" spans="2:5" s="26" customFormat="1" ht="33.5" customHeight="1" x14ac:dyDescent="0.9">
      <c r="B2" s="296" t="s">
        <v>537</v>
      </c>
      <c r="C2" s="297"/>
      <c r="D2" s="297"/>
      <c r="E2" s="297"/>
    </row>
    <row r="3" spans="2:5" ht="148.25" customHeight="1" x14ac:dyDescent="0.45">
      <c r="B3" s="291" t="s">
        <v>919</v>
      </c>
      <c r="C3" s="291"/>
      <c r="D3" s="291"/>
      <c r="E3" s="291"/>
    </row>
    <row r="4" spans="2:5" ht="12.5" customHeight="1" x14ac:dyDescent="0.45">
      <c r="B4" s="24"/>
      <c r="C4" s="27"/>
      <c r="D4" s="24"/>
      <c r="E4" s="24"/>
    </row>
    <row r="5" spans="2:5" ht="8" customHeight="1" x14ac:dyDescent="0.45">
      <c r="B5" s="22"/>
      <c r="C5" s="28"/>
      <c r="D5" s="22"/>
      <c r="E5" s="22"/>
    </row>
    <row r="6" spans="2:5" s="19" customFormat="1" ht="34.5" customHeight="1" thickBot="1" x14ac:dyDescent="0.6">
      <c r="B6" s="21" t="s">
        <v>1</v>
      </c>
      <c r="C6" s="298" t="s">
        <v>342</v>
      </c>
      <c r="D6" s="299"/>
      <c r="E6" s="21" t="s">
        <v>2</v>
      </c>
    </row>
    <row r="7" spans="2:5" ht="409.6" thickTop="1" x14ac:dyDescent="0.45">
      <c r="B7" s="171">
        <v>3.1</v>
      </c>
      <c r="C7" s="17" t="s">
        <v>591</v>
      </c>
      <c r="D7" s="181" t="s">
        <v>813</v>
      </c>
      <c r="E7" s="32" t="s">
        <v>1064</v>
      </c>
    </row>
    <row r="8" spans="2:5" ht="239" customHeight="1" x14ac:dyDescent="0.45">
      <c r="B8" s="171">
        <v>3.2</v>
      </c>
      <c r="C8" s="17" t="s">
        <v>592</v>
      </c>
      <c r="D8" s="181" t="s">
        <v>814</v>
      </c>
      <c r="E8" s="32" t="s">
        <v>1065</v>
      </c>
    </row>
    <row r="9" spans="2:5" ht="409.5" x14ac:dyDescent="0.45">
      <c r="B9" s="171">
        <v>3.3</v>
      </c>
      <c r="C9" s="17" t="s">
        <v>593</v>
      </c>
      <c r="D9" s="181" t="s">
        <v>597</v>
      </c>
      <c r="E9" s="32" t="s">
        <v>1066</v>
      </c>
    </row>
    <row r="10" spans="2:5" ht="409.5" x14ac:dyDescent="0.45">
      <c r="B10" s="171">
        <v>3.4</v>
      </c>
      <c r="C10" s="17" t="s">
        <v>594</v>
      </c>
      <c r="D10" s="181" t="s">
        <v>598</v>
      </c>
      <c r="E10" s="32" t="s">
        <v>1068</v>
      </c>
    </row>
    <row r="11" spans="2:5" ht="409.5" x14ac:dyDescent="0.45">
      <c r="B11" s="171">
        <v>3.5</v>
      </c>
      <c r="C11" s="17" t="s">
        <v>595</v>
      </c>
      <c r="D11" s="181" t="s">
        <v>816</v>
      </c>
      <c r="E11" s="32" t="s">
        <v>1067</v>
      </c>
    </row>
    <row r="12" spans="2:5" ht="409.6" thickBot="1" x14ac:dyDescent="0.5">
      <c r="B12" s="172">
        <v>3.6</v>
      </c>
      <c r="C12" s="14" t="s">
        <v>596</v>
      </c>
      <c r="D12" s="180" t="s">
        <v>815</v>
      </c>
      <c r="E12" s="13" t="s">
        <v>1069</v>
      </c>
    </row>
    <row r="13" spans="2:5" ht="8" customHeight="1" thickTop="1" x14ac:dyDescent="0.45"/>
    <row r="14" spans="2:5" ht="24.5" customHeight="1" x14ac:dyDescent="0.45">
      <c r="B14" s="12"/>
      <c r="C14" s="31"/>
      <c r="D14" s="3"/>
      <c r="E14" s="10"/>
    </row>
  </sheetData>
  <mergeCells count="3">
    <mergeCell ref="B2:E2"/>
    <mergeCell ref="B3:E3"/>
    <mergeCell ref="C6:D6"/>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H219"/>
  <sheetViews>
    <sheetView showGridLines="0" zoomScale="79" zoomScaleNormal="79" workbookViewId="0">
      <selection activeCell="H138" sqref="H138"/>
    </sheetView>
  </sheetViews>
  <sheetFormatPr defaultColWidth="8.6328125" defaultRowHeight="16" x14ac:dyDescent="0.45"/>
  <cols>
    <col min="1" max="1" width="6.36328125" style="37" customWidth="1"/>
    <col min="2" max="2" width="5.36328125" style="33" customWidth="1"/>
    <col min="3" max="3" width="20.6328125" style="34" customWidth="1"/>
    <col min="4" max="4" width="53.08984375" style="35" customWidth="1"/>
    <col min="5" max="5" width="21.36328125" style="36" customWidth="1"/>
    <col min="6" max="6" width="81.36328125" style="37" customWidth="1"/>
    <col min="7" max="7" width="16.6328125" style="37" customWidth="1"/>
    <col min="8" max="8" width="149.90625" style="37" customWidth="1"/>
    <col min="9" max="16384" width="8.6328125" style="37"/>
  </cols>
  <sheetData>
    <row r="2" spans="2:8" s="38" customFormat="1" ht="57" customHeight="1" x14ac:dyDescent="0.55000000000000004">
      <c r="B2" s="350" t="s">
        <v>520</v>
      </c>
      <c r="C2" s="351"/>
      <c r="D2" s="351"/>
      <c r="E2" s="351"/>
      <c r="F2" s="351"/>
      <c r="G2" s="351"/>
      <c r="H2" s="351"/>
    </row>
    <row r="3" spans="2:8" s="38" customFormat="1" ht="125.75" customHeight="1" x14ac:dyDescent="0.55000000000000004">
      <c r="B3" s="300" t="s">
        <v>918</v>
      </c>
      <c r="C3" s="291"/>
      <c r="D3" s="291"/>
      <c r="E3" s="291"/>
      <c r="F3" s="291"/>
      <c r="G3" s="291"/>
      <c r="H3" s="291"/>
    </row>
    <row r="4" spans="2:8" s="6" customFormat="1" ht="7.25" customHeight="1" x14ac:dyDescent="0.45">
      <c r="B4" s="39"/>
      <c r="C4" s="40"/>
      <c r="D4" s="40"/>
      <c r="E4" s="39"/>
      <c r="F4" s="40"/>
      <c r="G4" s="40"/>
      <c r="H4" s="40"/>
    </row>
    <row r="5" spans="2:8" ht="13.25" customHeight="1" x14ac:dyDescent="0.45">
      <c r="B5" s="41"/>
      <c r="C5" s="42"/>
      <c r="D5" s="42"/>
      <c r="E5" s="41"/>
      <c r="F5" s="42"/>
      <c r="G5" s="42"/>
      <c r="H5" s="42"/>
    </row>
    <row r="6" spans="2:8" s="44" customFormat="1" ht="33" customHeight="1" x14ac:dyDescent="0.45">
      <c r="B6" s="43" t="s">
        <v>1</v>
      </c>
      <c r="C6" s="43" t="s">
        <v>348</v>
      </c>
      <c r="D6" s="164" t="s">
        <v>530</v>
      </c>
      <c r="E6" s="173" t="s">
        <v>354</v>
      </c>
      <c r="F6" s="43" t="s">
        <v>531</v>
      </c>
      <c r="G6" s="43" t="s">
        <v>2</v>
      </c>
      <c r="H6" s="43" t="s">
        <v>353</v>
      </c>
    </row>
    <row r="7" spans="2:8" s="45" customFormat="1" ht="35" customHeight="1" x14ac:dyDescent="0.7">
      <c r="B7" s="352" t="s">
        <v>347</v>
      </c>
      <c r="C7" s="353"/>
      <c r="D7" s="353"/>
      <c r="E7" s="353"/>
      <c r="F7" s="353"/>
      <c r="G7" s="353"/>
      <c r="H7" s="354"/>
    </row>
    <row r="8" spans="2:8" ht="29.75" customHeight="1" x14ac:dyDescent="0.45">
      <c r="B8" s="46" t="s">
        <v>7</v>
      </c>
      <c r="C8" s="342" t="s">
        <v>532</v>
      </c>
      <c r="D8" s="301" t="s">
        <v>599</v>
      </c>
      <c r="E8" s="47" t="s">
        <v>355</v>
      </c>
      <c r="F8" s="304" t="s">
        <v>821</v>
      </c>
      <c r="G8" s="188" t="s">
        <v>921</v>
      </c>
      <c r="H8" s="304" t="s">
        <v>924</v>
      </c>
    </row>
    <row r="9" spans="2:8" ht="29.75" customHeight="1" x14ac:dyDescent="0.45">
      <c r="B9" s="46" t="s">
        <v>8</v>
      </c>
      <c r="C9" s="342"/>
      <c r="D9" s="301"/>
      <c r="E9" s="48" t="s">
        <v>356</v>
      </c>
      <c r="F9" s="304"/>
      <c r="G9" s="189" t="s">
        <v>922</v>
      </c>
      <c r="H9" s="304"/>
    </row>
    <row r="10" spans="2:8" ht="29.75" customHeight="1" x14ac:dyDescent="0.45">
      <c r="B10" s="46" t="s">
        <v>9</v>
      </c>
      <c r="C10" s="342"/>
      <c r="D10" s="301"/>
      <c r="E10" s="49" t="s">
        <v>357</v>
      </c>
      <c r="F10" s="304"/>
      <c r="G10" s="190" t="s">
        <v>923</v>
      </c>
      <c r="H10" s="304"/>
    </row>
    <row r="11" spans="2:8" ht="29.75" customHeight="1" x14ac:dyDescent="0.45">
      <c r="B11" s="46" t="s">
        <v>10</v>
      </c>
      <c r="C11" s="342"/>
      <c r="D11" s="302"/>
      <c r="E11" s="51" t="s">
        <v>358</v>
      </c>
      <c r="F11" s="305"/>
      <c r="G11" s="191"/>
      <c r="H11" s="305"/>
    </row>
    <row r="12" spans="2:8" ht="32" x14ac:dyDescent="0.45">
      <c r="B12" s="46" t="s">
        <v>11</v>
      </c>
      <c r="C12" s="342"/>
      <c r="D12" s="53" t="s">
        <v>600</v>
      </c>
      <c r="E12" s="54" t="s">
        <v>12</v>
      </c>
      <c r="F12" s="55"/>
      <c r="G12" s="192">
        <v>7.5900000000000004E-3</v>
      </c>
      <c r="H12" s="55"/>
    </row>
    <row r="13" spans="2:8" ht="35" customHeight="1" x14ac:dyDescent="0.45">
      <c r="B13" s="46" t="s">
        <v>13</v>
      </c>
      <c r="C13" s="342"/>
      <c r="D13" s="309" t="s">
        <v>602</v>
      </c>
      <c r="E13" s="47" t="s">
        <v>355</v>
      </c>
      <c r="F13" s="303" t="s">
        <v>822</v>
      </c>
      <c r="G13" s="56"/>
      <c r="H13" s="303" t="s">
        <v>926</v>
      </c>
    </row>
    <row r="14" spans="2:8" ht="35" customHeight="1" x14ac:dyDescent="0.45">
      <c r="B14" s="46" t="s">
        <v>14</v>
      </c>
      <c r="C14" s="342"/>
      <c r="D14" s="301"/>
      <c r="E14" s="48" t="s">
        <v>356</v>
      </c>
      <c r="F14" s="304"/>
      <c r="G14" s="189" t="s">
        <v>925</v>
      </c>
      <c r="H14" s="304"/>
    </row>
    <row r="15" spans="2:8" ht="35" customHeight="1" x14ac:dyDescent="0.45">
      <c r="B15" s="46" t="s">
        <v>15</v>
      </c>
      <c r="C15" s="342"/>
      <c r="D15" s="301"/>
      <c r="E15" s="49" t="s">
        <v>357</v>
      </c>
      <c r="F15" s="304"/>
      <c r="G15" s="50"/>
      <c r="H15" s="304"/>
    </row>
    <row r="16" spans="2:8" ht="35" customHeight="1" x14ac:dyDescent="0.45">
      <c r="B16" s="46" t="s">
        <v>16</v>
      </c>
      <c r="C16" s="342"/>
      <c r="D16" s="302"/>
      <c r="E16" s="51" t="s">
        <v>358</v>
      </c>
      <c r="F16" s="305"/>
      <c r="G16" s="52"/>
      <c r="H16" s="305"/>
    </row>
    <row r="17" spans="2:8" ht="64.25" customHeight="1" x14ac:dyDescent="0.45">
      <c r="B17" s="46" t="s">
        <v>17</v>
      </c>
      <c r="C17" s="342"/>
      <c r="D17" s="53" t="s">
        <v>601</v>
      </c>
      <c r="E17" s="54" t="s">
        <v>12</v>
      </c>
      <c r="F17" s="55"/>
      <c r="G17" s="193">
        <v>9.7000000000000003E-2</v>
      </c>
      <c r="H17" s="55" t="s">
        <v>927</v>
      </c>
    </row>
    <row r="18" spans="2:8" ht="24" customHeight="1" x14ac:dyDescent="0.45">
      <c r="B18" s="46" t="s">
        <v>18</v>
      </c>
      <c r="C18" s="342"/>
      <c r="D18" s="301" t="s">
        <v>541</v>
      </c>
      <c r="E18" s="47" t="s">
        <v>355</v>
      </c>
      <c r="F18" s="304"/>
      <c r="G18" s="188" t="s">
        <v>928</v>
      </c>
      <c r="H18" s="304" t="s">
        <v>924</v>
      </c>
    </row>
    <row r="19" spans="2:8" ht="24" customHeight="1" x14ac:dyDescent="0.45">
      <c r="B19" s="46" t="s">
        <v>19</v>
      </c>
      <c r="C19" s="342"/>
      <c r="D19" s="301"/>
      <c r="E19" s="48" t="s">
        <v>356</v>
      </c>
      <c r="F19" s="304"/>
      <c r="G19" s="189" t="s">
        <v>929</v>
      </c>
      <c r="H19" s="304"/>
    </row>
    <row r="20" spans="2:8" ht="24" customHeight="1" x14ac:dyDescent="0.45">
      <c r="B20" s="46" t="s">
        <v>20</v>
      </c>
      <c r="C20" s="342"/>
      <c r="D20" s="301"/>
      <c r="E20" s="49" t="s">
        <v>357</v>
      </c>
      <c r="F20" s="304"/>
      <c r="G20" s="194" t="s">
        <v>930</v>
      </c>
      <c r="H20" s="304"/>
    </row>
    <row r="21" spans="2:8" ht="24" customHeight="1" x14ac:dyDescent="0.45">
      <c r="B21" s="46" t="s">
        <v>21</v>
      </c>
      <c r="C21" s="342"/>
      <c r="D21" s="302"/>
      <c r="E21" s="51" t="s">
        <v>358</v>
      </c>
      <c r="F21" s="305"/>
      <c r="G21" s="52"/>
      <c r="H21" s="305"/>
    </row>
    <row r="22" spans="2:8" ht="32" x14ac:dyDescent="0.45">
      <c r="B22" s="46" t="s">
        <v>22</v>
      </c>
      <c r="C22" s="342"/>
      <c r="D22" s="53" t="s">
        <v>542</v>
      </c>
      <c r="E22" s="54" t="s">
        <v>23</v>
      </c>
      <c r="F22" s="55"/>
      <c r="G22" s="192">
        <v>1.6650000000000002E-2</v>
      </c>
      <c r="H22" s="55"/>
    </row>
    <row r="23" spans="2:8" ht="26" customHeight="1" x14ac:dyDescent="0.45">
      <c r="B23" s="46" t="s">
        <v>24</v>
      </c>
      <c r="C23" s="342"/>
      <c r="D23" s="309" t="s">
        <v>603</v>
      </c>
      <c r="E23" s="47" t="s">
        <v>355</v>
      </c>
      <c r="F23" s="303"/>
      <c r="G23" s="56">
        <v>0</v>
      </c>
      <c r="H23" s="303" t="s">
        <v>933</v>
      </c>
    </row>
    <row r="24" spans="2:8" ht="26" customHeight="1" x14ac:dyDescent="0.45">
      <c r="B24" s="46" t="s">
        <v>25</v>
      </c>
      <c r="C24" s="342"/>
      <c r="D24" s="301"/>
      <c r="E24" s="48" t="s">
        <v>356</v>
      </c>
      <c r="F24" s="304"/>
      <c r="G24" s="189" t="s">
        <v>931</v>
      </c>
      <c r="H24" s="304"/>
    </row>
    <row r="25" spans="2:8" ht="26" customHeight="1" x14ac:dyDescent="0.45">
      <c r="B25" s="46" t="s">
        <v>26</v>
      </c>
      <c r="C25" s="342"/>
      <c r="D25" s="301"/>
      <c r="E25" s="49" t="s">
        <v>357</v>
      </c>
      <c r="F25" s="304"/>
      <c r="G25" s="194" t="s">
        <v>932</v>
      </c>
      <c r="H25" s="304"/>
    </row>
    <row r="26" spans="2:8" ht="30" customHeight="1" x14ac:dyDescent="0.45">
      <c r="B26" s="46" t="s">
        <v>27</v>
      </c>
      <c r="C26" s="342"/>
      <c r="D26" s="302"/>
      <c r="E26" s="51" t="s">
        <v>358</v>
      </c>
      <c r="F26" s="305"/>
      <c r="G26" s="52"/>
      <c r="H26" s="305"/>
    </row>
    <row r="27" spans="2:8" ht="72.5" customHeight="1" x14ac:dyDescent="0.45">
      <c r="B27" s="46" t="s">
        <v>28</v>
      </c>
      <c r="C27" s="342"/>
      <c r="D27" s="53" t="s">
        <v>604</v>
      </c>
      <c r="E27" s="54" t="s">
        <v>23</v>
      </c>
      <c r="F27" s="55"/>
      <c r="G27" s="195">
        <v>9.2079999999999995E-2</v>
      </c>
      <c r="H27" s="55"/>
    </row>
    <row r="28" spans="2:8" ht="144" x14ac:dyDescent="0.45">
      <c r="B28" s="46" t="s">
        <v>29</v>
      </c>
      <c r="C28" s="342"/>
      <c r="D28" s="57" t="s">
        <v>623</v>
      </c>
      <c r="E28" s="58" t="s">
        <v>355</v>
      </c>
      <c r="F28" s="87" t="s">
        <v>624</v>
      </c>
      <c r="G28" s="60" t="s">
        <v>934</v>
      </c>
      <c r="H28" s="59"/>
    </row>
    <row r="29" spans="2:8" ht="48" x14ac:dyDescent="0.45">
      <c r="B29" s="46" t="s">
        <v>30</v>
      </c>
      <c r="C29" s="342"/>
      <c r="D29" s="53" t="s">
        <v>540</v>
      </c>
      <c r="E29" s="54" t="s">
        <v>12</v>
      </c>
      <c r="F29" s="55"/>
      <c r="G29" s="54" t="s">
        <v>934</v>
      </c>
      <c r="H29" s="55"/>
    </row>
    <row r="30" spans="2:8" ht="160" x14ac:dyDescent="0.45">
      <c r="B30" s="46" t="s">
        <v>31</v>
      </c>
      <c r="C30" s="342"/>
      <c r="D30" s="57" t="s">
        <v>621</v>
      </c>
      <c r="E30" s="60" t="s">
        <v>355</v>
      </c>
      <c r="F30" s="87" t="s">
        <v>626</v>
      </c>
      <c r="G30" s="60">
        <v>0</v>
      </c>
      <c r="H30" s="59"/>
    </row>
    <row r="31" spans="2:8" ht="48" x14ac:dyDescent="0.45">
      <c r="B31" s="46" t="s">
        <v>32</v>
      </c>
      <c r="C31" s="342"/>
      <c r="D31" s="53" t="s">
        <v>561</v>
      </c>
      <c r="E31" s="54" t="s">
        <v>12</v>
      </c>
      <c r="F31" s="55"/>
      <c r="G31" s="54">
        <v>0</v>
      </c>
      <c r="H31" s="55"/>
    </row>
    <row r="32" spans="2:8" ht="48" x14ac:dyDescent="0.45">
      <c r="B32" s="46" t="s">
        <v>33</v>
      </c>
      <c r="C32" s="342"/>
      <c r="D32" s="57" t="s">
        <v>622</v>
      </c>
      <c r="E32" s="60" t="s">
        <v>355</v>
      </c>
      <c r="F32" s="87"/>
      <c r="G32" s="60" t="s">
        <v>935</v>
      </c>
      <c r="H32" s="59"/>
    </row>
    <row r="33" spans="2:8" ht="48" x14ac:dyDescent="0.45">
      <c r="B33" s="46" t="s">
        <v>34</v>
      </c>
      <c r="C33" s="342"/>
      <c r="D33" s="53" t="s">
        <v>823</v>
      </c>
      <c r="E33" s="54" t="s">
        <v>12</v>
      </c>
      <c r="F33" s="55"/>
      <c r="G33" s="196">
        <v>6.8999999999999997E-4</v>
      </c>
      <c r="H33" s="55"/>
    </row>
    <row r="34" spans="2:8" ht="112" x14ac:dyDescent="0.45">
      <c r="B34" s="46" t="s">
        <v>35</v>
      </c>
      <c r="C34" s="342"/>
      <c r="D34" s="57" t="s">
        <v>627</v>
      </c>
      <c r="E34" s="60" t="s">
        <v>12</v>
      </c>
      <c r="F34" s="59" t="s">
        <v>628</v>
      </c>
      <c r="G34" s="197">
        <v>6.7000000000000004E-2</v>
      </c>
      <c r="H34" s="59" t="s">
        <v>1086</v>
      </c>
    </row>
    <row r="35" spans="2:8" ht="48" x14ac:dyDescent="0.45">
      <c r="B35" s="46" t="s">
        <v>36</v>
      </c>
      <c r="C35" s="342"/>
      <c r="D35" s="53" t="s">
        <v>562</v>
      </c>
      <c r="E35" s="54" t="s">
        <v>12</v>
      </c>
      <c r="F35" s="55" t="s">
        <v>824</v>
      </c>
      <c r="G35" s="198">
        <v>1.7999999999999999E-2</v>
      </c>
      <c r="H35" s="55" t="s">
        <v>936</v>
      </c>
    </row>
    <row r="36" spans="2:8" ht="50.4" customHeight="1" thickBot="1" x14ac:dyDescent="0.5">
      <c r="B36" s="46" t="s">
        <v>37</v>
      </c>
      <c r="C36" s="343"/>
      <c r="D36" s="61" t="s">
        <v>543</v>
      </c>
      <c r="E36" s="62" t="s">
        <v>12</v>
      </c>
      <c r="F36" s="63" t="s">
        <v>605</v>
      </c>
      <c r="G36" s="199">
        <v>4.1000000000000002E-2</v>
      </c>
      <c r="H36" s="63" t="s">
        <v>937</v>
      </c>
    </row>
    <row r="37" spans="2:8" ht="141" customHeight="1" thickTop="1" x14ac:dyDescent="0.45">
      <c r="B37" s="46" t="s">
        <v>38</v>
      </c>
      <c r="C37" s="341" t="s">
        <v>359</v>
      </c>
      <c r="D37" s="64" t="s">
        <v>545</v>
      </c>
      <c r="E37" s="54" t="s">
        <v>40</v>
      </c>
      <c r="F37" s="55" t="s">
        <v>792</v>
      </c>
      <c r="G37" s="54">
        <v>1843</v>
      </c>
      <c r="H37" s="64" t="s">
        <v>1078</v>
      </c>
    </row>
    <row r="38" spans="2:8" ht="83.4" customHeight="1" x14ac:dyDescent="0.45">
      <c r="B38" s="46" t="s">
        <v>39</v>
      </c>
      <c r="C38" s="342"/>
      <c r="D38" s="65" t="s">
        <v>544</v>
      </c>
      <c r="E38" s="60" t="s">
        <v>40</v>
      </c>
      <c r="F38" s="59" t="s">
        <v>793</v>
      </c>
      <c r="G38" s="200">
        <v>1524</v>
      </c>
      <c r="H38" s="65" t="s">
        <v>938</v>
      </c>
    </row>
    <row r="39" spans="2:8" ht="72" customHeight="1" x14ac:dyDescent="0.45">
      <c r="B39" s="46" t="s">
        <v>41</v>
      </c>
      <c r="C39" s="342"/>
      <c r="D39" s="64" t="s">
        <v>546</v>
      </c>
      <c r="E39" s="54" t="s">
        <v>40</v>
      </c>
      <c r="F39" s="55" t="s">
        <v>794</v>
      </c>
      <c r="G39" s="201">
        <v>1793097</v>
      </c>
      <c r="H39" s="64" t="s">
        <v>1079</v>
      </c>
    </row>
    <row r="40" spans="2:8" ht="48" x14ac:dyDescent="0.45">
      <c r="B40" s="46" t="s">
        <v>42</v>
      </c>
      <c r="C40" s="342"/>
      <c r="D40" s="65" t="s">
        <v>796</v>
      </c>
      <c r="E40" s="60" t="s">
        <v>40</v>
      </c>
      <c r="F40" s="59" t="s">
        <v>795</v>
      </c>
      <c r="G40" s="200">
        <v>1796115</v>
      </c>
      <c r="H40" s="65" t="s">
        <v>939</v>
      </c>
    </row>
    <row r="41" spans="2:8" ht="144" x14ac:dyDescent="0.45">
      <c r="B41" s="46" t="s">
        <v>43</v>
      </c>
      <c r="C41" s="342"/>
      <c r="D41" s="64" t="s">
        <v>563</v>
      </c>
      <c r="E41" s="54" t="s">
        <v>40</v>
      </c>
      <c r="F41" s="55" t="s">
        <v>797</v>
      </c>
      <c r="G41" s="201">
        <v>1790800</v>
      </c>
      <c r="H41" s="64" t="s">
        <v>940</v>
      </c>
    </row>
    <row r="42" spans="2:8" ht="64" x14ac:dyDescent="0.45">
      <c r="B42" s="46" t="s">
        <v>44</v>
      </c>
      <c r="C42" s="342"/>
      <c r="D42" s="65" t="s">
        <v>383</v>
      </c>
      <c r="E42" s="60" t="s">
        <v>45</v>
      </c>
      <c r="F42" s="66" t="s">
        <v>825</v>
      </c>
      <c r="G42" s="131">
        <v>2.3E-6</v>
      </c>
      <c r="H42" s="65" t="s">
        <v>941</v>
      </c>
    </row>
    <row r="43" spans="2:8" ht="64" x14ac:dyDescent="0.45">
      <c r="B43" s="46" t="s">
        <v>46</v>
      </c>
      <c r="C43" s="342"/>
      <c r="D43" s="64" t="s">
        <v>384</v>
      </c>
      <c r="E43" s="54" t="s">
        <v>45</v>
      </c>
      <c r="F43" s="55" t="s">
        <v>826</v>
      </c>
      <c r="G43" s="202">
        <v>8.3999999999999995E-5</v>
      </c>
      <c r="H43" s="203" t="s">
        <v>942</v>
      </c>
    </row>
    <row r="44" spans="2:8" ht="80" x14ac:dyDescent="0.45">
      <c r="B44" s="46" t="s">
        <v>47</v>
      </c>
      <c r="C44" s="342"/>
      <c r="D44" s="65" t="s">
        <v>827</v>
      </c>
      <c r="E44" s="60" t="s">
        <v>12</v>
      </c>
      <c r="F44" s="66" t="s">
        <v>802</v>
      </c>
      <c r="G44" s="204">
        <v>0.83</v>
      </c>
      <c r="H44" s="66" t="s">
        <v>943</v>
      </c>
    </row>
    <row r="45" spans="2:8" ht="48" x14ac:dyDescent="0.45">
      <c r="B45" s="46" t="s">
        <v>48</v>
      </c>
      <c r="C45" s="342"/>
      <c r="D45" s="64" t="s">
        <v>798</v>
      </c>
      <c r="E45" s="54" t="s">
        <v>12</v>
      </c>
      <c r="F45" s="55" t="s">
        <v>800</v>
      </c>
      <c r="G45" s="205">
        <v>0.03</v>
      </c>
      <c r="H45" s="203" t="s">
        <v>1080</v>
      </c>
    </row>
    <row r="46" spans="2:8" ht="48.5" thickBot="1" x14ac:dyDescent="0.5">
      <c r="B46" s="46" t="s">
        <v>49</v>
      </c>
      <c r="C46" s="343"/>
      <c r="D46" s="67" t="s">
        <v>799</v>
      </c>
      <c r="E46" s="62" t="s">
        <v>12</v>
      </c>
      <c r="F46" s="63" t="s">
        <v>801</v>
      </c>
      <c r="G46" s="206" t="s">
        <v>934</v>
      </c>
      <c r="H46" s="66" t="s">
        <v>944</v>
      </c>
    </row>
    <row r="47" spans="2:8" ht="64.5" thickTop="1" x14ac:dyDescent="0.45">
      <c r="B47" s="46" t="s">
        <v>50</v>
      </c>
      <c r="C47" s="341" t="s">
        <v>784</v>
      </c>
      <c r="D47" s="64" t="s">
        <v>385</v>
      </c>
      <c r="E47" s="54" t="s">
        <v>785</v>
      </c>
      <c r="F47" s="55" t="s">
        <v>788</v>
      </c>
      <c r="G47" s="207">
        <v>20324774</v>
      </c>
      <c r="H47" s="55" t="s">
        <v>947</v>
      </c>
    </row>
    <row r="48" spans="2:8" ht="146.4" customHeight="1" x14ac:dyDescent="0.45">
      <c r="B48" s="46" t="s">
        <v>51</v>
      </c>
      <c r="C48" s="342"/>
      <c r="D48" s="65" t="s">
        <v>386</v>
      </c>
      <c r="E48" s="60" t="s">
        <v>12</v>
      </c>
      <c r="F48" s="59" t="s">
        <v>828</v>
      </c>
      <c r="G48" s="197">
        <v>0.16200000000000001</v>
      </c>
      <c r="H48" s="59" t="s">
        <v>1087</v>
      </c>
    </row>
    <row r="49" spans="2:8" ht="64" x14ac:dyDescent="0.45">
      <c r="B49" s="46" t="s">
        <v>52</v>
      </c>
      <c r="C49" s="342"/>
      <c r="D49" s="64" t="s">
        <v>786</v>
      </c>
      <c r="E49" s="54" t="s">
        <v>53</v>
      </c>
      <c r="F49" s="55" t="s">
        <v>829</v>
      </c>
      <c r="G49" s="54">
        <v>2371</v>
      </c>
      <c r="H49" s="55" t="s">
        <v>948</v>
      </c>
    </row>
    <row r="50" spans="2:8" ht="96.5" thickBot="1" x14ac:dyDescent="0.5">
      <c r="B50" s="46" t="s">
        <v>54</v>
      </c>
      <c r="C50" s="343"/>
      <c r="D50" s="67" t="s">
        <v>547</v>
      </c>
      <c r="E50" s="62" t="s">
        <v>12</v>
      </c>
      <c r="F50" s="63" t="s">
        <v>787</v>
      </c>
      <c r="G50" s="62" t="s">
        <v>945</v>
      </c>
      <c r="H50" s="63" t="s">
        <v>949</v>
      </c>
    </row>
    <row r="51" spans="2:8" ht="48.5" thickTop="1" x14ac:dyDescent="0.45">
      <c r="B51" s="46" t="s">
        <v>55</v>
      </c>
      <c r="C51" s="341" t="s">
        <v>360</v>
      </c>
      <c r="D51" s="64" t="s">
        <v>548</v>
      </c>
      <c r="E51" s="54" t="s">
        <v>783</v>
      </c>
      <c r="F51" s="55" t="s">
        <v>830</v>
      </c>
      <c r="G51" s="207">
        <v>59061</v>
      </c>
      <c r="H51" s="55" t="s">
        <v>950</v>
      </c>
    </row>
    <row r="52" spans="2:8" ht="96" x14ac:dyDescent="0.45">
      <c r="B52" s="46" t="s">
        <v>56</v>
      </c>
      <c r="C52" s="342"/>
      <c r="D52" s="65" t="s">
        <v>564</v>
      </c>
      <c r="E52" s="60" t="s">
        <v>57</v>
      </c>
      <c r="F52" s="59" t="s">
        <v>831</v>
      </c>
      <c r="G52" s="60">
        <v>6.89</v>
      </c>
      <c r="H52" s="59" t="s">
        <v>951</v>
      </c>
    </row>
    <row r="53" spans="2:8" ht="80.5" thickBot="1" x14ac:dyDescent="0.5">
      <c r="B53" s="46" t="s">
        <v>58</v>
      </c>
      <c r="C53" s="343"/>
      <c r="D53" s="68" t="s">
        <v>550</v>
      </c>
      <c r="E53" s="69" t="s">
        <v>12</v>
      </c>
      <c r="F53" s="70" t="s">
        <v>832</v>
      </c>
      <c r="G53" s="69" t="s">
        <v>934</v>
      </c>
      <c r="H53" s="70" t="s">
        <v>952</v>
      </c>
    </row>
    <row r="54" spans="2:8" ht="192" customHeight="1" thickTop="1" x14ac:dyDescent="0.45">
      <c r="B54" s="46" t="s">
        <v>59</v>
      </c>
      <c r="C54" s="342" t="s">
        <v>361</v>
      </c>
      <c r="D54" s="65" t="s">
        <v>460</v>
      </c>
      <c r="E54" s="60" t="s">
        <v>781</v>
      </c>
      <c r="F54" s="59" t="s">
        <v>789</v>
      </c>
      <c r="G54" s="208">
        <v>325246</v>
      </c>
      <c r="H54" s="209" t="s">
        <v>1081</v>
      </c>
    </row>
    <row r="55" spans="2:8" ht="127.25" customHeight="1" x14ac:dyDescent="0.45">
      <c r="B55" s="46" t="s">
        <v>60</v>
      </c>
      <c r="C55" s="342"/>
      <c r="D55" s="71" t="s">
        <v>606</v>
      </c>
      <c r="E55" s="72" t="s">
        <v>61</v>
      </c>
      <c r="F55" s="73" t="s">
        <v>833</v>
      </c>
      <c r="G55" s="72">
        <v>38</v>
      </c>
      <c r="H55" s="73" t="s">
        <v>953</v>
      </c>
    </row>
    <row r="56" spans="2:8" ht="80" x14ac:dyDescent="0.45">
      <c r="B56" s="46" t="s">
        <v>62</v>
      </c>
      <c r="C56" s="342"/>
      <c r="D56" s="65" t="s">
        <v>549</v>
      </c>
      <c r="E56" s="60" t="s">
        <v>12</v>
      </c>
      <c r="F56" s="59" t="s">
        <v>834</v>
      </c>
      <c r="G56" s="210">
        <v>0.16</v>
      </c>
      <c r="H56" s="59" t="s">
        <v>954</v>
      </c>
    </row>
    <row r="57" spans="2:8" ht="32" x14ac:dyDescent="0.45">
      <c r="B57" s="46" t="s">
        <v>63</v>
      </c>
      <c r="C57" s="342"/>
      <c r="D57" s="71" t="s">
        <v>493</v>
      </c>
      <c r="E57" s="72" t="s">
        <v>782</v>
      </c>
      <c r="F57" s="73" t="s">
        <v>790</v>
      </c>
      <c r="G57" s="211">
        <v>84395</v>
      </c>
      <c r="H57" s="73" t="s">
        <v>955</v>
      </c>
    </row>
    <row r="58" spans="2:8" ht="96" x14ac:dyDescent="0.45">
      <c r="B58" s="46" t="s">
        <v>64</v>
      </c>
      <c r="C58" s="342"/>
      <c r="D58" s="65" t="s">
        <v>494</v>
      </c>
      <c r="E58" s="60" t="s">
        <v>61</v>
      </c>
      <c r="F58" s="59" t="s">
        <v>835</v>
      </c>
      <c r="G58" s="60">
        <v>9.85</v>
      </c>
      <c r="H58" s="59" t="s">
        <v>956</v>
      </c>
    </row>
    <row r="59" spans="2:8" ht="48" x14ac:dyDescent="0.45">
      <c r="B59" s="46" t="s">
        <v>65</v>
      </c>
      <c r="C59" s="342"/>
      <c r="D59" s="71" t="s">
        <v>551</v>
      </c>
      <c r="E59" s="72" t="s">
        <v>362</v>
      </c>
      <c r="F59" s="73" t="s">
        <v>836</v>
      </c>
      <c r="G59" s="72" t="s">
        <v>946</v>
      </c>
      <c r="H59" s="73" t="s">
        <v>957</v>
      </c>
    </row>
    <row r="60" spans="2:8" ht="48" x14ac:dyDescent="0.45">
      <c r="B60" s="46" t="s">
        <v>66</v>
      </c>
      <c r="C60" s="342"/>
      <c r="D60" s="65" t="s">
        <v>607</v>
      </c>
      <c r="E60" s="60" t="s">
        <v>782</v>
      </c>
      <c r="F60" s="59" t="s">
        <v>791</v>
      </c>
      <c r="G60" s="60" t="s">
        <v>934</v>
      </c>
      <c r="H60" s="59" t="s">
        <v>958</v>
      </c>
    </row>
    <row r="61" spans="2:8" ht="48" x14ac:dyDescent="0.45">
      <c r="B61" s="46" t="s">
        <v>67</v>
      </c>
      <c r="C61" s="342"/>
      <c r="D61" s="71" t="s">
        <v>608</v>
      </c>
      <c r="E61" s="72" t="s">
        <v>61</v>
      </c>
      <c r="F61" s="73" t="s">
        <v>609</v>
      </c>
      <c r="G61" s="72" t="s">
        <v>934</v>
      </c>
      <c r="H61" s="73"/>
    </row>
    <row r="62" spans="2:8" ht="160.5" thickBot="1" x14ac:dyDescent="0.5">
      <c r="B62" s="46" t="s">
        <v>68</v>
      </c>
      <c r="C62" s="342"/>
      <c r="D62" s="74" t="s">
        <v>565</v>
      </c>
      <c r="E62" s="62" t="s">
        <v>362</v>
      </c>
      <c r="F62" s="63" t="s">
        <v>837</v>
      </c>
      <c r="G62" s="60" t="s">
        <v>946</v>
      </c>
      <c r="H62" s="63" t="s">
        <v>959</v>
      </c>
    </row>
    <row r="63" spans="2:8" ht="176.5" thickTop="1" x14ac:dyDescent="0.45">
      <c r="B63" s="46" t="s">
        <v>69</v>
      </c>
      <c r="C63" s="341" t="s">
        <v>610</v>
      </c>
      <c r="D63" s="71" t="s">
        <v>803</v>
      </c>
      <c r="E63" s="72" t="s">
        <v>362</v>
      </c>
      <c r="F63" s="73" t="s">
        <v>838</v>
      </c>
      <c r="G63" s="72" t="s">
        <v>946</v>
      </c>
      <c r="H63" s="212" t="s">
        <v>1072</v>
      </c>
    </row>
    <row r="64" spans="2:8" ht="144" x14ac:dyDescent="0.45">
      <c r="B64" s="46" t="s">
        <v>70</v>
      </c>
      <c r="C64" s="342"/>
      <c r="D64" s="65" t="s">
        <v>552</v>
      </c>
      <c r="E64" s="60" t="s">
        <v>362</v>
      </c>
      <c r="F64" s="59" t="s">
        <v>839</v>
      </c>
      <c r="G64" s="60" t="s">
        <v>946</v>
      </c>
      <c r="H64" s="59" t="s">
        <v>961</v>
      </c>
    </row>
    <row r="65" spans="2:8" ht="409.5" x14ac:dyDescent="0.45">
      <c r="B65" s="46" t="s">
        <v>71</v>
      </c>
      <c r="C65" s="342"/>
      <c r="D65" s="71" t="s">
        <v>909</v>
      </c>
      <c r="E65" s="72" t="s">
        <v>362</v>
      </c>
      <c r="F65" s="73" t="s">
        <v>912</v>
      </c>
      <c r="G65" s="72" t="s">
        <v>946</v>
      </c>
      <c r="H65" s="73" t="s">
        <v>962</v>
      </c>
    </row>
    <row r="66" spans="2:8" ht="409.5" x14ac:dyDescent="0.45">
      <c r="B66" s="46" t="s">
        <v>72</v>
      </c>
      <c r="C66" s="342"/>
      <c r="D66" s="65" t="s">
        <v>804</v>
      </c>
      <c r="E66" s="60" t="s">
        <v>362</v>
      </c>
      <c r="F66" s="59" t="s">
        <v>840</v>
      </c>
      <c r="G66" s="60" t="s">
        <v>946</v>
      </c>
      <c r="H66" s="59" t="s">
        <v>965</v>
      </c>
    </row>
    <row r="67" spans="2:8" ht="288" x14ac:dyDescent="0.45">
      <c r="B67" s="46" t="s">
        <v>73</v>
      </c>
      <c r="C67" s="342"/>
      <c r="D67" s="71" t="s">
        <v>553</v>
      </c>
      <c r="E67" s="72" t="s">
        <v>362</v>
      </c>
      <c r="F67" s="73" t="s">
        <v>841</v>
      </c>
      <c r="G67" s="72" t="s">
        <v>946</v>
      </c>
      <c r="H67" s="73" t="s">
        <v>964</v>
      </c>
    </row>
    <row r="68" spans="2:8" ht="400" x14ac:dyDescent="0.45">
      <c r="B68" s="46" t="s">
        <v>74</v>
      </c>
      <c r="C68" s="342"/>
      <c r="D68" s="65" t="s">
        <v>805</v>
      </c>
      <c r="E68" s="60" t="s">
        <v>362</v>
      </c>
      <c r="F68" s="59" t="s">
        <v>908</v>
      </c>
      <c r="G68" s="60" t="s">
        <v>946</v>
      </c>
      <c r="H68" s="59" t="s">
        <v>963</v>
      </c>
    </row>
    <row r="69" spans="2:8" ht="304" x14ac:dyDescent="0.45">
      <c r="B69" s="46" t="s">
        <v>75</v>
      </c>
      <c r="C69" s="342"/>
      <c r="D69" s="71" t="s">
        <v>806</v>
      </c>
      <c r="E69" s="72" t="s">
        <v>362</v>
      </c>
      <c r="F69" s="73" t="s">
        <v>911</v>
      </c>
      <c r="G69" s="72" t="s">
        <v>946</v>
      </c>
      <c r="H69" s="73" t="s">
        <v>966</v>
      </c>
    </row>
    <row r="70" spans="2:8" ht="409.5" x14ac:dyDescent="0.45">
      <c r="B70" s="46" t="s">
        <v>76</v>
      </c>
      <c r="C70" s="342"/>
      <c r="D70" s="65" t="s">
        <v>807</v>
      </c>
      <c r="E70" s="60" t="s">
        <v>362</v>
      </c>
      <c r="F70" s="59" t="s">
        <v>842</v>
      </c>
      <c r="G70" s="60" t="s">
        <v>946</v>
      </c>
      <c r="H70" s="59" t="s">
        <v>967</v>
      </c>
    </row>
    <row r="71" spans="2:8" ht="112" x14ac:dyDescent="0.45">
      <c r="B71" s="46" t="s">
        <v>77</v>
      </c>
      <c r="C71" s="342"/>
      <c r="D71" s="71" t="s">
        <v>554</v>
      </c>
      <c r="E71" s="72" t="s">
        <v>362</v>
      </c>
      <c r="F71" s="73" t="s">
        <v>843</v>
      </c>
      <c r="G71" s="72" t="s">
        <v>960</v>
      </c>
      <c r="H71" s="213" t="s">
        <v>968</v>
      </c>
    </row>
    <row r="72" spans="2:8" ht="32.5" thickBot="1" x14ac:dyDescent="0.5">
      <c r="B72" s="46" t="s">
        <v>910</v>
      </c>
      <c r="C72" s="344"/>
      <c r="D72" s="184" t="s">
        <v>808</v>
      </c>
      <c r="E72" s="185" t="s">
        <v>362</v>
      </c>
      <c r="F72" s="186" t="s">
        <v>844</v>
      </c>
      <c r="G72" s="185" t="s">
        <v>946</v>
      </c>
      <c r="H72" s="186" t="s">
        <v>969</v>
      </c>
    </row>
    <row r="73" spans="2:8" x14ac:dyDescent="0.45">
      <c r="B73" s="75"/>
      <c r="C73" s="76"/>
      <c r="D73" s="77"/>
      <c r="E73" s="78"/>
      <c r="F73" s="79"/>
      <c r="G73" s="79"/>
      <c r="H73" s="80"/>
    </row>
    <row r="74" spans="2:8" ht="26" x14ac:dyDescent="0.45">
      <c r="B74" s="345" t="s">
        <v>350</v>
      </c>
      <c r="C74" s="346"/>
      <c r="D74" s="346"/>
      <c r="E74" s="346"/>
      <c r="F74" s="346"/>
      <c r="G74" s="346"/>
      <c r="H74" s="347"/>
    </row>
    <row r="75" spans="2:8" ht="28.5" customHeight="1" x14ac:dyDescent="0.45">
      <c r="B75" s="46" t="s">
        <v>78</v>
      </c>
      <c r="C75" s="321" t="s">
        <v>619</v>
      </c>
      <c r="D75" s="301" t="s">
        <v>555</v>
      </c>
      <c r="E75" s="47" t="s">
        <v>355</v>
      </c>
      <c r="F75" s="304" t="s">
        <v>845</v>
      </c>
      <c r="G75" s="47" t="s">
        <v>970</v>
      </c>
      <c r="H75" s="335"/>
    </row>
    <row r="76" spans="2:8" ht="28.5" customHeight="1" x14ac:dyDescent="0.45">
      <c r="B76" s="46" t="s">
        <v>79</v>
      </c>
      <c r="C76" s="321"/>
      <c r="D76" s="301"/>
      <c r="E76" s="48" t="s">
        <v>356</v>
      </c>
      <c r="F76" s="304"/>
      <c r="G76" s="48" t="s">
        <v>971</v>
      </c>
      <c r="H76" s="335"/>
    </row>
    <row r="77" spans="2:8" ht="28.5" customHeight="1" x14ac:dyDescent="0.45">
      <c r="B77" s="46" t="s">
        <v>80</v>
      </c>
      <c r="C77" s="321"/>
      <c r="D77" s="301"/>
      <c r="E77" s="49" t="s">
        <v>357</v>
      </c>
      <c r="F77" s="304"/>
      <c r="G77" s="49" t="s">
        <v>972</v>
      </c>
      <c r="H77" s="335"/>
    </row>
    <row r="78" spans="2:8" ht="28.5" customHeight="1" x14ac:dyDescent="0.45">
      <c r="B78" s="46" t="s">
        <v>81</v>
      </c>
      <c r="C78" s="321"/>
      <c r="D78" s="302"/>
      <c r="E78" s="51" t="s">
        <v>358</v>
      </c>
      <c r="F78" s="305"/>
      <c r="G78" s="52"/>
      <c r="H78" s="336"/>
    </row>
    <row r="79" spans="2:8" ht="68" customHeight="1" x14ac:dyDescent="0.45">
      <c r="B79" s="46" t="s">
        <v>82</v>
      </c>
      <c r="C79" s="321"/>
      <c r="D79" s="81" t="s">
        <v>556</v>
      </c>
      <c r="E79" s="82" t="s">
        <v>12</v>
      </c>
      <c r="F79" s="83"/>
      <c r="G79" s="214">
        <v>7.0000000000000001E-3</v>
      </c>
      <c r="H79" s="83"/>
    </row>
    <row r="80" spans="2:8" ht="35.75" customHeight="1" x14ac:dyDescent="0.45">
      <c r="B80" s="46" t="s">
        <v>83</v>
      </c>
      <c r="C80" s="321"/>
      <c r="D80" s="309" t="s">
        <v>611</v>
      </c>
      <c r="E80" s="47" t="s">
        <v>355</v>
      </c>
      <c r="F80" s="303" t="s">
        <v>846</v>
      </c>
      <c r="G80" s="215" t="s">
        <v>934</v>
      </c>
      <c r="H80" s="337" t="s">
        <v>973</v>
      </c>
    </row>
    <row r="81" spans="2:8" ht="35.75" customHeight="1" x14ac:dyDescent="0.45">
      <c r="B81" s="46" t="s">
        <v>84</v>
      </c>
      <c r="C81" s="321"/>
      <c r="D81" s="301"/>
      <c r="E81" s="48" t="s">
        <v>356</v>
      </c>
      <c r="F81" s="304"/>
      <c r="G81" s="215" t="s">
        <v>934</v>
      </c>
      <c r="H81" s="338"/>
    </row>
    <row r="82" spans="2:8" ht="35.75" customHeight="1" x14ac:dyDescent="0.45">
      <c r="B82" s="46" t="s">
        <v>85</v>
      </c>
      <c r="C82" s="321"/>
      <c r="D82" s="301"/>
      <c r="E82" s="49" t="s">
        <v>357</v>
      </c>
      <c r="F82" s="304"/>
      <c r="G82" s="215" t="s">
        <v>934</v>
      </c>
      <c r="H82" s="338"/>
    </row>
    <row r="83" spans="2:8" ht="35.75" customHeight="1" x14ac:dyDescent="0.45">
      <c r="B83" s="46" t="s">
        <v>86</v>
      </c>
      <c r="C83" s="321"/>
      <c r="D83" s="302"/>
      <c r="E83" s="51" t="s">
        <v>358</v>
      </c>
      <c r="F83" s="305"/>
      <c r="G83" s="52"/>
      <c r="H83" s="339"/>
    </row>
    <row r="84" spans="2:8" ht="64.25" customHeight="1" x14ac:dyDescent="0.45">
      <c r="B84" s="46" t="s">
        <v>87</v>
      </c>
      <c r="C84" s="321"/>
      <c r="D84" s="81" t="s">
        <v>612</v>
      </c>
      <c r="E84" s="82" t="s">
        <v>12</v>
      </c>
      <c r="F84" s="83"/>
      <c r="G84" s="82" t="s">
        <v>934</v>
      </c>
      <c r="H84" s="83"/>
    </row>
    <row r="85" spans="2:8" ht="32" customHeight="1" x14ac:dyDescent="0.45">
      <c r="B85" s="46" t="s">
        <v>88</v>
      </c>
      <c r="C85" s="321"/>
      <c r="D85" s="301" t="s">
        <v>557</v>
      </c>
      <c r="E85" s="47" t="s">
        <v>355</v>
      </c>
      <c r="F85" s="304" t="s">
        <v>847</v>
      </c>
      <c r="G85" s="47" t="s">
        <v>974</v>
      </c>
      <c r="H85" s="304" t="s">
        <v>977</v>
      </c>
    </row>
    <row r="86" spans="2:8" ht="32" customHeight="1" x14ac:dyDescent="0.45">
      <c r="B86" s="46" t="s">
        <v>89</v>
      </c>
      <c r="C86" s="321"/>
      <c r="D86" s="301"/>
      <c r="E86" s="48" t="s">
        <v>356</v>
      </c>
      <c r="F86" s="304"/>
      <c r="G86" s="48" t="s">
        <v>975</v>
      </c>
      <c r="H86" s="304"/>
    </row>
    <row r="87" spans="2:8" ht="32" customHeight="1" x14ac:dyDescent="0.45">
      <c r="B87" s="46" t="s">
        <v>90</v>
      </c>
      <c r="C87" s="321"/>
      <c r="D87" s="301"/>
      <c r="E87" s="49" t="s">
        <v>357</v>
      </c>
      <c r="F87" s="304"/>
      <c r="G87" s="49" t="s">
        <v>976</v>
      </c>
      <c r="H87" s="304"/>
    </row>
    <row r="88" spans="2:8" ht="32" customHeight="1" x14ac:dyDescent="0.45">
      <c r="B88" s="46" t="s">
        <v>91</v>
      </c>
      <c r="C88" s="321"/>
      <c r="D88" s="302"/>
      <c r="E88" s="51" t="s">
        <v>358</v>
      </c>
      <c r="F88" s="305"/>
      <c r="G88" s="52"/>
      <c r="H88" s="305"/>
    </row>
    <row r="89" spans="2:8" ht="32" x14ac:dyDescent="0.45">
      <c r="B89" s="46" t="s">
        <v>92</v>
      </c>
      <c r="C89" s="321"/>
      <c r="D89" s="81" t="s">
        <v>558</v>
      </c>
      <c r="E89" s="82" t="s">
        <v>12</v>
      </c>
      <c r="F89" s="83"/>
      <c r="G89" s="214">
        <v>1.4999999999999999E-2</v>
      </c>
      <c r="H89" s="83"/>
    </row>
    <row r="90" spans="2:8" ht="34.5" customHeight="1" x14ac:dyDescent="0.45">
      <c r="B90" s="46" t="s">
        <v>93</v>
      </c>
      <c r="C90" s="321"/>
      <c r="D90" s="309" t="s">
        <v>613</v>
      </c>
      <c r="E90" s="47" t="s">
        <v>355</v>
      </c>
      <c r="F90" s="303" t="s">
        <v>848</v>
      </c>
      <c r="G90" s="348" t="s">
        <v>934</v>
      </c>
      <c r="H90" s="304" t="s">
        <v>978</v>
      </c>
    </row>
    <row r="91" spans="2:8" ht="34.5" customHeight="1" x14ac:dyDescent="0.45">
      <c r="B91" s="46" t="s">
        <v>94</v>
      </c>
      <c r="C91" s="321"/>
      <c r="D91" s="301"/>
      <c r="E91" s="48" t="s">
        <v>356</v>
      </c>
      <c r="F91" s="304"/>
      <c r="G91" s="348"/>
      <c r="H91" s="304"/>
    </row>
    <row r="92" spans="2:8" ht="34.5" customHeight="1" x14ac:dyDescent="0.45">
      <c r="B92" s="46" t="s">
        <v>95</v>
      </c>
      <c r="C92" s="321"/>
      <c r="D92" s="301"/>
      <c r="E92" s="49" t="s">
        <v>357</v>
      </c>
      <c r="F92" s="304"/>
      <c r="G92" s="348"/>
      <c r="H92" s="304"/>
    </row>
    <row r="93" spans="2:8" ht="34.5" customHeight="1" x14ac:dyDescent="0.45">
      <c r="B93" s="46" t="s">
        <v>96</v>
      </c>
      <c r="C93" s="321"/>
      <c r="D93" s="302"/>
      <c r="E93" s="51" t="s">
        <v>358</v>
      </c>
      <c r="F93" s="305"/>
      <c r="G93" s="349"/>
      <c r="H93" s="305"/>
    </row>
    <row r="94" spans="2:8" ht="64.25" customHeight="1" x14ac:dyDescent="0.45">
      <c r="B94" s="46" t="s">
        <v>97</v>
      </c>
      <c r="C94" s="321"/>
      <c r="D94" s="81" t="s">
        <v>618</v>
      </c>
      <c r="E94" s="82" t="s">
        <v>12</v>
      </c>
      <c r="F94" s="83"/>
      <c r="G94" s="82" t="s">
        <v>934</v>
      </c>
      <c r="H94" s="83"/>
    </row>
    <row r="95" spans="2:8" ht="21.5" customHeight="1" x14ac:dyDescent="0.45">
      <c r="B95" s="46" t="s">
        <v>98</v>
      </c>
      <c r="C95" s="321"/>
      <c r="D95" s="301" t="s">
        <v>559</v>
      </c>
      <c r="E95" s="47" t="s">
        <v>355</v>
      </c>
      <c r="F95" s="304" t="s">
        <v>620</v>
      </c>
      <c r="G95" s="216" t="s">
        <v>979</v>
      </c>
      <c r="H95" s="304" t="s">
        <v>1082</v>
      </c>
    </row>
    <row r="96" spans="2:8" ht="21.5" customHeight="1" x14ac:dyDescent="0.45">
      <c r="B96" s="46" t="s">
        <v>99</v>
      </c>
      <c r="C96" s="321"/>
      <c r="D96" s="301"/>
      <c r="E96" s="48" t="s">
        <v>356</v>
      </c>
      <c r="F96" s="304"/>
      <c r="G96" s="217" t="s">
        <v>980</v>
      </c>
      <c r="H96" s="304"/>
    </row>
    <row r="97" spans="2:8" ht="21.5" customHeight="1" x14ac:dyDescent="0.45">
      <c r="B97" s="46" t="s">
        <v>100</v>
      </c>
      <c r="C97" s="321"/>
      <c r="D97" s="301"/>
      <c r="E97" s="49" t="s">
        <v>357</v>
      </c>
      <c r="F97" s="304"/>
      <c r="G97" s="218" t="s">
        <v>981</v>
      </c>
      <c r="H97" s="304"/>
    </row>
    <row r="98" spans="2:8" ht="21.5" customHeight="1" x14ac:dyDescent="0.45">
      <c r="B98" s="46" t="s">
        <v>101</v>
      </c>
      <c r="C98" s="321"/>
      <c r="D98" s="302"/>
      <c r="E98" s="51" t="s">
        <v>358</v>
      </c>
      <c r="F98" s="305"/>
      <c r="G98" s="219" t="s">
        <v>982</v>
      </c>
      <c r="H98" s="305"/>
    </row>
    <row r="99" spans="2:8" ht="48" x14ac:dyDescent="0.45">
      <c r="B99" s="46" t="s">
        <v>102</v>
      </c>
      <c r="C99" s="321"/>
      <c r="D99" s="81" t="s">
        <v>560</v>
      </c>
      <c r="E99" s="82" t="s">
        <v>12</v>
      </c>
      <c r="F99" s="83"/>
      <c r="G99" s="220">
        <v>0.28999999999999998</v>
      </c>
      <c r="H99" s="221"/>
    </row>
    <row r="100" spans="2:8" x14ac:dyDescent="0.45">
      <c r="B100" s="46" t="s">
        <v>103</v>
      </c>
      <c r="C100" s="321"/>
      <c r="D100" s="301" t="s">
        <v>566</v>
      </c>
      <c r="E100" s="47" t="s">
        <v>355</v>
      </c>
      <c r="F100" s="303"/>
      <c r="G100" s="47" t="s">
        <v>983</v>
      </c>
      <c r="H100" s="340"/>
    </row>
    <row r="101" spans="2:8" x14ac:dyDescent="0.45">
      <c r="B101" s="46" t="s">
        <v>104</v>
      </c>
      <c r="C101" s="321"/>
      <c r="D101" s="301"/>
      <c r="E101" s="48" t="s">
        <v>356</v>
      </c>
      <c r="F101" s="304"/>
      <c r="G101" s="48" t="s">
        <v>984</v>
      </c>
      <c r="H101" s="335"/>
    </row>
    <row r="102" spans="2:8" x14ac:dyDescent="0.45">
      <c r="B102" s="46" t="s">
        <v>105</v>
      </c>
      <c r="C102" s="321"/>
      <c r="D102" s="301"/>
      <c r="E102" s="49" t="s">
        <v>357</v>
      </c>
      <c r="F102" s="304"/>
      <c r="G102" s="49" t="s">
        <v>985</v>
      </c>
      <c r="H102" s="335"/>
    </row>
    <row r="103" spans="2:8" x14ac:dyDescent="0.45">
      <c r="B103" s="46" t="s">
        <v>106</v>
      </c>
      <c r="C103" s="321"/>
      <c r="D103" s="302"/>
      <c r="E103" s="51" t="s">
        <v>358</v>
      </c>
      <c r="F103" s="305"/>
      <c r="G103" s="52"/>
      <c r="H103" s="336"/>
    </row>
    <row r="104" spans="2:8" ht="48" customHeight="1" x14ac:dyDescent="0.45">
      <c r="B104" s="46" t="s">
        <v>107</v>
      </c>
      <c r="C104" s="321"/>
      <c r="D104" s="81" t="s">
        <v>567</v>
      </c>
      <c r="E104" s="82" t="s">
        <v>23</v>
      </c>
      <c r="F104" s="83"/>
      <c r="G104" s="214">
        <v>3.6999999999999998E-2</v>
      </c>
      <c r="H104" s="83"/>
    </row>
    <row r="105" spans="2:8" x14ac:dyDescent="0.45">
      <c r="B105" s="46" t="s">
        <v>108</v>
      </c>
      <c r="C105" s="321"/>
      <c r="D105" s="309" t="s">
        <v>614</v>
      </c>
      <c r="E105" s="47" t="s">
        <v>355</v>
      </c>
      <c r="F105" s="303"/>
      <c r="G105" s="215" t="s">
        <v>986</v>
      </c>
      <c r="H105" s="337" t="s">
        <v>987</v>
      </c>
    </row>
    <row r="106" spans="2:8" x14ac:dyDescent="0.45">
      <c r="B106" s="46" t="s">
        <v>109</v>
      </c>
      <c r="C106" s="321"/>
      <c r="D106" s="301"/>
      <c r="E106" s="48" t="s">
        <v>356</v>
      </c>
      <c r="F106" s="304"/>
      <c r="G106" s="222"/>
      <c r="H106" s="338"/>
    </row>
    <row r="107" spans="2:8" x14ac:dyDescent="0.45">
      <c r="B107" s="46" t="s">
        <v>110</v>
      </c>
      <c r="C107" s="321"/>
      <c r="D107" s="301"/>
      <c r="E107" s="49" t="s">
        <v>357</v>
      </c>
      <c r="F107" s="304"/>
      <c r="G107" s="50"/>
      <c r="H107" s="338"/>
    </row>
    <row r="108" spans="2:8" x14ac:dyDescent="0.45">
      <c r="B108" s="46" t="s">
        <v>111</v>
      </c>
      <c r="C108" s="321"/>
      <c r="D108" s="302"/>
      <c r="E108" s="51" t="s">
        <v>358</v>
      </c>
      <c r="F108" s="305"/>
      <c r="G108" s="52"/>
      <c r="H108" s="339"/>
    </row>
    <row r="109" spans="2:8" ht="72.5" customHeight="1" x14ac:dyDescent="0.45">
      <c r="B109" s="46" t="s">
        <v>112</v>
      </c>
      <c r="C109" s="321"/>
      <c r="D109" s="81" t="s">
        <v>615</v>
      </c>
      <c r="E109" s="82" t="s">
        <v>23</v>
      </c>
      <c r="F109" s="83"/>
      <c r="G109" s="223">
        <v>9.3900000000000008E-3</v>
      </c>
      <c r="H109" s="83"/>
    </row>
    <row r="110" spans="2:8" x14ac:dyDescent="0.45">
      <c r="B110" s="46" t="s">
        <v>113</v>
      </c>
      <c r="C110" s="321"/>
      <c r="D110" s="301" t="s">
        <v>568</v>
      </c>
      <c r="E110" s="47" t="s">
        <v>355</v>
      </c>
      <c r="F110" s="303"/>
      <c r="G110" s="47" t="s">
        <v>988</v>
      </c>
      <c r="H110" s="306" t="s">
        <v>991</v>
      </c>
    </row>
    <row r="111" spans="2:8" x14ac:dyDescent="0.45">
      <c r="B111" s="46" t="s">
        <v>114</v>
      </c>
      <c r="C111" s="321"/>
      <c r="D111" s="301"/>
      <c r="E111" s="48" t="s">
        <v>356</v>
      </c>
      <c r="F111" s="304"/>
      <c r="G111" s="48" t="s">
        <v>989</v>
      </c>
      <c r="H111" s="307"/>
    </row>
    <row r="112" spans="2:8" x14ac:dyDescent="0.45">
      <c r="B112" s="46" t="s">
        <v>115</v>
      </c>
      <c r="C112" s="321"/>
      <c r="D112" s="301"/>
      <c r="E112" s="49" t="s">
        <v>357</v>
      </c>
      <c r="F112" s="304"/>
      <c r="G112" s="49" t="s">
        <v>990</v>
      </c>
      <c r="H112" s="307"/>
    </row>
    <row r="113" spans="2:8" x14ac:dyDescent="0.45">
      <c r="B113" s="46" t="s">
        <v>116</v>
      </c>
      <c r="C113" s="321"/>
      <c r="D113" s="302"/>
      <c r="E113" s="51" t="s">
        <v>358</v>
      </c>
      <c r="F113" s="305"/>
      <c r="G113" s="52"/>
      <c r="H113" s="308"/>
    </row>
    <row r="114" spans="2:8" ht="41.75" customHeight="1" x14ac:dyDescent="0.45">
      <c r="B114" s="46" t="s">
        <v>117</v>
      </c>
      <c r="C114" s="321"/>
      <c r="D114" s="81" t="s">
        <v>569</v>
      </c>
      <c r="E114" s="82" t="s">
        <v>23</v>
      </c>
      <c r="F114" s="83"/>
      <c r="G114" s="224">
        <v>0.08</v>
      </c>
      <c r="H114" s="83"/>
    </row>
    <row r="115" spans="2:8" x14ac:dyDescent="0.45">
      <c r="B115" s="46" t="s">
        <v>118</v>
      </c>
      <c r="C115" s="321"/>
      <c r="D115" s="309" t="s">
        <v>616</v>
      </c>
      <c r="E115" s="47" t="s">
        <v>355</v>
      </c>
      <c r="F115" s="303"/>
      <c r="G115" s="215" t="s">
        <v>986</v>
      </c>
      <c r="H115" s="310" t="s">
        <v>992</v>
      </c>
    </row>
    <row r="116" spans="2:8" x14ac:dyDescent="0.45">
      <c r="B116" s="46" t="s">
        <v>119</v>
      </c>
      <c r="C116" s="321"/>
      <c r="D116" s="301"/>
      <c r="E116" s="48" t="s">
        <v>356</v>
      </c>
      <c r="F116" s="304"/>
      <c r="G116" s="48" t="s">
        <v>931</v>
      </c>
      <c r="H116" s="311"/>
    </row>
    <row r="117" spans="2:8" x14ac:dyDescent="0.45">
      <c r="B117" s="46" t="s">
        <v>120</v>
      </c>
      <c r="C117" s="321"/>
      <c r="D117" s="301"/>
      <c r="E117" s="49" t="s">
        <v>357</v>
      </c>
      <c r="F117" s="304"/>
      <c r="G117" s="49" t="s">
        <v>932</v>
      </c>
      <c r="H117" s="311"/>
    </row>
    <row r="118" spans="2:8" x14ac:dyDescent="0.45">
      <c r="B118" s="46" t="s">
        <v>121</v>
      </c>
      <c r="C118" s="321"/>
      <c r="D118" s="302"/>
      <c r="E118" s="51" t="s">
        <v>358</v>
      </c>
      <c r="F118" s="305"/>
      <c r="G118" s="52"/>
      <c r="H118" s="312"/>
    </row>
    <row r="119" spans="2:8" ht="72" customHeight="1" x14ac:dyDescent="0.45">
      <c r="B119" s="46" t="s">
        <v>122</v>
      </c>
      <c r="C119" s="321"/>
      <c r="D119" s="81" t="s">
        <v>617</v>
      </c>
      <c r="E119" s="82" t="s">
        <v>23</v>
      </c>
      <c r="F119" s="83"/>
      <c r="G119" s="223">
        <v>0.1</v>
      </c>
      <c r="H119" s="83"/>
    </row>
    <row r="120" spans="2:8" x14ac:dyDescent="0.45">
      <c r="B120" s="46" t="s">
        <v>123</v>
      </c>
      <c r="C120" s="321"/>
      <c r="D120" s="301" t="s">
        <v>570</v>
      </c>
      <c r="E120" s="47" t="s">
        <v>355</v>
      </c>
      <c r="F120" s="303"/>
      <c r="G120" s="215" t="s">
        <v>993</v>
      </c>
      <c r="H120" s="309" t="s">
        <v>1073</v>
      </c>
    </row>
    <row r="121" spans="2:8" x14ac:dyDescent="0.45">
      <c r="B121" s="46" t="s">
        <v>125</v>
      </c>
      <c r="C121" s="321"/>
      <c r="D121" s="301"/>
      <c r="E121" s="48" t="s">
        <v>356</v>
      </c>
      <c r="F121" s="304"/>
      <c r="G121" s="48" t="s">
        <v>994</v>
      </c>
      <c r="H121" s="301"/>
    </row>
    <row r="122" spans="2:8" x14ac:dyDescent="0.45">
      <c r="B122" s="46" t="s">
        <v>127</v>
      </c>
      <c r="C122" s="321"/>
      <c r="D122" s="301"/>
      <c r="E122" s="49" t="s">
        <v>357</v>
      </c>
      <c r="F122" s="304"/>
      <c r="G122" s="49" t="s">
        <v>995</v>
      </c>
      <c r="H122" s="301"/>
    </row>
    <row r="123" spans="2:8" x14ac:dyDescent="0.45">
      <c r="B123" s="46" t="s">
        <v>129</v>
      </c>
      <c r="C123" s="321"/>
      <c r="D123" s="302"/>
      <c r="E123" s="51" t="s">
        <v>358</v>
      </c>
      <c r="F123" s="305"/>
      <c r="G123" s="51" t="s">
        <v>996</v>
      </c>
      <c r="H123" s="302"/>
    </row>
    <row r="124" spans="2:8" ht="55.5" customHeight="1" x14ac:dyDescent="0.45">
      <c r="B124" s="46" t="s">
        <v>131</v>
      </c>
      <c r="C124" s="321"/>
      <c r="D124" s="81" t="s">
        <v>571</v>
      </c>
      <c r="E124" s="82" t="s">
        <v>23</v>
      </c>
      <c r="F124" s="83"/>
      <c r="G124" s="210">
        <v>0.17</v>
      </c>
      <c r="H124" s="59"/>
    </row>
    <row r="125" spans="2:8" ht="272" x14ac:dyDescent="0.45">
      <c r="B125" s="46" t="s">
        <v>133</v>
      </c>
      <c r="C125" s="321"/>
      <c r="D125" s="57" t="s">
        <v>629</v>
      </c>
      <c r="E125" s="58" t="s">
        <v>355</v>
      </c>
      <c r="F125" s="59" t="s">
        <v>625</v>
      </c>
      <c r="G125" s="225" t="s">
        <v>934</v>
      </c>
      <c r="H125" s="226"/>
    </row>
    <row r="126" spans="2:8" ht="98.75" customHeight="1" x14ac:dyDescent="0.45">
      <c r="B126" s="46" t="s">
        <v>134</v>
      </c>
      <c r="C126" s="321"/>
      <c r="D126" s="81" t="s">
        <v>572</v>
      </c>
      <c r="E126" s="82" t="s">
        <v>12</v>
      </c>
      <c r="F126" s="83"/>
      <c r="G126" s="82" t="s">
        <v>934</v>
      </c>
      <c r="H126" s="83"/>
    </row>
    <row r="127" spans="2:8" ht="208" x14ac:dyDescent="0.45">
      <c r="B127" s="46" t="s">
        <v>135</v>
      </c>
      <c r="C127" s="321"/>
      <c r="D127" s="57" t="s">
        <v>630</v>
      </c>
      <c r="E127" s="60" t="s">
        <v>355</v>
      </c>
      <c r="F127" s="59" t="s">
        <v>849</v>
      </c>
      <c r="G127" s="58" t="s">
        <v>934</v>
      </c>
      <c r="H127" s="227"/>
    </row>
    <row r="128" spans="2:8" ht="64" x14ac:dyDescent="0.45">
      <c r="B128" s="46" t="s">
        <v>136</v>
      </c>
      <c r="C128" s="321"/>
      <c r="D128" s="81" t="s">
        <v>573</v>
      </c>
      <c r="E128" s="82" t="s">
        <v>12</v>
      </c>
      <c r="F128" s="83"/>
      <c r="G128" s="214" t="s">
        <v>934</v>
      </c>
      <c r="H128" s="83"/>
    </row>
    <row r="129" spans="2:8" ht="64" x14ac:dyDescent="0.45">
      <c r="B129" s="46" t="s">
        <v>137</v>
      </c>
      <c r="C129" s="321"/>
      <c r="D129" s="57" t="s">
        <v>631</v>
      </c>
      <c r="E129" s="58" t="s">
        <v>355</v>
      </c>
      <c r="F129" s="59"/>
      <c r="G129" s="58" t="s">
        <v>997</v>
      </c>
      <c r="H129" s="227"/>
    </row>
    <row r="130" spans="2:8" ht="64" x14ac:dyDescent="0.45">
      <c r="B130" s="46" t="s">
        <v>138</v>
      </c>
      <c r="C130" s="321"/>
      <c r="D130" s="81" t="s">
        <v>632</v>
      </c>
      <c r="E130" s="82" t="s">
        <v>12</v>
      </c>
      <c r="F130" s="83"/>
      <c r="G130" s="214">
        <v>8.0000000000000004E-4</v>
      </c>
      <c r="H130" s="83"/>
    </row>
    <row r="131" spans="2:8" ht="112" x14ac:dyDescent="0.45">
      <c r="B131" s="46" t="s">
        <v>139</v>
      </c>
      <c r="C131" s="321"/>
      <c r="D131" s="57" t="s">
        <v>633</v>
      </c>
      <c r="E131" s="60" t="s">
        <v>12</v>
      </c>
      <c r="F131" s="59" t="s">
        <v>636</v>
      </c>
      <c r="G131" s="228">
        <v>1.7000000000000001E-2</v>
      </c>
      <c r="H131" s="59"/>
    </row>
    <row r="132" spans="2:8" ht="112" x14ac:dyDescent="0.45">
      <c r="B132" s="46" t="s">
        <v>140</v>
      </c>
      <c r="C132" s="321"/>
      <c r="D132" s="81" t="s">
        <v>634</v>
      </c>
      <c r="E132" s="82" t="s">
        <v>12</v>
      </c>
      <c r="F132" s="83" t="s">
        <v>637</v>
      </c>
      <c r="G132" s="214">
        <v>2.495E-2</v>
      </c>
      <c r="H132" s="83" t="s">
        <v>1088</v>
      </c>
    </row>
    <row r="133" spans="2:8" ht="112" x14ac:dyDescent="0.45">
      <c r="B133" s="46" t="s">
        <v>141</v>
      </c>
      <c r="C133" s="321"/>
      <c r="D133" s="57" t="s">
        <v>635</v>
      </c>
      <c r="E133" s="60" t="s">
        <v>12</v>
      </c>
      <c r="F133" s="59" t="s">
        <v>638</v>
      </c>
      <c r="G133" s="228">
        <v>2.23E-2</v>
      </c>
      <c r="H133" s="59"/>
    </row>
    <row r="134" spans="2:8" ht="48" x14ac:dyDescent="0.45">
      <c r="B134" s="46" t="s">
        <v>142</v>
      </c>
      <c r="C134" s="321"/>
      <c r="D134" s="81" t="s">
        <v>574</v>
      </c>
      <c r="E134" s="82" t="s">
        <v>12</v>
      </c>
      <c r="F134" s="83" t="s">
        <v>639</v>
      </c>
      <c r="G134" s="214">
        <v>3.4700000000000002E-2</v>
      </c>
      <c r="H134" s="83" t="s">
        <v>998</v>
      </c>
    </row>
    <row r="135" spans="2:8" ht="48" x14ac:dyDescent="0.45">
      <c r="B135" s="46" t="s">
        <v>143</v>
      </c>
      <c r="C135" s="321"/>
      <c r="D135" s="165" t="s">
        <v>575</v>
      </c>
      <c r="E135" s="167" t="s">
        <v>12</v>
      </c>
      <c r="F135" s="168" t="s">
        <v>640</v>
      </c>
      <c r="G135" s="229">
        <v>6.4570000000000002E-2</v>
      </c>
      <c r="H135" s="168" t="s">
        <v>999</v>
      </c>
    </row>
    <row r="136" spans="2:8" ht="32" x14ac:dyDescent="0.45">
      <c r="B136" s="46" t="s">
        <v>144</v>
      </c>
      <c r="C136" s="321"/>
      <c r="D136" s="81" t="s">
        <v>576</v>
      </c>
      <c r="E136" s="82" t="s">
        <v>12</v>
      </c>
      <c r="F136" s="83" t="s">
        <v>641</v>
      </c>
      <c r="G136" s="214">
        <v>3.3579999999999999E-2</v>
      </c>
      <c r="H136" s="83"/>
    </row>
    <row r="137" spans="2:8" ht="32" x14ac:dyDescent="0.45">
      <c r="B137" s="46" t="s">
        <v>145</v>
      </c>
      <c r="C137" s="321"/>
      <c r="D137" s="165" t="s">
        <v>578</v>
      </c>
      <c r="E137" s="167" t="s">
        <v>12</v>
      </c>
      <c r="F137" s="168" t="s">
        <v>642</v>
      </c>
      <c r="G137" s="230">
        <v>7.46E-2</v>
      </c>
      <c r="H137" s="168" t="s">
        <v>1000</v>
      </c>
    </row>
    <row r="138" spans="2:8" ht="48.5" thickBot="1" x14ac:dyDescent="0.5">
      <c r="B138" s="46" t="s">
        <v>146</v>
      </c>
      <c r="C138" s="322"/>
      <c r="D138" s="84" t="s">
        <v>577</v>
      </c>
      <c r="E138" s="85" t="s">
        <v>12</v>
      </c>
      <c r="F138" s="86" t="s">
        <v>643</v>
      </c>
      <c r="G138" s="85"/>
      <c r="H138" s="86" t="s">
        <v>1090</v>
      </c>
    </row>
    <row r="139" spans="2:8" ht="320.5" thickTop="1" x14ac:dyDescent="0.45">
      <c r="B139" s="46" t="s">
        <v>147</v>
      </c>
      <c r="C139" s="170"/>
      <c r="D139" s="117" t="s">
        <v>768</v>
      </c>
      <c r="E139" s="51" t="s">
        <v>362</v>
      </c>
      <c r="F139" s="66" t="s">
        <v>850</v>
      </c>
      <c r="G139" s="210" t="s">
        <v>946</v>
      </c>
      <c r="H139" s="66" t="s">
        <v>1083</v>
      </c>
    </row>
    <row r="140" spans="2:8" ht="32" x14ac:dyDescent="0.45">
      <c r="B140" s="46" t="s">
        <v>148</v>
      </c>
      <c r="C140" s="170"/>
      <c r="D140" s="81" t="s">
        <v>769</v>
      </c>
      <c r="E140" s="82" t="s">
        <v>12</v>
      </c>
      <c r="F140" s="83" t="s">
        <v>770</v>
      </c>
      <c r="G140" s="231">
        <v>0.44</v>
      </c>
      <c r="H140" s="187"/>
    </row>
    <row r="141" spans="2:8" ht="48" x14ac:dyDescent="0.45">
      <c r="B141" s="46" t="s">
        <v>149</v>
      </c>
      <c r="C141" s="327" t="s">
        <v>533</v>
      </c>
      <c r="D141" s="87" t="s">
        <v>780</v>
      </c>
      <c r="E141" s="60" t="s">
        <v>12</v>
      </c>
      <c r="F141" s="59" t="s">
        <v>851</v>
      </c>
      <c r="G141" s="210">
        <v>0.25</v>
      </c>
      <c r="H141" s="232" t="s">
        <v>1084</v>
      </c>
    </row>
    <row r="142" spans="2:8" ht="48" x14ac:dyDescent="0.45">
      <c r="B142" s="46" t="s">
        <v>150</v>
      </c>
      <c r="C142" s="327"/>
      <c r="D142" s="81" t="s">
        <v>771</v>
      </c>
      <c r="E142" s="82" t="s">
        <v>12</v>
      </c>
      <c r="F142" s="83" t="s">
        <v>852</v>
      </c>
      <c r="G142" s="223">
        <v>0.4</v>
      </c>
      <c r="H142" s="83" t="s">
        <v>1089</v>
      </c>
    </row>
    <row r="143" spans="2:8" ht="32" customHeight="1" x14ac:dyDescent="0.45">
      <c r="B143" s="46" t="s">
        <v>151</v>
      </c>
      <c r="C143" s="327"/>
      <c r="D143" s="87" t="s">
        <v>772</v>
      </c>
      <c r="E143" s="60" t="s">
        <v>12</v>
      </c>
      <c r="F143" s="59" t="s">
        <v>853</v>
      </c>
      <c r="G143" s="210">
        <v>0.72</v>
      </c>
      <c r="H143" s="59"/>
    </row>
    <row r="144" spans="2:8" ht="48" x14ac:dyDescent="0.45">
      <c r="B144" s="46" t="s">
        <v>152</v>
      </c>
      <c r="C144" s="327"/>
      <c r="D144" s="81" t="s">
        <v>773</v>
      </c>
      <c r="E144" s="82" t="s">
        <v>12</v>
      </c>
      <c r="F144" s="83" t="s">
        <v>854</v>
      </c>
      <c r="G144" s="214">
        <v>4.0000000000000001E-3</v>
      </c>
      <c r="H144" s="233"/>
    </row>
    <row r="145" spans="2:8" ht="289.25" customHeight="1" x14ac:dyDescent="0.45">
      <c r="B145" s="46" t="s">
        <v>153</v>
      </c>
      <c r="C145" s="327"/>
      <c r="D145" s="87" t="s">
        <v>775</v>
      </c>
      <c r="E145" s="60" t="s">
        <v>362</v>
      </c>
      <c r="F145" s="59" t="s">
        <v>774</v>
      </c>
      <c r="G145" s="60" t="s">
        <v>946</v>
      </c>
      <c r="H145" s="234" t="s">
        <v>1001</v>
      </c>
    </row>
    <row r="146" spans="2:8" x14ac:dyDescent="0.45">
      <c r="B146" s="46" t="s">
        <v>154</v>
      </c>
      <c r="C146" s="327"/>
      <c r="D146" s="329" t="s">
        <v>855</v>
      </c>
      <c r="E146" s="332" t="s">
        <v>776</v>
      </c>
      <c r="F146" s="89" t="s">
        <v>124</v>
      </c>
      <c r="G146" s="89">
        <v>239</v>
      </c>
      <c r="H146" s="88"/>
    </row>
    <row r="147" spans="2:8" x14ac:dyDescent="0.45">
      <c r="B147" s="46" t="s">
        <v>155</v>
      </c>
      <c r="C147" s="327"/>
      <c r="D147" s="330"/>
      <c r="E147" s="333"/>
      <c r="F147" s="91" t="s">
        <v>126</v>
      </c>
      <c r="G147" s="91">
        <v>3613</v>
      </c>
      <c r="H147" s="90"/>
    </row>
    <row r="148" spans="2:8" x14ac:dyDescent="0.45">
      <c r="B148" s="46" t="s">
        <v>156</v>
      </c>
      <c r="C148" s="327"/>
      <c r="D148" s="330"/>
      <c r="E148" s="333"/>
      <c r="F148" s="91" t="s">
        <v>128</v>
      </c>
      <c r="G148" s="91">
        <v>3401</v>
      </c>
      <c r="H148" s="90"/>
    </row>
    <row r="149" spans="2:8" x14ac:dyDescent="0.45">
      <c r="B149" s="46" t="s">
        <v>157</v>
      </c>
      <c r="C149" s="327"/>
      <c r="D149" s="330"/>
      <c r="E149" s="333"/>
      <c r="F149" s="91" t="s">
        <v>130</v>
      </c>
      <c r="G149" s="91">
        <v>1042</v>
      </c>
      <c r="H149" s="90"/>
    </row>
    <row r="150" spans="2:8" x14ac:dyDescent="0.45">
      <c r="B150" s="46" t="s">
        <v>158</v>
      </c>
      <c r="C150" s="327"/>
      <c r="D150" s="331"/>
      <c r="E150" s="334"/>
      <c r="F150" s="93" t="s">
        <v>132</v>
      </c>
      <c r="G150" s="93">
        <v>345</v>
      </c>
      <c r="H150" s="92"/>
    </row>
    <row r="151" spans="2:8" ht="224" x14ac:dyDescent="0.45">
      <c r="B151" s="46" t="s">
        <v>159</v>
      </c>
      <c r="C151" s="327"/>
      <c r="D151" s="87" t="s">
        <v>777</v>
      </c>
      <c r="E151" s="60" t="s">
        <v>12</v>
      </c>
      <c r="F151" s="59" t="s">
        <v>856</v>
      </c>
      <c r="G151" s="235">
        <v>0.50901000081467052</v>
      </c>
      <c r="H151" s="59" t="s">
        <v>1003</v>
      </c>
    </row>
    <row r="152" spans="2:8" ht="293.75" customHeight="1" thickBot="1" x14ac:dyDescent="0.5">
      <c r="B152" s="46" t="s">
        <v>160</v>
      </c>
      <c r="C152" s="328"/>
      <c r="D152" s="94" t="s">
        <v>778</v>
      </c>
      <c r="E152" s="95" t="s">
        <v>12</v>
      </c>
      <c r="F152" s="96" t="s">
        <v>779</v>
      </c>
      <c r="G152" s="236">
        <v>-3.0486964552521999E-2</v>
      </c>
      <c r="H152" s="96" t="s">
        <v>1002</v>
      </c>
    </row>
    <row r="153" spans="2:8" ht="32.5" thickTop="1" x14ac:dyDescent="0.45">
      <c r="B153" s="46" t="s">
        <v>161</v>
      </c>
      <c r="C153" s="320" t="s">
        <v>512</v>
      </c>
      <c r="D153" s="87" t="s">
        <v>755</v>
      </c>
      <c r="E153" s="60" t="s">
        <v>12</v>
      </c>
      <c r="F153" s="59" t="s">
        <v>857</v>
      </c>
      <c r="G153" s="237">
        <v>1</v>
      </c>
      <c r="H153" s="59"/>
    </row>
    <row r="154" spans="2:8" ht="32" x14ac:dyDescent="0.45">
      <c r="B154" s="46" t="s">
        <v>162</v>
      </c>
      <c r="C154" s="321"/>
      <c r="D154" s="97" t="s">
        <v>756</v>
      </c>
      <c r="E154" s="82" t="s">
        <v>509</v>
      </c>
      <c r="F154" s="83" t="s">
        <v>858</v>
      </c>
      <c r="G154" s="238">
        <v>44.580170230591996</v>
      </c>
      <c r="H154" s="83" t="s">
        <v>1004</v>
      </c>
    </row>
    <row r="155" spans="2:8" ht="48" x14ac:dyDescent="0.45">
      <c r="B155" s="46" t="s">
        <v>163</v>
      </c>
      <c r="C155" s="321"/>
      <c r="D155" s="87" t="s">
        <v>757</v>
      </c>
      <c r="E155" s="60" t="s">
        <v>355</v>
      </c>
      <c r="F155" s="59" t="s">
        <v>859</v>
      </c>
      <c r="G155" s="239">
        <v>801.4131462193194</v>
      </c>
      <c r="H155" s="59" t="s">
        <v>1005</v>
      </c>
    </row>
    <row r="156" spans="2:8" ht="408.65" customHeight="1" x14ac:dyDescent="0.45">
      <c r="B156" s="46" t="s">
        <v>164</v>
      </c>
      <c r="C156" s="321"/>
      <c r="D156" s="98" t="s">
        <v>759</v>
      </c>
      <c r="E156" s="106" t="s">
        <v>362</v>
      </c>
      <c r="F156" s="83" t="s">
        <v>860</v>
      </c>
      <c r="G156" s="92" t="s">
        <v>946</v>
      </c>
      <c r="H156" s="83" t="s">
        <v>1085</v>
      </c>
    </row>
    <row r="157" spans="2:8" ht="32" x14ac:dyDescent="0.45">
      <c r="B157" s="46" t="s">
        <v>165</v>
      </c>
      <c r="C157" s="321"/>
      <c r="D157" s="87" t="s">
        <v>758</v>
      </c>
      <c r="E157" s="60" t="s">
        <v>12</v>
      </c>
      <c r="F157" s="59" t="s">
        <v>861</v>
      </c>
      <c r="G157" s="240">
        <v>0.34597432905484249</v>
      </c>
      <c r="H157" s="59" t="s">
        <v>1006</v>
      </c>
    </row>
    <row r="158" spans="2:8" ht="80" x14ac:dyDescent="0.45">
      <c r="B158" s="46" t="s">
        <v>166</v>
      </c>
      <c r="C158" s="321"/>
      <c r="D158" s="97" t="s">
        <v>760</v>
      </c>
      <c r="E158" s="82" t="s">
        <v>12</v>
      </c>
      <c r="F158" s="83" t="s">
        <v>862</v>
      </c>
      <c r="G158" s="241">
        <v>0.14199999999999999</v>
      </c>
      <c r="H158" s="83"/>
    </row>
    <row r="159" spans="2:8" ht="64" x14ac:dyDescent="0.45">
      <c r="B159" s="46" t="s">
        <v>167</v>
      </c>
      <c r="C159" s="321"/>
      <c r="D159" s="87" t="s">
        <v>761</v>
      </c>
      <c r="E159" s="60" t="s">
        <v>508</v>
      </c>
      <c r="F159" s="59" t="s">
        <v>863</v>
      </c>
      <c r="G159" s="59">
        <v>5.7</v>
      </c>
      <c r="H159" s="60"/>
    </row>
    <row r="160" spans="2:8" ht="68" customHeight="1" x14ac:dyDescent="0.45">
      <c r="B160" s="46" t="s">
        <v>702</v>
      </c>
      <c r="C160" s="321"/>
      <c r="D160" s="97" t="s">
        <v>763</v>
      </c>
      <c r="E160" s="106" t="s">
        <v>362</v>
      </c>
      <c r="F160" s="83" t="s">
        <v>762</v>
      </c>
      <c r="G160" s="83" t="s">
        <v>946</v>
      </c>
      <c r="H160" s="83" t="s">
        <v>1007</v>
      </c>
    </row>
    <row r="161" spans="2:8" ht="48" x14ac:dyDescent="0.45">
      <c r="B161" s="46" t="s">
        <v>703</v>
      </c>
      <c r="C161" s="321"/>
      <c r="D161" s="87" t="s">
        <v>765</v>
      </c>
      <c r="E161" s="60" t="s">
        <v>12</v>
      </c>
      <c r="F161" s="59" t="s">
        <v>764</v>
      </c>
      <c r="G161" s="232">
        <v>0.56000000000000005</v>
      </c>
      <c r="H161" s="59"/>
    </row>
    <row r="162" spans="2:8" ht="256" x14ac:dyDescent="0.45">
      <c r="B162" s="46" t="s">
        <v>704</v>
      </c>
      <c r="C162" s="321"/>
      <c r="D162" s="97" t="s">
        <v>767</v>
      </c>
      <c r="E162" s="82" t="s">
        <v>362</v>
      </c>
      <c r="F162" s="83" t="s">
        <v>766</v>
      </c>
      <c r="G162" s="97" t="s">
        <v>946</v>
      </c>
      <c r="H162" s="97" t="s">
        <v>1008</v>
      </c>
    </row>
    <row r="163" spans="2:8" ht="48" x14ac:dyDescent="0.45">
      <c r="B163" s="46" t="s">
        <v>705</v>
      </c>
      <c r="C163" s="321"/>
      <c r="D163" s="87" t="s">
        <v>514</v>
      </c>
      <c r="E163" s="60" t="s">
        <v>513</v>
      </c>
      <c r="F163" s="59" t="s">
        <v>864</v>
      </c>
      <c r="G163" s="59" t="s">
        <v>1009</v>
      </c>
      <c r="H163" s="59"/>
    </row>
    <row r="164" spans="2:8" ht="48.5" thickBot="1" x14ac:dyDescent="0.5">
      <c r="B164" s="46" t="s">
        <v>706</v>
      </c>
      <c r="C164" s="322"/>
      <c r="D164" s="94" t="s">
        <v>515</v>
      </c>
      <c r="E164" s="85" t="s">
        <v>507</v>
      </c>
      <c r="F164" s="86" t="s">
        <v>865</v>
      </c>
      <c r="G164" s="96">
        <v>255</v>
      </c>
      <c r="H164" s="242"/>
    </row>
    <row r="165" spans="2:8" ht="241.25" customHeight="1" thickTop="1" x14ac:dyDescent="0.45">
      <c r="B165" s="46" t="s">
        <v>707</v>
      </c>
      <c r="C165" s="320" t="s">
        <v>511</v>
      </c>
      <c r="D165" s="99" t="s">
        <v>742</v>
      </c>
      <c r="E165" s="100" t="s">
        <v>362</v>
      </c>
      <c r="F165" s="101" t="s">
        <v>741</v>
      </c>
      <c r="G165" s="101" t="s">
        <v>946</v>
      </c>
      <c r="H165" s="101" t="s">
        <v>1010</v>
      </c>
    </row>
    <row r="166" spans="2:8" ht="352" x14ac:dyDescent="0.45">
      <c r="B166" s="46" t="s">
        <v>708</v>
      </c>
      <c r="C166" s="321"/>
      <c r="D166" s="102" t="s">
        <v>744</v>
      </c>
      <c r="E166" s="106" t="s">
        <v>362</v>
      </c>
      <c r="F166" s="92" t="s">
        <v>743</v>
      </c>
      <c r="G166" s="92" t="s">
        <v>946</v>
      </c>
      <c r="H166" s="92" t="s">
        <v>1011</v>
      </c>
    </row>
    <row r="167" spans="2:8" ht="342.65" customHeight="1" x14ac:dyDescent="0.45">
      <c r="B167" s="46" t="s">
        <v>709</v>
      </c>
      <c r="C167" s="321"/>
      <c r="D167" s="103" t="s">
        <v>746</v>
      </c>
      <c r="E167" s="60" t="s">
        <v>362</v>
      </c>
      <c r="F167" s="59" t="s">
        <v>745</v>
      </c>
      <c r="G167" s="66" t="s">
        <v>946</v>
      </c>
      <c r="H167" s="59" t="s">
        <v>1012</v>
      </c>
    </row>
    <row r="168" spans="2:8" ht="75" customHeight="1" x14ac:dyDescent="0.45">
      <c r="B168" s="46" t="s">
        <v>710</v>
      </c>
      <c r="C168" s="321"/>
      <c r="D168" s="102" t="s">
        <v>748</v>
      </c>
      <c r="E168" s="106" t="s">
        <v>362</v>
      </c>
      <c r="F168" s="92" t="s">
        <v>747</v>
      </c>
      <c r="G168" s="92" t="s">
        <v>946</v>
      </c>
      <c r="H168" s="92" t="s">
        <v>1013</v>
      </c>
    </row>
    <row r="169" spans="2:8" ht="256" x14ac:dyDescent="0.45">
      <c r="B169" s="46" t="s">
        <v>711</v>
      </c>
      <c r="C169" s="321"/>
      <c r="D169" s="103" t="s">
        <v>516</v>
      </c>
      <c r="E169" s="60" t="s">
        <v>362</v>
      </c>
      <c r="F169" s="66" t="s">
        <v>749</v>
      </c>
      <c r="G169" s="66" t="s">
        <v>946</v>
      </c>
      <c r="H169" s="66" t="s">
        <v>1014</v>
      </c>
    </row>
    <row r="170" spans="2:8" ht="384" x14ac:dyDescent="0.45">
      <c r="B170" s="46" t="s">
        <v>712</v>
      </c>
      <c r="C170" s="321"/>
      <c r="D170" s="102" t="s">
        <v>750</v>
      </c>
      <c r="E170" s="106" t="s">
        <v>362</v>
      </c>
      <c r="F170" s="92" t="s">
        <v>751</v>
      </c>
      <c r="G170" s="92" t="s">
        <v>946</v>
      </c>
      <c r="H170" s="92" t="s">
        <v>1015</v>
      </c>
    </row>
    <row r="171" spans="2:8" ht="48" customHeight="1" x14ac:dyDescent="0.45">
      <c r="B171" s="46" t="s">
        <v>713</v>
      </c>
      <c r="C171" s="321"/>
      <c r="D171" s="103" t="s">
        <v>752</v>
      </c>
      <c r="E171" s="60" t="s">
        <v>513</v>
      </c>
      <c r="F171" s="66" t="s">
        <v>869</v>
      </c>
      <c r="G171" s="243">
        <v>45</v>
      </c>
      <c r="H171" s="244"/>
    </row>
    <row r="172" spans="2:8" ht="409.6" thickBot="1" x14ac:dyDescent="0.5">
      <c r="B172" s="46" t="s">
        <v>714</v>
      </c>
      <c r="C172" s="322"/>
      <c r="D172" s="104" t="s">
        <v>754</v>
      </c>
      <c r="E172" s="159" t="s">
        <v>362</v>
      </c>
      <c r="F172" s="86" t="s">
        <v>753</v>
      </c>
      <c r="G172" s="96" t="s">
        <v>946</v>
      </c>
      <c r="H172" s="86" t="s">
        <v>1016</v>
      </c>
    </row>
    <row r="173" spans="2:8" ht="409.6" thickTop="1" x14ac:dyDescent="0.45">
      <c r="B173" s="46" t="s">
        <v>715</v>
      </c>
      <c r="C173" s="321" t="s">
        <v>510</v>
      </c>
      <c r="D173" s="65" t="s">
        <v>731</v>
      </c>
      <c r="E173" s="105" t="s">
        <v>362</v>
      </c>
      <c r="F173" s="66" t="s">
        <v>732</v>
      </c>
      <c r="G173" s="66" t="s">
        <v>946</v>
      </c>
      <c r="H173" s="245" t="s">
        <v>1017</v>
      </c>
    </row>
    <row r="174" spans="2:8" ht="144" x14ac:dyDescent="0.45">
      <c r="B174" s="46" t="s">
        <v>716</v>
      </c>
      <c r="C174" s="321"/>
      <c r="D174" s="98" t="s">
        <v>733</v>
      </c>
      <c r="E174" s="106" t="s">
        <v>12</v>
      </c>
      <c r="F174" s="92" t="s">
        <v>866</v>
      </c>
      <c r="G174" s="223">
        <v>0.96</v>
      </c>
      <c r="H174" s="246" t="s">
        <v>1018</v>
      </c>
    </row>
    <row r="175" spans="2:8" ht="128" x14ac:dyDescent="0.45">
      <c r="B175" s="46" t="s">
        <v>717</v>
      </c>
      <c r="C175" s="321"/>
      <c r="D175" s="65" t="s">
        <v>734</v>
      </c>
      <c r="E175" s="105" t="s">
        <v>735</v>
      </c>
      <c r="F175" s="66" t="s">
        <v>867</v>
      </c>
      <c r="G175" s="60">
        <v>3.88</v>
      </c>
      <c r="H175" s="247"/>
    </row>
    <row r="176" spans="2:8" ht="208" x14ac:dyDescent="0.45">
      <c r="B176" s="46" t="s">
        <v>718</v>
      </c>
      <c r="C176" s="321"/>
      <c r="D176" s="98" t="s">
        <v>736</v>
      </c>
      <c r="E176" s="106" t="s">
        <v>735</v>
      </c>
      <c r="F176" s="92" t="s">
        <v>868</v>
      </c>
      <c r="G176" s="82">
        <v>9.1999999999999998E-2</v>
      </c>
      <c r="H176" s="248"/>
    </row>
    <row r="177" spans="2:8" ht="173" customHeight="1" x14ac:dyDescent="0.45">
      <c r="B177" s="46" t="s">
        <v>719</v>
      </c>
      <c r="C177" s="321"/>
      <c r="D177" s="65" t="s">
        <v>738</v>
      </c>
      <c r="E177" s="60" t="s">
        <v>362</v>
      </c>
      <c r="F177" s="66" t="s">
        <v>737</v>
      </c>
      <c r="G177" s="66" t="s">
        <v>946</v>
      </c>
      <c r="H177" s="66" t="s">
        <v>1019</v>
      </c>
    </row>
    <row r="178" spans="2:8" ht="56.4" customHeight="1" thickBot="1" x14ac:dyDescent="0.5">
      <c r="B178" s="46" t="s">
        <v>720</v>
      </c>
      <c r="C178" s="322"/>
      <c r="D178" s="94" t="s">
        <v>740</v>
      </c>
      <c r="E178" s="95" t="s">
        <v>12</v>
      </c>
      <c r="F178" s="96" t="s">
        <v>739</v>
      </c>
      <c r="G178" s="249">
        <v>0.75800000000000001</v>
      </c>
      <c r="H178" s="250" t="s">
        <v>1020</v>
      </c>
    </row>
    <row r="179" spans="2:8" ht="384.5" thickTop="1" x14ac:dyDescent="0.45">
      <c r="B179" s="46" t="s">
        <v>721</v>
      </c>
      <c r="C179" s="320" t="s">
        <v>730</v>
      </c>
      <c r="D179" s="107" t="s">
        <v>693</v>
      </c>
      <c r="E179" s="51" t="s">
        <v>362</v>
      </c>
      <c r="F179" s="101" t="s">
        <v>692</v>
      </c>
      <c r="G179" s="66" t="s">
        <v>946</v>
      </c>
      <c r="H179" s="66" t="s">
        <v>1021</v>
      </c>
    </row>
    <row r="180" spans="2:8" ht="409.5" x14ac:dyDescent="0.45">
      <c r="B180" s="46" t="s">
        <v>722</v>
      </c>
      <c r="C180" s="321"/>
      <c r="D180" s="98" t="s">
        <v>517</v>
      </c>
      <c r="E180" s="106" t="s">
        <v>362</v>
      </c>
      <c r="F180" s="92" t="s">
        <v>694</v>
      </c>
      <c r="G180" s="92" t="s">
        <v>946</v>
      </c>
      <c r="H180" s="92" t="s">
        <v>1022</v>
      </c>
    </row>
    <row r="181" spans="2:8" ht="144" x14ac:dyDescent="0.45">
      <c r="B181" s="46" t="s">
        <v>723</v>
      </c>
      <c r="C181" s="321"/>
      <c r="D181" s="65" t="s">
        <v>696</v>
      </c>
      <c r="E181" s="105" t="s">
        <v>513</v>
      </c>
      <c r="F181" s="66" t="s">
        <v>695</v>
      </c>
      <c r="G181" s="87"/>
      <c r="H181" s="66" t="s">
        <v>1023</v>
      </c>
    </row>
    <row r="182" spans="2:8" ht="64" x14ac:dyDescent="0.45">
      <c r="B182" s="46" t="s">
        <v>724</v>
      </c>
      <c r="C182" s="321"/>
      <c r="D182" s="98" t="s">
        <v>698</v>
      </c>
      <c r="E182" s="106" t="s">
        <v>12</v>
      </c>
      <c r="F182" s="92" t="s">
        <v>697</v>
      </c>
      <c r="G182" s="251">
        <v>0.46</v>
      </c>
      <c r="H182" s="246" t="s">
        <v>1024</v>
      </c>
    </row>
    <row r="183" spans="2:8" ht="208" x14ac:dyDescent="0.45">
      <c r="B183" s="46" t="s">
        <v>725</v>
      </c>
      <c r="C183" s="321"/>
      <c r="D183" s="65" t="s">
        <v>699</v>
      </c>
      <c r="E183" s="51" t="s">
        <v>362</v>
      </c>
      <c r="F183" s="66" t="s">
        <v>700</v>
      </c>
      <c r="G183" s="66" t="s">
        <v>946</v>
      </c>
      <c r="H183" s="244" t="s">
        <v>1025</v>
      </c>
    </row>
    <row r="184" spans="2:8" ht="409.5" x14ac:dyDescent="0.45">
      <c r="B184" s="46" t="s">
        <v>726</v>
      </c>
      <c r="C184" s="321"/>
      <c r="D184" s="98" t="s">
        <v>701</v>
      </c>
      <c r="E184" s="106" t="s">
        <v>362</v>
      </c>
      <c r="F184" s="92" t="s">
        <v>729</v>
      </c>
      <c r="G184" s="92" t="s">
        <v>946</v>
      </c>
      <c r="H184" s="246" t="s">
        <v>1026</v>
      </c>
    </row>
    <row r="185" spans="2:8" ht="409.6" thickBot="1" x14ac:dyDescent="0.5">
      <c r="B185" s="108" t="s">
        <v>727</v>
      </c>
      <c r="C185" s="323"/>
      <c r="D185" s="109" t="s">
        <v>728</v>
      </c>
      <c r="E185" s="158" t="s">
        <v>362</v>
      </c>
      <c r="F185" s="110" t="s">
        <v>870</v>
      </c>
      <c r="G185" s="110" t="s">
        <v>946</v>
      </c>
      <c r="H185" s="110" t="s">
        <v>1027</v>
      </c>
    </row>
    <row r="186" spans="2:8" x14ac:dyDescent="0.45">
      <c r="D186" s="111"/>
      <c r="E186" s="112"/>
      <c r="F186" s="113"/>
      <c r="G186" s="114"/>
      <c r="H186" s="115"/>
    </row>
    <row r="187" spans="2:8" x14ac:dyDescent="0.45">
      <c r="D187" s="77"/>
      <c r="E187" s="116"/>
      <c r="F187" s="114"/>
      <c r="G187" s="114"/>
      <c r="H187" s="115"/>
    </row>
    <row r="188" spans="2:8" ht="37.5" customHeight="1" x14ac:dyDescent="0.45">
      <c r="B188" s="324" t="s">
        <v>349</v>
      </c>
      <c r="C188" s="325"/>
      <c r="D188" s="325" t="s">
        <v>168</v>
      </c>
      <c r="E188" s="325"/>
      <c r="F188" s="325"/>
      <c r="G188" s="325"/>
      <c r="H188" s="326"/>
    </row>
    <row r="189" spans="2:8" ht="368" x14ac:dyDescent="0.45">
      <c r="B189" s="46" t="s">
        <v>169</v>
      </c>
      <c r="C189" s="317" t="s">
        <v>691</v>
      </c>
      <c r="D189" s="117" t="s">
        <v>675</v>
      </c>
      <c r="E189" s="51" t="s">
        <v>362</v>
      </c>
      <c r="F189" s="66" t="s">
        <v>1029</v>
      </c>
      <c r="G189" s="252" t="s">
        <v>946</v>
      </c>
      <c r="H189" s="245" t="s">
        <v>1030</v>
      </c>
    </row>
    <row r="190" spans="2:8" ht="64" x14ac:dyDescent="0.45">
      <c r="B190" s="46" t="s">
        <v>170</v>
      </c>
      <c r="C190" s="317"/>
      <c r="D190" s="118" t="s">
        <v>677</v>
      </c>
      <c r="E190" s="119" t="s">
        <v>362</v>
      </c>
      <c r="F190" s="120" t="s">
        <v>676</v>
      </c>
      <c r="G190" s="121" t="s">
        <v>946</v>
      </c>
      <c r="H190" s="253" t="s">
        <v>1031</v>
      </c>
    </row>
    <row r="191" spans="2:8" ht="208" x14ac:dyDescent="0.45">
      <c r="B191" s="46" t="s">
        <v>171</v>
      </c>
      <c r="C191" s="317"/>
      <c r="D191" s="117" t="s">
        <v>678</v>
      </c>
      <c r="E191" s="51" t="s">
        <v>362</v>
      </c>
      <c r="F191" s="66" t="s">
        <v>679</v>
      </c>
      <c r="G191" s="252" t="s">
        <v>946</v>
      </c>
      <c r="H191" s="245" t="s">
        <v>1032</v>
      </c>
    </row>
    <row r="192" spans="2:8" ht="409.5" x14ac:dyDescent="0.45">
      <c r="B192" s="46" t="s">
        <v>172</v>
      </c>
      <c r="C192" s="317"/>
      <c r="D192" s="118" t="s">
        <v>680</v>
      </c>
      <c r="E192" s="119" t="s">
        <v>362</v>
      </c>
      <c r="F192" s="120" t="s">
        <v>871</v>
      </c>
      <c r="G192" s="121" t="s">
        <v>946</v>
      </c>
      <c r="H192" s="253" t="s">
        <v>1033</v>
      </c>
    </row>
    <row r="193" spans="2:8" ht="409.5" x14ac:dyDescent="0.45">
      <c r="B193" s="46" t="s">
        <v>173</v>
      </c>
      <c r="C193" s="317"/>
      <c r="D193" s="117" t="s">
        <v>689</v>
      </c>
      <c r="E193" s="58" t="s">
        <v>362</v>
      </c>
      <c r="F193" s="66" t="s">
        <v>690</v>
      </c>
      <c r="G193" s="252" t="s">
        <v>946</v>
      </c>
      <c r="H193" s="245" t="s">
        <v>1034</v>
      </c>
    </row>
    <row r="194" spans="2:8" ht="128" x14ac:dyDescent="0.45">
      <c r="B194" s="46" t="s">
        <v>174</v>
      </c>
      <c r="C194" s="317"/>
      <c r="D194" s="174" t="s">
        <v>681</v>
      </c>
      <c r="E194" s="160" t="s">
        <v>362</v>
      </c>
      <c r="F194" s="175" t="s">
        <v>872</v>
      </c>
      <c r="G194" s="121" t="s">
        <v>946</v>
      </c>
      <c r="H194" s="253" t="s">
        <v>1035</v>
      </c>
    </row>
    <row r="195" spans="2:8" ht="64" x14ac:dyDescent="0.45">
      <c r="B195" s="46" t="s">
        <v>175</v>
      </c>
      <c r="C195" s="317"/>
      <c r="D195" s="57" t="s">
        <v>682</v>
      </c>
      <c r="E195" s="58" t="s">
        <v>362</v>
      </c>
      <c r="F195" s="59" t="s">
        <v>683</v>
      </c>
      <c r="G195" s="252" t="s">
        <v>946</v>
      </c>
      <c r="H195" s="245" t="s">
        <v>1036</v>
      </c>
    </row>
    <row r="196" spans="2:8" ht="208" x14ac:dyDescent="0.45">
      <c r="B196" s="46" t="s">
        <v>176</v>
      </c>
      <c r="C196" s="317"/>
      <c r="D196" s="174" t="s">
        <v>684</v>
      </c>
      <c r="E196" s="178" t="s">
        <v>519</v>
      </c>
      <c r="F196" s="175" t="s">
        <v>873</v>
      </c>
      <c r="G196" s="176" t="s">
        <v>1028</v>
      </c>
      <c r="H196" s="254" t="s">
        <v>1037</v>
      </c>
    </row>
    <row r="197" spans="2:8" ht="64" x14ac:dyDescent="0.45">
      <c r="B197" s="46" t="s">
        <v>177</v>
      </c>
      <c r="C197" s="317"/>
      <c r="D197" s="169" t="s">
        <v>685</v>
      </c>
      <c r="E197" s="58" t="s">
        <v>362</v>
      </c>
      <c r="F197" s="177" t="s">
        <v>686</v>
      </c>
      <c r="G197" s="226" t="s">
        <v>946</v>
      </c>
      <c r="H197" s="255" t="s">
        <v>1038</v>
      </c>
    </row>
    <row r="198" spans="2:8" ht="48.5" thickBot="1" x14ac:dyDescent="0.5">
      <c r="B198" s="46" t="s">
        <v>178</v>
      </c>
      <c r="C198" s="318"/>
      <c r="D198" s="122" t="s">
        <v>688</v>
      </c>
      <c r="E198" s="123" t="s">
        <v>362</v>
      </c>
      <c r="F198" s="124" t="s">
        <v>687</v>
      </c>
      <c r="G198" s="125" t="s">
        <v>946</v>
      </c>
      <c r="H198" s="256" t="s">
        <v>1039</v>
      </c>
    </row>
    <row r="199" spans="2:8" ht="23" customHeight="1" thickTop="1" x14ac:dyDescent="0.45">
      <c r="B199" s="46" t="s">
        <v>179</v>
      </c>
      <c r="C199" s="313" t="s">
        <v>536</v>
      </c>
      <c r="D199" s="117" t="s">
        <v>666</v>
      </c>
      <c r="E199" s="51" t="s">
        <v>362</v>
      </c>
      <c r="F199" s="66" t="s">
        <v>665</v>
      </c>
      <c r="G199" s="252" t="s">
        <v>946</v>
      </c>
      <c r="H199" s="252" t="s">
        <v>1040</v>
      </c>
    </row>
    <row r="200" spans="2:8" ht="32" x14ac:dyDescent="0.45">
      <c r="B200" s="46" t="s">
        <v>180</v>
      </c>
      <c r="C200" s="313"/>
      <c r="D200" s="118" t="s">
        <v>667</v>
      </c>
      <c r="E200" s="119" t="s">
        <v>362</v>
      </c>
      <c r="F200" s="66" t="s">
        <v>874</v>
      </c>
      <c r="G200" s="121" t="s">
        <v>946</v>
      </c>
      <c r="H200" s="257" t="s">
        <v>1041</v>
      </c>
    </row>
    <row r="201" spans="2:8" ht="32" x14ac:dyDescent="0.45">
      <c r="B201" s="46" t="s">
        <v>181</v>
      </c>
      <c r="C201" s="313"/>
      <c r="D201" s="117" t="s">
        <v>668</v>
      </c>
      <c r="E201" s="51" t="s">
        <v>362</v>
      </c>
      <c r="F201" s="66" t="s">
        <v>669</v>
      </c>
      <c r="G201" s="252" t="s">
        <v>946</v>
      </c>
      <c r="H201" s="245" t="s">
        <v>1042</v>
      </c>
    </row>
    <row r="202" spans="2:8" ht="192" x14ac:dyDescent="0.45">
      <c r="B202" s="46" t="s">
        <v>182</v>
      </c>
      <c r="C202" s="313"/>
      <c r="D202" s="118" t="s">
        <v>671</v>
      </c>
      <c r="E202" s="119" t="s">
        <v>362</v>
      </c>
      <c r="F202" s="120" t="s">
        <v>670</v>
      </c>
      <c r="G202" s="121" t="s">
        <v>946</v>
      </c>
      <c r="H202" s="253" t="s">
        <v>1043</v>
      </c>
    </row>
    <row r="203" spans="2:8" ht="64" x14ac:dyDescent="0.45">
      <c r="B203" s="46" t="s">
        <v>183</v>
      </c>
      <c r="C203" s="313"/>
      <c r="D203" s="117" t="s">
        <v>672</v>
      </c>
      <c r="E203" s="51" t="s">
        <v>362</v>
      </c>
      <c r="F203" s="66" t="s">
        <v>875</v>
      </c>
      <c r="G203" s="252" t="s">
        <v>946</v>
      </c>
      <c r="H203" s="245" t="s">
        <v>1044</v>
      </c>
    </row>
    <row r="204" spans="2:8" ht="64.5" thickBot="1" x14ac:dyDescent="0.5">
      <c r="B204" s="46" t="s">
        <v>184</v>
      </c>
      <c r="C204" s="314"/>
      <c r="D204" s="122" t="s">
        <v>673</v>
      </c>
      <c r="E204" s="123" t="s">
        <v>362</v>
      </c>
      <c r="F204" s="124" t="s">
        <v>876</v>
      </c>
      <c r="G204" s="125" t="s">
        <v>960</v>
      </c>
      <c r="H204" s="262"/>
    </row>
    <row r="205" spans="2:8" ht="64.5" thickTop="1" x14ac:dyDescent="0.45">
      <c r="B205" s="46" t="s">
        <v>185</v>
      </c>
      <c r="C205" s="315" t="s">
        <v>534</v>
      </c>
      <c r="D205" s="117" t="s">
        <v>656</v>
      </c>
      <c r="E205" s="51" t="s">
        <v>362</v>
      </c>
      <c r="F205" s="66" t="s">
        <v>877</v>
      </c>
      <c r="G205" s="252" t="s">
        <v>946</v>
      </c>
      <c r="H205" s="263" t="s">
        <v>1045</v>
      </c>
    </row>
    <row r="206" spans="2:8" ht="93.65" customHeight="1" x14ac:dyDescent="0.45">
      <c r="B206" s="46" t="s">
        <v>186</v>
      </c>
      <c r="C206" s="313"/>
      <c r="D206" s="118" t="s">
        <v>657</v>
      </c>
      <c r="E206" s="119" t="s">
        <v>362</v>
      </c>
      <c r="F206" s="120" t="s">
        <v>658</v>
      </c>
      <c r="G206" s="121" t="s">
        <v>946</v>
      </c>
      <c r="H206" s="261" t="s">
        <v>1046</v>
      </c>
    </row>
    <row r="207" spans="2:8" ht="409.5" x14ac:dyDescent="0.45">
      <c r="B207" s="46" t="s">
        <v>187</v>
      </c>
      <c r="C207" s="313"/>
      <c r="D207" s="117" t="s">
        <v>660</v>
      </c>
      <c r="E207" s="51" t="s">
        <v>362</v>
      </c>
      <c r="F207" s="66" t="s">
        <v>659</v>
      </c>
      <c r="G207" s="252"/>
      <c r="H207" s="245" t="s">
        <v>1047</v>
      </c>
    </row>
    <row r="208" spans="2:8" ht="208" x14ac:dyDescent="0.45">
      <c r="B208" s="46" t="s">
        <v>188</v>
      </c>
      <c r="C208" s="313"/>
      <c r="D208" s="118" t="s">
        <v>661</v>
      </c>
      <c r="E208" s="119" t="s">
        <v>362</v>
      </c>
      <c r="F208" s="120" t="s">
        <v>663</v>
      </c>
      <c r="G208" s="121" t="s">
        <v>946</v>
      </c>
      <c r="H208" s="253" t="s">
        <v>1048</v>
      </c>
    </row>
    <row r="209" spans="2:8" ht="240.5" thickBot="1" x14ac:dyDescent="0.5">
      <c r="B209" s="46" t="s">
        <v>189</v>
      </c>
      <c r="C209" s="314"/>
      <c r="D209" s="61" t="s">
        <v>662</v>
      </c>
      <c r="E209" s="161" t="s">
        <v>362</v>
      </c>
      <c r="F209" s="63" t="s">
        <v>664</v>
      </c>
      <c r="G209" s="258" t="s">
        <v>946</v>
      </c>
      <c r="H209" s="259" t="s">
        <v>1049</v>
      </c>
    </row>
    <row r="210" spans="2:8" ht="262.25" customHeight="1" thickTop="1" x14ac:dyDescent="0.45">
      <c r="B210" s="46" t="s">
        <v>190</v>
      </c>
      <c r="C210" s="316" t="s">
        <v>655</v>
      </c>
      <c r="D210" s="118" t="s">
        <v>648</v>
      </c>
      <c r="E210" s="160" t="s">
        <v>362</v>
      </c>
      <c r="F210" s="120" t="s">
        <v>878</v>
      </c>
      <c r="G210" s="121" t="s">
        <v>946</v>
      </c>
      <c r="H210" s="253" t="s">
        <v>1050</v>
      </c>
    </row>
    <row r="211" spans="2:8" ht="132.65" customHeight="1" x14ac:dyDescent="0.45">
      <c r="B211" s="46" t="s">
        <v>191</v>
      </c>
      <c r="C211" s="317"/>
      <c r="D211" s="117" t="s">
        <v>651</v>
      </c>
      <c r="E211" s="51" t="s">
        <v>362</v>
      </c>
      <c r="F211" s="66" t="s">
        <v>649</v>
      </c>
      <c r="G211" s="252" t="s">
        <v>946</v>
      </c>
      <c r="H211" s="245" t="s">
        <v>1051</v>
      </c>
    </row>
    <row r="212" spans="2:8" ht="259.25" customHeight="1" x14ac:dyDescent="0.45">
      <c r="B212" s="46" t="s">
        <v>192</v>
      </c>
      <c r="C212" s="317"/>
      <c r="D212" s="118" t="s">
        <v>650</v>
      </c>
      <c r="E212" s="119" t="s">
        <v>653</v>
      </c>
      <c r="F212" s="120" t="s">
        <v>652</v>
      </c>
      <c r="G212" s="121" t="s">
        <v>946</v>
      </c>
      <c r="H212" s="253" t="s">
        <v>1052</v>
      </c>
    </row>
    <row r="213" spans="2:8" ht="64" x14ac:dyDescent="0.45">
      <c r="B213" s="46" t="s">
        <v>193</v>
      </c>
      <c r="C213" s="317"/>
      <c r="D213" s="117" t="s">
        <v>654</v>
      </c>
      <c r="E213" s="51" t="s">
        <v>362</v>
      </c>
      <c r="F213" s="66" t="s">
        <v>518</v>
      </c>
      <c r="G213" s="252" t="s">
        <v>946</v>
      </c>
      <c r="H213" s="245" t="s">
        <v>1053</v>
      </c>
    </row>
    <row r="214" spans="2:8" ht="320.5" thickBot="1" x14ac:dyDescent="0.5">
      <c r="B214" s="46" t="s">
        <v>194</v>
      </c>
      <c r="C214" s="318"/>
      <c r="D214" s="122" t="s">
        <v>880</v>
      </c>
      <c r="E214" s="123" t="s">
        <v>362</v>
      </c>
      <c r="F214" s="124" t="s">
        <v>879</v>
      </c>
      <c r="G214" s="125" t="s">
        <v>946</v>
      </c>
      <c r="H214" s="256" t="s">
        <v>1054</v>
      </c>
    </row>
    <row r="215" spans="2:8" ht="256.5" thickTop="1" x14ac:dyDescent="0.45">
      <c r="B215" s="46" t="s">
        <v>195</v>
      </c>
      <c r="C215" s="313" t="s">
        <v>535</v>
      </c>
      <c r="D215" s="117" t="s">
        <v>881</v>
      </c>
      <c r="E215" s="51" t="s">
        <v>362</v>
      </c>
      <c r="F215" s="66" t="s">
        <v>644</v>
      </c>
      <c r="G215" s="252" t="s">
        <v>946</v>
      </c>
      <c r="H215" s="245" t="s">
        <v>1055</v>
      </c>
    </row>
    <row r="216" spans="2:8" ht="336" x14ac:dyDescent="0.45">
      <c r="B216" s="46" t="s">
        <v>196</v>
      </c>
      <c r="C216" s="313"/>
      <c r="D216" s="118" t="s">
        <v>645</v>
      </c>
      <c r="E216" s="119" t="s">
        <v>362</v>
      </c>
      <c r="F216" s="120" t="s">
        <v>646</v>
      </c>
      <c r="G216" s="121" t="s">
        <v>946</v>
      </c>
      <c r="H216" s="253" t="s">
        <v>1056</v>
      </c>
    </row>
    <row r="217" spans="2:8" ht="64.5" thickBot="1" x14ac:dyDescent="0.5">
      <c r="B217" s="126" t="s">
        <v>197</v>
      </c>
      <c r="C217" s="319"/>
      <c r="D217" s="127" t="s">
        <v>647</v>
      </c>
      <c r="E217" s="162" t="s">
        <v>362</v>
      </c>
      <c r="F217" s="110" t="s">
        <v>882</v>
      </c>
      <c r="G217" s="260" t="s">
        <v>946</v>
      </c>
      <c r="H217" s="260" t="s">
        <v>1057</v>
      </c>
    </row>
    <row r="218" spans="2:8" ht="9" customHeight="1" x14ac:dyDescent="0.45">
      <c r="C218" s="76"/>
      <c r="D218" s="37"/>
      <c r="E218" s="116"/>
      <c r="F218" s="128"/>
      <c r="G218" s="114"/>
      <c r="H218" s="114"/>
    </row>
    <row r="219" spans="2:8" ht="29" customHeight="1" x14ac:dyDescent="0.45">
      <c r="B219" s="129"/>
      <c r="C219" s="27"/>
      <c r="D219" s="27"/>
      <c r="E219" s="27"/>
      <c r="F219" s="27"/>
      <c r="G219" s="27"/>
      <c r="H219" s="27"/>
    </row>
  </sheetData>
  <mergeCells count="67">
    <mergeCell ref="B2:H2"/>
    <mergeCell ref="B3:H3"/>
    <mergeCell ref="B7:H7"/>
    <mergeCell ref="C8:C36"/>
    <mergeCell ref="D8:D11"/>
    <mergeCell ref="F8:F11"/>
    <mergeCell ref="H8:H11"/>
    <mergeCell ref="D13:D16"/>
    <mergeCell ref="F13:F16"/>
    <mergeCell ref="H13:H16"/>
    <mergeCell ref="D18:D21"/>
    <mergeCell ref="F18:F21"/>
    <mergeCell ref="H18:H21"/>
    <mergeCell ref="D23:D26"/>
    <mergeCell ref="F23:F26"/>
    <mergeCell ref="H23:H26"/>
    <mergeCell ref="H95:H98"/>
    <mergeCell ref="C37:C46"/>
    <mergeCell ref="C47:C50"/>
    <mergeCell ref="C51:C53"/>
    <mergeCell ref="C54:C62"/>
    <mergeCell ref="C63:C72"/>
    <mergeCell ref="B74:H74"/>
    <mergeCell ref="D85:D88"/>
    <mergeCell ref="F85:F88"/>
    <mergeCell ref="H85:H88"/>
    <mergeCell ref="D90:D93"/>
    <mergeCell ref="F90:F93"/>
    <mergeCell ref="H90:H93"/>
    <mergeCell ref="G90:G93"/>
    <mergeCell ref="F100:F103"/>
    <mergeCell ref="H100:H103"/>
    <mergeCell ref="D105:D108"/>
    <mergeCell ref="F105:F108"/>
    <mergeCell ref="H105:H108"/>
    <mergeCell ref="D120:D123"/>
    <mergeCell ref="F120:F123"/>
    <mergeCell ref="H120:H123"/>
    <mergeCell ref="C141:C152"/>
    <mergeCell ref="D146:D150"/>
    <mergeCell ref="E146:E150"/>
    <mergeCell ref="C75:C138"/>
    <mergeCell ref="D75:D78"/>
    <mergeCell ref="F75:F78"/>
    <mergeCell ref="H75:H78"/>
    <mergeCell ref="D80:D83"/>
    <mergeCell ref="F80:F83"/>
    <mergeCell ref="H80:H83"/>
    <mergeCell ref="D95:D98"/>
    <mergeCell ref="F95:F98"/>
    <mergeCell ref="D100:D103"/>
    <mergeCell ref="C199:C204"/>
    <mergeCell ref="C205:C209"/>
    <mergeCell ref="C210:C214"/>
    <mergeCell ref="C215:C217"/>
    <mergeCell ref="C153:C164"/>
    <mergeCell ref="C165:C172"/>
    <mergeCell ref="C173:C178"/>
    <mergeCell ref="C179:C185"/>
    <mergeCell ref="B188:H188"/>
    <mergeCell ref="C189:C198"/>
    <mergeCell ref="D110:D113"/>
    <mergeCell ref="F110:F113"/>
    <mergeCell ref="H110:H113"/>
    <mergeCell ref="D115:D118"/>
    <mergeCell ref="F115:F118"/>
    <mergeCell ref="H115:H118"/>
  </mergeCells>
  <dataValidations count="2">
    <dataValidation type="list" allowBlank="1" showInputMessage="1" showErrorMessage="1" sqref="G210:G217 G197 G199:G208" xr:uid="{6DB347F0-E0CA-41C1-B3DB-D79C6627C35C}">
      <formula1>"- ,Yes, No"</formula1>
    </dataValidation>
    <dataValidation type="list" allowBlank="1" showInputMessage="1" showErrorMessage="1" sqref="G179:G180 G62:G72 G172:G173 G160 G145 G156 G177 G162 G139 G165:G170 G183:G185 G189:G195 G198" xr:uid="{00000000-0002-0000-0400-000001000000}">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6"/>
  <sheetViews>
    <sheetView showGridLines="0" tabSelected="1" topLeftCell="A43" zoomScale="50" zoomScaleNormal="50" workbookViewId="0">
      <selection activeCell="O49" sqref="O49"/>
    </sheetView>
  </sheetViews>
  <sheetFormatPr defaultColWidth="8.6328125" defaultRowHeight="16" x14ac:dyDescent="0.45"/>
  <cols>
    <col min="1" max="1" width="5" style="37" customWidth="1"/>
    <col min="2" max="2" width="6.6328125" style="37" customWidth="1"/>
    <col min="3" max="3" width="55.36328125" style="128" customWidth="1"/>
    <col min="4" max="4" width="21.54296875" style="37" customWidth="1"/>
    <col min="5" max="5" width="19.36328125" style="37" customWidth="1"/>
    <col min="6" max="7" width="17.6328125" style="37" customWidth="1"/>
    <col min="8" max="8" width="24.6328125" style="37" customWidth="1"/>
    <col min="9" max="9" width="18.6328125" style="37" customWidth="1"/>
    <col min="10" max="10" width="18.54296875" style="37" customWidth="1"/>
    <col min="11" max="11" width="18.08984375" style="37" customWidth="1"/>
    <col min="12" max="12" width="12.90625" style="37" customWidth="1"/>
    <col min="13" max="13" width="19" style="37" customWidth="1"/>
    <col min="14" max="14" width="9.54296875" style="37" customWidth="1"/>
    <col min="15" max="15" width="8.26953125" style="37" customWidth="1"/>
    <col min="16" max="16384" width="8.6328125" style="37"/>
  </cols>
  <sheetData>
    <row r="2" spans="1:15" s="38" customFormat="1" ht="56" customHeight="1" x14ac:dyDescent="0.55000000000000004">
      <c r="B2" s="350" t="s">
        <v>521</v>
      </c>
      <c r="C2" s="351"/>
      <c r="D2" s="351"/>
      <c r="E2" s="351"/>
      <c r="F2" s="351"/>
      <c r="G2" s="351"/>
      <c r="H2" s="351"/>
      <c r="I2" s="351"/>
      <c r="J2" s="351"/>
      <c r="K2" s="351"/>
      <c r="L2" s="351"/>
      <c r="M2" s="351"/>
    </row>
    <row r="3" spans="1:15" s="38" customFormat="1" ht="122" customHeight="1" x14ac:dyDescent="0.55000000000000004">
      <c r="B3" s="300" t="s">
        <v>917</v>
      </c>
      <c r="C3" s="291"/>
      <c r="D3" s="291"/>
      <c r="E3" s="291"/>
      <c r="F3" s="291"/>
      <c r="G3" s="291"/>
      <c r="H3" s="291"/>
      <c r="I3" s="291"/>
      <c r="J3" s="291"/>
      <c r="K3" s="291"/>
      <c r="L3" s="291"/>
      <c r="M3" s="291"/>
    </row>
    <row r="4" spans="1:15" ht="6.5" customHeight="1" x14ac:dyDescent="0.45">
      <c r="B4" s="27"/>
      <c r="C4" s="363"/>
      <c r="D4" s="363"/>
      <c r="E4" s="363"/>
      <c r="F4" s="363"/>
      <c r="G4" s="363"/>
      <c r="H4" s="363"/>
      <c r="I4" s="363"/>
      <c r="J4" s="363"/>
      <c r="K4" s="363"/>
      <c r="L4" s="363"/>
      <c r="M4" s="363"/>
    </row>
    <row r="6" spans="1:15" ht="3" customHeight="1" x14ac:dyDescent="0.45"/>
    <row r="7" spans="1:15" ht="15" customHeight="1" x14ac:dyDescent="0.45">
      <c r="D7" s="130" t="s">
        <v>198</v>
      </c>
      <c r="E7" s="131" t="s">
        <v>199</v>
      </c>
      <c r="F7" s="131" t="s">
        <v>200</v>
      </c>
      <c r="G7" s="131" t="s">
        <v>201</v>
      </c>
      <c r="H7" s="131" t="s">
        <v>202</v>
      </c>
      <c r="I7" s="131" t="s">
        <v>203</v>
      </c>
      <c r="J7" s="131" t="s">
        <v>204</v>
      </c>
      <c r="K7" s="131" t="s">
        <v>205</v>
      </c>
      <c r="L7" s="131" t="s">
        <v>206</v>
      </c>
      <c r="M7" s="131" t="s">
        <v>207</v>
      </c>
    </row>
    <row r="8" spans="1:15" ht="53" customHeight="1" x14ac:dyDescent="0.45">
      <c r="A8" s="132"/>
      <c r="B8" s="364" t="s">
        <v>1</v>
      </c>
      <c r="C8" s="364" t="s">
        <v>819</v>
      </c>
      <c r="D8" s="366" t="s">
        <v>884</v>
      </c>
      <c r="E8" s="367"/>
      <c r="F8" s="368"/>
      <c r="G8" s="364" t="s">
        <v>889</v>
      </c>
      <c r="H8" s="364" t="s">
        <v>891</v>
      </c>
      <c r="I8" s="369" t="s">
        <v>527</v>
      </c>
      <c r="J8" s="370"/>
      <c r="K8" s="370"/>
      <c r="L8" s="370"/>
      <c r="M8" s="371"/>
    </row>
    <row r="9" spans="1:15" s="136" customFormat="1" ht="77.75" customHeight="1" thickBot="1" x14ac:dyDescent="0.45">
      <c r="A9" s="133"/>
      <c r="B9" s="365"/>
      <c r="C9" s="365"/>
      <c r="D9" s="134"/>
      <c r="E9" s="135" t="s">
        <v>887</v>
      </c>
      <c r="F9" s="135" t="s">
        <v>526</v>
      </c>
      <c r="G9" s="365"/>
      <c r="H9" s="365"/>
      <c r="I9" s="151" t="s">
        <v>503</v>
      </c>
      <c r="J9" s="151" t="s">
        <v>504</v>
      </c>
      <c r="K9" s="151" t="s">
        <v>505</v>
      </c>
      <c r="L9" s="151" t="s">
        <v>506</v>
      </c>
      <c r="M9" s="151" t="s">
        <v>523</v>
      </c>
    </row>
    <row r="10" spans="1:15" s="136" customFormat="1" ht="15" customHeight="1" thickTop="1" x14ac:dyDescent="0.4">
      <c r="A10" s="133"/>
      <c r="B10" s="137" t="s">
        <v>208</v>
      </c>
      <c r="C10" s="138" t="s">
        <v>382</v>
      </c>
      <c r="D10" s="264">
        <f>D11+D12+D13</f>
        <v>1152205894.1409135</v>
      </c>
      <c r="E10" s="265">
        <v>20334747.525799997</v>
      </c>
      <c r="F10" s="265">
        <v>33005192.563859988</v>
      </c>
      <c r="G10" s="266">
        <f>D10/$D$62</f>
        <v>6.9828538202533902E-2</v>
      </c>
      <c r="H10" s="265">
        <f>H11+H12+H13</f>
        <v>488.18786750244777</v>
      </c>
      <c r="I10" s="281">
        <f>I11+I12+I13</f>
        <v>748216050.56088042</v>
      </c>
      <c r="J10" s="281">
        <f>J11+J12+J13</f>
        <v>399306929.80154324</v>
      </c>
      <c r="K10" s="281">
        <f>K11+K12+K13</f>
        <v>4682913.7784900004</v>
      </c>
      <c r="L10" s="282"/>
      <c r="M10" s="282">
        <v>4.1870713009022751</v>
      </c>
      <c r="N10" s="381"/>
      <c r="O10" s="382"/>
    </row>
    <row r="11" spans="1:15" s="136" customFormat="1" ht="32" x14ac:dyDescent="0.4">
      <c r="A11" s="133"/>
      <c r="B11" s="137" t="s">
        <v>209</v>
      </c>
      <c r="C11" s="140" t="s">
        <v>452</v>
      </c>
      <c r="D11" s="267">
        <v>1070209938.9293945</v>
      </c>
      <c r="E11" s="268"/>
      <c r="F11" s="268">
        <v>29086732.876197997</v>
      </c>
      <c r="G11" s="266">
        <f t="shared" ref="G11:G60" si="0">D11/$D$62</f>
        <v>6.4859237385677837E-2</v>
      </c>
      <c r="H11" s="268">
        <v>452.12139478638022</v>
      </c>
      <c r="I11" s="283">
        <v>673769232.04100347</v>
      </c>
      <c r="J11" s="283">
        <v>391757793.10990125</v>
      </c>
      <c r="K11" s="283">
        <v>4682913.7784900004</v>
      </c>
      <c r="L11" s="284"/>
      <c r="M11" s="285">
        <v>4.2652553484720483</v>
      </c>
      <c r="N11" s="381"/>
      <c r="O11" s="382"/>
    </row>
    <row r="12" spans="1:15" s="136" customFormat="1" x14ac:dyDescent="0.4">
      <c r="A12" s="133"/>
      <c r="B12" s="137" t="s">
        <v>210</v>
      </c>
      <c r="C12" s="141" t="s">
        <v>453</v>
      </c>
      <c r="D12" s="267">
        <v>408550.31</v>
      </c>
      <c r="E12" s="268"/>
      <c r="F12" s="270"/>
      <c r="G12" s="266">
        <f t="shared" si="0"/>
        <v>2.4759872410445305E-5</v>
      </c>
      <c r="H12" s="268">
        <v>0.17970360331488569</v>
      </c>
      <c r="I12" s="283">
        <v>408550.31</v>
      </c>
      <c r="J12" s="283">
        <v>0</v>
      </c>
      <c r="K12" s="283">
        <v>0</v>
      </c>
      <c r="L12" s="284"/>
      <c r="M12" s="285">
        <v>3.5231332709060972</v>
      </c>
      <c r="N12" s="381"/>
      <c r="O12" s="382"/>
    </row>
    <row r="13" spans="1:15" s="136" customFormat="1" x14ac:dyDescent="0.4">
      <c r="A13" s="133"/>
      <c r="B13" s="137" t="s">
        <v>211</v>
      </c>
      <c r="C13" s="141" t="s">
        <v>454</v>
      </c>
      <c r="D13" s="267">
        <v>81587404.901519015</v>
      </c>
      <c r="E13" s="268"/>
      <c r="F13" s="268">
        <v>3918459.6876619998</v>
      </c>
      <c r="G13" s="266">
        <f t="shared" si="0"/>
        <v>4.9445409444456197E-3</v>
      </c>
      <c r="H13" s="268">
        <v>35.886769112752681</v>
      </c>
      <c r="I13" s="283">
        <v>74038268.209877014</v>
      </c>
      <c r="J13" s="283">
        <v>7549136.6916419994</v>
      </c>
      <c r="K13" s="283">
        <v>0</v>
      </c>
      <c r="L13" s="284"/>
      <c r="M13" s="285">
        <v>3.164829046873034</v>
      </c>
      <c r="N13" s="381"/>
      <c r="O13" s="382"/>
    </row>
    <row r="14" spans="1:15" s="136" customFormat="1" ht="32" x14ac:dyDescent="0.4">
      <c r="A14" s="133"/>
      <c r="B14" s="137" t="s">
        <v>212</v>
      </c>
      <c r="C14" s="138" t="s">
        <v>420</v>
      </c>
      <c r="D14" s="271">
        <f>D15+D16+D17+D18+D19</f>
        <v>34178568.458118998</v>
      </c>
      <c r="E14" s="272"/>
      <c r="F14" s="272">
        <v>1979012.5900270001</v>
      </c>
      <c r="G14" s="266">
        <f>D14/$D$62</f>
        <v>2.0713654438169358E-3</v>
      </c>
      <c r="H14" s="272">
        <f>SUM(H15:H19)</f>
        <v>6.4601295821459477</v>
      </c>
      <c r="I14" s="286">
        <f>I15+I16+I17+I18+I19</f>
        <v>25293309.982152004</v>
      </c>
      <c r="J14" s="286">
        <f t="shared" ref="J14:K14" si="1">J15+J16+J17+J18+J19</f>
        <v>8885258.4759669993</v>
      </c>
      <c r="K14" s="286">
        <f t="shared" si="1"/>
        <v>0</v>
      </c>
      <c r="L14" s="284"/>
      <c r="M14" s="287">
        <v>4.014444075302988</v>
      </c>
      <c r="N14" s="381"/>
      <c r="O14" s="382"/>
    </row>
    <row r="15" spans="1:15" s="136" customFormat="1" x14ac:dyDescent="0.4">
      <c r="A15" s="133"/>
      <c r="B15" s="137" t="s">
        <v>213</v>
      </c>
      <c r="C15" s="141" t="s">
        <v>455</v>
      </c>
      <c r="D15" s="267">
        <v>205482.08000000002</v>
      </c>
      <c r="E15" s="268"/>
      <c r="F15" s="270"/>
      <c r="G15" s="266">
        <f t="shared" si="0"/>
        <v>1.2453080952093552E-5</v>
      </c>
      <c r="H15" s="268">
        <v>3.8838398548946586E-2</v>
      </c>
      <c r="I15" s="283">
        <v>205482.08000000002</v>
      </c>
      <c r="J15" s="283">
        <v>0</v>
      </c>
      <c r="K15" s="286"/>
      <c r="L15" s="284"/>
      <c r="M15" s="285">
        <v>2.758503344914554</v>
      </c>
      <c r="N15" s="381"/>
      <c r="O15" s="382"/>
    </row>
    <row r="16" spans="1:15" s="136" customFormat="1" x14ac:dyDescent="0.4">
      <c r="A16" s="133"/>
      <c r="B16" s="137" t="s">
        <v>214</v>
      </c>
      <c r="C16" s="141" t="s">
        <v>456</v>
      </c>
      <c r="D16" s="267">
        <v>1400929.3685399999</v>
      </c>
      <c r="E16" s="268"/>
      <c r="F16" s="268">
        <v>1400</v>
      </c>
      <c r="G16" s="266">
        <f t="shared" si="0"/>
        <v>8.4902230085435765E-5</v>
      </c>
      <c r="H16" s="268">
        <v>0.26479123218083339</v>
      </c>
      <c r="I16" s="283">
        <v>1083559.3685399999</v>
      </c>
      <c r="J16" s="283">
        <v>317370</v>
      </c>
      <c r="K16" s="286">
        <v>0</v>
      </c>
      <c r="L16" s="284"/>
      <c r="M16" s="285">
        <v>3.711730724462952</v>
      </c>
      <c r="N16" s="381"/>
      <c r="O16" s="382"/>
    </row>
    <row r="17" spans="1:15" s="136" customFormat="1" x14ac:dyDescent="0.4">
      <c r="A17" s="133"/>
      <c r="B17" s="137" t="s">
        <v>215</v>
      </c>
      <c r="C17" s="141" t="s">
        <v>457</v>
      </c>
      <c r="D17" s="267">
        <v>6253039.8535619993</v>
      </c>
      <c r="E17" s="268"/>
      <c r="F17" s="268">
        <v>2.1830310000000002</v>
      </c>
      <c r="G17" s="266">
        <f t="shared" si="0"/>
        <v>3.7896059594624886E-4</v>
      </c>
      <c r="H17" s="268">
        <v>1.1818940803747338</v>
      </c>
      <c r="I17" s="283">
        <v>5328042.4435620001</v>
      </c>
      <c r="J17" s="283">
        <v>924997.41</v>
      </c>
      <c r="K17" s="286">
        <v>0</v>
      </c>
      <c r="L17" s="284"/>
      <c r="M17" s="285">
        <v>2.1372463889737454</v>
      </c>
      <c r="N17" s="381"/>
      <c r="O17" s="382"/>
    </row>
    <row r="18" spans="1:15" s="136" customFormat="1" ht="32" x14ac:dyDescent="0.4">
      <c r="A18" s="133"/>
      <c r="B18" s="137" t="s">
        <v>216</v>
      </c>
      <c r="C18" s="141" t="s">
        <v>458</v>
      </c>
      <c r="D18" s="267">
        <v>25175985.150633</v>
      </c>
      <c r="E18" s="268"/>
      <c r="F18" s="268">
        <v>1977610.4069960001</v>
      </c>
      <c r="G18" s="266">
        <f t="shared" si="0"/>
        <v>1.5257709145709343E-3</v>
      </c>
      <c r="H18" s="268">
        <v>4.7585412077911871</v>
      </c>
      <c r="I18" s="283">
        <v>17875567.354666006</v>
      </c>
      <c r="J18" s="283">
        <v>7300417.7959669996</v>
      </c>
      <c r="K18" s="286">
        <v>0</v>
      </c>
      <c r="L18" s="284"/>
      <c r="M18" s="285">
        <v>4.4477859194532305</v>
      </c>
      <c r="N18" s="381"/>
      <c r="O18" s="382"/>
    </row>
    <row r="19" spans="1:15" s="136" customFormat="1" ht="32" x14ac:dyDescent="0.4">
      <c r="A19" s="133"/>
      <c r="B19" s="137" t="s">
        <v>217</v>
      </c>
      <c r="C19" s="141" t="s">
        <v>459</v>
      </c>
      <c r="D19" s="267">
        <v>1143132.005384</v>
      </c>
      <c r="E19" s="268"/>
      <c r="F19" s="270"/>
      <c r="G19" s="266">
        <f t="shared" si="0"/>
        <v>6.9278622262223516E-5</v>
      </c>
      <c r="H19" s="268">
        <v>0.21606466325024712</v>
      </c>
      <c r="I19" s="283">
        <v>800658.735384</v>
      </c>
      <c r="J19" s="283">
        <v>342473.27</v>
      </c>
      <c r="K19" s="286">
        <v>0</v>
      </c>
      <c r="L19" s="284"/>
      <c r="M19" s="285">
        <v>5.3358465398653889</v>
      </c>
      <c r="N19" s="381"/>
      <c r="O19" s="382"/>
    </row>
    <row r="20" spans="1:15" s="136" customFormat="1" x14ac:dyDescent="0.4">
      <c r="A20" s="133"/>
      <c r="B20" s="137" t="s">
        <v>218</v>
      </c>
      <c r="C20" s="138" t="s">
        <v>421</v>
      </c>
      <c r="D20" s="271">
        <f>SUM(D21:D43)</f>
        <v>1449947272.1076612</v>
      </c>
      <c r="E20" s="272">
        <v>25661933.171378981</v>
      </c>
      <c r="F20" s="272">
        <v>78950477.996386006</v>
      </c>
      <c r="G20" s="266">
        <f>D20/$D$62</f>
        <v>8.7872921842254662E-2</v>
      </c>
      <c r="H20" s="272">
        <f>SUM(H21:H44)</f>
        <v>407.41047150641481</v>
      </c>
      <c r="I20" s="286">
        <f>SUM(I21:I44)</f>
        <v>912188766.49986029</v>
      </c>
      <c r="J20" s="286">
        <f t="shared" ref="J20:K20" si="2">SUM(J21:J44)</f>
        <v>524668841.82483399</v>
      </c>
      <c r="K20" s="286">
        <f t="shared" si="2"/>
        <v>13089663.782966999</v>
      </c>
      <c r="L20" s="287"/>
      <c r="M20" s="287">
        <v>4.0112307628132235</v>
      </c>
      <c r="N20" s="381"/>
      <c r="O20" s="382"/>
    </row>
    <row r="21" spans="1:15" s="136" customFormat="1" x14ac:dyDescent="0.4">
      <c r="B21" s="137" t="s">
        <v>219</v>
      </c>
      <c r="C21" s="141" t="s">
        <v>461</v>
      </c>
      <c r="D21" s="267">
        <v>259262226.41860512</v>
      </c>
      <c r="E21" s="268"/>
      <c r="F21" s="268">
        <v>9714607.5593260005</v>
      </c>
      <c r="G21" s="266">
        <f t="shared" si="0"/>
        <v>1.5712384717007425E-2</v>
      </c>
      <c r="H21" s="268">
        <v>71.753468515759877</v>
      </c>
      <c r="I21" s="283">
        <v>151040521.09190422</v>
      </c>
      <c r="J21" s="283">
        <v>100482565.50718199</v>
      </c>
      <c r="K21" s="283">
        <v>7739139.8195190001</v>
      </c>
      <c r="L21" s="284"/>
      <c r="M21" s="285">
        <v>4.5884492926051914</v>
      </c>
      <c r="N21" s="381"/>
      <c r="O21" s="382"/>
    </row>
    <row r="22" spans="1:15" s="136" customFormat="1" x14ac:dyDescent="0.4">
      <c r="B22" s="137" t="s">
        <v>220</v>
      </c>
      <c r="C22" s="141" t="s">
        <v>462</v>
      </c>
      <c r="D22" s="267">
        <v>489963848.01811713</v>
      </c>
      <c r="E22" s="268"/>
      <c r="F22" s="268">
        <v>8481632.1914009992</v>
      </c>
      <c r="G22" s="266">
        <f t="shared" si="0"/>
        <v>2.9693876288233376E-2</v>
      </c>
      <c r="H22" s="268">
        <v>139.81445599818147</v>
      </c>
      <c r="I22" s="283">
        <v>322620521.00596511</v>
      </c>
      <c r="J22" s="283">
        <v>167194675.52215204</v>
      </c>
      <c r="K22" s="283">
        <v>148651.49</v>
      </c>
      <c r="L22" s="284"/>
      <c r="M22" s="285">
        <v>3.7078818562652041</v>
      </c>
      <c r="N22" s="381"/>
      <c r="O22" s="382"/>
    </row>
    <row r="23" spans="1:15" s="136" customFormat="1" x14ac:dyDescent="0.4">
      <c r="B23" s="137" t="s">
        <v>221</v>
      </c>
      <c r="C23" s="141" t="s">
        <v>463</v>
      </c>
      <c r="D23" s="267">
        <v>4021168.7112830002</v>
      </c>
      <c r="E23" s="268"/>
      <c r="F23" s="268">
        <v>2</v>
      </c>
      <c r="G23" s="266">
        <f t="shared" si="0"/>
        <v>2.4369978872918212E-4</v>
      </c>
      <c r="H23" s="268">
        <v>1.1619533822712518</v>
      </c>
      <c r="I23" s="283">
        <v>3381590.12</v>
      </c>
      <c r="J23" s="283">
        <v>639578.59128299996</v>
      </c>
      <c r="K23" s="286">
        <v>0</v>
      </c>
      <c r="L23" s="284"/>
      <c r="M23" s="285">
        <v>2.9090794677722065</v>
      </c>
      <c r="N23" s="381"/>
      <c r="O23" s="382"/>
    </row>
    <row r="24" spans="1:15" s="136" customFormat="1" x14ac:dyDescent="0.4">
      <c r="B24" s="137" t="s">
        <v>222</v>
      </c>
      <c r="C24" s="141" t="s">
        <v>464</v>
      </c>
      <c r="D24" s="267">
        <v>34188969.846380003</v>
      </c>
      <c r="E24" s="268"/>
      <c r="F24" s="268">
        <v>19336.5</v>
      </c>
      <c r="G24" s="266">
        <f t="shared" si="0"/>
        <v>2.0719958118277544E-3</v>
      </c>
      <c r="H24" s="268">
        <v>9.8792147262819139</v>
      </c>
      <c r="I24" s="283">
        <v>23948674.561643004</v>
      </c>
      <c r="J24" s="283">
        <v>10240295.284737</v>
      </c>
      <c r="K24" s="286">
        <v>0</v>
      </c>
      <c r="L24" s="284"/>
      <c r="M24" s="285">
        <v>3.7795441194994099</v>
      </c>
      <c r="N24" s="381"/>
      <c r="O24" s="382"/>
    </row>
    <row r="25" spans="1:15" s="136" customFormat="1" x14ac:dyDescent="0.4">
      <c r="B25" s="137" t="s">
        <v>223</v>
      </c>
      <c r="C25" s="141" t="s">
        <v>465</v>
      </c>
      <c r="D25" s="267">
        <v>23192380.201131001</v>
      </c>
      <c r="E25" s="268"/>
      <c r="F25" s="268">
        <v>2445134.3783559999</v>
      </c>
      <c r="G25" s="266">
        <f t="shared" si="0"/>
        <v>1.4055560860412551E-3</v>
      </c>
      <c r="H25" s="268">
        <v>6.7016498318039384</v>
      </c>
      <c r="I25" s="283">
        <v>20669794.143411003</v>
      </c>
      <c r="J25" s="283">
        <v>2063634.352404</v>
      </c>
      <c r="K25" s="283">
        <v>458951.70531599998</v>
      </c>
      <c r="L25" s="284"/>
      <c r="M25" s="285">
        <v>4.1643871015161604</v>
      </c>
      <c r="N25" s="381"/>
      <c r="O25" s="382"/>
    </row>
    <row r="26" spans="1:15" s="142" customFormat="1" ht="32" x14ac:dyDescent="0.4">
      <c r="B26" s="137" t="s">
        <v>224</v>
      </c>
      <c r="C26" s="141" t="s">
        <v>466</v>
      </c>
      <c r="D26" s="269">
        <v>104386.26000000001</v>
      </c>
      <c r="E26" s="268"/>
      <c r="F26" s="270"/>
      <c r="G26" s="266">
        <f t="shared" si="0"/>
        <v>6.3262477490313758E-6</v>
      </c>
      <c r="H26" s="268">
        <v>3.0163362091551408E-2</v>
      </c>
      <c r="I26" s="283">
        <v>104386.26000000001</v>
      </c>
      <c r="J26" s="286"/>
      <c r="K26" s="286"/>
      <c r="L26" s="284"/>
      <c r="M26" s="285">
        <v>2.5478233629598379</v>
      </c>
      <c r="N26" s="381"/>
      <c r="O26" s="382"/>
    </row>
    <row r="27" spans="1:15" s="136" customFormat="1" ht="32" x14ac:dyDescent="0.4">
      <c r="B27" s="137" t="s">
        <v>225</v>
      </c>
      <c r="C27" s="141" t="s">
        <v>467</v>
      </c>
      <c r="D27" s="267">
        <v>38270026.689704999</v>
      </c>
      <c r="E27" s="268"/>
      <c r="F27" s="268">
        <v>932327.62015800003</v>
      </c>
      <c r="G27" s="266">
        <f t="shared" si="0"/>
        <v>2.3193250740194821E-3</v>
      </c>
      <c r="H27" s="268">
        <v>11.058473330636698</v>
      </c>
      <c r="I27" s="283">
        <v>17815555.338125985</v>
      </c>
      <c r="J27" s="283">
        <v>18188133.291168001</v>
      </c>
      <c r="K27" s="283">
        <v>2266338.0604110002</v>
      </c>
      <c r="L27" s="284"/>
      <c r="M27" s="285">
        <v>5.9758657518761646</v>
      </c>
      <c r="N27" s="381"/>
      <c r="O27" s="382"/>
    </row>
    <row r="28" spans="1:15" s="136" customFormat="1" x14ac:dyDescent="0.4">
      <c r="B28" s="137" t="s">
        <v>226</v>
      </c>
      <c r="C28" s="141" t="s">
        <v>468</v>
      </c>
      <c r="D28" s="267">
        <v>26137265.985675</v>
      </c>
      <c r="E28" s="268"/>
      <c r="F28" s="268">
        <v>170291.079344</v>
      </c>
      <c r="G28" s="266">
        <f t="shared" si="0"/>
        <v>1.5840285887022947E-3</v>
      </c>
      <c r="H28" s="268">
        <v>7.5526014439937335</v>
      </c>
      <c r="I28" s="283">
        <v>20616936.715643998</v>
      </c>
      <c r="J28" s="283">
        <v>5520329.2700309996</v>
      </c>
      <c r="K28" s="286">
        <v>0</v>
      </c>
      <c r="L28" s="284"/>
      <c r="M28" s="285">
        <v>3.7641987629575011</v>
      </c>
      <c r="N28" s="381"/>
      <c r="O28" s="382"/>
    </row>
    <row r="29" spans="1:15" s="136" customFormat="1" x14ac:dyDescent="0.4">
      <c r="B29" s="137" t="s">
        <v>227</v>
      </c>
      <c r="C29" s="141" t="s">
        <v>469</v>
      </c>
      <c r="D29" s="267"/>
      <c r="E29" s="268"/>
      <c r="F29" s="270"/>
      <c r="G29" s="266">
        <f t="shared" si="0"/>
        <v>0</v>
      </c>
      <c r="H29" s="268">
        <v>0</v>
      </c>
      <c r="I29" s="286"/>
      <c r="J29" s="286"/>
      <c r="K29" s="286"/>
      <c r="L29" s="284"/>
      <c r="M29" s="287"/>
      <c r="N29" s="381"/>
      <c r="O29" s="382"/>
    </row>
    <row r="30" spans="1:15" s="136" customFormat="1" x14ac:dyDescent="0.4">
      <c r="B30" s="137" t="s">
        <v>228</v>
      </c>
      <c r="C30" s="141" t="s">
        <v>470</v>
      </c>
      <c r="D30" s="267">
        <v>4760524.752049</v>
      </c>
      <c r="E30" s="268"/>
      <c r="F30" s="270"/>
      <c r="G30" s="266">
        <f t="shared" si="0"/>
        <v>2.8850788405349645E-4</v>
      </c>
      <c r="H30" s="268">
        <v>1.3755970550324053</v>
      </c>
      <c r="I30" s="283">
        <v>918596.6367090001</v>
      </c>
      <c r="J30" s="283">
        <v>3547777.5976189999</v>
      </c>
      <c r="K30" s="283">
        <v>294150.51772100001</v>
      </c>
      <c r="L30" s="284"/>
      <c r="M30" s="285">
        <v>8.1390917659099671</v>
      </c>
      <c r="N30" s="381"/>
      <c r="O30" s="382"/>
    </row>
    <row r="31" spans="1:15" s="136" customFormat="1" x14ac:dyDescent="0.4">
      <c r="B31" s="137" t="s">
        <v>229</v>
      </c>
      <c r="C31" s="141" t="s">
        <v>471</v>
      </c>
      <c r="D31" s="267">
        <v>2358443.0499999998</v>
      </c>
      <c r="E31" s="268"/>
      <c r="F31" s="268">
        <v>145019.45000000001</v>
      </c>
      <c r="G31" s="266">
        <f t="shared" si="0"/>
        <v>1.4293159881656063E-4</v>
      </c>
      <c r="H31" s="268">
        <v>0.68149363421443465</v>
      </c>
      <c r="I31" s="283">
        <v>1866403.67</v>
      </c>
      <c r="J31" s="283">
        <v>492039.38</v>
      </c>
      <c r="K31" s="286"/>
      <c r="L31" s="284"/>
      <c r="M31" s="285">
        <v>2.7959999746442898</v>
      </c>
      <c r="N31" s="381"/>
      <c r="O31" s="382"/>
    </row>
    <row r="32" spans="1:15" s="136" customFormat="1" ht="32" x14ac:dyDescent="0.4">
      <c r="B32" s="137" t="s">
        <v>230</v>
      </c>
      <c r="C32" s="141" t="s">
        <v>472</v>
      </c>
      <c r="D32" s="267">
        <v>7036066.8143779999</v>
      </c>
      <c r="E32" s="268"/>
      <c r="F32" s="268">
        <v>696675.96832300012</v>
      </c>
      <c r="G32" s="266">
        <f t="shared" si="0"/>
        <v>4.2641533326793373E-4</v>
      </c>
      <c r="H32" s="268">
        <v>2.033135692594334</v>
      </c>
      <c r="I32" s="283">
        <v>3109026.4941459997</v>
      </c>
      <c r="J32" s="283">
        <v>3927040.3202320002</v>
      </c>
      <c r="K32" s="286"/>
      <c r="L32" s="284"/>
      <c r="M32" s="285">
        <v>6.1781906572113927</v>
      </c>
      <c r="N32" s="381"/>
      <c r="O32" s="382"/>
    </row>
    <row r="33" spans="2:15" s="136" customFormat="1" x14ac:dyDescent="0.4">
      <c r="B33" s="137" t="s">
        <v>231</v>
      </c>
      <c r="C33" s="141" t="s">
        <v>473</v>
      </c>
      <c r="D33" s="267">
        <v>33252675.311378002</v>
      </c>
      <c r="E33" s="268"/>
      <c r="F33" s="268">
        <v>1865616.023975</v>
      </c>
      <c r="G33" s="266">
        <f t="shared" si="0"/>
        <v>2.0152524128930023E-3</v>
      </c>
      <c r="H33" s="268">
        <v>9.5163886174636527</v>
      </c>
      <c r="I33" s="283">
        <v>13184338.917727001</v>
      </c>
      <c r="J33" s="283">
        <v>18021117.353650998</v>
      </c>
      <c r="K33" s="283">
        <v>2047219.04</v>
      </c>
      <c r="L33" s="284"/>
      <c r="M33" s="285">
        <v>6.0719669090354085</v>
      </c>
      <c r="N33" s="381"/>
      <c r="O33" s="382"/>
    </row>
    <row r="34" spans="2:15" s="136" customFormat="1" ht="32" x14ac:dyDescent="0.4">
      <c r="B34" s="137" t="s">
        <v>232</v>
      </c>
      <c r="C34" s="141" t="s">
        <v>474</v>
      </c>
      <c r="D34" s="267">
        <v>4946639.6173259979</v>
      </c>
      <c r="E34" s="268"/>
      <c r="F34" s="270"/>
      <c r="G34" s="266">
        <f t="shared" si="0"/>
        <v>2.9978723008543479E-4</v>
      </c>
      <c r="H34" s="268">
        <v>1.4293766431886472</v>
      </c>
      <c r="I34" s="283">
        <v>2672415.9967009984</v>
      </c>
      <c r="J34" s="283">
        <v>2274223.6206249995</v>
      </c>
      <c r="K34" s="286"/>
      <c r="L34" s="284"/>
      <c r="M34" s="285">
        <v>4.241322940778713</v>
      </c>
      <c r="N34" s="381"/>
      <c r="O34" s="382"/>
    </row>
    <row r="35" spans="2:15" s="136" customFormat="1" x14ac:dyDescent="0.4">
      <c r="B35" s="137" t="s">
        <v>233</v>
      </c>
      <c r="C35" s="141" t="s">
        <v>475</v>
      </c>
      <c r="D35" s="267">
        <v>165010604.84126401</v>
      </c>
      <c r="E35" s="268"/>
      <c r="F35" s="268">
        <v>46878590.029959992</v>
      </c>
      <c r="G35" s="266">
        <f t="shared" si="0"/>
        <v>1.0000338813205417E-2</v>
      </c>
      <c r="H35" s="268">
        <v>47.681319579539988</v>
      </c>
      <c r="I35" s="283">
        <v>131726723.882302</v>
      </c>
      <c r="J35" s="283">
        <v>33283880.958962001</v>
      </c>
      <c r="K35" s="286">
        <v>0</v>
      </c>
      <c r="L35" s="284"/>
      <c r="M35" s="285">
        <v>1.9228205104338723</v>
      </c>
      <c r="N35" s="381"/>
      <c r="O35" s="382"/>
    </row>
    <row r="36" spans="2:15" s="136" customFormat="1" ht="32" x14ac:dyDescent="0.4">
      <c r="B36" s="137" t="s">
        <v>234</v>
      </c>
      <c r="C36" s="141" t="s">
        <v>476</v>
      </c>
      <c r="D36" s="267">
        <v>32372597.763307005</v>
      </c>
      <c r="E36" s="268"/>
      <c r="F36" s="270"/>
      <c r="G36" s="266">
        <f t="shared" si="0"/>
        <v>1.961916000538951E-3</v>
      </c>
      <c r="H36" s="268">
        <v>9.3543574430080785</v>
      </c>
      <c r="I36" s="283">
        <v>26500413.273596007</v>
      </c>
      <c r="J36" s="283">
        <v>5872184.4897109987</v>
      </c>
      <c r="K36" s="286"/>
      <c r="L36" s="284"/>
      <c r="M36" s="285">
        <v>3.1871593918534726</v>
      </c>
      <c r="N36" s="381"/>
      <c r="O36" s="382"/>
    </row>
    <row r="37" spans="2:15" s="136" customFormat="1" ht="32" x14ac:dyDescent="0.4">
      <c r="B37" s="137" t="s">
        <v>235</v>
      </c>
      <c r="C37" s="141" t="s">
        <v>477</v>
      </c>
      <c r="D37" s="267"/>
      <c r="E37" s="268"/>
      <c r="F37" s="268"/>
      <c r="G37" s="266">
        <f t="shared" si="0"/>
        <v>0</v>
      </c>
      <c r="H37" s="268">
        <v>0</v>
      </c>
      <c r="I37" s="286"/>
      <c r="J37" s="286"/>
      <c r="K37" s="286"/>
      <c r="L37" s="284"/>
      <c r="M37" s="287"/>
      <c r="N37" s="381"/>
      <c r="O37" s="382"/>
    </row>
    <row r="38" spans="2:15" s="136" customFormat="1" x14ac:dyDescent="0.4">
      <c r="B38" s="137" t="s">
        <v>236</v>
      </c>
      <c r="C38" s="141" t="s">
        <v>478</v>
      </c>
      <c r="D38" s="267">
        <v>48309732.425907999</v>
      </c>
      <c r="E38" s="268"/>
      <c r="F38" s="270"/>
      <c r="G38" s="266">
        <f t="shared" si="0"/>
        <v>2.9277735979400788E-3</v>
      </c>
      <c r="H38" s="268">
        <v>7.7797432801955484</v>
      </c>
      <c r="I38" s="283">
        <v>35673110.198199004</v>
      </c>
      <c r="J38" s="283">
        <v>12636622.227708999</v>
      </c>
      <c r="K38" s="286">
        <v>0</v>
      </c>
      <c r="L38" s="284"/>
      <c r="M38" s="285">
        <v>3.0650745339837666</v>
      </c>
      <c r="N38" s="381"/>
      <c r="O38" s="382"/>
    </row>
    <row r="39" spans="2:15" s="136" customFormat="1" ht="32" x14ac:dyDescent="0.4">
      <c r="B39" s="137" t="s">
        <v>237</v>
      </c>
      <c r="C39" s="141" t="s">
        <v>479</v>
      </c>
      <c r="D39" s="267">
        <v>4078530.24</v>
      </c>
      <c r="E39" s="268"/>
      <c r="F39" s="268">
        <v>14322.16</v>
      </c>
      <c r="G39" s="266">
        <f t="shared" si="0"/>
        <v>2.4717613937079837E-4</v>
      </c>
      <c r="H39" s="268">
        <v>1.1785285192750661</v>
      </c>
      <c r="I39" s="283">
        <v>1257395.79</v>
      </c>
      <c r="J39" s="283">
        <v>2821134.45</v>
      </c>
      <c r="K39" s="286"/>
      <c r="L39" s="284"/>
      <c r="M39" s="285">
        <v>5.7587813962119832</v>
      </c>
      <c r="N39" s="381"/>
      <c r="O39" s="382"/>
    </row>
    <row r="40" spans="2:15" s="136" customFormat="1" ht="32" x14ac:dyDescent="0.4">
      <c r="B40" s="137" t="s">
        <v>238</v>
      </c>
      <c r="C40" s="141" t="s">
        <v>480</v>
      </c>
      <c r="D40" s="267">
        <v>6902982.9497100003</v>
      </c>
      <c r="E40" s="268"/>
      <c r="F40" s="268">
        <v>14688.887922</v>
      </c>
      <c r="G40" s="266">
        <f t="shared" si="0"/>
        <v>4.1834988960429132E-4</v>
      </c>
      <c r="H40" s="268">
        <v>1.9946798958398195</v>
      </c>
      <c r="I40" s="283">
        <v>3740879.6233700002</v>
      </c>
      <c r="J40" s="283">
        <v>3162103.3263400001</v>
      </c>
      <c r="K40" s="286"/>
      <c r="L40" s="284"/>
      <c r="M40" s="285">
        <v>4.900690383733556</v>
      </c>
      <c r="N40" s="381"/>
      <c r="O40" s="382"/>
    </row>
    <row r="41" spans="2:15" s="136" customFormat="1" x14ac:dyDescent="0.4">
      <c r="B41" s="137" t="s">
        <v>239</v>
      </c>
      <c r="C41" s="141" t="s">
        <v>481</v>
      </c>
      <c r="D41" s="267">
        <v>2938226.1342780003</v>
      </c>
      <c r="E41" s="268"/>
      <c r="F41" s="268">
        <v>41228.089999999997</v>
      </c>
      <c r="G41" s="266">
        <f t="shared" si="0"/>
        <v>1.780688997586594E-4</v>
      </c>
      <c r="H41" s="268">
        <v>0.8490272454927178</v>
      </c>
      <c r="I41" s="283">
        <v>1067750.6099999999</v>
      </c>
      <c r="J41" s="283">
        <v>1870475.524278</v>
      </c>
      <c r="K41" s="286"/>
      <c r="L41" s="284"/>
      <c r="M41" s="285">
        <v>5.029110037347829</v>
      </c>
      <c r="N41" s="381"/>
      <c r="O41" s="382"/>
    </row>
    <row r="42" spans="2:15" s="136" customFormat="1" x14ac:dyDescent="0.4">
      <c r="B42" s="137" t="s">
        <v>240</v>
      </c>
      <c r="C42" s="141" t="s">
        <v>482</v>
      </c>
      <c r="D42" s="267">
        <v>32505895.677976999</v>
      </c>
      <c r="E42" s="268"/>
      <c r="F42" s="268">
        <v>2613027.4367920002</v>
      </c>
      <c r="G42" s="266">
        <f t="shared" si="0"/>
        <v>1.9699944165357652E-3</v>
      </c>
      <c r="H42" s="268">
        <v>9.3928750914633401</v>
      </c>
      <c r="I42" s="283">
        <v>12098100.333207995</v>
      </c>
      <c r="J42" s="283">
        <v>20407795.344768997</v>
      </c>
      <c r="K42" s="286"/>
      <c r="L42" s="284"/>
      <c r="M42" s="285">
        <v>5.9962355757497328</v>
      </c>
      <c r="N42" s="381"/>
      <c r="O42" s="382"/>
    </row>
    <row r="43" spans="2:15" s="136" customFormat="1" x14ac:dyDescent="0.4">
      <c r="B43" s="137" t="s">
        <v>241</v>
      </c>
      <c r="C43" s="141" t="s">
        <v>484</v>
      </c>
      <c r="D43" s="267">
        <v>230334080.39919004</v>
      </c>
      <c r="E43" s="268"/>
      <c r="F43" s="268">
        <v>4917978.6208290011</v>
      </c>
      <c r="G43" s="266">
        <f t="shared" si="0"/>
        <v>1.395921702387448E-2</v>
      </c>
      <c r="H43" s="268">
        <v>66.191968218086345</v>
      </c>
      <c r="I43" s="283">
        <v>118175631.837209</v>
      </c>
      <c r="J43" s="283">
        <v>112023235.41198102</v>
      </c>
      <c r="K43" s="283">
        <v>135213.15</v>
      </c>
      <c r="L43" s="284"/>
      <c r="M43" s="285">
        <v>4.8432096752146236</v>
      </c>
      <c r="N43" s="381"/>
      <c r="O43" s="382"/>
    </row>
    <row r="44" spans="2:15" s="136" customFormat="1" ht="32" x14ac:dyDescent="0.4">
      <c r="B44" s="137" t="s">
        <v>242</v>
      </c>
      <c r="C44" s="141" t="s">
        <v>483</v>
      </c>
      <c r="D44" s="267"/>
      <c r="E44" s="268"/>
      <c r="F44" s="270"/>
      <c r="G44" s="266">
        <f t="shared" si="0"/>
        <v>0</v>
      </c>
      <c r="H44" s="268">
        <v>0</v>
      </c>
      <c r="I44" s="286"/>
      <c r="J44" s="286"/>
      <c r="K44" s="286"/>
      <c r="L44" s="284"/>
      <c r="M44" s="287"/>
      <c r="N44" s="381"/>
      <c r="O44" s="382"/>
    </row>
    <row r="45" spans="2:15" s="136" customFormat="1" ht="32" x14ac:dyDescent="0.4">
      <c r="B45" s="137" t="s">
        <v>243</v>
      </c>
      <c r="C45" s="138" t="s">
        <v>485</v>
      </c>
      <c r="D45" s="271">
        <v>887592047.57730675</v>
      </c>
      <c r="E45" s="272">
        <v>234896207.63766459</v>
      </c>
      <c r="F45" s="272">
        <v>275.58</v>
      </c>
      <c r="G45" s="266">
        <f t="shared" si="0"/>
        <v>5.3791822726899939E-2</v>
      </c>
      <c r="H45" s="272">
        <v>30.011338429998744</v>
      </c>
      <c r="I45" s="286">
        <v>388861291.47467673</v>
      </c>
      <c r="J45" s="286">
        <v>156354006.05582803</v>
      </c>
      <c r="K45" s="286">
        <v>342376750.04680198</v>
      </c>
      <c r="L45" s="284"/>
      <c r="M45" s="287">
        <v>7.2584053719349848</v>
      </c>
      <c r="N45" s="381"/>
      <c r="O45" s="382"/>
    </row>
    <row r="46" spans="2:15" s="136" customFormat="1" ht="32" x14ac:dyDescent="0.4">
      <c r="B46" s="137" t="s">
        <v>244</v>
      </c>
      <c r="C46" s="138" t="s">
        <v>486</v>
      </c>
      <c r="D46" s="271">
        <v>4347041.2487469995</v>
      </c>
      <c r="E46" s="268"/>
      <c r="F46" s="270"/>
      <c r="G46" s="266">
        <f t="shared" si="0"/>
        <v>2.634490393164028E-4</v>
      </c>
      <c r="H46" s="272">
        <v>1.3342130662978025</v>
      </c>
      <c r="I46" s="286">
        <v>1522974.2857690002</v>
      </c>
      <c r="J46" s="286">
        <v>2824066.9629779998</v>
      </c>
      <c r="K46" s="286">
        <v>0</v>
      </c>
      <c r="L46" s="284"/>
      <c r="M46" s="287">
        <v>4.0376401914480953</v>
      </c>
      <c r="N46" s="381"/>
      <c r="O46" s="382"/>
    </row>
    <row r="47" spans="2:15" s="136" customFormat="1" x14ac:dyDescent="0.4">
      <c r="B47" s="137" t="s">
        <v>245</v>
      </c>
      <c r="C47" s="138" t="s">
        <v>487</v>
      </c>
      <c r="D47" s="271">
        <f>D48+D49+D50</f>
        <v>893643888.61052489</v>
      </c>
      <c r="E47" s="272">
        <v>11318856.89549407</v>
      </c>
      <c r="F47" s="272">
        <v>50493337.932664007</v>
      </c>
      <c r="G47" s="266">
        <f t="shared" si="0"/>
        <v>5.4158589825499814E-2</v>
      </c>
      <c r="H47" s="272">
        <f>SUM(H48:H50)</f>
        <v>46.763665292074805</v>
      </c>
      <c r="I47" s="286">
        <v>582160829.16827822</v>
      </c>
      <c r="J47" s="286">
        <v>309830384.96240503</v>
      </c>
      <c r="K47" s="286">
        <v>1652674.4798420002</v>
      </c>
      <c r="L47" s="287"/>
      <c r="M47" s="287">
        <v>3.7006366013069045</v>
      </c>
      <c r="N47" s="381"/>
      <c r="O47" s="382"/>
    </row>
    <row r="48" spans="2:15" s="136" customFormat="1" x14ac:dyDescent="0.4">
      <c r="B48" s="137" t="s">
        <v>246</v>
      </c>
      <c r="C48" s="141" t="s">
        <v>488</v>
      </c>
      <c r="D48" s="267">
        <v>450234033.55271</v>
      </c>
      <c r="E48" s="268"/>
      <c r="F48" s="268">
        <v>13037808.929515</v>
      </c>
      <c r="G48" s="266">
        <f t="shared" si="0"/>
        <v>2.7286081916337919E-2</v>
      </c>
      <c r="H48" s="268">
        <v>23.33369155884326</v>
      </c>
      <c r="I48" s="283">
        <v>327243830.77360046</v>
      </c>
      <c r="J48" s="283">
        <v>122055510.40593497</v>
      </c>
      <c r="K48" s="283">
        <v>934692.37317500007</v>
      </c>
      <c r="L48" s="284"/>
      <c r="M48" s="285">
        <v>3.2067651341006869</v>
      </c>
      <c r="N48" s="381"/>
      <c r="O48" s="382"/>
    </row>
    <row r="49" spans="2:15" s="136" customFormat="1" x14ac:dyDescent="0.4">
      <c r="B49" s="137" t="s">
        <v>247</v>
      </c>
      <c r="C49" s="141" t="s">
        <v>489</v>
      </c>
      <c r="D49" s="267">
        <v>232440233.25552902</v>
      </c>
      <c r="E49" s="268"/>
      <c r="F49" s="268">
        <v>28671340.989144996</v>
      </c>
      <c r="G49" s="266">
        <f t="shared" si="0"/>
        <v>1.4086858772573308E-2</v>
      </c>
      <c r="H49" s="268">
        <v>12.282245190543096</v>
      </c>
      <c r="I49" s="283">
        <v>154019905.05591208</v>
      </c>
      <c r="J49" s="283">
        <v>78420328.199616998</v>
      </c>
      <c r="K49" s="283">
        <v>0</v>
      </c>
      <c r="L49" s="284"/>
      <c r="M49" s="285">
        <v>3.2653827258230401</v>
      </c>
      <c r="N49" s="381"/>
      <c r="O49" s="382"/>
    </row>
    <row r="50" spans="2:15" s="136" customFormat="1" x14ac:dyDescent="0.4">
      <c r="B50" s="137" t="s">
        <v>248</v>
      </c>
      <c r="C50" s="141" t="s">
        <v>490</v>
      </c>
      <c r="D50" s="267">
        <v>210969621.80228594</v>
      </c>
      <c r="E50" s="268"/>
      <c r="F50" s="268">
        <v>8784188.0140039995</v>
      </c>
      <c r="G50" s="266">
        <f t="shared" si="0"/>
        <v>1.2785649136588589E-2</v>
      </c>
      <c r="H50" s="268">
        <v>11.147728542688451</v>
      </c>
      <c r="I50" s="283">
        <v>100897093.33876601</v>
      </c>
      <c r="J50" s="283">
        <v>109354546.35685299</v>
      </c>
      <c r="K50" s="283">
        <v>717982.10666699999</v>
      </c>
      <c r="L50" s="284"/>
      <c r="M50" s="285">
        <v>5.2341666532443831</v>
      </c>
      <c r="N50" s="381"/>
      <c r="O50" s="382"/>
    </row>
    <row r="51" spans="2:15" s="136" customFormat="1" ht="32" x14ac:dyDescent="0.4">
      <c r="B51" s="137" t="s">
        <v>249</v>
      </c>
      <c r="C51" s="138" t="s">
        <v>491</v>
      </c>
      <c r="D51" s="271">
        <v>3988721091.7702885</v>
      </c>
      <c r="E51" s="272">
        <v>4141139.5028387997</v>
      </c>
      <c r="F51" s="272">
        <v>65375030.031937063</v>
      </c>
      <c r="G51" s="266">
        <f>D51/$D$62</f>
        <v>0.24173332609412154</v>
      </c>
      <c r="H51" s="272">
        <v>77.443428565409604</v>
      </c>
      <c r="I51" s="286">
        <v>2930015251.7771373</v>
      </c>
      <c r="J51" s="286">
        <v>1035669097.1916583</v>
      </c>
      <c r="K51" s="286">
        <v>23036742.801492997</v>
      </c>
      <c r="L51" s="284"/>
      <c r="M51" s="287">
        <v>3.1930500626043958</v>
      </c>
      <c r="N51" s="381"/>
      <c r="O51" s="382"/>
    </row>
    <row r="52" spans="2:15" s="136" customFormat="1" x14ac:dyDescent="0.4">
      <c r="B52" s="137" t="s">
        <v>250</v>
      </c>
      <c r="C52" s="138" t="s">
        <v>492</v>
      </c>
      <c r="D52" s="271">
        <f>D53+D54+D55+D56+D57</f>
        <v>585768938.37281191</v>
      </c>
      <c r="E52" s="268"/>
      <c r="F52" s="272">
        <v>6288778.8873600001</v>
      </c>
      <c r="G52" s="266">
        <f t="shared" si="0"/>
        <v>3.550006895384028E-2</v>
      </c>
      <c r="H52" s="272">
        <f>SUM(H53:H57)</f>
        <v>112.19868588451486</v>
      </c>
      <c r="I52" s="286">
        <f>I53+I54+I55+I56+I57</f>
        <v>388373355.92851013</v>
      </c>
      <c r="J52" s="286">
        <f t="shared" ref="J52:K52" si="3">J53+J54+J55+J56+J57</f>
        <v>185094227.84194499</v>
      </c>
      <c r="K52" s="286">
        <f t="shared" si="3"/>
        <v>12301354.602357</v>
      </c>
      <c r="L52" s="284"/>
      <c r="M52" s="287">
        <v>3.8945592366354025</v>
      </c>
      <c r="N52" s="381"/>
      <c r="O52" s="382"/>
    </row>
    <row r="53" spans="2:15" s="136" customFormat="1" ht="32" x14ac:dyDescent="0.4">
      <c r="B53" s="137" t="s">
        <v>251</v>
      </c>
      <c r="C53" s="141" t="s">
        <v>495</v>
      </c>
      <c r="D53" s="267">
        <v>447702476.76618189</v>
      </c>
      <c r="E53" s="268"/>
      <c r="F53" s="268">
        <v>4418639.8018279998</v>
      </c>
      <c r="G53" s="266">
        <f t="shared" si="0"/>
        <v>2.7132658894741795E-2</v>
      </c>
      <c r="H53" s="268">
        <v>85.753317169641889</v>
      </c>
      <c r="I53" s="283">
        <v>310423502.45127916</v>
      </c>
      <c r="J53" s="283">
        <v>130500545.35705999</v>
      </c>
      <c r="K53" s="283">
        <v>6778428.9578430001</v>
      </c>
      <c r="L53" s="284"/>
      <c r="M53" s="285">
        <v>3.7032364176159982</v>
      </c>
      <c r="N53" s="381"/>
      <c r="O53" s="382"/>
    </row>
    <row r="54" spans="2:15" s="136" customFormat="1" x14ac:dyDescent="0.4">
      <c r="B54" s="137" t="s">
        <v>252</v>
      </c>
      <c r="C54" s="141" t="s">
        <v>496</v>
      </c>
      <c r="D54" s="267">
        <v>1345304.33</v>
      </c>
      <c r="E54" s="268"/>
      <c r="F54" s="268">
        <v>16380.59</v>
      </c>
      <c r="G54" s="266">
        <f t="shared" si="0"/>
        <v>8.1531118074588195E-5</v>
      </c>
      <c r="H54" s="268">
        <v>0.25768074756582821</v>
      </c>
      <c r="I54" s="283">
        <v>729602.95999999985</v>
      </c>
      <c r="J54" s="283">
        <v>615701.37</v>
      </c>
      <c r="K54" s="283">
        <v>0</v>
      </c>
      <c r="L54" s="284"/>
      <c r="M54" s="285">
        <v>4.0589842753275009</v>
      </c>
      <c r="N54" s="381"/>
      <c r="O54" s="382"/>
    </row>
    <row r="55" spans="2:15" s="136" customFormat="1" x14ac:dyDescent="0.4">
      <c r="B55" s="137" t="s">
        <v>253</v>
      </c>
      <c r="C55" s="141" t="s">
        <v>497</v>
      </c>
      <c r="D55" s="267">
        <v>2138543.9472949998</v>
      </c>
      <c r="E55" s="268"/>
      <c r="F55" s="268">
        <v>313.57951100000002</v>
      </c>
      <c r="G55" s="266">
        <f t="shared" si="0"/>
        <v>1.2960478546486545E-4</v>
      </c>
      <c r="H55" s="268">
        <v>0.40961854559804517</v>
      </c>
      <c r="I55" s="283">
        <v>1408066.7114440002</v>
      </c>
      <c r="J55" s="283">
        <v>730477.23585099995</v>
      </c>
      <c r="K55" s="283">
        <v>0</v>
      </c>
      <c r="L55" s="284"/>
      <c r="M55" s="285">
        <v>5.6201851370701537</v>
      </c>
      <c r="N55" s="381"/>
      <c r="O55" s="382"/>
    </row>
    <row r="56" spans="2:15" s="136" customFormat="1" ht="32" x14ac:dyDescent="0.4">
      <c r="B56" s="137" t="s">
        <v>254</v>
      </c>
      <c r="C56" s="141" t="s">
        <v>498</v>
      </c>
      <c r="D56" s="267">
        <v>111294723.416462</v>
      </c>
      <c r="E56" s="268"/>
      <c r="F56" s="268">
        <v>1807459.246021</v>
      </c>
      <c r="G56" s="266">
        <f t="shared" si="0"/>
        <v>6.7449297780422654E-3</v>
      </c>
      <c r="H56" s="268">
        <v>21.31748697343895</v>
      </c>
      <c r="I56" s="283">
        <v>62092922.535466984</v>
      </c>
      <c r="J56" s="283">
        <v>44283733.056480981</v>
      </c>
      <c r="K56" s="283">
        <v>4918067.8245139997</v>
      </c>
      <c r="L56" s="284"/>
      <c r="M56" s="285">
        <v>4.4255928094928274</v>
      </c>
      <c r="N56" s="381"/>
      <c r="O56" s="382"/>
    </row>
    <row r="57" spans="2:15" s="136" customFormat="1" x14ac:dyDescent="0.4">
      <c r="B57" s="137" t="s">
        <v>255</v>
      </c>
      <c r="C57" s="141" t="s">
        <v>499</v>
      </c>
      <c r="D57" s="267">
        <v>23287889.912873</v>
      </c>
      <c r="E57" s="268"/>
      <c r="F57" s="268">
        <v>45985.67</v>
      </c>
      <c r="G57" s="266">
        <f t="shared" si="0"/>
        <v>1.4113443775167658E-3</v>
      </c>
      <c r="H57" s="268">
        <v>4.4605824482701424</v>
      </c>
      <c r="I57" s="283">
        <v>13719261.270320009</v>
      </c>
      <c r="J57" s="283">
        <v>8963770.8225530013</v>
      </c>
      <c r="K57" s="283">
        <v>604857.82000000007</v>
      </c>
      <c r="L57" s="284"/>
      <c r="M57" s="285">
        <v>4.8668644503917973</v>
      </c>
      <c r="N57" s="381"/>
      <c r="O57" s="382"/>
    </row>
    <row r="58" spans="2:15" s="136" customFormat="1" ht="32" x14ac:dyDescent="0.4">
      <c r="B58" s="137" t="s">
        <v>256</v>
      </c>
      <c r="C58" s="143" t="s">
        <v>500</v>
      </c>
      <c r="D58" s="271">
        <v>1321405369.500622</v>
      </c>
      <c r="E58" s="272">
        <v>252084.26199600002</v>
      </c>
      <c r="F58" s="272">
        <v>69439263.763098985</v>
      </c>
      <c r="G58" s="266">
        <f t="shared" si="0"/>
        <v>8.008274024149617E-2</v>
      </c>
      <c r="H58" s="272">
        <v>107.65837521777605</v>
      </c>
      <c r="I58" s="286">
        <v>300626808.14088595</v>
      </c>
      <c r="J58" s="286">
        <v>899576390.75506127</v>
      </c>
      <c r="K58" s="286">
        <v>121202170.60467501</v>
      </c>
      <c r="L58" s="284"/>
      <c r="M58" s="287">
        <v>6.9392318584555799</v>
      </c>
      <c r="N58" s="381"/>
      <c r="O58" s="382"/>
    </row>
    <row r="59" spans="2:15" s="136" customFormat="1" x14ac:dyDescent="0.4">
      <c r="B59" s="137" t="s">
        <v>257</v>
      </c>
      <c r="C59" s="138" t="s">
        <v>501</v>
      </c>
      <c r="D59" s="271">
        <v>1333034341.7483413</v>
      </c>
      <c r="E59" s="272"/>
      <c r="F59" s="272">
        <v>15098831.823726</v>
      </c>
      <c r="G59" s="266">
        <f t="shared" si="0"/>
        <v>8.0787505020938247E-2</v>
      </c>
      <c r="H59" s="272">
        <v>0.5759380357595616</v>
      </c>
      <c r="I59" s="286">
        <v>973525239.6313473</v>
      </c>
      <c r="J59" s="286">
        <v>354713965.56496596</v>
      </c>
      <c r="K59" s="286">
        <v>4795136.5520290006</v>
      </c>
      <c r="L59" s="284"/>
      <c r="M59" s="287">
        <v>2.9172900923954761</v>
      </c>
      <c r="N59" s="381"/>
      <c r="O59" s="382"/>
    </row>
    <row r="60" spans="2:15" s="136" customFormat="1" x14ac:dyDescent="0.4">
      <c r="B60" s="137" t="s">
        <v>258</v>
      </c>
      <c r="C60" s="143" t="s">
        <v>428</v>
      </c>
      <c r="D60" s="271">
        <v>3418856848.2620106</v>
      </c>
      <c r="E60" s="272">
        <v>104888508.81823012</v>
      </c>
      <c r="F60" s="272">
        <v>88690455.797395006</v>
      </c>
      <c r="G60" s="266">
        <f t="shared" si="0"/>
        <v>0.20719714874905995</v>
      </c>
      <c r="H60" s="272">
        <v>31.752902725818725</v>
      </c>
      <c r="I60" s="286">
        <v>2160678350.9505024</v>
      </c>
      <c r="J60" s="286">
        <v>770406797.29031765</v>
      </c>
      <c r="K60" s="286">
        <v>487771700.02119303</v>
      </c>
      <c r="L60" s="284"/>
      <c r="M60" s="287">
        <v>4.6923466819800872</v>
      </c>
      <c r="N60" s="381"/>
      <c r="O60" s="382"/>
    </row>
    <row r="61" spans="2:15" s="136" customFormat="1" x14ac:dyDescent="0.4">
      <c r="B61" s="137" t="s">
        <v>259</v>
      </c>
      <c r="C61" s="143" t="s">
        <v>820</v>
      </c>
      <c r="D61" s="271">
        <v>1430800123.5511646</v>
      </c>
      <c r="E61" s="272">
        <v>45184470.607882999</v>
      </c>
      <c r="F61" s="272">
        <v>51345914.115639992</v>
      </c>
      <c r="G61" s="266">
        <f>D61/$D$62</f>
        <v>8.6712523860222296E-2</v>
      </c>
      <c r="H61" s="272">
        <v>80.619683779501003</v>
      </c>
      <c r="I61" s="286">
        <v>736568741.66492224</v>
      </c>
      <c r="J61" s="286">
        <v>650949302.79802322</v>
      </c>
      <c r="K61" s="286">
        <v>43282079.088219024</v>
      </c>
      <c r="L61" s="284"/>
      <c r="M61" s="287">
        <v>5.0521536516388048</v>
      </c>
      <c r="N61" s="381"/>
      <c r="O61" s="382"/>
    </row>
    <row r="62" spans="2:15" s="136" customFormat="1" x14ac:dyDescent="0.4">
      <c r="B62" s="137" t="s">
        <v>260</v>
      </c>
      <c r="C62" s="166" t="s">
        <v>529</v>
      </c>
      <c r="D62" s="272">
        <f>D61+D60+D59+D58+D52+D51+D47+D46+D45+D20+D14+D10</f>
        <v>16500501425.348509</v>
      </c>
      <c r="E62" s="272">
        <f>E61+E60+E59+E58+E52+E51+E47+E46+E45+E20+E14+E10</f>
        <v>446677948.42128551</v>
      </c>
      <c r="F62" s="272">
        <f>F61+F60+F59+F58+F52+F51+F47+F46+F45+F20+F14+F10</f>
        <v>460666571.08209401</v>
      </c>
      <c r="G62" s="266">
        <f>G10+G14+G20+G45+G47+G51+G52+G58+G59+G60+G61</f>
        <v>0.99973655096068381</v>
      </c>
      <c r="H62" s="273">
        <f>H61+H60+H59+H58+H52+H51+H47+H46+H45+H20+H14+H10</f>
        <v>1390.4166995881596</v>
      </c>
      <c r="I62" s="288">
        <f>I61+I60+I59+I58+I52+I51+I47+I46+I45+I20+I14+I10</f>
        <v>10148030970.064924</v>
      </c>
      <c r="J62" s="288">
        <f>J61+J60+J59+J58+J52+J51+J47+J46+J45+J20+J14+J10</f>
        <v>5298279269.525527</v>
      </c>
      <c r="K62" s="288">
        <f>K61+K60+K59+K58+K52+K51+K47+K46+K45+K20+K14+K10</f>
        <v>1054191185.7580671</v>
      </c>
      <c r="L62" s="284"/>
      <c r="M62" s="287">
        <v>4.3580272411580463</v>
      </c>
      <c r="N62" s="381"/>
      <c r="O62" s="382"/>
    </row>
    <row r="63" spans="2:15" s="136" customFormat="1" ht="19.5" customHeight="1" x14ac:dyDescent="0.4">
      <c r="C63" s="361"/>
      <c r="D63" s="361"/>
      <c r="E63" s="361"/>
      <c r="F63" s="361"/>
      <c r="G63" s="361"/>
      <c r="H63" s="361"/>
      <c r="I63" s="361"/>
      <c r="J63" s="361"/>
      <c r="K63" s="361"/>
      <c r="L63" s="361"/>
      <c r="M63" s="361"/>
    </row>
    <row r="64" spans="2:15" s="146" customFormat="1" ht="21" x14ac:dyDescent="0.35">
      <c r="B64" s="144" t="s">
        <v>528</v>
      </c>
      <c r="C64" s="145"/>
    </row>
    <row r="65" spans="2:17" s="114" customFormat="1" ht="47.75" customHeight="1" x14ac:dyDescent="0.35">
      <c r="C65" s="359" t="s">
        <v>902</v>
      </c>
      <c r="D65" s="359"/>
      <c r="E65" s="359"/>
      <c r="F65" s="359"/>
      <c r="G65" s="359"/>
      <c r="H65" s="359"/>
      <c r="I65" s="359"/>
      <c r="J65" s="359"/>
      <c r="K65" s="359"/>
      <c r="L65" s="359"/>
      <c r="M65" s="359"/>
    </row>
    <row r="66" spans="2:17" s="114" customFormat="1" ht="38.75" customHeight="1" x14ac:dyDescent="0.35">
      <c r="C66" s="360" t="s">
        <v>888</v>
      </c>
      <c r="D66" s="360"/>
      <c r="E66" s="360"/>
      <c r="F66" s="360"/>
      <c r="G66" s="360"/>
      <c r="H66" s="360"/>
      <c r="I66" s="360"/>
      <c r="J66" s="360"/>
      <c r="K66" s="360"/>
      <c r="L66" s="360"/>
      <c r="M66" s="360"/>
    </row>
    <row r="67" spans="2:17" s="114" customFormat="1" ht="27.5" customHeight="1" x14ac:dyDescent="0.35">
      <c r="C67" s="360" t="s">
        <v>886</v>
      </c>
      <c r="D67" s="360"/>
      <c r="E67" s="360"/>
      <c r="F67" s="360"/>
      <c r="G67" s="360"/>
      <c r="H67" s="360"/>
      <c r="I67" s="360"/>
      <c r="J67" s="360"/>
      <c r="K67" s="360"/>
      <c r="L67" s="360"/>
      <c r="M67" s="360"/>
    </row>
    <row r="68" spans="2:17" s="114" customFormat="1" x14ac:dyDescent="0.35">
      <c r="C68" s="362" t="s">
        <v>890</v>
      </c>
      <c r="D68" s="359"/>
      <c r="E68" s="359"/>
      <c r="F68" s="359"/>
      <c r="G68" s="359"/>
      <c r="H68" s="359"/>
      <c r="I68" s="359"/>
      <c r="J68" s="359"/>
      <c r="K68" s="359"/>
      <c r="L68" s="359"/>
      <c r="M68" s="359"/>
    </row>
    <row r="69" spans="2:17" s="114" customFormat="1" ht="39.5" customHeight="1" x14ac:dyDescent="0.35">
      <c r="C69" s="359" t="s">
        <v>892</v>
      </c>
      <c r="D69" s="359"/>
      <c r="E69" s="359"/>
      <c r="F69" s="359"/>
      <c r="G69" s="359"/>
      <c r="H69" s="359"/>
      <c r="I69" s="359"/>
      <c r="J69" s="359"/>
      <c r="K69" s="359"/>
      <c r="L69" s="359"/>
      <c r="M69" s="359"/>
    </row>
    <row r="70" spans="2:17" s="114" customFormat="1" ht="28.25" customHeight="1" x14ac:dyDescent="0.35">
      <c r="C70" s="359" t="s">
        <v>893</v>
      </c>
      <c r="D70" s="359"/>
      <c r="E70" s="359"/>
      <c r="F70" s="359"/>
      <c r="G70" s="359"/>
      <c r="H70" s="359"/>
      <c r="I70" s="359"/>
      <c r="J70" s="359"/>
      <c r="K70" s="359"/>
      <c r="L70" s="359"/>
      <c r="M70" s="359"/>
    </row>
    <row r="71" spans="2:17" s="114" customFormat="1" x14ac:dyDescent="0.35">
      <c r="C71" s="360" t="s">
        <v>894</v>
      </c>
      <c r="D71" s="360"/>
      <c r="E71" s="360"/>
      <c r="F71" s="360"/>
      <c r="G71" s="360"/>
      <c r="H71" s="360"/>
      <c r="I71" s="360"/>
      <c r="J71" s="360"/>
      <c r="K71" s="360"/>
      <c r="L71" s="360"/>
      <c r="M71" s="360"/>
    </row>
    <row r="72" spans="2:17" x14ac:dyDescent="0.45">
      <c r="C72" s="147"/>
    </row>
    <row r="73" spans="2:17" x14ac:dyDescent="0.45">
      <c r="C73" s="163"/>
    </row>
    <row r="74" spans="2:17" ht="17.5" x14ac:dyDescent="0.45">
      <c r="B74" s="355" t="s">
        <v>913</v>
      </c>
      <c r="C74" s="355"/>
      <c r="D74" s="128"/>
      <c r="N74" s="114"/>
      <c r="O74" s="114"/>
      <c r="P74" s="114"/>
      <c r="Q74" s="114"/>
    </row>
    <row r="75" spans="2:17" ht="240" customHeight="1" x14ac:dyDescent="0.45">
      <c r="C75" s="356" t="s">
        <v>1092</v>
      </c>
      <c r="D75" s="357"/>
      <c r="E75" s="357"/>
      <c r="F75" s="357"/>
      <c r="G75" s="357"/>
      <c r="H75" s="357"/>
      <c r="I75" s="357"/>
      <c r="J75" s="357"/>
      <c r="K75" s="357"/>
      <c r="L75" s="357"/>
      <c r="M75" s="358"/>
      <c r="N75" s="114"/>
      <c r="O75" s="114"/>
      <c r="P75" s="114"/>
      <c r="Q75" s="114"/>
    </row>
    <row r="76" spans="2:17" x14ac:dyDescent="0.45">
      <c r="N76" s="114"/>
      <c r="O76" s="114"/>
      <c r="P76" s="114"/>
      <c r="Q76" s="114"/>
    </row>
  </sheetData>
  <mergeCells count="19">
    <mergeCell ref="B2:M2"/>
    <mergeCell ref="B3:M3"/>
    <mergeCell ref="C4:M4"/>
    <mergeCell ref="B8:B9"/>
    <mergeCell ref="C8:C9"/>
    <mergeCell ref="D8:F8"/>
    <mergeCell ref="G8:G9"/>
    <mergeCell ref="H8:H9"/>
    <mergeCell ref="I8:M8"/>
    <mergeCell ref="B74:C74"/>
    <mergeCell ref="C75:M75"/>
    <mergeCell ref="C70:M70"/>
    <mergeCell ref="C71:M71"/>
    <mergeCell ref="C63:M63"/>
    <mergeCell ref="C65:M65"/>
    <mergeCell ref="C66:M66"/>
    <mergeCell ref="C67:M67"/>
    <mergeCell ref="C68:M68"/>
    <mergeCell ref="C69:M6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topLeftCell="A75" zoomScale="80" zoomScaleNormal="80" workbookViewId="0">
      <selection activeCell="E100" sqref="E100"/>
    </sheetView>
  </sheetViews>
  <sheetFormatPr defaultColWidth="8.6328125" defaultRowHeight="16" x14ac:dyDescent="0.45"/>
  <cols>
    <col min="1" max="1" width="5" style="37" customWidth="1"/>
    <col min="2" max="2" width="6.6328125" style="37" customWidth="1"/>
    <col min="3" max="3" width="21.6328125" style="128" customWidth="1"/>
    <col min="4" max="4" width="24.36328125" style="128" customWidth="1"/>
    <col min="5" max="5" width="16.6328125" style="37" customWidth="1"/>
    <col min="6" max="6" width="14.90625" style="37" customWidth="1"/>
    <col min="7" max="7" width="17.453125" style="37" customWidth="1"/>
    <col min="8" max="8" width="20.453125" style="37" customWidth="1"/>
    <col min="9" max="9" width="19.08984375" style="37" customWidth="1"/>
    <col min="10" max="11" width="20.453125" style="37" customWidth="1"/>
    <col min="12" max="12" width="16.08984375" style="37" customWidth="1"/>
    <col min="13" max="13" width="19.453125" style="37" customWidth="1"/>
    <col min="14" max="14" width="16.6328125" style="37" customWidth="1"/>
    <col min="15" max="15" width="20.453125" style="37" customWidth="1"/>
    <col min="16" max="16" width="17.90625" style="37" customWidth="1"/>
    <col min="17" max="17" width="20.453125" style="37" customWidth="1"/>
    <col min="18" max="18" width="15.453125" style="37" customWidth="1"/>
    <col min="19" max="19" width="18.90625" style="37" customWidth="1"/>
    <col min="20" max="20" width="18.36328125" style="37" customWidth="1"/>
    <col min="21" max="21" width="20.36328125" style="37" customWidth="1"/>
    <col min="22" max="22" width="22.6328125" style="37" customWidth="1"/>
    <col min="23" max="23" width="14.453125" style="37" customWidth="1"/>
    <col min="24" max="24" width="17" style="37" customWidth="1"/>
    <col min="25" max="25" width="15.90625" style="37" customWidth="1"/>
    <col min="26" max="26" width="13.6328125" style="37" customWidth="1"/>
    <col min="27" max="27" width="14.36328125" style="37" customWidth="1"/>
    <col min="28" max="28" width="12.6328125" style="37" customWidth="1"/>
    <col min="29" max="29" width="15.6328125" style="37" customWidth="1"/>
    <col min="30" max="16384" width="8.6328125" style="37"/>
  </cols>
  <sheetData>
    <row r="2" spans="1:29" s="38" customFormat="1" ht="33.5" customHeight="1" x14ac:dyDescent="0.55000000000000004">
      <c r="B2" s="296" t="s">
        <v>522</v>
      </c>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row>
    <row r="3" spans="1:29" s="38" customFormat="1" ht="86.75" customHeight="1" x14ac:dyDescent="0.55000000000000004">
      <c r="B3" s="300" t="s">
        <v>916</v>
      </c>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row>
    <row r="4" spans="1:29" ht="3" customHeight="1" x14ac:dyDescent="0.45">
      <c r="B4" s="27"/>
      <c r="C4" s="363"/>
      <c r="D4" s="363"/>
      <c r="E4" s="363"/>
      <c r="F4" s="363"/>
      <c r="G4" s="363"/>
      <c r="H4" s="363"/>
      <c r="I4" s="363"/>
      <c r="J4" s="363"/>
      <c r="K4" s="363"/>
      <c r="L4" s="363"/>
      <c r="M4" s="363"/>
      <c r="N4" s="363"/>
      <c r="O4" s="363"/>
      <c r="P4" s="363"/>
      <c r="Q4" s="363"/>
      <c r="R4" s="363"/>
      <c r="S4" s="363"/>
      <c r="T4" s="363"/>
      <c r="U4" s="363"/>
      <c r="V4" s="363"/>
      <c r="W4" s="363"/>
      <c r="X4" s="363"/>
      <c r="Y4" s="363"/>
      <c r="Z4" s="363"/>
      <c r="AA4" s="363"/>
      <c r="AB4" s="363"/>
      <c r="AC4" s="363"/>
    </row>
    <row r="6" spans="1:29" ht="3" customHeight="1" x14ac:dyDescent="0.45">
      <c r="D6" s="37"/>
      <c r="E6" s="128"/>
      <c r="F6" s="128"/>
    </row>
    <row r="7" spans="1:29" ht="15" customHeight="1" x14ac:dyDescent="0.45">
      <c r="D7" s="37"/>
      <c r="E7" s="130" t="s">
        <v>198</v>
      </c>
      <c r="F7" s="130" t="s">
        <v>199</v>
      </c>
      <c r="G7" s="131" t="s">
        <v>200</v>
      </c>
      <c r="H7" s="131" t="s">
        <v>201</v>
      </c>
      <c r="I7" s="131" t="s">
        <v>202</v>
      </c>
      <c r="J7" s="131" t="s">
        <v>203</v>
      </c>
      <c r="K7" s="131" t="s">
        <v>204</v>
      </c>
      <c r="L7" s="131" t="s">
        <v>205</v>
      </c>
      <c r="M7" s="131" t="s">
        <v>206</v>
      </c>
      <c r="N7" s="131" t="s">
        <v>207</v>
      </c>
      <c r="O7" s="131" t="s">
        <v>261</v>
      </c>
      <c r="P7" s="131" t="s">
        <v>262</v>
      </c>
      <c r="Q7" s="131" t="s">
        <v>263</v>
      </c>
      <c r="R7" s="131" t="s">
        <v>264</v>
      </c>
      <c r="S7" s="131" t="s">
        <v>265</v>
      </c>
      <c r="T7" s="131" t="s">
        <v>266</v>
      </c>
      <c r="U7" s="131" t="s">
        <v>267</v>
      </c>
      <c r="V7" s="131" t="s">
        <v>268</v>
      </c>
      <c r="W7" s="131" t="s">
        <v>269</v>
      </c>
      <c r="X7" s="131" t="s">
        <v>270</v>
      </c>
      <c r="Y7" s="131" t="s">
        <v>271</v>
      </c>
      <c r="Z7" s="131" t="s">
        <v>272</v>
      </c>
      <c r="AA7" s="131" t="s">
        <v>273</v>
      </c>
      <c r="AB7" s="131" t="s">
        <v>274</v>
      </c>
      <c r="AC7" s="131" t="s">
        <v>883</v>
      </c>
    </row>
    <row r="8" spans="1:29" ht="32" customHeight="1" x14ac:dyDescent="0.45">
      <c r="A8" s="132"/>
      <c r="B8" s="364" t="s">
        <v>1</v>
      </c>
      <c r="C8" s="364" t="s">
        <v>341</v>
      </c>
      <c r="D8" s="364" t="s">
        <v>352</v>
      </c>
      <c r="E8" s="366" t="s">
        <v>895</v>
      </c>
      <c r="F8" s="367"/>
      <c r="G8" s="367"/>
      <c r="H8" s="367"/>
      <c r="I8" s="367"/>
      <c r="J8" s="367"/>
      <c r="K8" s="367"/>
      <c r="L8" s="367"/>
      <c r="M8" s="367"/>
      <c r="N8" s="367"/>
      <c r="O8" s="367"/>
      <c r="P8" s="367"/>
      <c r="Q8" s="367"/>
      <c r="R8" s="367"/>
      <c r="S8" s="367"/>
      <c r="T8" s="367"/>
      <c r="U8" s="367"/>
      <c r="V8" s="367"/>
      <c r="W8" s="367"/>
      <c r="X8" s="367"/>
      <c r="Y8" s="367"/>
      <c r="Z8" s="367"/>
      <c r="AA8" s="367"/>
      <c r="AB8" s="367"/>
      <c r="AC8" s="368"/>
    </row>
    <row r="9" spans="1:29" ht="45.5" customHeight="1" x14ac:dyDescent="0.45">
      <c r="A9" s="132"/>
      <c r="B9" s="378"/>
      <c r="C9" s="378"/>
      <c r="D9" s="378"/>
      <c r="E9" s="148"/>
      <c r="F9" s="149"/>
      <c r="G9" s="370" t="s">
        <v>884</v>
      </c>
      <c r="H9" s="370"/>
      <c r="I9" s="370"/>
      <c r="J9" s="370"/>
      <c r="K9" s="370"/>
      <c r="L9" s="370"/>
      <c r="M9" s="370"/>
      <c r="N9" s="370"/>
      <c r="O9" s="370"/>
      <c r="P9" s="370"/>
      <c r="Q9" s="370"/>
      <c r="R9" s="370"/>
      <c r="S9" s="370"/>
      <c r="T9" s="371"/>
      <c r="U9" s="366" t="s">
        <v>885</v>
      </c>
      <c r="V9" s="367"/>
      <c r="W9" s="368"/>
      <c r="X9" s="379" t="s">
        <v>502</v>
      </c>
      <c r="Y9" s="369" t="s">
        <v>527</v>
      </c>
      <c r="Z9" s="370"/>
      <c r="AA9" s="370"/>
      <c r="AB9" s="370"/>
      <c r="AC9" s="371"/>
    </row>
    <row r="10" spans="1:29" s="136" customFormat="1" ht="112.5" thickBot="1" x14ac:dyDescent="0.45">
      <c r="A10" s="133"/>
      <c r="B10" s="365"/>
      <c r="C10" s="365"/>
      <c r="D10" s="365"/>
      <c r="E10" s="134"/>
      <c r="F10" s="134"/>
      <c r="G10" s="150" t="s">
        <v>382</v>
      </c>
      <c r="H10" s="150" t="s">
        <v>420</v>
      </c>
      <c r="I10" s="150" t="s">
        <v>421</v>
      </c>
      <c r="J10" s="150" t="s">
        <v>422</v>
      </c>
      <c r="K10" s="150" t="s">
        <v>423</v>
      </c>
      <c r="L10" s="150" t="s">
        <v>424</v>
      </c>
      <c r="M10" s="150" t="s">
        <v>425</v>
      </c>
      <c r="N10" s="150" t="s">
        <v>426</v>
      </c>
      <c r="O10" s="150" t="s">
        <v>427</v>
      </c>
      <c r="P10" s="150" t="s">
        <v>920</v>
      </c>
      <c r="Q10" s="150" t="s">
        <v>428</v>
      </c>
      <c r="R10" s="150" t="s">
        <v>429</v>
      </c>
      <c r="S10" s="150" t="s">
        <v>901</v>
      </c>
      <c r="T10" s="150" t="s">
        <v>526</v>
      </c>
      <c r="U10" s="134"/>
      <c r="V10" s="135" t="s">
        <v>525</v>
      </c>
      <c r="W10" s="135" t="s">
        <v>526</v>
      </c>
      <c r="X10" s="380"/>
      <c r="Y10" s="135" t="s">
        <v>503</v>
      </c>
      <c r="Z10" s="135" t="s">
        <v>504</v>
      </c>
      <c r="AA10" s="135" t="s">
        <v>505</v>
      </c>
      <c r="AB10" s="135" t="s">
        <v>506</v>
      </c>
      <c r="AC10" s="135" t="s">
        <v>523</v>
      </c>
    </row>
    <row r="11" spans="1:29" s="136" customFormat="1" ht="15" customHeight="1" thickTop="1" x14ac:dyDescent="0.4">
      <c r="A11" s="133"/>
      <c r="B11" s="137" t="s">
        <v>275</v>
      </c>
      <c r="C11" s="152" t="s">
        <v>351</v>
      </c>
      <c r="D11" s="153" t="s">
        <v>351</v>
      </c>
      <c r="E11" s="274">
        <v>16955782021.826462</v>
      </c>
      <c r="F11" s="274">
        <v>10278126878.522009</v>
      </c>
      <c r="G11" s="274">
        <v>158437033.58746997</v>
      </c>
      <c r="H11" s="274">
        <v>19553020.559534997</v>
      </c>
      <c r="I11" s="274">
        <v>436504012.68680269</v>
      </c>
      <c r="J11" s="274">
        <v>653542485.44613802</v>
      </c>
      <c r="K11" s="274">
        <v>107383429.14237401</v>
      </c>
      <c r="L11" s="274">
        <v>746968264.37706733</v>
      </c>
      <c r="M11" s="274">
        <v>2540761578.170722</v>
      </c>
      <c r="N11" s="274">
        <v>303211220.3711583</v>
      </c>
      <c r="O11" s="274">
        <v>577968078.57345128</v>
      </c>
      <c r="P11" s="274">
        <v>1228859040.4503617</v>
      </c>
      <c r="Q11" s="274">
        <v>2429370030.5022602</v>
      </c>
      <c r="R11" s="274">
        <v>1075568684.65466</v>
      </c>
      <c r="S11" s="274">
        <v>6492029870.7162333</v>
      </c>
      <c r="T11" s="274">
        <v>203646444.42175004</v>
      </c>
      <c r="U11" s="274">
        <v>6677655143.3039904</v>
      </c>
      <c r="V11" s="275">
        <v>4700610068.6825886</v>
      </c>
      <c r="W11" s="274">
        <v>80801942.652372912</v>
      </c>
      <c r="X11" s="276">
        <f>E11/$E$76</f>
        <v>0.63215419085302216</v>
      </c>
      <c r="Y11" s="277">
        <v>9012866182.3986645</v>
      </c>
      <c r="Z11" s="277">
        <v>5637197100.1272125</v>
      </c>
      <c r="AA11" s="277">
        <v>2224614082.5688181</v>
      </c>
      <c r="AB11" s="277">
        <v>81104656.731144458</v>
      </c>
      <c r="AC11" s="278">
        <v>5.5972269284701284</v>
      </c>
    </row>
    <row r="12" spans="1:29" s="136" customFormat="1" x14ac:dyDescent="0.4">
      <c r="A12" s="133"/>
      <c r="B12" s="137" t="s">
        <v>276</v>
      </c>
      <c r="C12" s="375" t="s">
        <v>365</v>
      </c>
      <c r="D12" s="153" t="s">
        <v>377</v>
      </c>
      <c r="E12" s="274">
        <v>2470548806.5976396</v>
      </c>
      <c r="F12" s="274">
        <v>1574729993.8209598</v>
      </c>
      <c r="G12" s="274">
        <v>9807743.991719</v>
      </c>
      <c r="H12" s="274">
        <v>11078454.183543002</v>
      </c>
      <c r="I12" s="274">
        <v>63637765.989035048</v>
      </c>
      <c r="J12" s="274">
        <v>11808289.174197</v>
      </c>
      <c r="K12" s="274">
        <v>35183016.616250969</v>
      </c>
      <c r="L12" s="274">
        <v>83570074.14474903</v>
      </c>
      <c r="M12" s="274">
        <v>238843440.0089533</v>
      </c>
      <c r="N12" s="274">
        <v>43805510.056125984</v>
      </c>
      <c r="O12" s="274">
        <v>287240780.45098108</v>
      </c>
      <c r="P12" s="274">
        <v>13836560.913574999</v>
      </c>
      <c r="Q12" s="274">
        <v>646085701.54289234</v>
      </c>
      <c r="R12" s="274">
        <v>129832656.74893704</v>
      </c>
      <c r="S12" s="274">
        <v>1371773364.975127</v>
      </c>
      <c r="T12" s="274">
        <v>71972852.87792699</v>
      </c>
      <c r="U12" s="274">
        <v>895818812.77671158</v>
      </c>
      <c r="V12" s="275">
        <v>671010847.70343888</v>
      </c>
      <c r="W12" s="274">
        <v>8786088.986720996</v>
      </c>
      <c r="X12" s="276">
        <f t="shared" ref="X12:X75" si="0">E12/$E$76</f>
        <v>9.210827196216799E-2</v>
      </c>
      <c r="Y12" s="277">
        <v>1085055133.0192409</v>
      </c>
      <c r="Z12" s="277">
        <v>1198527747.2457883</v>
      </c>
      <c r="AA12" s="277">
        <v>179522210.96264189</v>
      </c>
      <c r="AB12" s="277">
        <v>7443715.3700000253</v>
      </c>
      <c r="AC12" s="278">
        <v>6.0620995160523403</v>
      </c>
    </row>
    <row r="13" spans="1:29" s="136" customFormat="1" x14ac:dyDescent="0.4">
      <c r="A13" s="133"/>
      <c r="B13" s="137" t="s">
        <v>277</v>
      </c>
      <c r="C13" s="376"/>
      <c r="D13" s="153" t="s">
        <v>381</v>
      </c>
      <c r="E13" s="274">
        <v>16429948.673846981</v>
      </c>
      <c r="F13" s="274">
        <v>7355213.0749990018</v>
      </c>
      <c r="G13" s="274">
        <v>494756.37</v>
      </c>
      <c r="H13" s="274">
        <v>0</v>
      </c>
      <c r="I13" s="274">
        <v>2030081.281283</v>
      </c>
      <c r="J13" s="274">
        <v>0</v>
      </c>
      <c r="K13" s="274">
        <v>133461.62</v>
      </c>
      <c r="L13" s="274">
        <v>310902.98144800001</v>
      </c>
      <c r="M13" s="274">
        <v>2608775.3722679997</v>
      </c>
      <c r="N13" s="274">
        <v>416598.56</v>
      </c>
      <c r="O13" s="274">
        <v>1279646.6800000002</v>
      </c>
      <c r="P13" s="274">
        <v>0</v>
      </c>
      <c r="Q13" s="274">
        <v>0</v>
      </c>
      <c r="R13" s="274">
        <v>80990.209999999992</v>
      </c>
      <c r="S13" s="274">
        <v>6043400.8749990007</v>
      </c>
      <c r="T13" s="274">
        <v>93929.72</v>
      </c>
      <c r="U13" s="274">
        <v>9074735.5988479964</v>
      </c>
      <c r="V13" s="275">
        <v>5803839.3615679983</v>
      </c>
      <c r="W13" s="274">
        <v>73147.137279999995</v>
      </c>
      <c r="X13" s="276">
        <f t="shared" si="0"/>
        <v>6.1254980137764382E-4</v>
      </c>
      <c r="Y13" s="277">
        <v>8354053.3191420045</v>
      </c>
      <c r="Z13" s="277">
        <v>6241037.0096079996</v>
      </c>
      <c r="AA13" s="277">
        <v>1775318.9050969996</v>
      </c>
      <c r="AB13" s="277">
        <v>59539.440000000017</v>
      </c>
      <c r="AC13" s="278">
        <v>6.0928970692289806</v>
      </c>
    </row>
    <row r="14" spans="1:29" s="136" customFormat="1" x14ac:dyDescent="0.4">
      <c r="A14" s="133"/>
      <c r="B14" s="137" t="s">
        <v>278</v>
      </c>
      <c r="C14" s="376"/>
      <c r="D14" s="153" t="s">
        <v>378</v>
      </c>
      <c r="E14" s="274">
        <v>228347627.06738493</v>
      </c>
      <c r="F14" s="274">
        <v>167382714.114508</v>
      </c>
      <c r="G14" s="274">
        <v>7429111.8035159977</v>
      </c>
      <c r="H14" s="274">
        <v>725606.58981399995</v>
      </c>
      <c r="I14" s="274">
        <v>25843064.757629003</v>
      </c>
      <c r="J14" s="274">
        <v>41559.46</v>
      </c>
      <c r="K14" s="274">
        <v>1890305.062713</v>
      </c>
      <c r="L14" s="274">
        <v>8108375.0074969996</v>
      </c>
      <c r="M14" s="274">
        <v>40414740.358828016</v>
      </c>
      <c r="N14" s="274">
        <v>3359302.0543700005</v>
      </c>
      <c r="O14" s="274">
        <v>67819393.888492018</v>
      </c>
      <c r="P14" s="274">
        <v>104689.94</v>
      </c>
      <c r="Q14" s="274">
        <v>2674137.8605260001</v>
      </c>
      <c r="R14" s="274">
        <v>8972427.331123</v>
      </c>
      <c r="S14" s="274">
        <v>154423008.4806211</v>
      </c>
      <c r="T14" s="274">
        <v>6770793.7432939997</v>
      </c>
      <c r="U14" s="274">
        <v>60964912.952877045</v>
      </c>
      <c r="V14" s="275">
        <v>35565681.732445009</v>
      </c>
      <c r="W14" s="274">
        <v>938751.98931200081</v>
      </c>
      <c r="X14" s="276">
        <f t="shared" si="0"/>
        <v>8.5133737409559488E-3</v>
      </c>
      <c r="Y14" s="277">
        <v>90281918.716583952</v>
      </c>
      <c r="Z14" s="277">
        <v>123795695.58826406</v>
      </c>
      <c r="AA14" s="277">
        <v>13432172.012536995</v>
      </c>
      <c r="AB14" s="277">
        <v>837840.75000000023</v>
      </c>
      <c r="AC14" s="278">
        <v>6.4848940967068787</v>
      </c>
    </row>
    <row r="15" spans="1:29" s="136" customFormat="1" x14ac:dyDescent="0.4">
      <c r="A15" s="133"/>
      <c r="B15" s="137" t="s">
        <v>279</v>
      </c>
      <c r="C15" s="376"/>
      <c r="D15" s="153" t="s">
        <v>387</v>
      </c>
      <c r="E15" s="274">
        <v>106597273.52934094</v>
      </c>
      <c r="F15" s="274">
        <v>73084226.915989995</v>
      </c>
      <c r="G15" s="274">
        <v>3804863.0019810004</v>
      </c>
      <c r="H15" s="274">
        <v>935811.78670000006</v>
      </c>
      <c r="I15" s="274">
        <v>10920769.394978002</v>
      </c>
      <c r="J15" s="274">
        <v>24430.43</v>
      </c>
      <c r="K15" s="274">
        <v>1159993.268776</v>
      </c>
      <c r="L15" s="274">
        <v>4575705.084543</v>
      </c>
      <c r="M15" s="274">
        <v>13844181.268078996</v>
      </c>
      <c r="N15" s="274">
        <v>10255123.910092004</v>
      </c>
      <c r="O15" s="274">
        <v>11841860.417212998</v>
      </c>
      <c r="P15" s="274">
        <v>80000</v>
      </c>
      <c r="Q15" s="274">
        <v>11252012.549524</v>
      </c>
      <c r="R15" s="274">
        <v>4389475.8041040003</v>
      </c>
      <c r="S15" s="274">
        <v>53030678.138183035</v>
      </c>
      <c r="T15" s="274">
        <v>3374766.8612869997</v>
      </c>
      <c r="U15" s="274">
        <v>33513046.613350965</v>
      </c>
      <c r="V15" s="275">
        <v>17461623.615757015</v>
      </c>
      <c r="W15" s="274">
        <v>315352.74176400003</v>
      </c>
      <c r="X15" s="276">
        <f t="shared" si="0"/>
        <v>3.9742144071170391E-3</v>
      </c>
      <c r="Y15" s="277">
        <v>57309953.102208048</v>
      </c>
      <c r="Z15" s="277">
        <v>45789533.757096</v>
      </c>
      <c r="AA15" s="277">
        <v>3104888.6000369997</v>
      </c>
      <c r="AB15" s="277">
        <v>392898.07000000012</v>
      </c>
      <c r="AC15" s="278">
        <v>5.1862136173551017</v>
      </c>
    </row>
    <row r="16" spans="1:29" s="136" customFormat="1" x14ac:dyDescent="0.4">
      <c r="A16" s="133"/>
      <c r="B16" s="137" t="s">
        <v>280</v>
      </c>
      <c r="C16" s="376"/>
      <c r="D16" s="153" t="s">
        <v>379</v>
      </c>
      <c r="E16" s="274">
        <v>51973131.543174021</v>
      </c>
      <c r="F16" s="274">
        <v>32288857.401548985</v>
      </c>
      <c r="G16" s="274">
        <v>2210615.44</v>
      </c>
      <c r="H16" s="274">
        <v>110265.48999999999</v>
      </c>
      <c r="I16" s="274">
        <v>1333368.50817</v>
      </c>
      <c r="J16" s="274">
        <v>100392.91</v>
      </c>
      <c r="K16" s="274">
        <v>3056187.9100000006</v>
      </c>
      <c r="L16" s="274">
        <v>3247163.1051850007</v>
      </c>
      <c r="M16" s="274">
        <v>7858916.8656390021</v>
      </c>
      <c r="N16" s="274">
        <v>3155078.021288001</v>
      </c>
      <c r="O16" s="274">
        <v>5450906.4123279992</v>
      </c>
      <c r="P16" s="274">
        <v>1049665.0708659999</v>
      </c>
      <c r="Q16" s="274">
        <v>5654.28</v>
      </c>
      <c r="R16" s="274">
        <v>4710643.3880730001</v>
      </c>
      <c r="S16" s="274">
        <v>25906712.443379011</v>
      </c>
      <c r="T16" s="274">
        <v>479946.43</v>
      </c>
      <c r="U16" s="274">
        <v>19684274.141625013</v>
      </c>
      <c r="V16" s="275">
        <v>13752280.650371995</v>
      </c>
      <c r="W16" s="274">
        <v>713604.6399999999</v>
      </c>
      <c r="X16" s="276">
        <f t="shared" si="0"/>
        <v>1.9376890357802406E-3</v>
      </c>
      <c r="Y16" s="277">
        <v>23647620.086747006</v>
      </c>
      <c r="Z16" s="277">
        <v>24763840.218639992</v>
      </c>
      <c r="AA16" s="277">
        <v>3471992.3077870002</v>
      </c>
      <c r="AB16" s="277">
        <v>89678.930000000051</v>
      </c>
      <c r="AC16" s="278">
        <v>5.98786637721531</v>
      </c>
    </row>
    <row r="17" spans="1:29" s="136" customFormat="1" x14ac:dyDescent="0.4">
      <c r="A17" s="133"/>
      <c r="B17" s="137" t="s">
        <v>281</v>
      </c>
      <c r="C17" s="377"/>
      <c r="D17" s="153" t="s">
        <v>380</v>
      </c>
      <c r="E17" s="274">
        <v>17108061.563588999</v>
      </c>
      <c r="F17" s="274">
        <v>8091518.8839510009</v>
      </c>
      <c r="G17" s="274">
        <v>491856.70999999996</v>
      </c>
      <c r="H17" s="274">
        <v>13083.71</v>
      </c>
      <c r="I17" s="274">
        <v>584809.52372799988</v>
      </c>
      <c r="J17" s="274">
        <v>0</v>
      </c>
      <c r="K17" s="274">
        <v>279070.56</v>
      </c>
      <c r="L17" s="274">
        <v>813223.58000000007</v>
      </c>
      <c r="M17" s="274">
        <v>2905723.6143200002</v>
      </c>
      <c r="N17" s="274">
        <v>848984.65503899998</v>
      </c>
      <c r="O17" s="274">
        <v>1945243.3608639999</v>
      </c>
      <c r="P17" s="274">
        <v>47366.85</v>
      </c>
      <c r="Q17" s="274">
        <v>0</v>
      </c>
      <c r="R17" s="274">
        <v>162156.32</v>
      </c>
      <c r="S17" s="274">
        <v>6551149.4151840005</v>
      </c>
      <c r="T17" s="274">
        <v>650605.25503899995</v>
      </c>
      <c r="U17" s="274">
        <v>9016542.6796380002</v>
      </c>
      <c r="V17" s="275">
        <v>5972897.7093759971</v>
      </c>
      <c r="W17" s="274">
        <v>135220.77000000005</v>
      </c>
      <c r="X17" s="276">
        <f t="shared" si="0"/>
        <v>6.3783155509269268E-4</v>
      </c>
      <c r="Y17" s="277">
        <v>9080007.6504210029</v>
      </c>
      <c r="Z17" s="277">
        <v>7074352.833168</v>
      </c>
      <c r="AA17" s="277">
        <v>879285.69000000006</v>
      </c>
      <c r="AB17" s="277">
        <v>74415.389999999985</v>
      </c>
      <c r="AC17" s="278">
        <v>5.5105136033805975</v>
      </c>
    </row>
    <row r="18" spans="1:29" s="136" customFormat="1" ht="19.25" customHeight="1" x14ac:dyDescent="0.4">
      <c r="A18" s="133"/>
      <c r="B18" s="137" t="s">
        <v>282</v>
      </c>
      <c r="C18" s="375" t="s">
        <v>363</v>
      </c>
      <c r="D18" s="153" t="s">
        <v>399</v>
      </c>
      <c r="E18" s="274">
        <v>37541390.764173016</v>
      </c>
      <c r="F18" s="274">
        <v>24283435.638676994</v>
      </c>
      <c r="G18" s="274">
        <v>1103590.4500000004</v>
      </c>
      <c r="H18" s="274">
        <v>304553.34999999998</v>
      </c>
      <c r="I18" s="274">
        <v>131378.44</v>
      </c>
      <c r="J18" s="274">
        <v>16684044.356046</v>
      </c>
      <c r="K18" s="274">
        <v>286340.307722</v>
      </c>
      <c r="L18" s="274">
        <v>252838.40999999997</v>
      </c>
      <c r="M18" s="274">
        <v>1424875.3382890001</v>
      </c>
      <c r="N18" s="274">
        <v>904213.83420400019</v>
      </c>
      <c r="O18" s="274">
        <v>209822.38</v>
      </c>
      <c r="P18" s="274">
        <v>0</v>
      </c>
      <c r="Q18" s="274">
        <v>0</v>
      </c>
      <c r="R18" s="274">
        <v>2981778.7724159998</v>
      </c>
      <c r="S18" s="274">
        <v>22068260.378677003</v>
      </c>
      <c r="T18" s="274">
        <v>154235.88</v>
      </c>
      <c r="U18" s="274">
        <v>13257955.12549598</v>
      </c>
      <c r="V18" s="275">
        <v>6767730.7157590007</v>
      </c>
      <c r="W18" s="274">
        <v>188764.11470500007</v>
      </c>
      <c r="X18" s="276">
        <f t="shared" si="0"/>
        <v>1.39963744942426E-3</v>
      </c>
      <c r="Y18" s="277">
        <v>11243295.660625979</v>
      </c>
      <c r="Z18" s="277">
        <v>25014548.137715008</v>
      </c>
      <c r="AA18" s="277">
        <v>1132660.4858320004</v>
      </c>
      <c r="AB18" s="277">
        <v>150886.48000000001</v>
      </c>
      <c r="AC18" s="278">
        <v>7.246823626955039</v>
      </c>
    </row>
    <row r="19" spans="1:29" s="136" customFormat="1" x14ac:dyDescent="0.4">
      <c r="A19" s="133"/>
      <c r="B19" s="137" t="s">
        <v>283</v>
      </c>
      <c r="C19" s="376"/>
      <c r="D19" s="153" t="s">
        <v>417</v>
      </c>
      <c r="E19" s="274">
        <v>29897306.670769971</v>
      </c>
      <c r="F19" s="274">
        <v>13161058.968668004</v>
      </c>
      <c r="G19" s="274">
        <v>8813479.8399999999</v>
      </c>
      <c r="H19" s="274">
        <v>0</v>
      </c>
      <c r="I19" s="274">
        <v>127629.51</v>
      </c>
      <c r="J19" s="274">
        <v>0</v>
      </c>
      <c r="K19" s="274">
        <v>302995.00425500004</v>
      </c>
      <c r="L19" s="274">
        <v>709838.57436700002</v>
      </c>
      <c r="M19" s="274">
        <v>1296170.2347979997</v>
      </c>
      <c r="N19" s="274">
        <v>348800.74</v>
      </c>
      <c r="O19" s="274">
        <v>1490790.7852480002</v>
      </c>
      <c r="P19" s="274">
        <v>0</v>
      </c>
      <c r="Q19" s="274">
        <v>0</v>
      </c>
      <c r="R19" s="274">
        <v>71354.28</v>
      </c>
      <c r="S19" s="274">
        <v>3991020.6786680003</v>
      </c>
      <c r="T19" s="274">
        <v>173275.86541100001</v>
      </c>
      <c r="U19" s="274">
        <v>16736247.702101991</v>
      </c>
      <c r="V19" s="275">
        <v>9639681.066321997</v>
      </c>
      <c r="W19" s="274">
        <v>412279.04815700004</v>
      </c>
      <c r="X19" s="276">
        <f t="shared" si="0"/>
        <v>1.1146467725768388E-3</v>
      </c>
      <c r="Y19" s="277">
        <v>19833911.67114798</v>
      </c>
      <c r="Z19" s="277">
        <v>7412802.3800910003</v>
      </c>
      <c r="AA19" s="277">
        <v>2471219.0895310002</v>
      </c>
      <c r="AB19" s="277">
        <v>179373.53000000012</v>
      </c>
      <c r="AC19" s="278">
        <v>5.3803916066791775</v>
      </c>
    </row>
    <row r="20" spans="1:29" s="136" customFormat="1" x14ac:dyDescent="0.4">
      <c r="A20" s="133"/>
      <c r="B20" s="137" t="s">
        <v>284</v>
      </c>
      <c r="C20" s="377"/>
      <c r="D20" s="153" t="s">
        <v>419</v>
      </c>
      <c r="E20" s="274">
        <v>160207661.46052572</v>
      </c>
      <c r="F20" s="274">
        <v>104800620.50056502</v>
      </c>
      <c r="G20" s="274">
        <v>20526098.242426991</v>
      </c>
      <c r="H20" s="274">
        <v>2889952.8391850004</v>
      </c>
      <c r="I20" s="274">
        <v>34174631.174293004</v>
      </c>
      <c r="J20" s="274">
        <v>201256.02000000002</v>
      </c>
      <c r="K20" s="274">
        <v>1636238.46</v>
      </c>
      <c r="L20" s="274">
        <v>1310077.9411039997</v>
      </c>
      <c r="M20" s="274">
        <v>19886583.784849994</v>
      </c>
      <c r="N20" s="274">
        <v>4818568.4560830016</v>
      </c>
      <c r="O20" s="274">
        <v>16373180.634323996</v>
      </c>
      <c r="P20" s="274">
        <v>394266.08</v>
      </c>
      <c r="Q20" s="274">
        <v>0</v>
      </c>
      <c r="R20" s="274">
        <v>2589766.868299</v>
      </c>
      <c r="S20" s="274">
        <v>79122628.666639015</v>
      </c>
      <c r="T20" s="274">
        <v>4015300.7434849991</v>
      </c>
      <c r="U20" s="274">
        <v>55407040.959961042</v>
      </c>
      <c r="V20" s="275">
        <v>32878666.210802026</v>
      </c>
      <c r="W20" s="274">
        <v>907550.74232399999</v>
      </c>
      <c r="X20" s="276">
        <f t="shared" si="0"/>
        <v>5.9729444780939793E-3</v>
      </c>
      <c r="Y20" s="277">
        <v>71059269.536410987</v>
      </c>
      <c r="Z20" s="277">
        <v>81287780.408591941</v>
      </c>
      <c r="AA20" s="277">
        <v>7258039.2055230038</v>
      </c>
      <c r="AB20" s="277">
        <v>602572.30999999982</v>
      </c>
      <c r="AC20" s="278">
        <v>5.7749425268042698</v>
      </c>
    </row>
    <row r="21" spans="1:29" s="136" customFormat="1" x14ac:dyDescent="0.4">
      <c r="A21" s="133"/>
      <c r="B21" s="137" t="s">
        <v>285</v>
      </c>
      <c r="C21" s="375" t="s">
        <v>364</v>
      </c>
      <c r="D21" s="153" t="s">
        <v>430</v>
      </c>
      <c r="E21" s="274">
        <v>38390381.519442037</v>
      </c>
      <c r="F21" s="274">
        <v>16971376.429643016</v>
      </c>
      <c r="G21" s="274">
        <v>3697981.6851899992</v>
      </c>
      <c r="H21" s="274">
        <v>14426.79</v>
      </c>
      <c r="I21" s="274">
        <v>2063774.7617919997</v>
      </c>
      <c r="J21" s="274">
        <v>0</v>
      </c>
      <c r="K21" s="274">
        <v>475657.09000000008</v>
      </c>
      <c r="L21" s="274">
        <v>1470344.0999999999</v>
      </c>
      <c r="M21" s="274">
        <v>3099871.3302970002</v>
      </c>
      <c r="N21" s="274">
        <v>1066035.8799999999</v>
      </c>
      <c r="O21" s="274">
        <v>3984488.6603979995</v>
      </c>
      <c r="P21" s="274">
        <v>0</v>
      </c>
      <c r="Q21" s="274">
        <v>82305.55</v>
      </c>
      <c r="R21" s="274">
        <v>1016490.5819659999</v>
      </c>
      <c r="S21" s="274">
        <v>13433432.737677</v>
      </c>
      <c r="T21" s="274">
        <v>332548.33783399995</v>
      </c>
      <c r="U21" s="274">
        <v>21419005.089799047</v>
      </c>
      <c r="V21" s="275">
        <v>11732302.084996989</v>
      </c>
      <c r="W21" s="274">
        <v>369965.82391700003</v>
      </c>
      <c r="X21" s="276">
        <f t="shared" si="0"/>
        <v>1.4312899596563402E-3</v>
      </c>
      <c r="Y21" s="277">
        <v>22031580.748209056</v>
      </c>
      <c r="Z21" s="277">
        <v>14519269.717645997</v>
      </c>
      <c r="AA21" s="277">
        <v>1618948.0235869999</v>
      </c>
      <c r="AB21" s="277">
        <v>220583.02999999994</v>
      </c>
      <c r="AC21" s="278">
        <v>5.5925723381798864</v>
      </c>
    </row>
    <row r="22" spans="1:29" s="136" customFormat="1" x14ac:dyDescent="0.4">
      <c r="A22" s="133"/>
      <c r="B22" s="137" t="s">
        <v>286</v>
      </c>
      <c r="C22" s="376"/>
      <c r="D22" s="153" t="s">
        <v>431</v>
      </c>
      <c r="E22" s="274">
        <v>43226967.048024006</v>
      </c>
      <c r="F22" s="274">
        <v>11084790.284079</v>
      </c>
      <c r="G22" s="274">
        <v>543048.01</v>
      </c>
      <c r="H22" s="274">
        <v>612358.51280099992</v>
      </c>
      <c r="I22" s="274">
        <v>1056593.6050040002</v>
      </c>
      <c r="J22" s="274">
        <v>11694</v>
      </c>
      <c r="K22" s="274">
        <v>278427.48000000004</v>
      </c>
      <c r="L22" s="274">
        <v>823256.07000000007</v>
      </c>
      <c r="M22" s="274">
        <v>4814861.0351679977</v>
      </c>
      <c r="N22" s="274">
        <v>1081176.5911060001</v>
      </c>
      <c r="O22" s="274">
        <v>1360213.1100000003</v>
      </c>
      <c r="P22" s="274">
        <v>0</v>
      </c>
      <c r="Q22" s="274">
        <v>4753.88</v>
      </c>
      <c r="R22" s="274">
        <v>498407.99</v>
      </c>
      <c r="S22" s="274">
        <v>7731642.2740789996</v>
      </c>
      <c r="T22" s="274">
        <v>126238.87999999999</v>
      </c>
      <c r="U22" s="274">
        <v>32142176.763944969</v>
      </c>
      <c r="V22" s="275">
        <v>18300361.611549001</v>
      </c>
      <c r="W22" s="274">
        <v>747024.86364300014</v>
      </c>
      <c r="X22" s="276">
        <f t="shared" si="0"/>
        <v>1.6116100302597735E-3</v>
      </c>
      <c r="Y22" s="277">
        <v>25534844.417259961</v>
      </c>
      <c r="Z22" s="277">
        <v>14216933.12888699</v>
      </c>
      <c r="AA22" s="277">
        <v>3084282.5618770006</v>
      </c>
      <c r="AB22" s="277">
        <v>390906.94000000029</v>
      </c>
      <c r="AC22" s="278">
        <v>5.6056274383606519</v>
      </c>
    </row>
    <row r="23" spans="1:29" s="136" customFormat="1" x14ac:dyDescent="0.4">
      <c r="A23" s="133"/>
      <c r="B23" s="137" t="s">
        <v>287</v>
      </c>
      <c r="C23" s="376"/>
      <c r="D23" s="153" t="s">
        <v>418</v>
      </c>
      <c r="E23" s="274">
        <v>50776717.90527714</v>
      </c>
      <c r="F23" s="274">
        <v>24029920.507916</v>
      </c>
      <c r="G23" s="274">
        <v>4933574.0458989991</v>
      </c>
      <c r="H23" s="274">
        <v>147728.81000000003</v>
      </c>
      <c r="I23" s="274">
        <v>2580121.7665269994</v>
      </c>
      <c r="J23" s="274">
        <v>0</v>
      </c>
      <c r="K23" s="274">
        <v>888681.06</v>
      </c>
      <c r="L23" s="274">
        <v>1550942.0799999996</v>
      </c>
      <c r="M23" s="274">
        <v>4993784.8854899984</v>
      </c>
      <c r="N23" s="274">
        <v>1493058.1800000002</v>
      </c>
      <c r="O23" s="274">
        <v>6333065.3900000006</v>
      </c>
      <c r="P23" s="274">
        <v>0</v>
      </c>
      <c r="Q23" s="274">
        <v>0</v>
      </c>
      <c r="R23" s="274">
        <v>1108964.29</v>
      </c>
      <c r="S23" s="274">
        <v>20233425.237916</v>
      </c>
      <c r="T23" s="274">
        <v>603537.9</v>
      </c>
      <c r="U23" s="274">
        <v>26746797.397361036</v>
      </c>
      <c r="V23" s="275">
        <v>17032690.187734</v>
      </c>
      <c r="W23" s="274">
        <v>321312.23022099998</v>
      </c>
      <c r="X23" s="276">
        <f t="shared" si="0"/>
        <v>1.8930837268527818E-3</v>
      </c>
      <c r="Y23" s="277">
        <v>26388667.906954017</v>
      </c>
      <c r="Z23" s="277">
        <v>16163560.448323</v>
      </c>
      <c r="AA23" s="277">
        <v>7988652.0800000001</v>
      </c>
      <c r="AB23" s="277">
        <v>235837.46999999997</v>
      </c>
      <c r="AC23" s="278">
        <v>6.4509609348742263</v>
      </c>
    </row>
    <row r="24" spans="1:29" s="136" customFormat="1" x14ac:dyDescent="0.4">
      <c r="A24" s="133"/>
      <c r="B24" s="137" t="s">
        <v>288</v>
      </c>
      <c r="C24" s="376"/>
      <c r="D24" s="153" t="s">
        <v>432</v>
      </c>
      <c r="E24" s="274">
        <v>14415300.975068001</v>
      </c>
      <c r="F24" s="274">
        <v>4022741.1093170005</v>
      </c>
      <c r="G24" s="274">
        <v>293331.86</v>
      </c>
      <c r="H24" s="274">
        <v>7110.17</v>
      </c>
      <c r="I24" s="274">
        <v>615053.66013800004</v>
      </c>
      <c r="J24" s="274">
        <v>9949.1200000000008</v>
      </c>
      <c r="K24" s="274">
        <v>301724.08</v>
      </c>
      <c r="L24" s="274">
        <v>982692.20729000005</v>
      </c>
      <c r="M24" s="274">
        <v>1390225.791889</v>
      </c>
      <c r="N24" s="274">
        <v>117553.07</v>
      </c>
      <c r="O24" s="274">
        <v>20678.66</v>
      </c>
      <c r="P24" s="274">
        <v>0</v>
      </c>
      <c r="Q24" s="274">
        <v>0</v>
      </c>
      <c r="R24" s="274">
        <v>284422.49</v>
      </c>
      <c r="S24" s="274">
        <v>2556240.4693169999</v>
      </c>
      <c r="T24" s="274">
        <v>33139.14</v>
      </c>
      <c r="U24" s="274">
        <v>10392559.865750995</v>
      </c>
      <c r="V24" s="275">
        <v>6248889.8944759984</v>
      </c>
      <c r="W24" s="274">
        <v>222446.98007900006</v>
      </c>
      <c r="X24" s="276">
        <f t="shared" si="0"/>
        <v>5.3743866912575947E-4</v>
      </c>
      <c r="Y24" s="277">
        <v>7343928.7402570006</v>
      </c>
      <c r="Z24" s="277">
        <v>5478592.9532069992</v>
      </c>
      <c r="AA24" s="277">
        <v>1484098.7716040001</v>
      </c>
      <c r="AB24" s="277">
        <v>108680.51000000005</v>
      </c>
      <c r="AC24" s="278">
        <v>6.1721540614323125</v>
      </c>
    </row>
    <row r="25" spans="1:29" s="136" customFormat="1" x14ac:dyDescent="0.4">
      <c r="B25" s="137" t="s">
        <v>289</v>
      </c>
      <c r="C25" s="376"/>
      <c r="D25" s="153" t="s">
        <v>398</v>
      </c>
      <c r="E25" s="274">
        <v>947937799.48975086</v>
      </c>
      <c r="F25" s="274">
        <v>414034130.80608076</v>
      </c>
      <c r="G25" s="274">
        <v>13318012.909807997</v>
      </c>
      <c r="H25" s="274">
        <v>1741657.1443909996</v>
      </c>
      <c r="I25" s="274">
        <v>34000179.880520999</v>
      </c>
      <c r="J25" s="274">
        <v>2157679.434589</v>
      </c>
      <c r="K25" s="274">
        <v>8059550.5327210026</v>
      </c>
      <c r="L25" s="274">
        <v>34369171.856998987</v>
      </c>
      <c r="M25" s="274">
        <v>118160500.38529502</v>
      </c>
      <c r="N25" s="274">
        <v>11315753.253241006</v>
      </c>
      <c r="O25" s="274">
        <v>39051450.680605985</v>
      </c>
      <c r="P25" s="274">
        <v>50133237.15084099</v>
      </c>
      <c r="Q25" s="274">
        <v>26928194.036524002</v>
      </c>
      <c r="R25" s="274">
        <v>74798743.540545002</v>
      </c>
      <c r="S25" s="274">
        <v>323557177.78012019</v>
      </c>
      <c r="T25" s="274">
        <v>31683945.963895991</v>
      </c>
      <c r="U25" s="274">
        <v>533903668.68366003</v>
      </c>
      <c r="V25" s="275">
        <v>371134007.72146964</v>
      </c>
      <c r="W25" s="274">
        <v>5117325.0350060016</v>
      </c>
      <c r="X25" s="276">
        <f t="shared" si="0"/>
        <v>3.5341504853274114E-2</v>
      </c>
      <c r="Y25" s="277">
        <v>431886163.13446009</v>
      </c>
      <c r="Z25" s="277">
        <v>443384037.45079255</v>
      </c>
      <c r="AA25" s="277">
        <v>67030169.844486937</v>
      </c>
      <c r="AB25" s="277">
        <v>5637429.0600000015</v>
      </c>
      <c r="AC25" s="278">
        <v>6.1348477604916782</v>
      </c>
    </row>
    <row r="26" spans="1:29" s="136" customFormat="1" x14ac:dyDescent="0.4">
      <c r="B26" s="137" t="s">
        <v>290</v>
      </c>
      <c r="C26" s="376"/>
      <c r="D26" s="153" t="s">
        <v>433</v>
      </c>
      <c r="E26" s="274">
        <v>47199076.900841996</v>
      </c>
      <c r="F26" s="274">
        <v>17584020.444984995</v>
      </c>
      <c r="G26" s="274">
        <v>1539392.5664379997</v>
      </c>
      <c r="H26" s="274">
        <v>1881574.8340269998</v>
      </c>
      <c r="I26" s="274">
        <v>1355066.0999999999</v>
      </c>
      <c r="J26" s="274">
        <v>5000</v>
      </c>
      <c r="K26" s="274">
        <v>650306.58999999985</v>
      </c>
      <c r="L26" s="274">
        <v>3792236.0107320007</v>
      </c>
      <c r="M26" s="274">
        <v>3678519.1825930006</v>
      </c>
      <c r="N26" s="274">
        <v>2479243.4654700006</v>
      </c>
      <c r="O26" s="274">
        <v>758142.25943699991</v>
      </c>
      <c r="P26" s="274">
        <v>0</v>
      </c>
      <c r="Q26" s="274">
        <v>534025.65628800006</v>
      </c>
      <c r="R26" s="274">
        <v>910513.78</v>
      </c>
      <c r="S26" s="274">
        <v>12606601.925125001</v>
      </c>
      <c r="T26" s="274">
        <v>573330.49013999989</v>
      </c>
      <c r="U26" s="274">
        <v>29615056.45585702</v>
      </c>
      <c r="V26" s="275">
        <v>18936370.56402801</v>
      </c>
      <c r="W26" s="274">
        <v>790858.75982499972</v>
      </c>
      <c r="X26" s="276">
        <f t="shared" si="0"/>
        <v>1.7597002738566295E-3</v>
      </c>
      <c r="Y26" s="277">
        <v>26110710.275210019</v>
      </c>
      <c r="Z26" s="277">
        <v>17663557.102235008</v>
      </c>
      <c r="AA26" s="277">
        <v>3092560.0533970008</v>
      </c>
      <c r="AB26" s="277">
        <v>332249.4700000002</v>
      </c>
      <c r="AC26" s="278">
        <v>5.6237268874975559</v>
      </c>
    </row>
    <row r="27" spans="1:29" s="136" customFormat="1" x14ac:dyDescent="0.4">
      <c r="B27" s="137" t="s">
        <v>291</v>
      </c>
      <c r="C27" s="376"/>
      <c r="D27" s="153" t="s">
        <v>397</v>
      </c>
      <c r="E27" s="274">
        <v>91877891.086309701</v>
      </c>
      <c r="F27" s="274">
        <v>33879386.055197023</v>
      </c>
      <c r="G27" s="274">
        <v>5805882.2500000028</v>
      </c>
      <c r="H27" s="274">
        <v>268318.63</v>
      </c>
      <c r="I27" s="274">
        <v>2328524.777937999</v>
      </c>
      <c r="J27" s="274">
        <v>153294.59</v>
      </c>
      <c r="K27" s="274">
        <v>2348988.6306310007</v>
      </c>
      <c r="L27" s="274">
        <v>1730022.6322199998</v>
      </c>
      <c r="M27" s="274">
        <v>12809870.491282001</v>
      </c>
      <c r="N27" s="274">
        <v>1689613.0100000002</v>
      </c>
      <c r="O27" s="274">
        <v>2684321.4026520001</v>
      </c>
      <c r="P27" s="274">
        <v>0</v>
      </c>
      <c r="Q27" s="274">
        <v>342454.40751900006</v>
      </c>
      <c r="R27" s="274">
        <v>3718095.2329550004</v>
      </c>
      <c r="S27" s="274">
        <v>25682594.627259009</v>
      </c>
      <c r="T27" s="274">
        <v>1714517.94</v>
      </c>
      <c r="U27" s="274">
        <v>57998505.031112731</v>
      </c>
      <c r="V27" s="275">
        <v>33492984.193042997</v>
      </c>
      <c r="W27" s="274">
        <v>1153618.5053890001</v>
      </c>
      <c r="X27" s="276">
        <f t="shared" si="0"/>
        <v>3.4254388162210975E-3</v>
      </c>
      <c r="Y27" s="277">
        <v>51623707.378536761</v>
      </c>
      <c r="Z27" s="277">
        <v>34456207.772590004</v>
      </c>
      <c r="AA27" s="277">
        <v>5070297.7351830006</v>
      </c>
      <c r="AB27" s="277">
        <v>727678.19999999984</v>
      </c>
      <c r="AC27" s="278">
        <v>5.5263341186928159</v>
      </c>
    </row>
    <row r="28" spans="1:29" s="136" customFormat="1" x14ac:dyDescent="0.4">
      <c r="B28" s="137" t="s">
        <v>292</v>
      </c>
      <c r="C28" s="376"/>
      <c r="D28" s="153" t="s">
        <v>434</v>
      </c>
      <c r="E28" s="274">
        <v>59397235.762445964</v>
      </c>
      <c r="F28" s="274">
        <v>27971864.040335007</v>
      </c>
      <c r="G28" s="274">
        <v>988619.14095199993</v>
      </c>
      <c r="H28" s="274">
        <v>496913.10538399999</v>
      </c>
      <c r="I28" s="274">
        <v>8452955.1204129998</v>
      </c>
      <c r="J28" s="274">
        <v>0</v>
      </c>
      <c r="K28" s="274">
        <v>1402544.56</v>
      </c>
      <c r="L28" s="274">
        <v>1776297.501645</v>
      </c>
      <c r="M28" s="274">
        <v>4933620.0766970012</v>
      </c>
      <c r="N28" s="274">
        <v>4002932.1102540013</v>
      </c>
      <c r="O28" s="274">
        <v>995641.52810800006</v>
      </c>
      <c r="P28" s="274">
        <v>0</v>
      </c>
      <c r="Q28" s="274">
        <v>0</v>
      </c>
      <c r="R28" s="274">
        <v>4922340.8968820004</v>
      </c>
      <c r="S28" s="274">
        <v>18077825.871063992</v>
      </c>
      <c r="T28" s="274">
        <v>4761136.32</v>
      </c>
      <c r="U28" s="274">
        <v>31425371.722110935</v>
      </c>
      <c r="V28" s="275">
        <v>17737138.905445993</v>
      </c>
      <c r="W28" s="274">
        <v>480025.28214000002</v>
      </c>
      <c r="X28" s="276">
        <f t="shared" si="0"/>
        <v>2.2144783097577565E-3</v>
      </c>
      <c r="Y28" s="277">
        <v>38555227.120625928</v>
      </c>
      <c r="Z28" s="277">
        <v>17567463.344666991</v>
      </c>
      <c r="AA28" s="277">
        <v>2924494.287153</v>
      </c>
      <c r="AB28" s="277">
        <v>350051.00999999989</v>
      </c>
      <c r="AC28" s="278">
        <v>4.9658012464629033</v>
      </c>
    </row>
    <row r="29" spans="1:29" s="136" customFormat="1" x14ac:dyDescent="0.4">
      <c r="B29" s="137" t="s">
        <v>293</v>
      </c>
      <c r="C29" s="376"/>
      <c r="D29" s="153" t="s">
        <v>444</v>
      </c>
      <c r="E29" s="274">
        <v>22660685.356187005</v>
      </c>
      <c r="F29" s="274">
        <v>8796163.0515279993</v>
      </c>
      <c r="G29" s="274">
        <v>2081225.77</v>
      </c>
      <c r="H29" s="274">
        <v>177918.03</v>
      </c>
      <c r="I29" s="274">
        <v>453525.51</v>
      </c>
      <c r="J29" s="274">
        <v>0</v>
      </c>
      <c r="K29" s="274">
        <v>253655.43</v>
      </c>
      <c r="L29" s="274">
        <v>574248.38000000012</v>
      </c>
      <c r="M29" s="274">
        <v>2985859.0140340002</v>
      </c>
      <c r="N29" s="274">
        <v>332848.45999999996</v>
      </c>
      <c r="O29" s="274">
        <v>854952.38749400002</v>
      </c>
      <c r="P29" s="274">
        <v>0</v>
      </c>
      <c r="Q29" s="274">
        <v>0</v>
      </c>
      <c r="R29" s="274">
        <v>1081930.07</v>
      </c>
      <c r="S29" s="274">
        <v>6799538.071527998</v>
      </c>
      <c r="T29" s="274">
        <v>69064.55</v>
      </c>
      <c r="U29" s="274">
        <v>13864522.304658983</v>
      </c>
      <c r="V29" s="275">
        <v>8867017.2392599974</v>
      </c>
      <c r="W29" s="274">
        <v>172267.83370599995</v>
      </c>
      <c r="X29" s="276">
        <f t="shared" si="0"/>
        <v>8.4484733273141254E-4</v>
      </c>
      <c r="Y29" s="277">
        <v>10323073.782792997</v>
      </c>
      <c r="Z29" s="277">
        <v>10694860.600316999</v>
      </c>
      <c r="AA29" s="277">
        <v>1483388.2130769999</v>
      </c>
      <c r="AB29" s="277">
        <v>159362.76000000007</v>
      </c>
      <c r="AC29" s="278">
        <v>6.3680036077929181</v>
      </c>
    </row>
    <row r="30" spans="1:29" s="142" customFormat="1" ht="20" customHeight="1" x14ac:dyDescent="0.4">
      <c r="B30" s="137" t="s">
        <v>294</v>
      </c>
      <c r="C30" s="376"/>
      <c r="D30" s="153" t="s">
        <v>445</v>
      </c>
      <c r="E30" s="274">
        <v>91475389.380333886</v>
      </c>
      <c r="F30" s="274">
        <v>47191444.11855799</v>
      </c>
      <c r="G30" s="274">
        <v>6168622.0194880003</v>
      </c>
      <c r="H30" s="274">
        <v>1848638.7341110003</v>
      </c>
      <c r="I30" s="274">
        <v>3441709.5639380007</v>
      </c>
      <c r="J30" s="274">
        <v>2781922.1074799998</v>
      </c>
      <c r="K30" s="274">
        <v>1365451.0800000003</v>
      </c>
      <c r="L30" s="274">
        <v>9979951.3200299982</v>
      </c>
      <c r="M30" s="274">
        <v>11860188.201951003</v>
      </c>
      <c r="N30" s="274">
        <v>3807645.5521740001</v>
      </c>
      <c r="O30" s="274">
        <v>3136509.9351459998</v>
      </c>
      <c r="P30" s="274">
        <v>189194.43</v>
      </c>
      <c r="Q30" s="274">
        <v>496701.22</v>
      </c>
      <c r="R30" s="274">
        <v>2114909.9542399999</v>
      </c>
      <c r="S30" s="274">
        <v>37960494.280931011</v>
      </c>
      <c r="T30" s="274">
        <v>3223874.9936860004</v>
      </c>
      <c r="U30" s="274">
        <v>44283945.26177609</v>
      </c>
      <c r="V30" s="275">
        <v>27491156.545642007</v>
      </c>
      <c r="W30" s="274">
        <v>549246.16753800015</v>
      </c>
      <c r="X30" s="276">
        <f t="shared" si="0"/>
        <v>3.4104325404898713E-3</v>
      </c>
      <c r="Y30" s="277">
        <v>48908589.475916125</v>
      </c>
      <c r="Z30" s="277">
        <v>36295702.11353001</v>
      </c>
      <c r="AA30" s="277">
        <v>5709584.5008880002</v>
      </c>
      <c r="AB30" s="277">
        <v>561513.28999999992</v>
      </c>
      <c r="AC30" s="278">
        <v>5.6590702660839867</v>
      </c>
    </row>
    <row r="31" spans="1:29" s="136" customFormat="1" x14ac:dyDescent="0.4">
      <c r="B31" s="137" t="s">
        <v>295</v>
      </c>
      <c r="C31" s="376"/>
      <c r="D31" s="153" t="s">
        <v>396</v>
      </c>
      <c r="E31" s="274">
        <v>57643856.689335033</v>
      </c>
      <c r="F31" s="274">
        <v>24201432.011254005</v>
      </c>
      <c r="G31" s="274">
        <v>5930029.1136480002</v>
      </c>
      <c r="H31" s="274">
        <v>1498318.253673</v>
      </c>
      <c r="I31" s="274">
        <v>1625359.18</v>
      </c>
      <c r="J31" s="274">
        <v>0</v>
      </c>
      <c r="K31" s="274">
        <v>468169.97999999992</v>
      </c>
      <c r="L31" s="274">
        <v>1360740.9458570001</v>
      </c>
      <c r="M31" s="274">
        <v>7972627.9263229994</v>
      </c>
      <c r="N31" s="274">
        <v>3184283.9817530005</v>
      </c>
      <c r="O31" s="274">
        <v>872387.96000000008</v>
      </c>
      <c r="P31" s="274">
        <v>0</v>
      </c>
      <c r="Q31" s="274">
        <v>209390.37</v>
      </c>
      <c r="R31" s="274">
        <v>1080124.3</v>
      </c>
      <c r="S31" s="274">
        <v>18267774.481369998</v>
      </c>
      <c r="T31" s="274">
        <v>83712.37</v>
      </c>
      <c r="U31" s="274">
        <v>33442424.678080909</v>
      </c>
      <c r="V31" s="275">
        <v>18872127.332837023</v>
      </c>
      <c r="W31" s="274">
        <v>686479.89256199996</v>
      </c>
      <c r="X31" s="276">
        <f t="shared" si="0"/>
        <v>2.1491079288579397E-3</v>
      </c>
      <c r="Y31" s="277">
        <v>37859698.472685933</v>
      </c>
      <c r="Z31" s="277">
        <v>15059595.937680006</v>
      </c>
      <c r="AA31" s="277">
        <v>4163201.7489689998</v>
      </c>
      <c r="AB31" s="277">
        <v>561360.53</v>
      </c>
      <c r="AC31" s="278">
        <v>5.0378967249793885</v>
      </c>
    </row>
    <row r="32" spans="1:29" s="136" customFormat="1" x14ac:dyDescent="0.4">
      <c r="B32" s="137" t="s">
        <v>296</v>
      </c>
      <c r="C32" s="377"/>
      <c r="D32" s="153" t="s">
        <v>413</v>
      </c>
      <c r="E32" s="274">
        <v>188985514.01297617</v>
      </c>
      <c r="F32" s="274">
        <v>124079655.3703908</v>
      </c>
      <c r="G32" s="274">
        <v>1716245.3775960007</v>
      </c>
      <c r="H32" s="274">
        <v>469762.36648500001</v>
      </c>
      <c r="I32" s="274">
        <v>74379514.673205972</v>
      </c>
      <c r="J32" s="274">
        <v>0</v>
      </c>
      <c r="K32" s="274">
        <v>1257380.6900000004</v>
      </c>
      <c r="L32" s="274">
        <v>3939287.1448370013</v>
      </c>
      <c r="M32" s="274">
        <v>22993688.840624008</v>
      </c>
      <c r="N32" s="274">
        <v>4917731.9718810003</v>
      </c>
      <c r="O32" s="274">
        <v>6844531.7212189995</v>
      </c>
      <c r="P32" s="274">
        <v>5466.49</v>
      </c>
      <c r="Q32" s="274">
        <v>206871.64</v>
      </c>
      <c r="R32" s="274">
        <v>7349174.4545430001</v>
      </c>
      <c r="S32" s="274">
        <v>102557281.91787097</v>
      </c>
      <c r="T32" s="274">
        <v>46358566.658181012</v>
      </c>
      <c r="U32" s="274">
        <v>64905858.642586067</v>
      </c>
      <c r="V32" s="275">
        <v>40240948.204410017</v>
      </c>
      <c r="W32" s="274">
        <v>541282.52184100007</v>
      </c>
      <c r="X32" s="276">
        <f t="shared" si="0"/>
        <v>7.0458551861559285E-3</v>
      </c>
      <c r="Y32" s="277">
        <v>100044406.87240367</v>
      </c>
      <c r="Z32" s="277">
        <v>82567288.892244965</v>
      </c>
      <c r="AA32" s="277">
        <v>5494405.4383280016</v>
      </c>
      <c r="AB32" s="277">
        <v>879412.80999999994</v>
      </c>
      <c r="AC32" s="278">
        <v>4.9006248960819576</v>
      </c>
    </row>
    <row r="33" spans="2:29" s="136" customFormat="1" x14ac:dyDescent="0.4">
      <c r="B33" s="137" t="s">
        <v>297</v>
      </c>
      <c r="C33" s="375" t="s">
        <v>366</v>
      </c>
      <c r="D33" s="153" t="s">
        <v>412</v>
      </c>
      <c r="E33" s="274">
        <v>95489223.657326937</v>
      </c>
      <c r="F33" s="274">
        <v>86473053.610560939</v>
      </c>
      <c r="G33" s="274">
        <v>5879997.339999998</v>
      </c>
      <c r="H33" s="274">
        <v>533154.86999999988</v>
      </c>
      <c r="I33" s="274">
        <v>76145198.597602993</v>
      </c>
      <c r="J33" s="274">
        <v>0</v>
      </c>
      <c r="K33" s="274">
        <v>920340.28939299996</v>
      </c>
      <c r="L33" s="274">
        <v>1188635.6500000004</v>
      </c>
      <c r="M33" s="274">
        <v>1262278.9735649996</v>
      </c>
      <c r="N33" s="274">
        <v>142314.23999999999</v>
      </c>
      <c r="O33" s="274">
        <v>143818.37000000002</v>
      </c>
      <c r="P33" s="274">
        <v>0</v>
      </c>
      <c r="Q33" s="274">
        <v>0</v>
      </c>
      <c r="R33" s="274">
        <v>257315.28</v>
      </c>
      <c r="S33" s="274">
        <v>60580828.331394002</v>
      </c>
      <c r="T33" s="274">
        <v>2489520.0299999998</v>
      </c>
      <c r="U33" s="274">
        <v>9016170.046766011</v>
      </c>
      <c r="V33" s="275">
        <v>5661568.2593290014</v>
      </c>
      <c r="W33" s="274">
        <v>96661.257034000009</v>
      </c>
      <c r="X33" s="276">
        <f t="shared" si="0"/>
        <v>3.5600783755403826E-3</v>
      </c>
      <c r="Y33" s="277">
        <v>56141973.895853072</v>
      </c>
      <c r="Z33" s="277">
        <v>38279511.860162005</v>
      </c>
      <c r="AA33" s="277">
        <v>880644.14131199999</v>
      </c>
      <c r="AB33" s="277">
        <v>187093.76000000001</v>
      </c>
      <c r="AC33" s="278">
        <v>3.6691634882023454</v>
      </c>
    </row>
    <row r="34" spans="2:29" s="136" customFormat="1" x14ac:dyDescent="0.4">
      <c r="B34" s="137" t="s">
        <v>298</v>
      </c>
      <c r="C34" s="376"/>
      <c r="D34" s="153" t="s">
        <v>443</v>
      </c>
      <c r="E34" s="274">
        <v>50507747.490448065</v>
      </c>
      <c r="F34" s="274">
        <v>33799258.804369979</v>
      </c>
      <c r="G34" s="274">
        <v>19872497.640000004</v>
      </c>
      <c r="H34" s="274">
        <v>214827.463697</v>
      </c>
      <c r="I34" s="274">
        <v>5921609.3864470012</v>
      </c>
      <c r="J34" s="274">
        <v>0</v>
      </c>
      <c r="K34" s="274">
        <v>557337.75422599993</v>
      </c>
      <c r="L34" s="274">
        <v>214278.77000000002</v>
      </c>
      <c r="M34" s="274">
        <v>1348124.9299999997</v>
      </c>
      <c r="N34" s="274">
        <v>2336422.9400000004</v>
      </c>
      <c r="O34" s="274">
        <v>2649317.1100000003</v>
      </c>
      <c r="P34" s="274">
        <v>0</v>
      </c>
      <c r="Q34" s="274">
        <v>0</v>
      </c>
      <c r="R34" s="274">
        <v>684842.81</v>
      </c>
      <c r="S34" s="274">
        <v>20170256.09437</v>
      </c>
      <c r="T34" s="274">
        <v>332611.46999999997</v>
      </c>
      <c r="U34" s="274">
        <v>16708488.686078001</v>
      </c>
      <c r="V34" s="275">
        <v>9739950.9690569974</v>
      </c>
      <c r="W34" s="274">
        <v>319576.29085300007</v>
      </c>
      <c r="X34" s="276">
        <f t="shared" si="0"/>
        <v>1.8830558334338404E-3</v>
      </c>
      <c r="Y34" s="277">
        <v>33933727.440882981</v>
      </c>
      <c r="Z34" s="277">
        <v>14408371.832914995</v>
      </c>
      <c r="AA34" s="277">
        <v>1879351.6466500002</v>
      </c>
      <c r="AB34" s="277">
        <v>286296.57</v>
      </c>
      <c r="AC34" s="278">
        <v>4.6005628698444649</v>
      </c>
    </row>
    <row r="35" spans="2:29" s="136" customFormat="1" x14ac:dyDescent="0.4">
      <c r="B35" s="137" t="s">
        <v>299</v>
      </c>
      <c r="C35" s="376"/>
      <c r="D35" s="153" t="s">
        <v>449</v>
      </c>
      <c r="E35" s="274">
        <v>168145073.69241902</v>
      </c>
      <c r="F35" s="274">
        <v>128106819.94934604</v>
      </c>
      <c r="G35" s="274">
        <v>72487618.674676016</v>
      </c>
      <c r="H35" s="274">
        <v>409551.49</v>
      </c>
      <c r="I35" s="274">
        <v>25688616.483387005</v>
      </c>
      <c r="J35" s="274">
        <v>127953.015579</v>
      </c>
      <c r="K35" s="274">
        <v>1575269.93</v>
      </c>
      <c r="L35" s="274">
        <v>6328599.2020389996</v>
      </c>
      <c r="M35" s="274">
        <v>14686736.852189992</v>
      </c>
      <c r="N35" s="274">
        <v>2419082.2399999998</v>
      </c>
      <c r="O35" s="274">
        <v>850413.53551899991</v>
      </c>
      <c r="P35" s="274">
        <v>312022.79000000004</v>
      </c>
      <c r="Q35" s="274">
        <v>0</v>
      </c>
      <c r="R35" s="274">
        <v>3220955.7359560002</v>
      </c>
      <c r="S35" s="274">
        <v>69633136.371920913</v>
      </c>
      <c r="T35" s="274">
        <v>3341941.2860920001</v>
      </c>
      <c r="U35" s="274">
        <v>40038253.743072927</v>
      </c>
      <c r="V35" s="275">
        <v>22903743.230913993</v>
      </c>
      <c r="W35" s="274">
        <v>475201.16651800001</v>
      </c>
      <c r="X35" s="276">
        <f t="shared" si="0"/>
        <v>6.2688711655484635E-3</v>
      </c>
      <c r="Y35" s="277">
        <v>113253539.96355675</v>
      </c>
      <c r="Z35" s="277">
        <v>50496309.434645019</v>
      </c>
      <c r="AA35" s="277">
        <v>3792654.6442170003</v>
      </c>
      <c r="AB35" s="277">
        <v>602569.65000000014</v>
      </c>
      <c r="AC35" s="278">
        <v>4.7155015381264382</v>
      </c>
    </row>
    <row r="36" spans="2:29" s="136" customFormat="1" x14ac:dyDescent="0.4">
      <c r="B36" s="137" t="s">
        <v>300</v>
      </c>
      <c r="C36" s="376"/>
      <c r="D36" s="153" t="s">
        <v>450</v>
      </c>
      <c r="E36" s="274">
        <v>167206496.00788161</v>
      </c>
      <c r="F36" s="274">
        <v>145091054.71486688</v>
      </c>
      <c r="G36" s="274">
        <v>35754393.68999999</v>
      </c>
      <c r="H36" s="274">
        <v>5072.07</v>
      </c>
      <c r="I36" s="274">
        <v>72314569.420398012</v>
      </c>
      <c r="J36" s="274">
        <v>10195139.555133998</v>
      </c>
      <c r="K36" s="274">
        <v>665361.31000000017</v>
      </c>
      <c r="L36" s="274">
        <v>2479997.8518909998</v>
      </c>
      <c r="M36" s="274">
        <v>8015569.573363997</v>
      </c>
      <c r="N36" s="274">
        <v>793095.31</v>
      </c>
      <c r="O36" s="274">
        <v>11028142.878877999</v>
      </c>
      <c r="P36" s="274">
        <v>8000</v>
      </c>
      <c r="Q36" s="274">
        <v>57424.08</v>
      </c>
      <c r="R36" s="274">
        <v>3774288.9752019998</v>
      </c>
      <c r="S36" s="274">
        <v>58579990.976345971</v>
      </c>
      <c r="T36" s="274">
        <v>1503551.0059720003</v>
      </c>
      <c r="U36" s="274">
        <v>22115441.293014992</v>
      </c>
      <c r="V36" s="275">
        <v>10897812.733826997</v>
      </c>
      <c r="W36" s="274">
        <v>333227.06108599989</v>
      </c>
      <c r="X36" s="276">
        <f t="shared" si="0"/>
        <v>6.2338786293175963E-3</v>
      </c>
      <c r="Y36" s="277">
        <v>106597727.27741385</v>
      </c>
      <c r="Z36" s="277">
        <v>58248144.48046799</v>
      </c>
      <c r="AA36" s="277">
        <v>1996231.8599999994</v>
      </c>
      <c r="AB36" s="277">
        <v>364392.38999999996</v>
      </c>
      <c r="AC36" s="278">
        <v>4.5835556084405065</v>
      </c>
    </row>
    <row r="37" spans="2:29" s="136" customFormat="1" x14ac:dyDescent="0.4">
      <c r="B37" s="137" t="s">
        <v>301</v>
      </c>
      <c r="C37" s="376"/>
      <c r="D37" s="153" t="s">
        <v>411</v>
      </c>
      <c r="E37" s="274">
        <v>99677330.600573197</v>
      </c>
      <c r="F37" s="274">
        <v>72391485.118405059</v>
      </c>
      <c r="G37" s="274">
        <v>43091666.801492915</v>
      </c>
      <c r="H37" s="274">
        <v>256866.82</v>
      </c>
      <c r="I37" s="274">
        <v>3414053.72</v>
      </c>
      <c r="J37" s="274">
        <v>68142.899999999994</v>
      </c>
      <c r="K37" s="274">
        <v>1453877.4400000002</v>
      </c>
      <c r="L37" s="274">
        <v>2330415.556220999</v>
      </c>
      <c r="M37" s="274">
        <v>14834486.931786997</v>
      </c>
      <c r="N37" s="274">
        <v>1516845.2899999998</v>
      </c>
      <c r="O37" s="274">
        <v>3690861.4689040002</v>
      </c>
      <c r="P37" s="274">
        <v>107962.35</v>
      </c>
      <c r="Q37" s="274">
        <v>27825.040000000001</v>
      </c>
      <c r="R37" s="274">
        <v>1598480.8000000003</v>
      </c>
      <c r="S37" s="274">
        <v>43150331.565632962</v>
      </c>
      <c r="T37" s="274">
        <v>1460356.5599999998</v>
      </c>
      <c r="U37" s="274">
        <v>27285845.482167944</v>
      </c>
      <c r="V37" s="275">
        <v>13977584.704476003</v>
      </c>
      <c r="W37" s="274">
        <v>308699.61054999998</v>
      </c>
      <c r="X37" s="276">
        <f t="shared" si="0"/>
        <v>3.7162215338155777E-3</v>
      </c>
      <c r="Y37" s="277">
        <v>81789899.288417131</v>
      </c>
      <c r="Z37" s="277">
        <v>12936695.012909999</v>
      </c>
      <c r="AA37" s="277">
        <v>4672282.1892460017</v>
      </c>
      <c r="AB37" s="277">
        <v>278454.11000000022</v>
      </c>
      <c r="AC37" s="278">
        <v>3.6755796406991776</v>
      </c>
    </row>
    <row r="38" spans="2:29" s="136" customFormat="1" x14ac:dyDescent="0.4">
      <c r="B38" s="137" t="s">
        <v>302</v>
      </c>
      <c r="C38" s="376"/>
      <c r="D38" s="153" t="s">
        <v>451</v>
      </c>
      <c r="E38" s="274">
        <v>176087439.89593753</v>
      </c>
      <c r="F38" s="274">
        <v>147003786.01224089</v>
      </c>
      <c r="G38" s="274">
        <v>95235044.557418972</v>
      </c>
      <c r="H38" s="274">
        <v>172327.12</v>
      </c>
      <c r="I38" s="274">
        <v>15826322.977732001</v>
      </c>
      <c r="J38" s="274">
        <v>694346.2</v>
      </c>
      <c r="K38" s="274">
        <v>1097038.8300000005</v>
      </c>
      <c r="L38" s="274">
        <v>3222878.074984001</v>
      </c>
      <c r="M38" s="274">
        <v>17234183.879237004</v>
      </c>
      <c r="N38" s="274">
        <v>2852682.33</v>
      </c>
      <c r="O38" s="274">
        <v>958913.87072599994</v>
      </c>
      <c r="P38" s="274">
        <v>4262.84</v>
      </c>
      <c r="Q38" s="274">
        <v>7724738.6321430001</v>
      </c>
      <c r="R38" s="274">
        <v>1981046.7</v>
      </c>
      <c r="S38" s="274">
        <v>94488824.070837066</v>
      </c>
      <c r="T38" s="274">
        <v>1144231.3900000001</v>
      </c>
      <c r="U38" s="274">
        <v>29083653.883696921</v>
      </c>
      <c r="V38" s="275">
        <v>13382448.179632999</v>
      </c>
      <c r="W38" s="274">
        <v>542990.8009990002</v>
      </c>
      <c r="X38" s="276">
        <f t="shared" si="0"/>
        <v>6.5649825495224124E-3</v>
      </c>
      <c r="Y38" s="277">
        <v>124668452.07303861</v>
      </c>
      <c r="Z38" s="277">
        <v>46402482.480541006</v>
      </c>
      <c r="AA38" s="277">
        <v>4536709.1723580007</v>
      </c>
      <c r="AB38" s="277">
        <v>479796.1700000001</v>
      </c>
      <c r="AC38" s="278">
        <v>3.9691143884603366</v>
      </c>
    </row>
    <row r="39" spans="2:29" s="136" customFormat="1" x14ac:dyDescent="0.4">
      <c r="B39" s="137" t="s">
        <v>303</v>
      </c>
      <c r="C39" s="376"/>
      <c r="D39" s="153" t="s">
        <v>410</v>
      </c>
      <c r="E39" s="274">
        <v>106659558.94143398</v>
      </c>
      <c r="F39" s="274">
        <v>80046361.125808001</v>
      </c>
      <c r="G39" s="274">
        <v>60400905.169151016</v>
      </c>
      <c r="H39" s="274">
        <v>230208.83000000002</v>
      </c>
      <c r="I39" s="274">
        <v>4136157.1592449993</v>
      </c>
      <c r="J39" s="274">
        <v>0</v>
      </c>
      <c r="K39" s="274">
        <v>646406.31000000006</v>
      </c>
      <c r="L39" s="274">
        <v>1408391.86</v>
      </c>
      <c r="M39" s="274">
        <v>6620391.1040030019</v>
      </c>
      <c r="N39" s="274">
        <v>2173140.25</v>
      </c>
      <c r="O39" s="274">
        <v>2372031.9534089998</v>
      </c>
      <c r="P39" s="274">
        <v>103369.59</v>
      </c>
      <c r="Q39" s="274">
        <v>576032.29</v>
      </c>
      <c r="R39" s="274">
        <v>1379326.6099999999</v>
      </c>
      <c r="S39" s="274">
        <v>35434596.533850998</v>
      </c>
      <c r="T39" s="274">
        <v>285343.73</v>
      </c>
      <c r="U39" s="274">
        <v>26613197.815625984</v>
      </c>
      <c r="V39" s="275">
        <v>13486958.117462002</v>
      </c>
      <c r="W39" s="274">
        <v>227014.55398999999</v>
      </c>
      <c r="X39" s="276">
        <f t="shared" si="0"/>
        <v>3.9765365639030216E-3</v>
      </c>
      <c r="Y39" s="277">
        <v>67195832.485272944</v>
      </c>
      <c r="Z39" s="277">
        <v>36580795.395583004</v>
      </c>
      <c r="AA39" s="277">
        <v>2457586.5605780007</v>
      </c>
      <c r="AB39" s="277">
        <v>425344.49999999983</v>
      </c>
      <c r="AC39" s="278">
        <v>4.6284064078868274</v>
      </c>
    </row>
    <row r="40" spans="2:29" s="136" customFormat="1" x14ac:dyDescent="0.4">
      <c r="B40" s="137" t="s">
        <v>304</v>
      </c>
      <c r="C40" s="377"/>
      <c r="D40" s="153" t="s">
        <v>409</v>
      </c>
      <c r="E40" s="274">
        <v>291244848.71291667</v>
      </c>
      <c r="F40" s="274">
        <v>225389938.36164519</v>
      </c>
      <c r="G40" s="274">
        <v>15425564.869686991</v>
      </c>
      <c r="H40" s="274">
        <v>607457.21</v>
      </c>
      <c r="I40" s="274">
        <v>81188439.109999999</v>
      </c>
      <c r="J40" s="274">
        <v>1869391.4203880001</v>
      </c>
      <c r="K40" s="274">
        <v>1986966.1400000001</v>
      </c>
      <c r="L40" s="274">
        <v>2506936.8899249998</v>
      </c>
      <c r="M40" s="274">
        <v>16999894.91397699</v>
      </c>
      <c r="N40" s="274">
        <v>883833.61999999988</v>
      </c>
      <c r="O40" s="274">
        <v>89539962.396863043</v>
      </c>
      <c r="P40" s="274">
        <v>0</v>
      </c>
      <c r="Q40" s="274">
        <v>8138995.7220830005</v>
      </c>
      <c r="R40" s="274">
        <v>6242496.0687219994</v>
      </c>
      <c r="S40" s="274">
        <v>143941952.17456096</v>
      </c>
      <c r="T40" s="274">
        <v>11565605.822269</v>
      </c>
      <c r="U40" s="274">
        <v>65854910.351271063</v>
      </c>
      <c r="V40" s="275">
        <v>39639548.359569095</v>
      </c>
      <c r="W40" s="274">
        <v>783649.19939199963</v>
      </c>
      <c r="X40" s="276">
        <f t="shared" si="0"/>
        <v>1.0858340325514066E-2</v>
      </c>
      <c r="Y40" s="277">
        <v>154270499.83603957</v>
      </c>
      <c r="Z40" s="277">
        <v>83287301.012496993</v>
      </c>
      <c r="AA40" s="277">
        <v>52684791.574379995</v>
      </c>
      <c r="AB40" s="277">
        <v>1002256.2900000003</v>
      </c>
      <c r="AC40" s="278">
        <v>5.1095148200010403</v>
      </c>
    </row>
    <row r="41" spans="2:29" s="136" customFormat="1" x14ac:dyDescent="0.4">
      <c r="B41" s="137" t="s">
        <v>305</v>
      </c>
      <c r="C41" s="375" t="s">
        <v>367</v>
      </c>
      <c r="D41" s="153" t="s">
        <v>415</v>
      </c>
      <c r="E41" s="274">
        <v>63556206.609748937</v>
      </c>
      <c r="F41" s="274">
        <v>30714678.759534016</v>
      </c>
      <c r="G41" s="274">
        <v>9014293.3500000052</v>
      </c>
      <c r="H41" s="274">
        <v>213316.67</v>
      </c>
      <c r="I41" s="274">
        <v>2209001.461019</v>
      </c>
      <c r="J41" s="274">
        <v>7647442.2705869991</v>
      </c>
      <c r="K41" s="274">
        <v>1314836.8600000001</v>
      </c>
      <c r="L41" s="274">
        <v>1256362.2861840001</v>
      </c>
      <c r="M41" s="274">
        <v>5900974.809954999</v>
      </c>
      <c r="N41" s="274">
        <v>600755.41000000015</v>
      </c>
      <c r="O41" s="274">
        <v>621115.40178899991</v>
      </c>
      <c r="P41" s="274">
        <v>0</v>
      </c>
      <c r="Q41" s="274">
        <v>613444.1399999999</v>
      </c>
      <c r="R41" s="274">
        <v>1323136.1000000001</v>
      </c>
      <c r="S41" s="274">
        <v>20927011.869534008</v>
      </c>
      <c r="T41" s="274">
        <v>103017.35999999999</v>
      </c>
      <c r="U41" s="274">
        <v>32841527.850214891</v>
      </c>
      <c r="V41" s="275">
        <v>20790113.115115006</v>
      </c>
      <c r="W41" s="274">
        <v>518708.39758900017</v>
      </c>
      <c r="X41" s="276">
        <f t="shared" si="0"/>
        <v>2.3695352011104394E-3</v>
      </c>
      <c r="Y41" s="277">
        <v>35868517.033970922</v>
      </c>
      <c r="Z41" s="277">
        <v>18223296.562351</v>
      </c>
      <c r="AA41" s="277">
        <v>9158628.5434269998</v>
      </c>
      <c r="AB41" s="277">
        <v>305764.46999999997</v>
      </c>
      <c r="AC41" s="278">
        <v>6.0896012982662713</v>
      </c>
    </row>
    <row r="42" spans="2:29" s="136" customFormat="1" x14ac:dyDescent="0.4">
      <c r="B42" s="137" t="s">
        <v>306</v>
      </c>
      <c r="C42" s="376"/>
      <c r="D42" s="153" t="s">
        <v>414</v>
      </c>
      <c r="E42" s="274">
        <v>33763455.020931944</v>
      </c>
      <c r="F42" s="274">
        <v>22921069.593445994</v>
      </c>
      <c r="G42" s="274">
        <v>14089787.402584</v>
      </c>
      <c r="H42" s="274">
        <v>17837.259999999998</v>
      </c>
      <c r="I42" s="274">
        <v>1246706.6782120001</v>
      </c>
      <c r="J42" s="274">
        <v>0</v>
      </c>
      <c r="K42" s="274">
        <v>366916.74999999994</v>
      </c>
      <c r="L42" s="274">
        <v>398469.74000000011</v>
      </c>
      <c r="M42" s="274">
        <v>2842980.4785239999</v>
      </c>
      <c r="N42" s="274">
        <v>331120.32999999996</v>
      </c>
      <c r="O42" s="274">
        <v>16331.199999999999</v>
      </c>
      <c r="P42" s="274">
        <v>0</v>
      </c>
      <c r="Q42" s="274">
        <v>0</v>
      </c>
      <c r="R42" s="274">
        <v>3610919.7541259998</v>
      </c>
      <c r="S42" s="274">
        <v>11642232.183445999</v>
      </c>
      <c r="T42" s="274">
        <v>1338593.0325839999</v>
      </c>
      <c r="U42" s="274">
        <v>10842385.427486001</v>
      </c>
      <c r="V42" s="275">
        <v>6504726.2297450034</v>
      </c>
      <c r="W42" s="274">
        <v>34599.286835000006</v>
      </c>
      <c r="X42" s="276">
        <f t="shared" si="0"/>
        <v>1.2587865049034474E-3</v>
      </c>
      <c r="Y42" s="277">
        <v>18844209.110390972</v>
      </c>
      <c r="Z42" s="277">
        <v>12679333.975043999</v>
      </c>
      <c r="AA42" s="277">
        <v>2157473.4454970001</v>
      </c>
      <c r="AB42" s="277">
        <v>82438.49000000002</v>
      </c>
      <c r="AC42" s="278">
        <v>4.8910585630510726</v>
      </c>
    </row>
    <row r="43" spans="2:29" s="136" customFormat="1" x14ac:dyDescent="0.4">
      <c r="B43" s="137" t="s">
        <v>307</v>
      </c>
      <c r="C43" s="376"/>
      <c r="D43" s="153" t="s">
        <v>416</v>
      </c>
      <c r="E43" s="274">
        <v>403578447.4180221</v>
      </c>
      <c r="F43" s="274">
        <v>344251004.87374818</v>
      </c>
      <c r="G43" s="274">
        <v>136398272.41792792</v>
      </c>
      <c r="H43" s="274">
        <v>1690659.71</v>
      </c>
      <c r="I43" s="274">
        <v>22700886.883239999</v>
      </c>
      <c r="J43" s="274">
        <v>41511363.633200996</v>
      </c>
      <c r="K43" s="274">
        <v>3551297.9328580005</v>
      </c>
      <c r="L43" s="274">
        <v>2403884.2395579997</v>
      </c>
      <c r="M43" s="274">
        <v>46987533.933368012</v>
      </c>
      <c r="N43" s="274">
        <v>8467253.0245120022</v>
      </c>
      <c r="O43" s="274">
        <v>2780920.1516559999</v>
      </c>
      <c r="P43" s="274">
        <v>3305408.1</v>
      </c>
      <c r="Q43" s="274">
        <v>69592407.659424007</v>
      </c>
      <c r="R43" s="274">
        <v>4861117.1880019996</v>
      </c>
      <c r="S43" s="274">
        <v>196729681.80305794</v>
      </c>
      <c r="T43" s="274">
        <v>5667729.3606489999</v>
      </c>
      <c r="U43" s="274">
        <v>59327442.544271901</v>
      </c>
      <c r="V43" s="275">
        <v>23080385.509726971</v>
      </c>
      <c r="W43" s="274">
        <v>1096528.1617399992</v>
      </c>
      <c r="X43" s="276">
        <f t="shared" si="0"/>
        <v>1.5046419359770526E-2</v>
      </c>
      <c r="Y43" s="277">
        <v>220336545.70482215</v>
      </c>
      <c r="Z43" s="277">
        <v>112492181.99914302</v>
      </c>
      <c r="AA43" s="277">
        <v>69756418.724053994</v>
      </c>
      <c r="AB43" s="277">
        <v>993300.98999999953</v>
      </c>
      <c r="AC43" s="278">
        <v>5.2304157767193296</v>
      </c>
    </row>
    <row r="44" spans="2:29" s="136" customFormat="1" x14ac:dyDescent="0.4">
      <c r="B44" s="137" t="s">
        <v>308</v>
      </c>
      <c r="C44" s="376"/>
      <c r="D44" s="153" t="s">
        <v>407</v>
      </c>
      <c r="E44" s="274">
        <v>140185861.86552179</v>
      </c>
      <c r="F44" s="274">
        <v>104414663.91302592</v>
      </c>
      <c r="G44" s="274">
        <v>33671345.505588017</v>
      </c>
      <c r="H44" s="274">
        <v>1151655.234409</v>
      </c>
      <c r="I44" s="274">
        <v>4048940.0494290013</v>
      </c>
      <c r="J44" s="274">
        <v>0</v>
      </c>
      <c r="K44" s="274">
        <v>5261493.4288780009</v>
      </c>
      <c r="L44" s="274">
        <v>6416111.8889010036</v>
      </c>
      <c r="M44" s="274">
        <v>42301861.680391967</v>
      </c>
      <c r="N44" s="274">
        <v>1584054.9745389998</v>
      </c>
      <c r="O44" s="274">
        <v>3169699.0819809996</v>
      </c>
      <c r="P44" s="274">
        <v>95824.53</v>
      </c>
      <c r="Q44" s="274">
        <v>490781.62</v>
      </c>
      <c r="R44" s="274">
        <v>6222895.9189090002</v>
      </c>
      <c r="S44" s="274">
        <v>64362722.068109915</v>
      </c>
      <c r="T44" s="274">
        <v>934053.31</v>
      </c>
      <c r="U44" s="274">
        <v>35771197.952495955</v>
      </c>
      <c r="V44" s="275">
        <v>22378411.244826987</v>
      </c>
      <c r="W44" s="274">
        <v>540597.09878400003</v>
      </c>
      <c r="X44" s="276">
        <f t="shared" si="0"/>
        <v>5.2264814422924794E-3</v>
      </c>
      <c r="Y44" s="277">
        <v>107001302.29406184</v>
      </c>
      <c r="Z44" s="277">
        <v>28540273.341255993</v>
      </c>
      <c r="AA44" s="277">
        <v>4320799.7902040007</v>
      </c>
      <c r="AB44" s="277">
        <v>323486.43999999977</v>
      </c>
      <c r="AC44" s="278">
        <v>4.1596785070603879</v>
      </c>
    </row>
    <row r="45" spans="2:29" s="136" customFormat="1" x14ac:dyDescent="0.4">
      <c r="B45" s="137" t="s">
        <v>309</v>
      </c>
      <c r="C45" s="376"/>
      <c r="D45" s="153" t="s">
        <v>408</v>
      </c>
      <c r="E45" s="274">
        <v>563239753.28782403</v>
      </c>
      <c r="F45" s="274">
        <v>287436985.78465432</v>
      </c>
      <c r="G45" s="274">
        <v>1851441.65</v>
      </c>
      <c r="H45" s="274">
        <v>5467767.2285450008</v>
      </c>
      <c r="I45" s="274">
        <v>143596569.62770402</v>
      </c>
      <c r="J45" s="274">
        <v>166899.50999999998</v>
      </c>
      <c r="K45" s="274">
        <v>3636063.6614459995</v>
      </c>
      <c r="L45" s="274">
        <v>19679819.071590003</v>
      </c>
      <c r="M45" s="274">
        <v>68599153.644485995</v>
      </c>
      <c r="N45" s="274">
        <v>6083363.5834969999</v>
      </c>
      <c r="O45" s="274">
        <v>9492836.230281001</v>
      </c>
      <c r="P45" s="274">
        <v>5399141.2333420003</v>
      </c>
      <c r="Q45" s="274">
        <v>11606078.747558001</v>
      </c>
      <c r="R45" s="274">
        <v>11857851.596204998</v>
      </c>
      <c r="S45" s="274">
        <v>254954184.91574407</v>
      </c>
      <c r="T45" s="274">
        <v>1578065.8460430002</v>
      </c>
      <c r="U45" s="274">
        <v>275802767.50316119</v>
      </c>
      <c r="V45" s="275">
        <v>152856684.98205516</v>
      </c>
      <c r="W45" s="274">
        <v>3582566.9712409968</v>
      </c>
      <c r="X45" s="276">
        <f t="shared" si="0"/>
        <v>2.0998994327574304E-2</v>
      </c>
      <c r="Y45" s="277">
        <v>393395572.86203498</v>
      </c>
      <c r="Z45" s="277">
        <v>129100271.17909622</v>
      </c>
      <c r="AA45" s="277">
        <v>36709277.146689013</v>
      </c>
      <c r="AB45" s="277">
        <v>4034632.1000000089</v>
      </c>
      <c r="AC45" s="278">
        <v>4.2148527176729065</v>
      </c>
    </row>
    <row r="46" spans="2:29" s="136" customFormat="1" x14ac:dyDescent="0.4">
      <c r="B46" s="137" t="s">
        <v>310</v>
      </c>
      <c r="C46" s="376"/>
      <c r="D46" s="153" t="s">
        <v>442</v>
      </c>
      <c r="E46" s="274">
        <v>18801187.777046993</v>
      </c>
      <c r="F46" s="274">
        <v>13514775.213696001</v>
      </c>
      <c r="G46" s="274">
        <v>5194675.1999999993</v>
      </c>
      <c r="H46" s="274">
        <v>0</v>
      </c>
      <c r="I46" s="274">
        <v>4971848.2428630004</v>
      </c>
      <c r="J46" s="274">
        <v>107958.77</v>
      </c>
      <c r="K46" s="274">
        <v>276807.08999999997</v>
      </c>
      <c r="L46" s="274">
        <v>711752.28716499987</v>
      </c>
      <c r="M46" s="274">
        <v>1649545.0236679995</v>
      </c>
      <c r="N46" s="274">
        <v>536082.82999999996</v>
      </c>
      <c r="O46" s="274">
        <v>11042.14</v>
      </c>
      <c r="P46" s="274">
        <v>0</v>
      </c>
      <c r="Q46" s="274">
        <v>0</v>
      </c>
      <c r="R46" s="274">
        <v>55063.630000000005</v>
      </c>
      <c r="S46" s="274">
        <v>10113571.003696</v>
      </c>
      <c r="T46" s="274">
        <v>146415.99</v>
      </c>
      <c r="U46" s="274">
        <v>5286412.563351009</v>
      </c>
      <c r="V46" s="275">
        <v>3334286.0900000008</v>
      </c>
      <c r="W46" s="274">
        <v>82338.919999999984</v>
      </c>
      <c r="X46" s="276">
        <f t="shared" si="0"/>
        <v>7.0095555787255887E-4</v>
      </c>
      <c r="Y46" s="277">
        <v>12676008.181013001</v>
      </c>
      <c r="Z46" s="277">
        <v>5593462.4460339993</v>
      </c>
      <c r="AA46" s="277">
        <v>466539.05999999988</v>
      </c>
      <c r="AB46" s="277">
        <v>65178.090000000004</v>
      </c>
      <c r="AC46" s="278">
        <v>4.8953446499411282</v>
      </c>
    </row>
    <row r="47" spans="2:29" s="136" customFormat="1" x14ac:dyDescent="0.4">
      <c r="B47" s="137" t="s">
        <v>311</v>
      </c>
      <c r="C47" s="377"/>
      <c r="D47" s="153" t="s">
        <v>446</v>
      </c>
      <c r="E47" s="274">
        <v>19596978.475675993</v>
      </c>
      <c r="F47" s="274">
        <v>8825768.587032998</v>
      </c>
      <c r="G47" s="274">
        <v>3261548.9800000004</v>
      </c>
      <c r="H47" s="274">
        <v>0</v>
      </c>
      <c r="I47" s="274">
        <v>220158.63</v>
      </c>
      <c r="J47" s="274">
        <v>0</v>
      </c>
      <c r="K47" s="274">
        <v>359217.55000000005</v>
      </c>
      <c r="L47" s="274">
        <v>924890.62</v>
      </c>
      <c r="M47" s="274">
        <v>2691479.1399999992</v>
      </c>
      <c r="N47" s="274">
        <v>1101191.5970329999</v>
      </c>
      <c r="O47" s="274">
        <v>0</v>
      </c>
      <c r="P47" s="274">
        <v>0</v>
      </c>
      <c r="Q47" s="274">
        <v>0</v>
      </c>
      <c r="R47" s="274">
        <v>267282.06999999995</v>
      </c>
      <c r="S47" s="274">
        <v>5250518.4870330011</v>
      </c>
      <c r="T47" s="274">
        <v>27518.190000000002</v>
      </c>
      <c r="U47" s="274">
        <v>10771209.888642993</v>
      </c>
      <c r="V47" s="275">
        <v>4982164.1730139991</v>
      </c>
      <c r="W47" s="274">
        <v>378652.39584000001</v>
      </c>
      <c r="X47" s="276">
        <f t="shared" si="0"/>
        <v>7.3062463621601751E-4</v>
      </c>
      <c r="Y47" s="277">
        <v>14731799.007876001</v>
      </c>
      <c r="Z47" s="277">
        <v>3431247.8078000001</v>
      </c>
      <c r="AA47" s="277">
        <v>1263389.8699999999</v>
      </c>
      <c r="AB47" s="277">
        <v>170541.78999999995</v>
      </c>
      <c r="AC47" s="278">
        <v>4.8116776815448565</v>
      </c>
    </row>
    <row r="48" spans="2:29" s="136" customFormat="1" x14ac:dyDescent="0.4">
      <c r="B48" s="137" t="s">
        <v>312</v>
      </c>
      <c r="C48" s="375" t="s">
        <v>368</v>
      </c>
      <c r="D48" s="153" t="s">
        <v>448</v>
      </c>
      <c r="E48" s="274">
        <v>722681.26162499993</v>
      </c>
      <c r="F48" s="274">
        <v>2195.92</v>
      </c>
      <c r="G48" s="274">
        <v>0</v>
      </c>
      <c r="H48" s="274">
        <v>0</v>
      </c>
      <c r="I48" s="274">
        <v>0</v>
      </c>
      <c r="J48" s="274">
        <v>0</v>
      </c>
      <c r="K48" s="274">
        <v>0</v>
      </c>
      <c r="L48" s="274">
        <v>0</v>
      </c>
      <c r="M48" s="274">
        <v>2195.92</v>
      </c>
      <c r="N48" s="274">
        <v>0</v>
      </c>
      <c r="O48" s="274">
        <v>0</v>
      </c>
      <c r="P48" s="274">
        <v>0</v>
      </c>
      <c r="Q48" s="274">
        <v>0</v>
      </c>
      <c r="R48" s="274">
        <v>0</v>
      </c>
      <c r="S48" s="274">
        <v>0</v>
      </c>
      <c r="T48" s="274">
        <v>0</v>
      </c>
      <c r="U48" s="274">
        <v>720485.34162499988</v>
      </c>
      <c r="V48" s="275">
        <v>246307.39662500002</v>
      </c>
      <c r="W48" s="274">
        <v>51217.829999999994</v>
      </c>
      <c r="X48" s="276">
        <f t="shared" si="0"/>
        <v>2.6943374690657999E-5</v>
      </c>
      <c r="Y48" s="277">
        <v>631865.35162500001</v>
      </c>
      <c r="Z48" s="277">
        <v>49140.79</v>
      </c>
      <c r="AA48" s="277">
        <v>597.12</v>
      </c>
      <c r="AB48" s="277">
        <v>41077.999999999993</v>
      </c>
      <c r="AC48" s="278">
        <v>5.6452410494759215</v>
      </c>
    </row>
    <row r="49" spans="2:29" s="136" customFormat="1" x14ac:dyDescent="0.4">
      <c r="B49" s="137" t="s">
        <v>313</v>
      </c>
      <c r="C49" s="376"/>
      <c r="D49" s="153" t="s">
        <v>441</v>
      </c>
      <c r="E49" s="274">
        <v>41241248.131971911</v>
      </c>
      <c r="F49" s="274">
        <v>20520887.637589995</v>
      </c>
      <c r="G49" s="274">
        <v>1781356.7899999998</v>
      </c>
      <c r="H49" s="274">
        <v>1966890.9211269999</v>
      </c>
      <c r="I49" s="274">
        <v>2252761.3379809996</v>
      </c>
      <c r="J49" s="274">
        <v>0</v>
      </c>
      <c r="K49" s="274">
        <v>172847.83999999997</v>
      </c>
      <c r="L49" s="274">
        <v>916685.10411199997</v>
      </c>
      <c r="M49" s="274">
        <v>2234053.7847899995</v>
      </c>
      <c r="N49" s="274">
        <v>1299540.9838640001</v>
      </c>
      <c r="O49" s="274">
        <v>7093831.1592039997</v>
      </c>
      <c r="P49" s="274">
        <v>0</v>
      </c>
      <c r="Q49" s="274">
        <v>1463023.284364</v>
      </c>
      <c r="R49" s="274">
        <v>1339896.432148</v>
      </c>
      <c r="S49" s="274">
        <v>16670145.710969001</v>
      </c>
      <c r="T49" s="274">
        <v>0</v>
      </c>
      <c r="U49" s="274">
        <v>20720360.49438199</v>
      </c>
      <c r="V49" s="275">
        <v>10999015.230486996</v>
      </c>
      <c r="W49" s="274">
        <v>167127.58206099996</v>
      </c>
      <c r="X49" s="276">
        <f t="shared" si="0"/>
        <v>1.5375774357723837E-3</v>
      </c>
      <c r="Y49" s="277">
        <v>21678028.147139948</v>
      </c>
      <c r="Z49" s="277">
        <v>17060741.946519002</v>
      </c>
      <c r="AA49" s="277">
        <v>2155221.6183129991</v>
      </c>
      <c r="AB49" s="277">
        <v>347256.42</v>
      </c>
      <c r="AC49" s="278">
        <v>5.5331174934161425</v>
      </c>
    </row>
    <row r="50" spans="2:29" s="136" customFormat="1" x14ac:dyDescent="0.4">
      <c r="B50" s="137" t="s">
        <v>314</v>
      </c>
      <c r="C50" s="376"/>
      <c r="D50" s="153" t="s">
        <v>447</v>
      </c>
      <c r="E50" s="274">
        <v>149743227.19150284</v>
      </c>
      <c r="F50" s="274">
        <v>125352251.602507</v>
      </c>
      <c r="G50" s="274">
        <v>261197.913298</v>
      </c>
      <c r="H50" s="274">
        <v>24468.54</v>
      </c>
      <c r="I50" s="274">
        <v>2797900.91</v>
      </c>
      <c r="J50" s="274">
        <v>67557505.917657003</v>
      </c>
      <c r="K50" s="274">
        <v>706545.51626199996</v>
      </c>
      <c r="L50" s="274">
        <v>4879057.174621</v>
      </c>
      <c r="M50" s="274">
        <v>5025482.0836470006</v>
      </c>
      <c r="N50" s="274">
        <v>3303396.4105469999</v>
      </c>
      <c r="O50" s="274">
        <v>29917962.003580995</v>
      </c>
      <c r="P50" s="274">
        <v>0</v>
      </c>
      <c r="Q50" s="274">
        <v>6975046.197377</v>
      </c>
      <c r="R50" s="274">
        <v>3903688.935517</v>
      </c>
      <c r="S50" s="274">
        <v>113235256.74555904</v>
      </c>
      <c r="T50" s="274">
        <v>5449855.8433439992</v>
      </c>
      <c r="U50" s="274">
        <v>24390975.588996071</v>
      </c>
      <c r="V50" s="275">
        <v>18290582.882702999</v>
      </c>
      <c r="W50" s="274">
        <v>1143592.5272950002</v>
      </c>
      <c r="X50" s="276">
        <f t="shared" si="0"/>
        <v>5.5828040546352792E-3</v>
      </c>
      <c r="Y50" s="277">
        <v>32996323.464855999</v>
      </c>
      <c r="Z50" s="277">
        <v>109407461.95118296</v>
      </c>
      <c r="AA50" s="277">
        <v>7085480.0354639981</v>
      </c>
      <c r="AB50" s="277">
        <v>253961.73999999987</v>
      </c>
      <c r="AC50" s="278">
        <v>7.3560451015693893</v>
      </c>
    </row>
    <row r="51" spans="2:29" s="136" customFormat="1" x14ac:dyDescent="0.4">
      <c r="B51" s="137" t="s">
        <v>315</v>
      </c>
      <c r="C51" s="376"/>
      <c r="D51" s="153" t="s">
        <v>440</v>
      </c>
      <c r="E51" s="274">
        <v>280843611.51806796</v>
      </c>
      <c r="F51" s="274">
        <v>205483611.29604599</v>
      </c>
      <c r="G51" s="274">
        <v>8883058.568566002</v>
      </c>
      <c r="H51" s="274">
        <v>404458.72</v>
      </c>
      <c r="I51" s="274">
        <v>126863403.65467697</v>
      </c>
      <c r="J51" s="274">
        <v>2391702.7458970002</v>
      </c>
      <c r="K51" s="274">
        <v>1692631.0803060001</v>
      </c>
      <c r="L51" s="274">
        <v>9281347.0475450009</v>
      </c>
      <c r="M51" s="274">
        <v>17916526.572911996</v>
      </c>
      <c r="N51" s="274">
        <v>2351941.2735529994</v>
      </c>
      <c r="O51" s="274">
        <v>10147461.188488003</v>
      </c>
      <c r="P51" s="274">
        <v>15658.42</v>
      </c>
      <c r="Q51" s="274">
        <v>19529249.390034001</v>
      </c>
      <c r="R51" s="274">
        <v>6006172.6340680001</v>
      </c>
      <c r="S51" s="274">
        <v>108427008.40688305</v>
      </c>
      <c r="T51" s="274">
        <v>3197454.6685950002</v>
      </c>
      <c r="U51" s="274">
        <v>75360000.222019732</v>
      </c>
      <c r="V51" s="275">
        <v>36726417.346161976</v>
      </c>
      <c r="W51" s="274">
        <v>893492.46587000031</v>
      </c>
      <c r="X51" s="276">
        <f t="shared" si="0"/>
        <v>1.0470556047896202E-2</v>
      </c>
      <c r="Y51" s="277">
        <v>151834799.88061425</v>
      </c>
      <c r="Z51" s="277">
        <v>102416496.01926897</v>
      </c>
      <c r="AA51" s="277">
        <v>25381769.448182993</v>
      </c>
      <c r="AB51" s="277">
        <v>1210546.1699999985</v>
      </c>
      <c r="AC51" s="278">
        <v>5.617658666245088</v>
      </c>
    </row>
    <row r="52" spans="2:29" s="136" customFormat="1" x14ac:dyDescent="0.4">
      <c r="B52" s="137" t="s">
        <v>316</v>
      </c>
      <c r="C52" s="377"/>
      <c r="D52" s="153" t="s">
        <v>439</v>
      </c>
      <c r="E52" s="274">
        <v>10861974.597481007</v>
      </c>
      <c r="F52" s="274">
        <v>4049951.508282999</v>
      </c>
      <c r="G52" s="274">
        <v>112117.5</v>
      </c>
      <c r="H52" s="274">
        <v>0</v>
      </c>
      <c r="I52" s="274">
        <v>187363.49000000002</v>
      </c>
      <c r="J52" s="274">
        <v>323084.38364399999</v>
      </c>
      <c r="K52" s="274">
        <v>172314.19</v>
      </c>
      <c r="L52" s="274">
        <v>229796.59000000003</v>
      </c>
      <c r="M52" s="274">
        <v>495155.17</v>
      </c>
      <c r="N52" s="274">
        <v>270502.28999999998</v>
      </c>
      <c r="O52" s="274">
        <v>1744189.354639</v>
      </c>
      <c r="P52" s="274">
        <v>0</v>
      </c>
      <c r="Q52" s="274">
        <v>0</v>
      </c>
      <c r="R52" s="274">
        <v>515428.54000000004</v>
      </c>
      <c r="S52" s="274">
        <v>2927836.4036929999</v>
      </c>
      <c r="T52" s="274">
        <v>67965.03</v>
      </c>
      <c r="U52" s="274">
        <v>6812023.0891980054</v>
      </c>
      <c r="V52" s="275">
        <v>4022309.1791980001</v>
      </c>
      <c r="W52" s="274">
        <v>74847.87999999999</v>
      </c>
      <c r="X52" s="276">
        <f t="shared" si="0"/>
        <v>4.0496172656016724E-4</v>
      </c>
      <c r="Y52" s="277">
        <v>6081208.8283960018</v>
      </c>
      <c r="Z52" s="277">
        <v>3892916.4229620011</v>
      </c>
      <c r="AA52" s="277">
        <v>811627.91612299997</v>
      </c>
      <c r="AB52" s="277">
        <v>76221.429999999978</v>
      </c>
      <c r="AC52" s="278">
        <v>5.8370430446039512</v>
      </c>
    </row>
    <row r="53" spans="2:29" s="136" customFormat="1" x14ac:dyDescent="0.4">
      <c r="B53" s="137" t="s">
        <v>317</v>
      </c>
      <c r="C53" s="375" t="s">
        <v>376</v>
      </c>
      <c r="D53" s="153" t="s">
        <v>438</v>
      </c>
      <c r="E53" s="274">
        <v>42742178.616884023</v>
      </c>
      <c r="F53" s="274">
        <v>30133287.218785997</v>
      </c>
      <c r="G53" s="274">
        <v>895097.67999999959</v>
      </c>
      <c r="H53" s="274">
        <v>4367261.8628930002</v>
      </c>
      <c r="I53" s="274">
        <v>6659062.4531009998</v>
      </c>
      <c r="J53" s="274">
        <v>4567.63</v>
      </c>
      <c r="K53" s="274">
        <v>388093.59</v>
      </c>
      <c r="L53" s="274">
        <v>684239.84000000008</v>
      </c>
      <c r="M53" s="274">
        <v>12232862.895518001</v>
      </c>
      <c r="N53" s="274">
        <v>574605.70000000007</v>
      </c>
      <c r="O53" s="274">
        <v>3707207.0746899988</v>
      </c>
      <c r="P53" s="274">
        <v>0</v>
      </c>
      <c r="Q53" s="274">
        <v>0</v>
      </c>
      <c r="R53" s="274">
        <v>620288.49258399999</v>
      </c>
      <c r="S53" s="274">
        <v>19564511.016199008</v>
      </c>
      <c r="T53" s="274">
        <v>2634651.9700560002</v>
      </c>
      <c r="U53" s="274">
        <v>12608891.398098005</v>
      </c>
      <c r="V53" s="275">
        <v>9551861.5685310066</v>
      </c>
      <c r="W53" s="274">
        <v>132517.15262800001</v>
      </c>
      <c r="X53" s="276">
        <f t="shared" si="0"/>
        <v>1.5935358984958887E-3</v>
      </c>
      <c r="Y53" s="277">
        <v>17000893.668721005</v>
      </c>
      <c r="Z53" s="277">
        <v>23988939.117162</v>
      </c>
      <c r="AA53" s="277">
        <v>1659547.1010009996</v>
      </c>
      <c r="AB53" s="277">
        <v>92798.729999999981</v>
      </c>
      <c r="AC53" s="278">
        <v>5.9526186988271403</v>
      </c>
    </row>
    <row r="54" spans="2:29" s="136" customFormat="1" x14ac:dyDescent="0.4">
      <c r="B54" s="137" t="s">
        <v>318</v>
      </c>
      <c r="C54" s="376"/>
      <c r="D54" s="153" t="s">
        <v>390</v>
      </c>
      <c r="E54" s="274">
        <v>12243234.758877002</v>
      </c>
      <c r="F54" s="274">
        <v>9167516.8000000007</v>
      </c>
      <c r="G54" s="274">
        <v>45119.93</v>
      </c>
      <c r="H54" s="274">
        <v>0</v>
      </c>
      <c r="I54" s="274">
        <v>222058.81</v>
      </c>
      <c r="J54" s="274">
        <v>0</v>
      </c>
      <c r="K54" s="274">
        <v>44552.31</v>
      </c>
      <c r="L54" s="274">
        <v>372343.97</v>
      </c>
      <c r="M54" s="274">
        <v>112087.84</v>
      </c>
      <c r="N54" s="274">
        <v>20372.57</v>
      </c>
      <c r="O54" s="274">
        <v>47028.579999999994</v>
      </c>
      <c r="P54" s="274">
        <v>0</v>
      </c>
      <c r="Q54" s="274">
        <v>8268141.21</v>
      </c>
      <c r="R54" s="274">
        <v>35811.58</v>
      </c>
      <c r="S54" s="274">
        <v>379273.01</v>
      </c>
      <c r="T54" s="274">
        <v>21593.759999999998</v>
      </c>
      <c r="U54" s="274">
        <v>3075717.9588769986</v>
      </c>
      <c r="V54" s="275">
        <v>1795428.0763729997</v>
      </c>
      <c r="W54" s="274">
        <v>19862.210000000006</v>
      </c>
      <c r="X54" s="276">
        <f t="shared" si="0"/>
        <v>4.5645857869950268E-4</v>
      </c>
      <c r="Y54" s="277">
        <v>11067657.148877</v>
      </c>
      <c r="Z54" s="277">
        <v>869815.56000000017</v>
      </c>
      <c r="AA54" s="277">
        <v>262447.88</v>
      </c>
      <c r="AB54" s="277">
        <v>43314.170000000006</v>
      </c>
      <c r="AC54" s="278">
        <v>4.0334826198223102</v>
      </c>
    </row>
    <row r="55" spans="2:29" s="136" customFormat="1" x14ac:dyDescent="0.4">
      <c r="B55" s="137" t="s">
        <v>319</v>
      </c>
      <c r="C55" s="376"/>
      <c r="D55" s="153" t="s">
        <v>375</v>
      </c>
      <c r="E55" s="274">
        <v>27979865.748842977</v>
      </c>
      <c r="F55" s="274">
        <v>22970803.968842998</v>
      </c>
      <c r="G55" s="274">
        <v>137653.81</v>
      </c>
      <c r="H55" s="274">
        <v>0</v>
      </c>
      <c r="I55" s="274">
        <v>496923.45999999996</v>
      </c>
      <c r="J55" s="274">
        <v>10798188.188843001</v>
      </c>
      <c r="K55" s="274">
        <v>192009.59</v>
      </c>
      <c r="L55" s="274">
        <v>170692.5</v>
      </c>
      <c r="M55" s="274">
        <v>165100.11000000002</v>
      </c>
      <c r="N55" s="274">
        <v>199274.96000000002</v>
      </c>
      <c r="O55" s="274">
        <v>10748475.51</v>
      </c>
      <c r="P55" s="274">
        <v>0</v>
      </c>
      <c r="Q55" s="274">
        <v>0</v>
      </c>
      <c r="R55" s="274">
        <v>62485.840000000004</v>
      </c>
      <c r="S55" s="274">
        <v>15050567.538843</v>
      </c>
      <c r="T55" s="274">
        <v>0</v>
      </c>
      <c r="U55" s="274">
        <v>5009061.78</v>
      </c>
      <c r="V55" s="275">
        <v>3425713.540000001</v>
      </c>
      <c r="W55" s="274">
        <v>16416.120000000003</v>
      </c>
      <c r="X55" s="276">
        <f t="shared" si="0"/>
        <v>1.0431597534025581E-3</v>
      </c>
      <c r="Y55" s="277">
        <v>3850442.4000000018</v>
      </c>
      <c r="Z55" s="277">
        <v>9045669.6999999993</v>
      </c>
      <c r="AA55" s="277">
        <v>15037606.328843001</v>
      </c>
      <c r="AB55" s="277">
        <v>46147.32</v>
      </c>
      <c r="AC55" s="278">
        <v>10.228817594962734</v>
      </c>
    </row>
    <row r="56" spans="2:29" s="136" customFormat="1" x14ac:dyDescent="0.4">
      <c r="B56" s="137" t="s">
        <v>320</v>
      </c>
      <c r="C56" s="377"/>
      <c r="D56" s="153" t="s">
        <v>389</v>
      </c>
      <c r="E56" s="274">
        <v>7412338.685812003</v>
      </c>
      <c r="F56" s="274">
        <v>2505465.3049809993</v>
      </c>
      <c r="G56" s="274">
        <v>154083.24</v>
      </c>
      <c r="H56" s="274">
        <v>0</v>
      </c>
      <c r="I56" s="274">
        <v>472530.04</v>
      </c>
      <c r="J56" s="274">
        <v>0</v>
      </c>
      <c r="K56" s="274">
        <v>133449.113041</v>
      </c>
      <c r="L56" s="274">
        <v>345740.28999999992</v>
      </c>
      <c r="M56" s="274">
        <v>451809.47194000002</v>
      </c>
      <c r="N56" s="274">
        <v>89383.41</v>
      </c>
      <c r="O56" s="274">
        <v>494940.75999999995</v>
      </c>
      <c r="P56" s="274">
        <v>0</v>
      </c>
      <c r="Q56" s="274">
        <v>0</v>
      </c>
      <c r="R56" s="274">
        <v>363528.98</v>
      </c>
      <c r="S56" s="274">
        <v>1658197.324981</v>
      </c>
      <c r="T56" s="274">
        <v>0</v>
      </c>
      <c r="U56" s="274">
        <v>4906873.3808310004</v>
      </c>
      <c r="V56" s="275">
        <v>2542959.1661669994</v>
      </c>
      <c r="W56" s="274">
        <v>86328.879686</v>
      </c>
      <c r="X56" s="276">
        <f t="shared" si="0"/>
        <v>2.7635062530447039E-4</v>
      </c>
      <c r="Y56" s="277">
        <v>4601449.2496450031</v>
      </c>
      <c r="Z56" s="277">
        <v>2620403.4261670001</v>
      </c>
      <c r="AA56" s="277">
        <v>128234.37999999999</v>
      </c>
      <c r="AB56" s="277">
        <v>62251.630000000005</v>
      </c>
      <c r="AC56" s="278">
        <v>5.1406040226315248</v>
      </c>
    </row>
    <row r="57" spans="2:29" s="136" customFormat="1" x14ac:dyDescent="0.4">
      <c r="B57" s="137" t="s">
        <v>321</v>
      </c>
      <c r="C57" s="375" t="s">
        <v>371</v>
      </c>
      <c r="D57" s="153" t="s">
        <v>388</v>
      </c>
      <c r="E57" s="274">
        <v>19781068.323620029</v>
      </c>
      <c r="F57" s="274">
        <v>10815774.407995002</v>
      </c>
      <c r="G57" s="274">
        <v>6360277.8300000029</v>
      </c>
      <c r="H57" s="274">
        <v>0</v>
      </c>
      <c r="I57" s="274">
        <v>248595.73999999996</v>
      </c>
      <c r="J57" s="274">
        <v>0</v>
      </c>
      <c r="K57" s="274">
        <v>189531.86</v>
      </c>
      <c r="L57" s="274">
        <v>231874.5</v>
      </c>
      <c r="M57" s="274">
        <v>928896.66799500003</v>
      </c>
      <c r="N57" s="274">
        <v>1538645.58</v>
      </c>
      <c r="O57" s="274">
        <v>5000</v>
      </c>
      <c r="P57" s="274">
        <v>0</v>
      </c>
      <c r="Q57" s="274">
        <v>114907.31</v>
      </c>
      <c r="R57" s="274">
        <v>1198044.9200000002</v>
      </c>
      <c r="S57" s="274">
        <v>4285425.1979950015</v>
      </c>
      <c r="T57" s="274">
        <v>49835.99</v>
      </c>
      <c r="U57" s="274">
        <v>8965293.9156249892</v>
      </c>
      <c r="V57" s="275">
        <v>4070220.039390001</v>
      </c>
      <c r="W57" s="274">
        <v>288249.56623500003</v>
      </c>
      <c r="X57" s="276">
        <f t="shared" si="0"/>
        <v>7.374879686604613E-4</v>
      </c>
      <c r="Y57" s="277">
        <v>11890432.17361998</v>
      </c>
      <c r="Z57" s="277">
        <v>6953543.1899999985</v>
      </c>
      <c r="AA57" s="277">
        <v>690891.44000000006</v>
      </c>
      <c r="AB57" s="277">
        <v>246201.52</v>
      </c>
      <c r="AC57" s="278">
        <v>5.1290382540005801</v>
      </c>
    </row>
    <row r="58" spans="2:29" s="136" customFormat="1" x14ac:dyDescent="0.4">
      <c r="B58" s="137" t="s">
        <v>322</v>
      </c>
      <c r="C58" s="376"/>
      <c r="D58" s="153" t="s">
        <v>437</v>
      </c>
      <c r="E58" s="274">
        <v>97919329.314125001</v>
      </c>
      <c r="F58" s="274">
        <v>89194648.429353014</v>
      </c>
      <c r="G58" s="274">
        <v>5014460.8246479984</v>
      </c>
      <c r="H58" s="274">
        <v>9741.23</v>
      </c>
      <c r="I58" s="274">
        <v>305567.09765700001</v>
      </c>
      <c r="J58" s="274">
        <v>81807158.327047989</v>
      </c>
      <c r="K58" s="274">
        <v>78295.040000000008</v>
      </c>
      <c r="L58" s="274">
        <v>162155.44999999998</v>
      </c>
      <c r="M58" s="274">
        <v>889147.4</v>
      </c>
      <c r="N58" s="274">
        <v>169936.9</v>
      </c>
      <c r="O58" s="274">
        <v>0</v>
      </c>
      <c r="P58" s="274">
        <v>0</v>
      </c>
      <c r="Q58" s="274">
        <v>699786.2699999999</v>
      </c>
      <c r="R58" s="274">
        <v>58399.89</v>
      </c>
      <c r="S58" s="274">
        <v>86205174.799352974</v>
      </c>
      <c r="T58" s="274">
        <v>189639.95</v>
      </c>
      <c r="U58" s="274">
        <v>8724680.884771999</v>
      </c>
      <c r="V58" s="275">
        <v>4674249.759535999</v>
      </c>
      <c r="W58" s="274">
        <v>92810.228435999961</v>
      </c>
      <c r="X58" s="276">
        <f t="shared" si="0"/>
        <v>3.6506788251795112E-3</v>
      </c>
      <c r="Y58" s="277">
        <v>10157718.288641009</v>
      </c>
      <c r="Z58" s="277">
        <v>6757237.7686049985</v>
      </c>
      <c r="AA58" s="277">
        <v>80866628.166878998</v>
      </c>
      <c r="AB58" s="277">
        <v>137745.08999999997</v>
      </c>
      <c r="AC58" s="278">
        <v>12.250752845602065</v>
      </c>
    </row>
    <row r="59" spans="2:29" s="136" customFormat="1" x14ac:dyDescent="0.4">
      <c r="B59" s="137" t="s">
        <v>323</v>
      </c>
      <c r="C59" s="376"/>
      <c r="D59" s="153" t="s">
        <v>374</v>
      </c>
      <c r="E59" s="274">
        <v>68059355.462833002</v>
      </c>
      <c r="F59" s="274">
        <v>51673954.75151702</v>
      </c>
      <c r="G59" s="274">
        <v>23494880.368364993</v>
      </c>
      <c r="H59" s="274">
        <v>394650.69598899997</v>
      </c>
      <c r="I59" s="274">
        <v>1690264.23</v>
      </c>
      <c r="J59" s="274">
        <v>0</v>
      </c>
      <c r="K59" s="274">
        <v>435699.96999999991</v>
      </c>
      <c r="L59" s="274">
        <v>3105775.86</v>
      </c>
      <c r="M59" s="274">
        <v>20065275.607162997</v>
      </c>
      <c r="N59" s="274">
        <v>1390433.38</v>
      </c>
      <c r="O59" s="274">
        <v>672219.46</v>
      </c>
      <c r="P59" s="274">
        <v>0</v>
      </c>
      <c r="Q59" s="274">
        <v>28603.24</v>
      </c>
      <c r="R59" s="274">
        <v>396151.93999999994</v>
      </c>
      <c r="S59" s="274">
        <v>37631861.924124017</v>
      </c>
      <c r="T59" s="274">
        <v>34903.15</v>
      </c>
      <c r="U59" s="274">
        <v>16385400.711315989</v>
      </c>
      <c r="V59" s="275">
        <v>7240394.1608030023</v>
      </c>
      <c r="W59" s="274">
        <v>277747.03639099991</v>
      </c>
      <c r="X59" s="276">
        <f t="shared" si="0"/>
        <v>2.5374239139900729E-3</v>
      </c>
      <c r="Y59" s="277">
        <v>55976563.249071039</v>
      </c>
      <c r="Z59" s="277">
        <v>9922668.0679900013</v>
      </c>
      <c r="AA59" s="277">
        <v>1855745.9157720003</v>
      </c>
      <c r="AB59" s="277">
        <v>304378.23000000027</v>
      </c>
      <c r="AC59" s="278">
        <v>3.3180752136109146</v>
      </c>
    </row>
    <row r="60" spans="2:29" s="136" customFormat="1" x14ac:dyDescent="0.4">
      <c r="B60" s="137" t="s">
        <v>324</v>
      </c>
      <c r="C60" s="376"/>
      <c r="D60" s="153" t="s">
        <v>373</v>
      </c>
      <c r="E60" s="274">
        <v>28459395.433531906</v>
      </c>
      <c r="F60" s="274">
        <v>14183511.892779</v>
      </c>
      <c r="G60" s="274">
        <v>5759786.8200000012</v>
      </c>
      <c r="H60" s="274">
        <v>200502.39999999999</v>
      </c>
      <c r="I60" s="274">
        <v>1294002.9099999997</v>
      </c>
      <c r="J60" s="274">
        <v>50310.01</v>
      </c>
      <c r="K60" s="274">
        <v>628487.39999999991</v>
      </c>
      <c r="L60" s="274">
        <v>662619.96390400012</v>
      </c>
      <c r="M60" s="274">
        <v>3518870.2188749998</v>
      </c>
      <c r="N60" s="274">
        <v>623930.99999999977</v>
      </c>
      <c r="O60" s="274">
        <v>516598.44000000006</v>
      </c>
      <c r="P60" s="274">
        <v>0</v>
      </c>
      <c r="Q60" s="274">
        <v>0</v>
      </c>
      <c r="R60" s="274">
        <v>928402.73</v>
      </c>
      <c r="S60" s="274">
        <v>8627264.0627790019</v>
      </c>
      <c r="T60" s="274">
        <v>1287550.5488749999</v>
      </c>
      <c r="U60" s="274">
        <v>14275883.540753061</v>
      </c>
      <c r="V60" s="275">
        <v>6733074.680142005</v>
      </c>
      <c r="W60" s="274">
        <v>331132.17537199991</v>
      </c>
      <c r="X60" s="276">
        <f t="shared" si="0"/>
        <v>1.0610378258750822E-3</v>
      </c>
      <c r="Y60" s="277">
        <v>20614479.959975012</v>
      </c>
      <c r="Z60" s="277">
        <v>6783867.5222860035</v>
      </c>
      <c r="AA60" s="277">
        <v>749714.47127099999</v>
      </c>
      <c r="AB60" s="277">
        <v>311333.48000000004</v>
      </c>
      <c r="AC60" s="278">
        <v>4.6084041151501953</v>
      </c>
    </row>
    <row r="61" spans="2:29" s="136" customFormat="1" x14ac:dyDescent="0.4">
      <c r="B61" s="137" t="s">
        <v>325</v>
      </c>
      <c r="C61" s="376"/>
      <c r="D61" s="153" t="s">
        <v>405</v>
      </c>
      <c r="E61" s="274">
        <v>95961608.917126939</v>
      </c>
      <c r="F61" s="274">
        <v>88864245.780379981</v>
      </c>
      <c r="G61" s="274">
        <v>499674.58999999997</v>
      </c>
      <c r="H61" s="274">
        <v>4227.68</v>
      </c>
      <c r="I61" s="274">
        <v>1028531.6235399999</v>
      </c>
      <c r="J61" s="274">
        <v>68525954.338679999</v>
      </c>
      <c r="K61" s="274">
        <v>0</v>
      </c>
      <c r="L61" s="274">
        <v>1084957.1900000002</v>
      </c>
      <c r="M61" s="274">
        <v>1481781.3435049998</v>
      </c>
      <c r="N61" s="274">
        <v>278933.11732999998</v>
      </c>
      <c r="O61" s="274">
        <v>15847106.227325</v>
      </c>
      <c r="P61" s="274">
        <v>0</v>
      </c>
      <c r="Q61" s="274">
        <v>0</v>
      </c>
      <c r="R61" s="274">
        <v>113079.66999999998</v>
      </c>
      <c r="S61" s="274">
        <v>85712388.940379977</v>
      </c>
      <c r="T61" s="274">
        <v>229565.78986800002</v>
      </c>
      <c r="U61" s="274">
        <v>7097363.1367470017</v>
      </c>
      <c r="V61" s="275">
        <v>4323138.4836459989</v>
      </c>
      <c r="W61" s="274">
        <v>336544.77025899995</v>
      </c>
      <c r="X61" s="276">
        <f t="shared" si="0"/>
        <v>3.5776900858876469E-3</v>
      </c>
      <c r="Y61" s="277">
        <v>13693377.317939989</v>
      </c>
      <c r="Z61" s="277">
        <v>55138683.979462005</v>
      </c>
      <c r="AA61" s="277">
        <v>27027146.029725</v>
      </c>
      <c r="AB61" s="277">
        <v>102401.59000000003</v>
      </c>
      <c r="AC61" s="278">
        <v>8.7674951664171221</v>
      </c>
    </row>
    <row r="62" spans="2:29" s="136" customFormat="1" x14ac:dyDescent="0.4">
      <c r="B62" s="137" t="s">
        <v>326</v>
      </c>
      <c r="C62" s="376"/>
      <c r="D62" s="153" t="s">
        <v>436</v>
      </c>
      <c r="E62" s="274">
        <v>239036173.42583713</v>
      </c>
      <c r="F62" s="274">
        <v>129510799.66412601</v>
      </c>
      <c r="G62" s="274">
        <v>44159770.937374003</v>
      </c>
      <c r="H62" s="274">
        <v>231259.96000000002</v>
      </c>
      <c r="I62" s="274">
        <v>13368835.642904</v>
      </c>
      <c r="J62" s="274">
        <v>0</v>
      </c>
      <c r="K62" s="274">
        <v>965663.52</v>
      </c>
      <c r="L62" s="274">
        <v>1536949.7967320001</v>
      </c>
      <c r="M62" s="274">
        <v>25858110.494301993</v>
      </c>
      <c r="N62" s="274">
        <v>33029050.236001</v>
      </c>
      <c r="O62" s="274">
        <v>1484224.3459930003</v>
      </c>
      <c r="P62" s="274">
        <v>3973489.46</v>
      </c>
      <c r="Q62" s="274">
        <v>0</v>
      </c>
      <c r="R62" s="274">
        <v>4903445.2708200002</v>
      </c>
      <c r="S62" s="274">
        <v>80503900.780144051</v>
      </c>
      <c r="T62" s="274">
        <v>5117328.0679189991</v>
      </c>
      <c r="U62" s="274">
        <v>109525373.76170829</v>
      </c>
      <c r="V62" s="275">
        <v>58928303.377320923</v>
      </c>
      <c r="W62" s="274">
        <v>1154916.5286940006</v>
      </c>
      <c r="X62" s="276">
        <f t="shared" si="0"/>
        <v>8.9118696266617583E-3</v>
      </c>
      <c r="Y62" s="277">
        <v>142230724.35096347</v>
      </c>
      <c r="Z62" s="277">
        <v>81982088.85005708</v>
      </c>
      <c r="AA62" s="277">
        <v>13509972.344814997</v>
      </c>
      <c r="AB62" s="277">
        <v>1313387.8799999997</v>
      </c>
      <c r="AC62" s="278">
        <v>4.8969268373775616</v>
      </c>
    </row>
    <row r="63" spans="2:29" s="136" customFormat="1" x14ac:dyDescent="0.4">
      <c r="B63" s="137" t="s">
        <v>327</v>
      </c>
      <c r="C63" s="376"/>
      <c r="D63" s="153" t="s">
        <v>404</v>
      </c>
      <c r="E63" s="274">
        <v>69500234.165241957</v>
      </c>
      <c r="F63" s="274">
        <v>36294568.009122998</v>
      </c>
      <c r="G63" s="274">
        <v>10815069.272306999</v>
      </c>
      <c r="H63" s="274">
        <v>14748.64</v>
      </c>
      <c r="I63" s="274">
        <v>1074902.1200000001</v>
      </c>
      <c r="J63" s="274">
        <v>0</v>
      </c>
      <c r="K63" s="274">
        <v>910169.2200000002</v>
      </c>
      <c r="L63" s="274">
        <v>5367454.6580629982</v>
      </c>
      <c r="M63" s="274">
        <v>5418964.5047520008</v>
      </c>
      <c r="N63" s="274">
        <v>4873171.8019700013</v>
      </c>
      <c r="O63" s="274">
        <v>119362.98260500001</v>
      </c>
      <c r="P63" s="274">
        <v>0</v>
      </c>
      <c r="Q63" s="274">
        <v>5388085.6343150008</v>
      </c>
      <c r="R63" s="274">
        <v>2312639.1751110004</v>
      </c>
      <c r="S63" s="274">
        <v>30674200.00912302</v>
      </c>
      <c r="T63" s="274">
        <v>245739.52000000002</v>
      </c>
      <c r="U63" s="274">
        <v>33205666.156119019</v>
      </c>
      <c r="V63" s="275">
        <v>15404564.058999998</v>
      </c>
      <c r="W63" s="274">
        <v>640762.9618020003</v>
      </c>
      <c r="X63" s="276">
        <f t="shared" si="0"/>
        <v>2.5911434952554002E-3</v>
      </c>
      <c r="Y63" s="277">
        <v>42940991.043125972</v>
      </c>
      <c r="Z63" s="277">
        <v>21808411.102063987</v>
      </c>
      <c r="AA63" s="277">
        <v>4240237.2300520008</v>
      </c>
      <c r="AB63" s="277">
        <v>510594.79</v>
      </c>
      <c r="AC63" s="278">
        <v>5.0948760680400307</v>
      </c>
    </row>
    <row r="64" spans="2:29" s="136" customFormat="1" x14ac:dyDescent="0.4">
      <c r="B64" s="137" t="s">
        <v>328</v>
      </c>
      <c r="C64" s="376"/>
      <c r="D64" s="153" t="s">
        <v>435</v>
      </c>
      <c r="E64" s="274">
        <v>30779520.371582039</v>
      </c>
      <c r="F64" s="274">
        <v>16341558.515595008</v>
      </c>
      <c r="G64" s="274">
        <v>7635292.3350409996</v>
      </c>
      <c r="H64" s="274">
        <v>80147.809999999983</v>
      </c>
      <c r="I64" s="274">
        <v>191491.61783899998</v>
      </c>
      <c r="J64" s="274">
        <v>1309755.2685839999</v>
      </c>
      <c r="K64" s="274">
        <v>568849.85</v>
      </c>
      <c r="L64" s="274">
        <v>190093.12366599997</v>
      </c>
      <c r="M64" s="274">
        <v>4928652.7404649993</v>
      </c>
      <c r="N64" s="274">
        <v>718176.13</v>
      </c>
      <c r="O64" s="274">
        <v>274011.90999999997</v>
      </c>
      <c r="P64" s="274">
        <v>12325.66</v>
      </c>
      <c r="Q64" s="274">
        <v>150000</v>
      </c>
      <c r="R64" s="274">
        <v>282762.06999999995</v>
      </c>
      <c r="S64" s="274">
        <v>12257922.415595001</v>
      </c>
      <c r="T64" s="274">
        <v>77425.959999999992</v>
      </c>
      <c r="U64" s="274">
        <v>14437961.855986983</v>
      </c>
      <c r="V64" s="275">
        <v>7410570.7387709981</v>
      </c>
      <c r="W64" s="274">
        <v>117376.82800400001</v>
      </c>
      <c r="X64" s="276">
        <f t="shared" si="0"/>
        <v>1.1475379177613195E-3</v>
      </c>
      <c r="Y64" s="277">
        <v>19822549.639197998</v>
      </c>
      <c r="Z64" s="277">
        <v>8439309.9737999979</v>
      </c>
      <c r="AA64" s="277">
        <v>2295282.4485839992</v>
      </c>
      <c r="AB64" s="277">
        <v>222378.31000000014</v>
      </c>
      <c r="AC64" s="278">
        <v>4.9404249393132611</v>
      </c>
    </row>
    <row r="65" spans="2:29" s="136" customFormat="1" x14ac:dyDescent="0.4">
      <c r="B65" s="137" t="s">
        <v>329</v>
      </c>
      <c r="C65" s="377"/>
      <c r="D65" s="153" t="s">
        <v>372</v>
      </c>
      <c r="E65" s="274">
        <v>252602101.19744864</v>
      </c>
      <c r="F65" s="274">
        <v>136848667.39349586</v>
      </c>
      <c r="G65" s="274">
        <v>24994599.552743994</v>
      </c>
      <c r="H65" s="274">
        <v>87428.890000000014</v>
      </c>
      <c r="I65" s="274">
        <v>3675144.4332459997</v>
      </c>
      <c r="J65" s="274">
        <v>11837.29</v>
      </c>
      <c r="K65" s="274">
        <v>1065037.02</v>
      </c>
      <c r="L65" s="274">
        <v>9450560.1856819969</v>
      </c>
      <c r="M65" s="274">
        <v>71796317.932135016</v>
      </c>
      <c r="N65" s="274">
        <v>805643.33999999985</v>
      </c>
      <c r="O65" s="274">
        <v>7245819.9518580008</v>
      </c>
      <c r="P65" s="274">
        <v>107221.67</v>
      </c>
      <c r="Q65" s="274">
        <v>13769414.373357</v>
      </c>
      <c r="R65" s="274">
        <v>3839642.7544740005</v>
      </c>
      <c r="S65" s="274">
        <v>97241655.998677015</v>
      </c>
      <c r="T65" s="274">
        <v>11023788.674123</v>
      </c>
      <c r="U65" s="274">
        <v>115753433.80395268</v>
      </c>
      <c r="V65" s="275">
        <v>70213699.807109043</v>
      </c>
      <c r="W65" s="274">
        <v>1555511.8820359993</v>
      </c>
      <c r="X65" s="276">
        <f t="shared" si="0"/>
        <v>9.4176415269253029E-3</v>
      </c>
      <c r="Y65" s="277">
        <v>145304488.21869263</v>
      </c>
      <c r="Z65" s="277">
        <v>82962718.345693022</v>
      </c>
      <c r="AA65" s="277">
        <v>22849079.703062993</v>
      </c>
      <c r="AB65" s="277">
        <v>1485814.9300000011</v>
      </c>
      <c r="AC65" s="278">
        <v>5.11119460647312</v>
      </c>
    </row>
    <row r="66" spans="2:29" s="136" customFormat="1" x14ac:dyDescent="0.4">
      <c r="B66" s="137" t="s">
        <v>330</v>
      </c>
      <c r="C66" s="375" t="s">
        <v>370</v>
      </c>
      <c r="D66" s="153" t="s">
        <v>406</v>
      </c>
      <c r="E66" s="274">
        <v>19741856.562538978</v>
      </c>
      <c r="F66" s="274">
        <v>11889088.703508999</v>
      </c>
      <c r="G66" s="274">
        <v>4305882.8056839984</v>
      </c>
      <c r="H66" s="274">
        <v>1274.8900000000001</v>
      </c>
      <c r="I66" s="274">
        <v>1886710.6599950003</v>
      </c>
      <c r="J66" s="274">
        <v>0</v>
      </c>
      <c r="K66" s="274">
        <v>280661.98</v>
      </c>
      <c r="L66" s="274">
        <v>491122.83</v>
      </c>
      <c r="M66" s="274">
        <v>1583414.595067</v>
      </c>
      <c r="N66" s="274">
        <v>749237.87254100014</v>
      </c>
      <c r="O66" s="274">
        <v>2243945.5202219998</v>
      </c>
      <c r="P66" s="274">
        <v>0</v>
      </c>
      <c r="Q66" s="274">
        <v>0</v>
      </c>
      <c r="R66" s="274">
        <v>346837.55</v>
      </c>
      <c r="S66" s="274">
        <v>8951925.6389649995</v>
      </c>
      <c r="T66" s="274">
        <v>0</v>
      </c>
      <c r="U66" s="274">
        <v>7852767.8590300046</v>
      </c>
      <c r="V66" s="275">
        <v>5099396.3962889966</v>
      </c>
      <c r="W66" s="274">
        <v>99694.421141000013</v>
      </c>
      <c r="X66" s="276">
        <f t="shared" si="0"/>
        <v>7.3602605560530376E-4</v>
      </c>
      <c r="Y66" s="277">
        <v>12558618.092217999</v>
      </c>
      <c r="Z66" s="277">
        <v>5791656.0738319987</v>
      </c>
      <c r="AA66" s="277">
        <v>1301806.4264889997</v>
      </c>
      <c r="AB66" s="277">
        <v>89775.970000000016</v>
      </c>
      <c r="AC66" s="278">
        <v>5.2543422643954134</v>
      </c>
    </row>
    <row r="67" spans="2:29" s="136" customFormat="1" x14ac:dyDescent="0.4">
      <c r="B67" s="137" t="s">
        <v>331</v>
      </c>
      <c r="C67" s="376"/>
      <c r="D67" s="153" t="s">
        <v>403</v>
      </c>
      <c r="E67" s="274">
        <v>49523292.469626039</v>
      </c>
      <c r="F67" s="274">
        <v>37972651.673668012</v>
      </c>
      <c r="G67" s="274">
        <v>24238951.92999997</v>
      </c>
      <c r="H67" s="274">
        <v>90419.96</v>
      </c>
      <c r="I67" s="274">
        <v>767604.00360900001</v>
      </c>
      <c r="J67" s="274">
        <v>0</v>
      </c>
      <c r="K67" s="274">
        <v>820595.25</v>
      </c>
      <c r="L67" s="274">
        <v>2924068.3600000003</v>
      </c>
      <c r="M67" s="274">
        <v>7222118.4540980002</v>
      </c>
      <c r="N67" s="274">
        <v>797052.9</v>
      </c>
      <c r="O67" s="274">
        <v>229766.37</v>
      </c>
      <c r="P67" s="274">
        <v>24832.86</v>
      </c>
      <c r="Q67" s="274">
        <v>0</v>
      </c>
      <c r="R67" s="274">
        <v>857241.58596099983</v>
      </c>
      <c r="S67" s="274">
        <v>19099796.423667993</v>
      </c>
      <c r="T67" s="274">
        <v>137869.78999999998</v>
      </c>
      <c r="U67" s="274">
        <v>11550640.795958001</v>
      </c>
      <c r="V67" s="275">
        <v>4334680.7800000012</v>
      </c>
      <c r="W67" s="274">
        <v>37926.664101999988</v>
      </c>
      <c r="X67" s="276">
        <f t="shared" si="0"/>
        <v>1.846352874742944E-3</v>
      </c>
      <c r="Y67" s="277">
        <v>44762266.999626093</v>
      </c>
      <c r="Z67" s="277">
        <v>3582423.7599999993</v>
      </c>
      <c r="AA67" s="277">
        <v>488880.92999999982</v>
      </c>
      <c r="AB67" s="277">
        <v>689720.77999999968</v>
      </c>
      <c r="AC67" s="278">
        <v>3.1264588230002532</v>
      </c>
    </row>
    <row r="68" spans="2:29" s="136" customFormat="1" x14ac:dyDescent="0.4">
      <c r="B68" s="137" t="s">
        <v>332</v>
      </c>
      <c r="C68" s="376"/>
      <c r="D68" s="153" t="s">
        <v>402</v>
      </c>
      <c r="E68" s="274">
        <v>138685606.69885686</v>
      </c>
      <c r="F68" s="274">
        <v>83571990.638517886</v>
      </c>
      <c r="G68" s="274">
        <v>5153663.626852002</v>
      </c>
      <c r="H68" s="274">
        <v>4979.7700000000004</v>
      </c>
      <c r="I68" s="274">
        <v>3191170.2060690001</v>
      </c>
      <c r="J68" s="274">
        <v>27624250.578127</v>
      </c>
      <c r="K68" s="274">
        <v>776866.28</v>
      </c>
      <c r="L68" s="274">
        <v>15088584.395987995</v>
      </c>
      <c r="M68" s="274">
        <v>12000913.411071002</v>
      </c>
      <c r="N68" s="274">
        <v>2572817.25</v>
      </c>
      <c r="O68" s="274">
        <v>13575591.275944998</v>
      </c>
      <c r="P68" s="274">
        <v>0</v>
      </c>
      <c r="Q68" s="274">
        <v>181208.74078699999</v>
      </c>
      <c r="R68" s="274">
        <v>3401945.1036789999</v>
      </c>
      <c r="S68" s="274">
        <v>38701128.504649997</v>
      </c>
      <c r="T68" s="274">
        <v>607087.43544500007</v>
      </c>
      <c r="U68" s="274">
        <v>55113616.060338996</v>
      </c>
      <c r="V68" s="275">
        <v>36485456.268447027</v>
      </c>
      <c r="W68" s="274">
        <v>732110.49131399917</v>
      </c>
      <c r="X68" s="276">
        <f t="shared" si="0"/>
        <v>5.1705481571313874E-3</v>
      </c>
      <c r="Y68" s="277">
        <v>65314020.327098995</v>
      </c>
      <c r="Z68" s="277">
        <v>39553147.83313904</v>
      </c>
      <c r="AA68" s="277">
        <v>33226586.708619006</v>
      </c>
      <c r="AB68" s="277">
        <v>591851.83000000007</v>
      </c>
      <c r="AC68" s="278">
        <v>6.4478539209308323</v>
      </c>
    </row>
    <row r="69" spans="2:29" s="136" customFormat="1" x14ac:dyDescent="0.4">
      <c r="B69" s="137" t="s">
        <v>333</v>
      </c>
      <c r="C69" s="376"/>
      <c r="D69" s="153" t="s">
        <v>401</v>
      </c>
      <c r="E69" s="274">
        <v>20861808.338204991</v>
      </c>
      <c r="F69" s="274">
        <v>14618162.567029998</v>
      </c>
      <c r="G69" s="274">
        <v>2427873.11</v>
      </c>
      <c r="H69" s="274">
        <v>949405.84854000004</v>
      </c>
      <c r="I69" s="274">
        <v>71796.790000000008</v>
      </c>
      <c r="J69" s="274">
        <v>27319.439999999999</v>
      </c>
      <c r="K69" s="274">
        <v>273537.03000000003</v>
      </c>
      <c r="L69" s="274">
        <v>118624.35</v>
      </c>
      <c r="M69" s="274">
        <v>2107051.2799999993</v>
      </c>
      <c r="N69" s="274">
        <v>360446.47979099996</v>
      </c>
      <c r="O69" s="274">
        <v>4226988.7344030002</v>
      </c>
      <c r="P69" s="274">
        <v>0</v>
      </c>
      <c r="Q69" s="274">
        <v>324681.28429600003</v>
      </c>
      <c r="R69" s="274">
        <v>3730438.2199999997</v>
      </c>
      <c r="S69" s="274">
        <v>12194710.407029996</v>
      </c>
      <c r="T69" s="274">
        <v>31118.639999999999</v>
      </c>
      <c r="U69" s="274">
        <v>6243645.7711749999</v>
      </c>
      <c r="V69" s="275">
        <v>2820846.0033709994</v>
      </c>
      <c r="W69" s="274">
        <v>88502.707804000034</v>
      </c>
      <c r="X69" s="276">
        <f t="shared" si="0"/>
        <v>7.7778067403748213E-4</v>
      </c>
      <c r="Y69" s="277">
        <v>10334637.049506001</v>
      </c>
      <c r="Z69" s="277">
        <v>10080219.918698998</v>
      </c>
      <c r="AA69" s="277">
        <v>354050.12</v>
      </c>
      <c r="AB69" s="277">
        <v>92901.249999999985</v>
      </c>
      <c r="AC69" s="278">
        <v>5.3173098721400329</v>
      </c>
    </row>
    <row r="70" spans="2:29" s="136" customFormat="1" x14ac:dyDescent="0.4">
      <c r="B70" s="137" t="s">
        <v>334</v>
      </c>
      <c r="C70" s="376"/>
      <c r="D70" s="153" t="s">
        <v>400</v>
      </c>
      <c r="E70" s="274">
        <v>147412447.83265677</v>
      </c>
      <c r="F70" s="274">
        <v>96723769.433729932</v>
      </c>
      <c r="G70" s="274">
        <v>851290.25000000012</v>
      </c>
      <c r="H70" s="274">
        <v>241160.22</v>
      </c>
      <c r="I70" s="274">
        <v>1649406.4861770004</v>
      </c>
      <c r="J70" s="274">
        <v>1038183.453556</v>
      </c>
      <c r="K70" s="274">
        <v>2379203.2549290005</v>
      </c>
      <c r="L70" s="274">
        <v>31122863.43524</v>
      </c>
      <c r="M70" s="274">
        <v>7559995.3016970018</v>
      </c>
      <c r="N70" s="274">
        <v>3698517.1764390003</v>
      </c>
      <c r="O70" s="274">
        <v>30900076.370363008</v>
      </c>
      <c r="P70" s="274">
        <v>0</v>
      </c>
      <c r="Q70" s="274">
        <v>15981859.763381999</v>
      </c>
      <c r="R70" s="274">
        <v>1301213.7219469999</v>
      </c>
      <c r="S70" s="274">
        <v>75225290.551156983</v>
      </c>
      <c r="T70" s="274">
        <v>804545.99900000007</v>
      </c>
      <c r="U70" s="274">
        <v>50688678.398927093</v>
      </c>
      <c r="V70" s="275">
        <v>28512877.238968994</v>
      </c>
      <c r="W70" s="274">
        <v>864853.69079299946</v>
      </c>
      <c r="X70" s="276">
        <f t="shared" si="0"/>
        <v>5.4959067391501188E-3</v>
      </c>
      <c r="Y70" s="277">
        <v>78016290.38636218</v>
      </c>
      <c r="Z70" s="277">
        <v>60211125.471230023</v>
      </c>
      <c r="AA70" s="277">
        <v>8522431.9050649945</v>
      </c>
      <c r="AB70" s="277">
        <v>662600.07000000041</v>
      </c>
      <c r="AC70" s="278">
        <v>5.4454996460249934</v>
      </c>
    </row>
    <row r="71" spans="2:29" s="136" customFormat="1" x14ac:dyDescent="0.4">
      <c r="B71" s="137" t="s">
        <v>335</v>
      </c>
      <c r="C71" s="377"/>
      <c r="D71" s="153" t="s">
        <v>395</v>
      </c>
      <c r="E71" s="274">
        <v>50666623.784368172</v>
      </c>
      <c r="F71" s="274">
        <v>40462411.501482077</v>
      </c>
      <c r="G71" s="274">
        <v>28406485.794133984</v>
      </c>
      <c r="H71" s="274">
        <v>266775.17</v>
      </c>
      <c r="I71" s="274">
        <v>2914814.0533909998</v>
      </c>
      <c r="J71" s="274">
        <v>0</v>
      </c>
      <c r="K71" s="274">
        <v>385112.67000000004</v>
      </c>
      <c r="L71" s="274">
        <v>281817.2</v>
      </c>
      <c r="M71" s="274">
        <v>7110921.9539570007</v>
      </c>
      <c r="N71" s="274">
        <v>100985.58</v>
      </c>
      <c r="O71" s="274">
        <v>268057.2</v>
      </c>
      <c r="P71" s="274">
        <v>0</v>
      </c>
      <c r="Q71" s="274">
        <v>0</v>
      </c>
      <c r="R71" s="274">
        <v>727441.88</v>
      </c>
      <c r="S71" s="274">
        <v>29050860.241482012</v>
      </c>
      <c r="T71" s="274">
        <v>328520.27999999991</v>
      </c>
      <c r="U71" s="274">
        <v>10204212.282886013</v>
      </c>
      <c r="V71" s="275">
        <v>2991930.6201899992</v>
      </c>
      <c r="W71" s="274">
        <v>62967.698809999987</v>
      </c>
      <c r="X71" s="276">
        <f t="shared" si="0"/>
        <v>1.8889791411821654E-3</v>
      </c>
      <c r="Y71" s="277">
        <v>44752819.161079057</v>
      </c>
      <c r="Z71" s="277">
        <v>4876167.883289</v>
      </c>
      <c r="AA71" s="277">
        <v>268009</v>
      </c>
      <c r="AB71" s="277">
        <v>769627.73999999953</v>
      </c>
      <c r="AC71" s="278">
        <v>3.3220496270715594</v>
      </c>
    </row>
    <row r="72" spans="2:29" x14ac:dyDescent="0.45">
      <c r="B72" s="137" t="s">
        <v>336</v>
      </c>
      <c r="C72" s="375" t="s">
        <v>369</v>
      </c>
      <c r="D72" s="153" t="s">
        <v>393</v>
      </c>
      <c r="E72" s="274">
        <v>416136623.17172164</v>
      </c>
      <c r="F72" s="274">
        <v>182536644.80376557</v>
      </c>
      <c r="G72" s="274">
        <v>90087380.986357048</v>
      </c>
      <c r="H72" s="274">
        <v>183795.84999999998</v>
      </c>
      <c r="I72" s="274">
        <v>15575057.727832001</v>
      </c>
      <c r="J72" s="274">
        <v>41241.350000000006</v>
      </c>
      <c r="K72" s="274">
        <v>4603238.7541339993</v>
      </c>
      <c r="L72" s="274">
        <v>9265901.5025360007</v>
      </c>
      <c r="M72" s="274">
        <v>35927748.735640004</v>
      </c>
      <c r="N72" s="274">
        <v>5015742.4461690001</v>
      </c>
      <c r="O72" s="274">
        <v>7170730.7351299971</v>
      </c>
      <c r="P72" s="274">
        <v>111316.2</v>
      </c>
      <c r="Q72" s="274">
        <v>3159000.9903929997</v>
      </c>
      <c r="R72" s="274">
        <v>11395489.525575001</v>
      </c>
      <c r="S72" s="274">
        <v>122151493.41930212</v>
      </c>
      <c r="T72" s="274">
        <v>8010260.5615119971</v>
      </c>
      <c r="U72" s="274">
        <v>233599978.36795598</v>
      </c>
      <c r="V72" s="275">
        <v>160764484.22939786</v>
      </c>
      <c r="W72" s="274">
        <v>3042274.3712920002</v>
      </c>
      <c r="X72" s="276">
        <f t="shared" si="0"/>
        <v>1.5514619730708936E-2</v>
      </c>
      <c r="Y72" s="277">
        <v>222855215.5215348</v>
      </c>
      <c r="Z72" s="277">
        <v>157138863.20315012</v>
      </c>
      <c r="AA72" s="277">
        <v>32921871.727037035</v>
      </c>
      <c r="AB72" s="277">
        <v>3220672.7200000025</v>
      </c>
      <c r="AC72" s="278">
        <v>5.8275565580851136</v>
      </c>
    </row>
    <row r="73" spans="2:29" x14ac:dyDescent="0.45">
      <c r="B73" s="137" t="s">
        <v>337</v>
      </c>
      <c r="C73" s="376"/>
      <c r="D73" s="153" t="s">
        <v>392</v>
      </c>
      <c r="E73" s="274">
        <v>188074197.69296548</v>
      </c>
      <c r="F73" s="274">
        <v>155405757.1219039</v>
      </c>
      <c r="G73" s="274">
        <v>27661490.575976003</v>
      </c>
      <c r="H73" s="274">
        <v>5305956.7666410003</v>
      </c>
      <c r="I73" s="274">
        <v>28756098.582300004</v>
      </c>
      <c r="J73" s="274">
        <v>0</v>
      </c>
      <c r="K73" s="274">
        <v>654377.87999999989</v>
      </c>
      <c r="L73" s="274">
        <v>892729.98</v>
      </c>
      <c r="M73" s="274">
        <v>85917608.079857975</v>
      </c>
      <c r="N73" s="274">
        <v>2266894.8699999996</v>
      </c>
      <c r="O73" s="274">
        <v>2696443.0271290001</v>
      </c>
      <c r="P73" s="274">
        <v>0</v>
      </c>
      <c r="Q73" s="274">
        <v>828068.36</v>
      </c>
      <c r="R73" s="274">
        <v>426089</v>
      </c>
      <c r="S73" s="274">
        <v>126464683.08960404</v>
      </c>
      <c r="T73" s="274">
        <v>2177599.6159759997</v>
      </c>
      <c r="U73" s="274">
        <v>32668440.571060922</v>
      </c>
      <c r="V73" s="275">
        <v>13935164.02913201</v>
      </c>
      <c r="W73" s="274">
        <v>584462.77768199972</v>
      </c>
      <c r="X73" s="276">
        <f t="shared" si="0"/>
        <v>7.0118790221461568E-3</v>
      </c>
      <c r="Y73" s="277">
        <v>142536387.54748622</v>
      </c>
      <c r="Z73" s="277">
        <v>41510699.162101015</v>
      </c>
      <c r="AA73" s="277">
        <v>3433172.5133779999</v>
      </c>
      <c r="AB73" s="277">
        <v>593938.47000000067</v>
      </c>
      <c r="AC73" s="278">
        <v>4.4663954922519027</v>
      </c>
    </row>
    <row r="74" spans="2:29" x14ac:dyDescent="0.45">
      <c r="B74" s="137" t="s">
        <v>338</v>
      </c>
      <c r="C74" s="376"/>
      <c r="D74" s="153" t="s">
        <v>394</v>
      </c>
      <c r="E74" s="274">
        <v>84582018.950684756</v>
      </c>
      <c r="F74" s="274">
        <v>43864935.152799979</v>
      </c>
      <c r="G74" s="274">
        <v>20115080.531049993</v>
      </c>
      <c r="H74" s="274">
        <v>85646.42</v>
      </c>
      <c r="I74" s="274">
        <v>2062891.9199999997</v>
      </c>
      <c r="J74" s="274">
        <v>64464.08</v>
      </c>
      <c r="K74" s="274">
        <v>1544896.3171870003</v>
      </c>
      <c r="L74" s="274">
        <v>702402.85</v>
      </c>
      <c r="M74" s="274">
        <v>15556521.763255</v>
      </c>
      <c r="N74" s="274">
        <v>1349760.79</v>
      </c>
      <c r="O74" s="274">
        <v>80283.570000000007</v>
      </c>
      <c r="P74" s="274">
        <v>0</v>
      </c>
      <c r="Q74" s="274">
        <v>548534.56999999995</v>
      </c>
      <c r="R74" s="274">
        <v>1754452.341308</v>
      </c>
      <c r="S74" s="274">
        <v>28071214.982800003</v>
      </c>
      <c r="T74" s="274">
        <v>3942157.9528670004</v>
      </c>
      <c r="U74" s="274">
        <v>40717083.797885008</v>
      </c>
      <c r="V74" s="275">
        <v>20909679.243860003</v>
      </c>
      <c r="W74" s="274">
        <v>411265.33965699997</v>
      </c>
      <c r="X74" s="276">
        <f t="shared" si="0"/>
        <v>3.1534303567748679E-3</v>
      </c>
      <c r="Y74" s="277">
        <v>58592784.16925399</v>
      </c>
      <c r="Z74" s="277">
        <v>21142619.725715004</v>
      </c>
      <c r="AA74" s="277">
        <v>4294645.1257160008</v>
      </c>
      <c r="AB74" s="277">
        <v>551969.9299999997</v>
      </c>
      <c r="AC74" s="278">
        <v>4.8765498478401854</v>
      </c>
    </row>
    <row r="75" spans="2:29" x14ac:dyDescent="0.45">
      <c r="B75" s="137" t="s">
        <v>339</v>
      </c>
      <c r="C75" s="377"/>
      <c r="D75" s="153" t="s">
        <v>391</v>
      </c>
      <c r="E75" s="274">
        <v>104491848.76744309</v>
      </c>
      <c r="F75" s="274">
        <v>51666361.603586033</v>
      </c>
      <c r="G75" s="274">
        <v>9268041.352984</v>
      </c>
      <c r="H75" s="274">
        <v>3661275.0352469999</v>
      </c>
      <c r="I75" s="274">
        <v>5751416.9069260014</v>
      </c>
      <c r="J75" s="274">
        <v>0</v>
      </c>
      <c r="K75" s="274">
        <v>535700.38</v>
      </c>
      <c r="L75" s="274">
        <v>1603191.6800000002</v>
      </c>
      <c r="M75" s="274">
        <v>19506568.91297001</v>
      </c>
      <c r="N75" s="274">
        <v>2742281.3734490001</v>
      </c>
      <c r="O75" s="274">
        <v>4106554.6810789993</v>
      </c>
      <c r="P75" s="274">
        <v>0</v>
      </c>
      <c r="Q75" s="274">
        <v>93297.708822999994</v>
      </c>
      <c r="R75" s="274">
        <v>4398033.5721079987</v>
      </c>
      <c r="S75" s="274">
        <v>42190627.737167001</v>
      </c>
      <c r="T75" s="274">
        <v>2185792.1589750005</v>
      </c>
      <c r="U75" s="274">
        <v>52825487.163856998</v>
      </c>
      <c r="V75" s="275">
        <v>32555439.981221005</v>
      </c>
      <c r="W75" s="274">
        <v>661982.46051900007</v>
      </c>
      <c r="X75" s="276">
        <f t="shared" si="0"/>
        <v>3.8957188776837064E-3</v>
      </c>
      <c r="Y75" s="277">
        <v>61781762.725744054</v>
      </c>
      <c r="Z75" s="277">
        <v>34577073.30540698</v>
      </c>
      <c r="AA75" s="277">
        <v>7500147.696291998</v>
      </c>
      <c r="AB75" s="277">
        <v>632865.03999999957</v>
      </c>
      <c r="AC75" s="278">
        <v>5.4436882963974487</v>
      </c>
    </row>
    <row r="76" spans="2:29" ht="16.5" x14ac:dyDescent="0.45">
      <c r="B76" s="137" t="s">
        <v>340</v>
      </c>
      <c r="C76" s="373" t="s">
        <v>524</v>
      </c>
      <c r="D76" s="374"/>
      <c r="E76" s="274">
        <v>26822225126.668083</v>
      </c>
      <c r="F76" s="274">
        <v>16480157619.79493</v>
      </c>
      <c r="G76" s="274">
        <v>1165283806.360038</v>
      </c>
      <c r="H76" s="274">
        <v>74322653.146736994</v>
      </c>
      <c r="I76" s="274">
        <v>1396725275.199918</v>
      </c>
      <c r="J76" s="274">
        <v>1011486157.3253751</v>
      </c>
      <c r="K76" s="274">
        <v>213329173.33810306</v>
      </c>
      <c r="L76" s="274">
        <v>1064850727.272118</v>
      </c>
      <c r="M76" s="274">
        <v>3689527951.2925172</v>
      </c>
      <c r="N76" s="274">
        <v>509623189.9754743</v>
      </c>
      <c r="O76" s="274">
        <v>1321405369.5006227</v>
      </c>
      <c r="P76" s="274">
        <v>1308280323.0789857</v>
      </c>
      <c r="Q76" s="274">
        <v>3294522869.75387</v>
      </c>
      <c r="R76" s="274">
        <v>1430800123.5511649</v>
      </c>
      <c r="S76" s="274">
        <v>11117518284.172621</v>
      </c>
      <c r="T76" s="274">
        <v>460666571.08209383</v>
      </c>
      <c r="U76" s="274">
        <v>10342067506.872698</v>
      </c>
      <c r="V76" s="275">
        <v>7028174462.114913</v>
      </c>
      <c r="W76" s="274">
        <v>127712063.13883694</v>
      </c>
      <c r="X76" s="139">
        <f>E76/$E$76</f>
        <v>1</v>
      </c>
      <c r="Y76" s="277">
        <v>14209926344.302153</v>
      </c>
      <c r="Z76" s="277">
        <v>9444435296.0585175</v>
      </c>
      <c r="AA76" s="277">
        <v>3042457563.1856499</v>
      </c>
      <c r="AB76" s="277">
        <v>125405923.12114456</v>
      </c>
      <c r="AC76" s="278">
        <v>5.5909578634623998</v>
      </c>
    </row>
    <row r="78" spans="2:29" s="114" customFormat="1" ht="29" customHeight="1" x14ac:dyDescent="0.35">
      <c r="B78" s="154" t="s">
        <v>528</v>
      </c>
      <c r="C78" s="30"/>
    </row>
    <row r="79" spans="2:29" s="114" customFormat="1" ht="51" customHeight="1" x14ac:dyDescent="0.35">
      <c r="C79" s="359" t="s">
        <v>896</v>
      </c>
      <c r="D79" s="359"/>
      <c r="E79" s="359"/>
      <c r="F79" s="359"/>
      <c r="G79" s="359"/>
      <c r="H79" s="359"/>
      <c r="I79" s="359"/>
      <c r="J79" s="359"/>
      <c r="K79" s="359"/>
      <c r="L79" s="359"/>
      <c r="M79" s="359"/>
      <c r="N79" s="183"/>
      <c r="O79" s="183"/>
      <c r="P79" s="183"/>
      <c r="Q79" s="183"/>
      <c r="R79" s="183"/>
      <c r="S79" s="183"/>
      <c r="T79" s="183"/>
      <c r="U79" s="183"/>
      <c r="V79" s="183"/>
      <c r="W79" s="183"/>
      <c r="X79" s="183"/>
      <c r="Y79" s="183"/>
      <c r="Z79" s="183"/>
      <c r="AA79" s="183"/>
      <c r="AB79" s="183"/>
      <c r="AC79" s="183"/>
    </row>
    <row r="80" spans="2:29" s="114" customFormat="1" ht="51.5" customHeight="1" x14ac:dyDescent="0.35">
      <c r="C80" s="360" t="s">
        <v>903</v>
      </c>
      <c r="D80" s="360"/>
      <c r="E80" s="360"/>
      <c r="F80" s="360"/>
      <c r="G80" s="360"/>
      <c r="H80" s="360"/>
      <c r="I80" s="360"/>
      <c r="J80" s="360"/>
      <c r="K80" s="360"/>
      <c r="L80" s="360"/>
      <c r="M80" s="360"/>
      <c r="N80" s="183"/>
      <c r="O80" s="183"/>
      <c r="P80" s="111"/>
      <c r="Q80" s="111"/>
      <c r="R80" s="111"/>
      <c r="S80" s="111"/>
      <c r="T80" s="111"/>
      <c r="U80" s="111"/>
      <c r="V80" s="111"/>
      <c r="W80" s="111"/>
      <c r="X80" s="111"/>
      <c r="Y80" s="111"/>
      <c r="Z80" s="111"/>
      <c r="AA80" s="111"/>
      <c r="AB80" s="111"/>
      <c r="AC80" s="111"/>
    </row>
    <row r="81" spans="2:29" s="114" customFormat="1" ht="51.5" customHeight="1" x14ac:dyDescent="0.35">
      <c r="C81" s="372" t="s">
        <v>904</v>
      </c>
      <c r="D81" s="372"/>
      <c r="E81" s="372"/>
      <c r="F81" s="372"/>
      <c r="G81" s="372"/>
      <c r="H81" s="372"/>
      <c r="I81" s="372"/>
      <c r="J81" s="372"/>
      <c r="K81" s="372"/>
      <c r="L81" s="372"/>
      <c r="M81" s="372"/>
      <c r="N81" s="183"/>
      <c r="O81" s="183"/>
      <c r="P81" s="111"/>
      <c r="Q81" s="111"/>
      <c r="R81" s="111"/>
      <c r="S81" s="111"/>
      <c r="T81" s="111"/>
      <c r="U81" s="111"/>
      <c r="V81" s="111"/>
      <c r="W81" s="111"/>
      <c r="X81" s="111"/>
      <c r="Y81" s="111"/>
      <c r="Z81" s="111"/>
      <c r="AA81" s="111"/>
      <c r="AB81" s="111"/>
      <c r="AC81" s="111"/>
    </row>
    <row r="82" spans="2:29" s="114" customFormat="1" ht="50.75" customHeight="1" x14ac:dyDescent="0.35">
      <c r="C82" s="360" t="s">
        <v>905</v>
      </c>
      <c r="D82" s="360"/>
      <c r="E82" s="360"/>
      <c r="F82" s="360"/>
      <c r="G82" s="360"/>
      <c r="H82" s="360"/>
      <c r="I82" s="360"/>
      <c r="J82" s="360"/>
      <c r="K82" s="360"/>
      <c r="L82" s="360"/>
      <c r="M82" s="360"/>
      <c r="N82" s="183"/>
      <c r="O82" s="183"/>
      <c r="P82" s="183"/>
      <c r="Q82" s="111"/>
      <c r="R82" s="111"/>
      <c r="S82" s="111"/>
      <c r="T82" s="111"/>
      <c r="U82" s="111"/>
      <c r="V82" s="111"/>
      <c r="W82" s="111"/>
      <c r="X82" s="111"/>
      <c r="Y82" s="111"/>
      <c r="Z82" s="111"/>
      <c r="AA82" s="111"/>
      <c r="AB82" s="111"/>
      <c r="AC82" s="111"/>
    </row>
    <row r="83" spans="2:29" s="114" customFormat="1" ht="45.5" customHeight="1" x14ac:dyDescent="0.35">
      <c r="C83" s="372" t="s">
        <v>897</v>
      </c>
      <c r="D83" s="372"/>
      <c r="E83" s="372"/>
      <c r="F83" s="372"/>
      <c r="G83" s="372"/>
      <c r="H83" s="372"/>
      <c r="I83" s="372"/>
      <c r="J83" s="372"/>
      <c r="K83" s="372"/>
      <c r="L83" s="372"/>
      <c r="M83" s="372"/>
      <c r="N83" s="183"/>
      <c r="O83" s="183"/>
      <c r="P83" s="183"/>
      <c r="Q83" s="111"/>
      <c r="R83" s="111"/>
      <c r="S83" s="111"/>
      <c r="T83" s="111"/>
      <c r="U83" s="111"/>
      <c r="V83" s="111"/>
      <c r="W83" s="111"/>
      <c r="X83" s="111"/>
      <c r="Y83" s="111"/>
      <c r="Z83" s="111"/>
      <c r="AA83" s="111"/>
      <c r="AB83" s="111"/>
      <c r="AC83" s="111"/>
    </row>
    <row r="84" spans="2:29" s="114" customFormat="1" ht="35" customHeight="1" x14ac:dyDescent="0.35">
      <c r="C84" s="360" t="s">
        <v>898</v>
      </c>
      <c r="D84" s="360"/>
      <c r="E84" s="360"/>
      <c r="F84" s="360"/>
      <c r="G84" s="360"/>
      <c r="H84" s="360"/>
      <c r="I84" s="360"/>
      <c r="J84" s="360"/>
      <c r="K84" s="360"/>
      <c r="L84" s="360"/>
      <c r="M84" s="360"/>
      <c r="N84" s="360"/>
      <c r="O84" s="360"/>
      <c r="P84" s="360"/>
      <c r="Q84" s="360"/>
      <c r="R84" s="360"/>
      <c r="S84" s="360"/>
      <c r="T84" s="360"/>
      <c r="U84" s="360"/>
      <c r="V84" s="360"/>
      <c r="W84" s="360"/>
      <c r="X84" s="360"/>
      <c r="Y84" s="360"/>
      <c r="Z84" s="360"/>
      <c r="AA84" s="360"/>
      <c r="AB84" s="360"/>
      <c r="AC84" s="360"/>
    </row>
    <row r="85" spans="2:29" s="114" customFormat="1" ht="23.75" customHeight="1" x14ac:dyDescent="0.35">
      <c r="C85" s="359" t="s">
        <v>899</v>
      </c>
      <c r="D85" s="359"/>
      <c r="E85" s="359"/>
      <c r="F85" s="359"/>
      <c r="G85" s="359"/>
      <c r="H85" s="359"/>
      <c r="I85" s="359"/>
      <c r="J85" s="359"/>
      <c r="K85" s="359"/>
      <c r="L85" s="359"/>
      <c r="M85" s="359"/>
      <c r="N85" s="359"/>
      <c r="O85" s="359"/>
      <c r="P85" s="359"/>
      <c r="Q85" s="359"/>
      <c r="R85" s="359"/>
      <c r="S85" s="359"/>
      <c r="T85" s="359"/>
      <c r="U85" s="359"/>
      <c r="V85" s="359"/>
      <c r="W85" s="359"/>
      <c r="X85" s="359"/>
      <c r="Y85" s="359"/>
      <c r="Z85" s="359"/>
      <c r="AA85" s="359"/>
      <c r="AB85" s="359"/>
      <c r="AC85" s="359"/>
    </row>
    <row r="86" spans="2:29" s="114" customFormat="1" ht="26" customHeight="1" x14ac:dyDescent="0.35">
      <c r="C86" s="359" t="s">
        <v>893</v>
      </c>
      <c r="D86" s="359"/>
      <c r="E86" s="359"/>
      <c r="F86" s="359"/>
      <c r="G86" s="359"/>
      <c r="H86" s="359"/>
      <c r="I86" s="359"/>
      <c r="J86" s="359"/>
      <c r="K86" s="359"/>
      <c r="L86" s="359"/>
      <c r="M86" s="359"/>
      <c r="N86" s="183"/>
      <c r="O86" s="183"/>
      <c r="P86" s="183"/>
      <c r="Q86" s="183"/>
      <c r="R86" s="183"/>
      <c r="S86" s="183"/>
      <c r="T86" s="183"/>
      <c r="U86" s="183"/>
      <c r="V86" s="183"/>
      <c r="W86" s="183"/>
      <c r="X86" s="183"/>
      <c r="Y86" s="183"/>
      <c r="Z86" s="183"/>
      <c r="AA86" s="183"/>
      <c r="AB86" s="183"/>
      <c r="AC86" s="183"/>
    </row>
    <row r="87" spans="2:29" s="114" customFormat="1" x14ac:dyDescent="0.35">
      <c r="C87" s="360" t="s">
        <v>894</v>
      </c>
      <c r="D87" s="360"/>
      <c r="E87" s="360"/>
      <c r="F87" s="360"/>
      <c r="G87" s="360"/>
      <c r="H87" s="360"/>
      <c r="I87" s="360"/>
      <c r="J87" s="360"/>
      <c r="K87" s="360"/>
      <c r="L87" s="360"/>
      <c r="M87" s="360"/>
      <c r="N87" s="183"/>
      <c r="O87" s="183"/>
      <c r="P87" s="183"/>
      <c r="Q87" s="183"/>
      <c r="R87" s="183"/>
      <c r="S87" s="183"/>
      <c r="T87" s="183"/>
      <c r="U87" s="183"/>
      <c r="V87" s="183"/>
      <c r="W87" s="183"/>
      <c r="X87" s="183"/>
      <c r="Y87" s="183"/>
      <c r="Z87" s="183"/>
      <c r="AA87" s="183"/>
      <c r="AB87" s="183"/>
      <c r="AC87" s="183"/>
    </row>
    <row r="88" spans="2:29" ht="11.75" customHeight="1" x14ac:dyDescent="0.45"/>
    <row r="89" spans="2:29" ht="34.5" customHeight="1" x14ac:dyDescent="0.45">
      <c r="C89" s="359" t="s">
        <v>900</v>
      </c>
      <c r="D89" s="359"/>
      <c r="E89" s="359"/>
      <c r="F89" s="359"/>
      <c r="G89" s="359"/>
      <c r="H89" s="359"/>
      <c r="I89" s="359"/>
      <c r="J89" s="359"/>
      <c r="K89" s="359"/>
      <c r="L89" s="359"/>
      <c r="M89" s="359"/>
    </row>
    <row r="90" spans="2:29" ht="34.5" customHeight="1" x14ac:dyDescent="0.45">
      <c r="C90" s="111"/>
      <c r="D90" s="111"/>
      <c r="E90" s="111"/>
      <c r="F90" s="111"/>
      <c r="G90" s="111"/>
      <c r="H90" s="111"/>
      <c r="I90" s="111"/>
      <c r="J90" s="111"/>
      <c r="K90" s="111"/>
      <c r="L90" s="111"/>
      <c r="M90" s="111"/>
    </row>
    <row r="91" spans="2:29" x14ac:dyDescent="0.45">
      <c r="C91" s="155"/>
    </row>
    <row r="92" spans="2:29" ht="17.5" x14ac:dyDescent="0.45">
      <c r="B92" s="355" t="s">
        <v>913</v>
      </c>
      <c r="C92" s="355"/>
      <c r="N92" s="114"/>
      <c r="O92" s="114"/>
      <c r="P92" s="114"/>
      <c r="Q92" s="114"/>
    </row>
    <row r="93" spans="2:29" ht="296.39999999999998" customHeight="1" x14ac:dyDescent="0.45">
      <c r="C93" s="356" t="s">
        <v>1091</v>
      </c>
      <c r="D93" s="357"/>
      <c r="E93" s="357"/>
      <c r="F93" s="357"/>
      <c r="G93" s="357"/>
      <c r="H93" s="357"/>
      <c r="I93" s="357"/>
      <c r="J93" s="357"/>
      <c r="K93" s="357"/>
      <c r="L93" s="357"/>
      <c r="M93" s="358"/>
      <c r="N93" s="114"/>
      <c r="O93" s="114"/>
      <c r="P93" s="114"/>
      <c r="Q93" s="114"/>
    </row>
  </sheetData>
  <mergeCells count="34">
    <mergeCell ref="B2:AC2"/>
    <mergeCell ref="B3:AC3"/>
    <mergeCell ref="C4:AC4"/>
    <mergeCell ref="B8:B10"/>
    <mergeCell ref="C8:C10"/>
    <mergeCell ref="D8:D10"/>
    <mergeCell ref="E8:AC8"/>
    <mergeCell ref="G9:T9"/>
    <mergeCell ref="U9:W9"/>
    <mergeCell ref="X9:X10"/>
    <mergeCell ref="C76:D76"/>
    <mergeCell ref="Y9:AC9"/>
    <mergeCell ref="C12:C17"/>
    <mergeCell ref="C18:C20"/>
    <mergeCell ref="C21:C32"/>
    <mergeCell ref="C33:C40"/>
    <mergeCell ref="C41:C47"/>
    <mergeCell ref="C48:C52"/>
    <mergeCell ref="C53:C56"/>
    <mergeCell ref="C57:C65"/>
    <mergeCell ref="C66:C71"/>
    <mergeCell ref="C72:C75"/>
    <mergeCell ref="C79:M79"/>
    <mergeCell ref="C82:M82"/>
    <mergeCell ref="C80:M80"/>
    <mergeCell ref="C83:M83"/>
    <mergeCell ref="C86:M86"/>
    <mergeCell ref="C89:M89"/>
    <mergeCell ref="C81:M81"/>
    <mergeCell ref="B92:C92"/>
    <mergeCell ref="C93:M93"/>
    <mergeCell ref="C84:AC84"/>
    <mergeCell ref="C85:AC85"/>
    <mergeCell ref="C87:M8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5pa3VyYWR6ZTwvVXNlck5hbWU+PERhdGVUaW1lPjExLzExLzIwMjUgMTI6NDk6MTMgUE08L0RhdGVUaW1lPjxMYWJlbFN0cmluZz5UaGlzIGl0ZW0gaGFzIG5vIGNsYXNzaWZpY2F0aW9uPC9MYWJlbFN0cmluZz48L2l0ZW0+PC9sYWJlbEhpc3Rvcnk+</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E08B0844-B618-4330-AC82-CAEF4316162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7780561-A9BD-4A7F-AE8F-02904EBB8C2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vt:lpstr>
      <vt:lpstr>1. Governance</vt:lpstr>
      <vt:lpstr>2. Strategy</vt:lpstr>
      <vt:lpstr>3. Risk Management</vt:lpstr>
      <vt:lpstr>4.a Metrics&amp;Targets-KPIs</vt:lpstr>
      <vt:lpstr>4.b Metrics&amp;Targets-Trans.Risk</vt:lpstr>
      <vt:lpstr>4.c Metrics&amp;Targets-Phys.Risk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Giorgi Mchedlidze</cp:lastModifiedBy>
  <dcterms:created xsi:type="dcterms:W3CDTF">2025-07-18T11:44:36Z</dcterms:created>
  <dcterms:modified xsi:type="dcterms:W3CDTF">2026-07-29T11:19:44Z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f40aee66-ee96-4ac6-bc53-4039b2893637</vt:lpwstr>
  </property>
  <property fmtid="{D5CDD505-2E9C-101B-9397-08002B2CF9AE}" pid="3" name="bjDocumentSecurityLabel">
    <vt:lpwstr>This item has no classification</vt:lpwstr>
  </property>
  <property fmtid="{D5CDD505-2E9C-101B-9397-08002B2CF9AE}" pid="4" name="bjSaver">
    <vt:lpwstr>GWJOlOX0RsIMowORHFjz9bhZOFj1biPh</vt:lpwstr>
  </property>
  <property fmtid="{D5CDD505-2E9C-101B-9397-08002B2CF9AE}" pid="5" name="bjClsUserRVM">
    <vt:lpwstr>[]</vt:lpwstr>
  </property>
  <property fmtid="{D5CDD505-2E9C-101B-9397-08002B2CF9AE}" pid="6" name="bjLabelHistoryID">
    <vt:lpwstr>{E08B0844-B618-4330-AC82-CAEF4316162B}</vt:lpwstr>
  </property>
</Properties>
</file>