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GioMchedlidze\Desktop\Pillar 3 reporting NBG\Final reports\საბოლოო გასაზიარებელი\"/>
    </mc:Choice>
  </mc:AlternateContent>
  <xr:revisionPtr revIDLastSave="0" documentId="13_ncr:1_{49741880-8B5F-4DDE-8942-C6EC483CCBAE}" xr6:coauthVersionLast="47" xr6:coauthVersionMax="47" xr10:uidLastSave="{00000000-0000-0000-0000-000000000000}"/>
  <bookViews>
    <workbookView xWindow="-110" yWindow="-110" windowWidth="19420" windowHeight="10300" tabRatio="876" activeTab="5" xr2:uid="{00000000-000D-0000-FFFF-FFFF00000000}"/>
  </bookViews>
  <sheets>
    <sheet name="Note" sheetId="7" r:id="rId1"/>
    <sheet name="1. Governance" sheetId="2" r:id="rId2"/>
    <sheet name="2. Strategy" sheetId="14" r:id="rId3"/>
    <sheet name="3. Risk Management" sheetId="15" r:id="rId4"/>
    <sheet name="4.a Metrics&amp;Targets-KPIs" sheetId="6" r:id="rId5"/>
    <sheet name="4.b Metrics&amp;Targets-Trans.Risk" sheetId="18" r:id="rId6"/>
    <sheet name="4.c Metrics&amp;Targets-Phys.Risk" sheetId="17" r:id="rId7"/>
    <sheet name="Scores" sheetId="16"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0" i="18" l="1"/>
  <c r="K52" i="18"/>
  <c r="K62" i="18" s="1"/>
  <c r="J52" i="18"/>
  <c r="J62" i="18" s="1"/>
  <c r="I52" i="18"/>
  <c r="K20" i="18"/>
  <c r="J20" i="18"/>
  <c r="K14" i="18"/>
  <c r="J14" i="18"/>
  <c r="I14" i="18"/>
  <c r="K10" i="18"/>
  <c r="J10" i="18"/>
  <c r="I10" i="18"/>
  <c r="F62" i="18"/>
  <c r="E62" i="18"/>
  <c r="H52" i="18"/>
  <c r="H62" i="18" s="1"/>
  <c r="D52" i="18"/>
  <c r="D62" i="18" s="1"/>
  <c r="H47" i="18"/>
  <c r="D47" i="18"/>
  <c r="G47" i="18" s="1"/>
  <c r="H20" i="18"/>
  <c r="D20" i="18"/>
  <c r="G20" i="18" s="1"/>
  <c r="H14" i="18"/>
  <c r="D14" i="18"/>
  <c r="G14" i="18" s="1"/>
  <c r="H10" i="18"/>
  <c r="D10" i="18"/>
  <c r="G10" i="18" s="1"/>
  <c r="I62" i="18" l="1"/>
  <c r="G54" i="18"/>
  <c r="G51" i="18"/>
  <c r="G40" i="18"/>
  <c r="G32" i="18"/>
  <c r="G24" i="18"/>
  <c r="G18" i="18"/>
  <c r="G61" i="18"/>
  <c r="G53" i="18"/>
  <c r="G50" i="18"/>
  <c r="G39" i="18"/>
  <c r="G31" i="18"/>
  <c r="G23" i="18"/>
  <c r="G17" i="18"/>
  <c r="G60" i="18"/>
  <c r="G49" i="18"/>
  <c r="G46" i="18"/>
  <c r="G38" i="18"/>
  <c r="G30" i="18"/>
  <c r="G22" i="18"/>
  <c r="G16" i="18"/>
  <c r="G13" i="18"/>
  <c r="G59" i="18"/>
  <c r="G48" i="18"/>
  <c r="G45" i="18"/>
  <c r="G37" i="18"/>
  <c r="G29" i="18"/>
  <c r="G21" i="18"/>
  <c r="G15" i="18"/>
  <c r="G12" i="18"/>
  <c r="G58" i="18"/>
  <c r="G44" i="18"/>
  <c r="G36" i="18"/>
  <c r="G28" i="18"/>
  <c r="G11" i="18"/>
  <c r="G57" i="18"/>
  <c r="G43" i="18"/>
  <c r="G35" i="18"/>
  <c r="G27" i="18"/>
  <c r="G56" i="18"/>
  <c r="G42" i="18"/>
  <c r="G34" i="18"/>
  <c r="G26" i="18"/>
  <c r="G55" i="18"/>
  <c r="G41" i="18"/>
  <c r="G33" i="18"/>
  <c r="G25" i="18"/>
  <c r="G19" i="18"/>
  <c r="G62" i="18"/>
  <c r="G52" i="18"/>
  <c r="X76" i="17" l="1"/>
  <c r="X75" i="17"/>
  <c r="X74" i="17"/>
  <c r="X73" i="17"/>
  <c r="X72" i="17"/>
  <c r="X71" i="17"/>
  <c r="X70" i="17"/>
  <c r="X69" i="17"/>
  <c r="X68" i="17"/>
  <c r="X67" i="17"/>
  <c r="X66" i="17"/>
  <c r="X65" i="17"/>
  <c r="X64" i="17"/>
  <c r="X63" i="17"/>
  <c r="X62" i="17"/>
  <c r="X61" i="17"/>
  <c r="X60" i="17"/>
  <c r="X59" i="17"/>
  <c r="X58" i="17"/>
  <c r="X57" i="17"/>
  <c r="X56" i="17"/>
  <c r="X55" i="17"/>
  <c r="X54" i="17"/>
  <c r="X53" i="17"/>
  <c r="X52" i="17"/>
  <c r="X51" i="17"/>
  <c r="X50" i="17"/>
  <c r="X49" i="17"/>
  <c r="X48" i="17"/>
  <c r="X47" i="17"/>
  <c r="X46" i="17"/>
  <c r="X45" i="17"/>
  <c r="X44" i="17"/>
  <c r="X43" i="17"/>
  <c r="X42" i="17"/>
  <c r="X41" i="17"/>
  <c r="X40" i="17"/>
  <c r="X39" i="17"/>
  <c r="X38" i="17"/>
  <c r="X37" i="17"/>
  <c r="X36" i="17"/>
  <c r="X35" i="17"/>
  <c r="X34" i="17"/>
  <c r="X33" i="17"/>
  <c r="X32" i="17"/>
  <c r="X31" i="17"/>
  <c r="X30" i="17"/>
  <c r="X29" i="17"/>
  <c r="X28" i="17"/>
  <c r="X27" i="17"/>
  <c r="X26" i="17"/>
  <c r="X25" i="17"/>
  <c r="X24" i="17"/>
  <c r="X23" i="17"/>
  <c r="X22" i="17"/>
  <c r="X21" i="17"/>
  <c r="X20" i="17"/>
  <c r="X19" i="17"/>
  <c r="X18" i="17"/>
  <c r="X17" i="17"/>
  <c r="X16" i="17"/>
  <c r="X15" i="17"/>
  <c r="X14" i="17"/>
  <c r="X13" i="17"/>
  <c r="X12" i="17"/>
  <c r="X11" i="17"/>
</calcChain>
</file>

<file path=xl/sharedStrings.xml><?xml version="1.0" encoding="utf-8"?>
<sst xmlns="http://schemas.openxmlformats.org/spreadsheetml/2006/main" count="1384" uniqueCount="1090">
  <si>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</si>
  <si>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</si>
  <si>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</si>
  <si>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</si>
  <si>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</si>
  <si>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</si>
  <si>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</si>
  <si>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</si>
  <si>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</si>
  <si>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</si>
  <si>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</si>
  <si>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</si>
  <si>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</si>
  <si>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</si>
  <si>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</si>
  <si>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</si>
  <si>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</si>
  <si>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</si>
  <si>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</si>
  <si>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</si>
  <si>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</si>
  <si>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</si>
  <si>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</si>
  <si>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</si>
  <si>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</si>
  <si>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</si>
  <si>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</si>
  <si>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</si>
  <si>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</si>
  <si>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</si>
  <si>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</si>
  <si>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</si>
  <si>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</si>
  <si>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</si>
  <si>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</si>
  <si>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</si>
  <si>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</si>
  <si>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</si>
  <si>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</si>
  <si>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</si>
  <si>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</si>
  <si>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</si>
  <si>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</si>
  <si>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</si>
  <si>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</si>
  <si>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</si>
  <si>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</si>
  <si>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</si>
  <si>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</si>
  <si>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</si>
  <si>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</si>
  <si>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</si>
  <si>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</si>
  <si>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</si>
  <si>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</si>
  <si>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</si>
  <si>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</si>
  <si>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</si>
  <si>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</si>
  <si>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</si>
  <si>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</si>
  <si>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</si>
  <si>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</si>
  <si>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</si>
  <si>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</si>
  <si>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</si>
  <si>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</si>
  <si>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</si>
  <si>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</si>
  <si>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</si>
  <si>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</si>
  <si>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</si>
  <si>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</si>
  <si>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</si>
  <si>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</si>
  <si>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</si>
  <si>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</si>
  <si>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</si>
  <si>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</si>
  <si>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</si>
  <si>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</si>
  <si>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</si>
  <si>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</si>
  <si>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</si>
  <si>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</si>
  <si>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</si>
  <si>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</si>
  <si>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</si>
  <si>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</si>
  <si>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</si>
  <si>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</si>
  <si>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</si>
  <si>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</si>
  <si>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</si>
  <si>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</si>
  <si>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</si>
  <si>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</si>
  <si>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</si>
  <si>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</si>
  <si>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</si>
  <si>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</si>
  <si>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</si>
  <si>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</si>
  <si>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</si>
  <si>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</si>
  <si>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</si>
  <si>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</si>
  <si>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</si>
  <si>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</si>
  <si>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</si>
  <si>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</si>
  <si>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</si>
  <si>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</si>
  <si>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</si>
  <si>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</si>
  <si>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</si>
  <si>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</si>
  <si>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</si>
  <si>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</si>
  <si>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</si>
  <si>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</si>
  <si>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</si>
  <si>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</si>
  <si>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</si>
  <si>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</si>
  <si>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</si>
  <si>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</si>
  <si>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</si>
  <si>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</si>
  <si>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</si>
  <si>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</si>
  <si>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</si>
  <si>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</si>
  <si>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</si>
  <si>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</si>
  <si>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</si>
  <si>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</si>
  <si>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</si>
  <si>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</si>
  <si>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</si>
  <si>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</si>
  <si>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</si>
  <si>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</si>
  <si>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</si>
  <si>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</si>
  <si>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</si>
  <si>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</si>
  <si>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</si>
  <si>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</si>
  <si>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</si>
  <si>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</si>
  <si>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</si>
  <si>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</si>
  <si>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</si>
  <si>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</si>
  <si>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</si>
  <si>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</si>
  <si>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</si>
  <si>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</si>
  <si>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</si>
  <si>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</si>
  <si>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</si>
  <si>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</si>
  <si>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</si>
  <si>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</si>
  <si>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</si>
  <si>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</si>
  <si>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</si>
  <si>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</si>
  <si>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</si>
  <si>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</si>
  <si>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</si>
  <si>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</si>
  <si>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</si>
  <si>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</si>
  <si>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</si>
  <si>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</si>
  <si>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</si>
  <si>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</si>
  <si>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</si>
  <si>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</si>
  <si>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</si>
  <si>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</si>
  <si>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</si>
  <si>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</si>
  <si>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</si>
  <si>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</si>
  <si>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</si>
  <si>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</si>
  <si>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</si>
  <si>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</si>
  <si>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</si>
  <si>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</si>
  <si>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</si>
  <si>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</si>
  <si>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</si>
  <si>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</si>
  <si>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</si>
  <si>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</si>
  <si>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</si>
  <si>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</si>
  <si>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</si>
  <si>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</si>
  <si>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</si>
  <si>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</si>
  <si>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</si>
  <si>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</si>
  <si>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</si>
  <si>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</si>
  <si>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</si>
  <si>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</si>
  <si>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</si>
  <si>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</si>
  <si>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</si>
  <si>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</si>
  <si>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</si>
  <si>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</si>
  <si>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</si>
  <si>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</si>
  <si>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</si>
  <si>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</si>
  <si>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</si>
  <si>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</si>
  <si>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</si>
  <si>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</si>
  <si>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</si>
  <si>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</si>
  <si>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</si>
  <si>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</si>
  <si>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</si>
  <si>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</si>
  <si>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</si>
  <si>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</si>
  <si>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</si>
  <si>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</si>
  <si>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</si>
  <si>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</si>
  <si>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</si>
  <si>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</si>
  <si>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</si>
  <si>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</si>
  <si>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</si>
  <si>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</si>
  <si>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</si>
  <si>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</si>
  <si>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</si>
  <si>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</si>
  <si>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</si>
  <si>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</si>
  <si>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</si>
  <si>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</si>
  <si>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</si>
  <si>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</si>
  <si>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</si>
  <si>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</si>
  <si>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</si>
  <si>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</si>
  <si>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</si>
  <si>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</si>
  <si>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</si>
  <si>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</si>
  <si>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</si>
  <si>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</si>
  <si>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</si>
  <si>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</si>
  <si>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</si>
  <si>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</si>
  <si>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</si>
  <si>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</si>
  <si>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</si>
  <si>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</si>
  <si>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</si>
  <si>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</si>
  <si>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</si>
  <si>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</si>
  <si>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</si>
  <si>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</si>
  <si>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</si>
  <si>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</si>
  <si>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</si>
  <si>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</si>
  <si>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</si>
  <si>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</si>
  <si>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</si>
  <si>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</si>
  <si>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</si>
  <si>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</si>
  <si>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</si>
  <si>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</si>
  <si>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</si>
  <si>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</si>
  <si>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</si>
  <si>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</si>
  <si>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</si>
  <si>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</si>
  <si>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</si>
  <si>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</si>
  <si>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</si>
  <si>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</si>
  <si>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</si>
  <si>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</si>
  <si>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</si>
  <si>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</si>
  <si>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</si>
  <si>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</si>
  <si>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</si>
  <si>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</si>
  <si>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</si>
  <si>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</si>
  <si>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</si>
  <si>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</si>
  <si>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</si>
  <si>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</si>
  <si>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</si>
  <si>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</si>
  <si>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</si>
  <si>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</si>
  <si>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</si>
  <si>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</si>
  <si>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</si>
  <si>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</si>
  <si>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</si>
  <si>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</si>
  <si>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</si>
  <si>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</si>
  <si>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</si>
  <si>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</si>
  <si>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</si>
  <si>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</si>
  <si>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</si>
  <si>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</si>
  <si>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</si>
  <si>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</si>
  <si>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</si>
  <si>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</si>
  <si>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</si>
  <si>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</si>
  <si>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</si>
  <si>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</si>
  <si>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</si>
  <si>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</si>
  <si>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</si>
  <si>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</si>
  <si>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</si>
  <si>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</si>
  <si>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</si>
  <si>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</si>
  <si>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</si>
  <si>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</si>
  <si>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</si>
  <si>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</si>
  <si>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</si>
  <si>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</si>
  <si>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</si>
  <si>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</si>
  <si>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</si>
  <si>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</si>
  <si>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</si>
  <si>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</si>
  <si>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</si>
  <si>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</si>
  <si>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</si>
  <si>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</si>
  <si>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</si>
  <si>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</si>
  <si>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</si>
  <si>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</si>
  <si>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</si>
  <si>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</si>
  <si>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</si>
  <si>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</si>
  <si>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</si>
  <si>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</si>
  <si>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</si>
  <si>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</si>
  <si>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</si>
  <si>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</si>
  <si>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</si>
  <si>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</si>
  <si>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</si>
  <si>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</si>
  <si>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</si>
  <si>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</si>
  <si>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</si>
  <si>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</si>
  <si>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</si>
  <si>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</si>
  <si>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</si>
  <si>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</si>
  <si>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</si>
  <si>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</si>
  <si>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</si>
  <si>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</si>
  <si>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</si>
  <si>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</si>
  <si>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</si>
  <si>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</si>
  <si>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</si>
  <si>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</si>
  <si>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</si>
  <si>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</si>
  <si>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</si>
  <si>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</si>
  <si>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</si>
  <si>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</si>
  <si>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</si>
  <si>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</si>
  <si>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</si>
  <si>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</si>
  <si>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</si>
  <si>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</si>
  <si>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</si>
  <si>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</si>
  <si>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</si>
  <si>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</si>
  <si>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</si>
  <si>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</si>
  <si>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</si>
  <si>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</si>
  <si>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</si>
  <si>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</si>
  <si>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</si>
  <si>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</si>
  <si>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</si>
  <si>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</si>
  <si>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</si>
  <si>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</si>
  <si>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</si>
  <si>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</si>
  <si>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</si>
  <si>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</si>
  <si>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</si>
  <si>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</si>
  <si>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</si>
  <si>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</si>
  <si>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</si>
  <si>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</si>
  <si>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</si>
  <si>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</si>
  <si>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</si>
  <si>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</si>
  <si>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</si>
  <si>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</si>
  <si>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</si>
  <si>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</si>
  <si>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</si>
  <si>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</si>
  <si>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</si>
  <si>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</si>
  <si>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</si>
  <si>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</si>
  <si>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</si>
  <si>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</si>
  <si>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</si>
  <si>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</si>
  <si>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</si>
  <si>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</si>
  <si>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</si>
  <si>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</si>
  <si>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</si>
  <si>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</si>
  <si>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</si>
  <si>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</si>
  <si>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</si>
  <si>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</si>
  <si>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</si>
  <si>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</si>
  <si>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</si>
  <si>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</si>
  <si>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</si>
  <si>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</si>
  <si>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</si>
  <si>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</si>
  <si>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</si>
  <si>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</si>
  <si>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</si>
  <si>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</si>
  <si>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</si>
  <si>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</si>
  <si>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</si>
  <si>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</si>
  <si>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</si>
  <si>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</si>
  <si>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</si>
  <si>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</si>
  <si>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</si>
  <si>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</si>
  <si>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</si>
  <si>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</si>
  <si>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</si>
  <si>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</si>
  <si>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</si>
  <si>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</si>
  <si>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</si>
  <si>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</si>
  <si>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</si>
  <si>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</si>
  <si>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</si>
  <si>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</si>
  <si>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</si>
  <si>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</si>
  <si>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</si>
  <si>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</si>
  <si>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</si>
  <si>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</si>
  <si>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</si>
  <si>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</si>
  <si>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</si>
  <si>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</si>
  <si>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</si>
  <si>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</si>
  <si>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</si>
  <si>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</si>
  <si>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</si>
  <si>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</si>
  <si>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</si>
  <si>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</si>
  <si>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</si>
  <si>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</si>
  <si>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</si>
  <si>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</si>
  <si>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</si>
  <si>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</si>
  <si>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</si>
  <si>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</si>
  <si>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</si>
  <si>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</si>
  <si>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</si>
  <si>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</si>
  <si>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</si>
  <si>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</si>
  <si>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</si>
  <si>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</si>
  <si>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</si>
  <si>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</si>
  <si>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</si>
  <si>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</si>
  <si>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</si>
  <si>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</si>
  <si>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</si>
  <si>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</si>
  <si>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</si>
  <si>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</si>
  <si>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</si>
  <si>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</si>
  <si>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</si>
  <si>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</si>
  <si>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</si>
  <si>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</si>
  <si>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</si>
  <si>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</si>
  <si>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</si>
  <si>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</si>
  <si>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</si>
  <si>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</si>
  <si>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</si>
  <si>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</si>
  <si>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</si>
  <si>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</si>
  <si>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</si>
  <si>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</si>
  <si>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</si>
  <si>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</si>
  <si>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</si>
  <si>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</si>
  <si>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</si>
  <si>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</si>
  <si>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</si>
  <si>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</si>
  <si>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</si>
  <si>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</si>
  <si>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</si>
  <si>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</si>
  <si>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</si>
  <si>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</si>
  <si>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</si>
  <si>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</si>
  <si>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</si>
  <si>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</si>
  <si>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</si>
  <si>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</si>
  <si>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</si>
  <si>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</si>
  <si>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</si>
  <si>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</si>
  <si>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</si>
  <si>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</si>
  <si>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</si>
  <si>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</si>
  <si>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</si>
  <si>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</si>
  <si>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</si>
  <si>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</si>
  <si>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</si>
  <si>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</si>
  <si>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</si>
  <si>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</si>
  <si>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</si>
  <si>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</si>
  <si>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</si>
  <si>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</si>
  <si>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</si>
  <si>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</si>
  <si>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</si>
  <si>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</si>
  <si>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</si>
  <si>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</si>
  <si>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</si>
  <si>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</si>
  <si>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</si>
  <si>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</si>
  <si>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</si>
  <si>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</si>
  <si>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</si>
  <si>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</si>
  <si>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</si>
  <si>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</si>
  <si>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</si>
  <si>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</si>
  <si>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</si>
  <si>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</si>
  <si>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</si>
  <si>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</si>
  <si>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</si>
  <si>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</si>
  <si>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</si>
  <si>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</si>
  <si>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</si>
  <si>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</si>
  <si>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</si>
  <si>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</si>
  <si>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</si>
  <si>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</si>
  <si>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</si>
  <si>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</si>
  <si>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</si>
  <si>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</si>
  <si>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</si>
  <si>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</si>
  <si>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</si>
  <si>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</si>
  <si>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</si>
  <si>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</si>
  <si>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</si>
  <si>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</si>
  <si>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</si>
  <si>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</si>
  <si>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</si>
  <si>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</si>
  <si>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</si>
  <si>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</si>
  <si>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</si>
  <si>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</si>
  <si>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</si>
  <si>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</si>
  <si>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</si>
  <si>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</si>
  <si>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</si>
  <si>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</si>
  <si>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</si>
  <si>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</si>
  <si>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</si>
  <si>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</si>
  <si>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</si>
  <si>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</si>
  <si>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</si>
  <si>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</si>
  <si>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</si>
  <si>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</si>
  <si>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</si>
  <si>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</si>
  <si>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</si>
  <si>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</si>
  <si>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</si>
  <si>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</si>
  <si>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</si>
  <si>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</si>
  <si>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</si>
  <si>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</si>
  <si>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</si>
  <si>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</si>
  <si>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</si>
  <si>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</si>
  <si>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</si>
  <si>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</si>
  <si>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</si>
  <si>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</si>
  <si>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</si>
  <si>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</si>
  <si>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</si>
  <si>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</si>
  <si>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</si>
  <si>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</si>
  <si>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</si>
  <si>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</si>
  <si>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</si>
  <si>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</si>
  <si>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</si>
  <si>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</si>
  <si>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</si>
  <si>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</si>
  <si>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</si>
  <si>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</si>
  <si>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</si>
  <si>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</si>
  <si>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</si>
  <si>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</si>
  <si>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</si>
  <si>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</si>
  <si>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</si>
  <si>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</si>
  <si>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</si>
  <si>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</si>
  <si>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</si>
  <si>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</si>
  <si>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</si>
  <si>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</si>
  <si>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</si>
  <si>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</si>
  <si>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</si>
  <si>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</si>
  <si>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</si>
  <si>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</si>
  <si>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</si>
  <si>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</si>
  <si>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</si>
  <si>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</si>
  <si>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</si>
  <si>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</si>
  <si>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</si>
  <si>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</si>
  <si>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</si>
  <si>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</si>
  <si>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</si>
  <si>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</si>
  <si>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</si>
  <si>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</si>
  <si>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</si>
  <si>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</si>
  <si>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</si>
  <si>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</si>
  <si>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</si>
  <si>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</si>
  <si>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</si>
  <si>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</si>
  <si>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</si>
  <si>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</si>
  <si>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</si>
  <si>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</si>
  <si>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</si>
  <si>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</si>
  <si>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</si>
  <si>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</si>
  <si>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</si>
  <si>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</si>
  <si>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</si>
  <si>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</si>
  <si>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</si>
  <si>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</si>
  <si>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</si>
  <si>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</si>
  <si>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</si>
  <si>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</si>
  <si>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</si>
  <si>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</si>
  <si>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</si>
  <si>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</si>
  <si>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</si>
  <si>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</si>
  <si>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</si>
  <si>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</si>
  <si>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</si>
  <si>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</si>
  <si>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</si>
  <si>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</si>
  <si>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</si>
  <si>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</si>
  <si>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</si>
  <si>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</si>
  <si>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</si>
  <si>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</si>
  <si>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</si>
  <si>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</si>
  <si>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</si>
  <si>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</si>
  <si>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</si>
  <si>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</si>
  <si>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</si>
  <si>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</si>
  <si>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</si>
  <si>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</si>
  <si>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</si>
  <si>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</si>
  <si>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</si>
  <si>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</si>
  <si>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</si>
  <si>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</si>
  <si>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</si>
  <si>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</si>
  <si>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</si>
  <si>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</si>
  <si>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</si>
  <si>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</si>
  <si>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</si>
  <si>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</si>
  <si>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</si>
  <si>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</si>
  <si>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</si>
  <si>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</si>
  <si>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</si>
  <si>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</si>
  <si>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</si>
  <si>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</si>
  <si>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</si>
  <si>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</si>
  <si>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</si>
  <si>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</si>
  <si>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</si>
  <si>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</si>
  <si>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</si>
  <si>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</si>
  <si>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</si>
  <si>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</si>
  <si>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</si>
  <si>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</si>
  <si>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</si>
  <si>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</si>
  <si>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</si>
  <si>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</si>
  <si>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</si>
  <si>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</si>
  <si>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</si>
  <si>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</si>
  <si>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</si>
  <si>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</si>
  <si>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</si>
  <si>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</si>
  <si>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</si>
  <si>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</si>
  <si>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</si>
  <si>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</si>
  <si>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</si>
  <si>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</si>
  <si>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</si>
  <si>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</si>
  <si>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</si>
  <si>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</si>
  <si>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</si>
  <si>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</si>
  <si>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</si>
  <si>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</si>
  <si>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</si>
  <si>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</si>
  <si>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</si>
  <si>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</si>
  <si>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</si>
  <si>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</si>
  <si>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</si>
  <si>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</si>
  <si>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</si>
  <si>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</si>
  <si>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</si>
  <si>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</si>
  <si>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</si>
  <si>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</si>
  <si>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</si>
  <si>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</si>
  <si>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</si>
  <si>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</si>
  <si>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</si>
  <si>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</si>
  <si>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</si>
  <si>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</si>
  <si>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</si>
  <si>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</si>
  <si>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</si>
  <si>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</si>
  <si>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</si>
  <si>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</si>
  <si>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</si>
  <si>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</si>
  <si>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</si>
  <si>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</si>
  <si>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</si>
  <si>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</si>
  <si>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</si>
  <si>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</si>
  <si>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</si>
  <si>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</si>
  <si>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</si>
  <si>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</si>
  <si>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</si>
  <si>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</si>
  <si>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</si>
  <si>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</si>
  <si>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</si>
  <si>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</si>
  <si>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</si>
  <si>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</si>
  <si>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</si>
  <si>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</si>
  <si>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</si>
  <si>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</si>
  <si>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</si>
  <si>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</si>
  <si>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</si>
  <si>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</si>
  <si>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</si>
  <si>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</si>
  <si>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</si>
  <si>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</si>
  <si>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 xml:space="preserve">K - Financial and insurance activities </t>
  </si>
  <si>
    <t xml:space="preserve">K – Financial and Insurance Activities </t>
  </si>
  <si>
    <t>L - Real Estate Activities</t>
  </si>
  <si>
    <t>Yes</t>
  </si>
  <si>
    <t>No</t>
  </si>
  <si>
    <t>TBC Bank is taking significant steps to develop its scenario analysis capabilities to better understand and act on the implications of climate-related risks and opportunities for our business and customers. The development of climate related scenario analysis is a challenge, as the availability, accessibility, and suitability of climate data and subsector information for financial risk analysis, as well as climate-related risk modelling capabilities, are very limited in Georgia and still evolving. Despite these limitations, the scenario analysis allows us to test a range of possible future climate pathways and understand the nature and magnitude of the risks they present. The purpose of scenario analysis is not to forecast the future but to understand and prepare to manage the risks that could arise.
TBC's climate-related risk scenario analysis framework is based on a comprehensive Climate Stress Testing Framework of the National Bank of Georgia that integrates multiple analytical modules and specialised tools to assess both acute physical risks and transition risks. By covering both physical and transition risks, the framework provides a holistic view of the challenges posed by climate change. It also uses NGFS scenarios as reference scenarios to align the stress tests with globally recognised standards. The framework is comprehensive, covering both retail (Household sector) and non-retail portfolios (Corporate sector), ensuring that all significant exposures within Georgia’s financial sector are evaluated for potential climate-related vulnerabilities.</t>
  </si>
  <si>
    <t>As explained in question E.60, TBC conducts annual climate stress testing of its portfolio based on the National Bank of Georgia’s (NBG) Climate Stress Testing Framework, assessing exposure to both physical and transition risks.</t>
  </si>
  <si>
    <t>In December 2025, Monthly Active Users (MAU) in digital channels reached 1,301,031, while the Bank’s total Monthly Active Customers (MAC) stood at 1,717,284, resulting in an MAU/MAC ratio of 75.8%.</t>
  </si>
  <si>
    <t>The Supervisory Board approves and oversees the ESG Strategy in order to address the Bank's targets and initiatives that relate to climate change, its direct and indirect environmental impact, and sustainable development across the Group. The Supervisory Board retains the primary responsibility for overseeing the implementation of the strategy as part of its commitment to having direct oversight over the climate-related issues.</t>
  </si>
  <si>
    <t>At the executive level, responsibility for climate change-related risks and opportunities is assigned to the ESG Committee, which was established by the executive management in March 2021. The ESG Committee is responsible for implementing the ESG strategy and approving annual action plans and separate, detailed action plans for key projects. The committee meets every quarter to monitor the progress and implementation status of these action plans. Furthermore, Chief Risk Officer has a direct oversight of ESG Strategy Implementation. The Environmental Committee oversees the implementation and operation of the Environmental Management System. The ESG Department regularly reports to the Environmental Committee, which reports to the Chief Risk Officer.</t>
  </si>
  <si>
    <t>Quarterly</t>
  </si>
  <si>
    <t>From 2022 onwards, ESG-related KPIs are included in the long-term incentive plans for executive remuneration. The executive management KPIs are linked to the target volumes of the sustainable portfolio and other sustainable assets.</t>
  </si>
  <si>
    <t>All TBC employees, including senior management, are required to complete an annual mandatory online course and self-evaluation test about TBC’s EMS and healthy work environment.  In 2025, 96% of all staff, including the senior management of TBC, successfully passed the annual training.</t>
  </si>
  <si>
    <t>The bank has Code of Conduct and Ethics in place</t>
  </si>
  <si>
    <t>The bank has Anti-Financial Crime Policy in place. The policy is a comprehensive framework that addresses multiple areas of financial crime prevention, including anti-bribery and corruption</t>
  </si>
  <si>
    <t>The bank has Anti-Financial Crime Policy in place. The policy explicitly covers Anti-Money Laundering (AML) and Combating the Financing of Terrorism (CFT)</t>
  </si>
  <si>
    <t>To assess and assure an acceptable level of information and cyber security, we rely on external/internal audit reports, red teaming exercise reports, and the results of continuous penetration tests, which are conducted by our highly professional internal team and reputable external third-party partners.
On an annual basis we conduct:
• An external audit of the SWIFT Customer Protection Framework;
• An external audit of the NBG’s Cyber Security Framework, which is based on the NIST Cyber Security Management Framework;
• An independent internal IT audit team is assessing effectiveness of critical components of information security management system;
• External surveillance audits of ISO 27001;
• Penetration tests against internet facing applications and critical infrastructure with the help of our highly reputable partners;
• Our internal team is in charge of continuous penetration tests of internal and external applications and infrastructure;
• We conduct regular red and purple teaming exercises and assess our security capabilities against real world advanced threat actors.
These external audits did not identify any material findings. If such findings do arise, they are addressed as part of the continuous improvement process.</t>
  </si>
  <si>
    <t>TBC Bank publishes a standalone annual Sustainability Report and a Climate-related Financial Disclosure within the Bank’s Annual Report.
The Sustainability Report is prepared in accordance with the Global Reporting Initiative (GRI) principles and aligns with 112 standards from the GRI Index, demonstrating a high level of transparency and adherence to internationally recognized reporting practices. In addition, the report incorporates the UN Global Compact’s Ten Principles and the UN Women’s Empowerment Principles (WEPs).
The Bank also provides climate-related disclosures within its Annual Report, in line with the recommendations of the Financial Stability Board’s Task Force on Climate-related Financial Disclosures (TCFD). These disclosures are consistent with the TCFD framework, including its guidance and supplemental guidance for the financial sector, as well as the Financial Conduct Authority’s (FCA) Listing Rules.
Furthermore, in 2025, TBC Bank began integrating climate-related information in line with IFRS Sustainability Disclosure Standards (IFRS S1 and IFRS S2). The 2025 Annual Report partially complies with these standards, with a commitment to fully align climate-related disclosures with IFRS requirements in the upcoming reporting year.
Both the Sustainability Report and climate-related disclosures are published annually.</t>
  </si>
  <si>
    <t>Indicate whether ESG/Sustainability Reports are assured by a third party. Include the scope of assurance and the name of the assurance provider.</t>
  </si>
  <si>
    <t>Selected sections of the Sustainability Report are assured by an independent third party. Specifically, disclosures related to the Bank’s greenhouse gas (GHG) emissions, environmental performance (including energy and resource consumption), and financed emissions are externally assured.
 TBC Bank  commissioned Bureau Veritas Georgia LLC, an independent consultant and certification company, to verify the measurements of its GHG emissions and environmental performance. The company provided a reasonable assurance.
In addition, the TCFD disclosures included within the Annual Report are subject to audit as part of the overall financial reporting process. The Annual Report is audited by PricewaterhouseCoopers LLP (PwC), one of the Big Four audit firms, providing further assurance over the integrity of the disclosed information.</t>
  </si>
  <si>
    <t>The governance structure overseeing ESG matters is publicly disclosed in TBC Bank’s Annual Report. This information can be found in the Climate-related Financial Disclosures chapter (page 108), available at:
https://assets.eu.ctfassets.net/psnuheg7hu1m/25LySk9af30sGGbpZ1uz5Q/74affaf6577ec1ed1acd003b5882b30c/Signed_TBC_Group_JSC_Annual_Report_2025_Book.pdf</t>
  </si>
  <si>
    <t>Formal engagement between the Board and stakeholders on ESG matters occurs at TBC Bank through several structured channels.
The Board engages with shareholders via formal mechanisms such as the Annual General Meeting (AGM), investor meetings, and ongoing investor relations activities conducted throughout the year. These forums provide opportunities to discuss strategic priorities, including ESG-related topics. The Bank maintains a dedicated investor relations platform, which provides access to financial results, reports, presentations, dividend information, and key corporate updates, ensuring continuous and transparent communication with investors.
In addition, TBC Bank conducts dedicated ESG surveys on an annual basis among key stakeholder groups, including employees, investors, and customers. These surveys are designed to identify ESG topics that are most relevant and material to stakeholders. The insights gathered are used to inform Board decision-making and refine the Bank’s ESG strategy, ensuring alignment with stakeholder expectations and the Bank’s long-term sustainability objectives.
Engagement is further supported through annual public disclosures, including the Sustainability Report and Annual Report, which serve as key tools for transparent communication with a broader range of stakeholders.
Overall, stakeholder engagement on ESG matters is conducted on a regular (at least annual) basis, supplemented by ongoing and ad hoc interactions depending on stakeholder group and format (e.g., AGMs, surveys, investor meetings, and formal reporting).</t>
  </si>
  <si>
    <t>TBC has been a signatory to the UN Global Compact since 2012.</t>
  </si>
  <si>
    <t>TBC Bank publicly reports its progress on Sustainable Development Goals (SDGs) and climate-related commitments on a regular basis.
In its annual Sustainability Report, the Bank discloses its contributions and achievements related to the SDGs. This includes a dedicated section (pages 39–42 of the 2025 report) that maps the Bank’s activities and programmes against relevant SDGs, clearly demonstrating how its operations contribute to sustainable development priorities. The Sustainability Report is published annually and is available on the Bank’s website:
https://www.tbcbankgroup.com/esg#sustainabilityReports
Furthermore, as a signatory to the UN Global Compact since 2012, TBC Bank submits an annual Communication on Progress (CoP). This disclosure includes:
- A CEO statement of continued support for the UN Global Compact;
- A standardized digital questionnaire covering governance, business practices, and sustainability performance;
- Information on how SDGs are integrated into the Bank’s strategy, including priorities, targets, and measurable outcomes.
The CoP also outlines TBC Bank’s contributions to specific SDGs, the integration of sustainability into its business model, and the expected impact of its initiatives. The CoP is publicly accessible at:
https://unglobalcompact.org/participation/report/cop/active/440385
In addition, climate-related progress (including alignment with TCFD and IFRS S1/S2 frameworks) is disclosed annually within the Bank’s Annual Report, providing further transparency on Net Zero and climate-related commitments.
Overall, disclosures are made on an annual basis through key channels including the Sustainability Report, Annual Report, and UN Global Compact CoP platform.</t>
  </si>
  <si>
    <t>TBC Bank has made formal commitments related to both the UN Sustainable Development Goals (SDGs) and broader climate-related alignment.
SDG Commitment:
TBC Bank is a signatory to the United Nations Global Compact (UNGC) since 2012, which constitutes a formal commitment to align its strategy and operations with the UNGC’s Ten Principles and to support the advancement of the UN Sustainable Development Goals (SDGs). The Bank integrates SDGs into its ESG strategy and publicly reports on its contributions, including mapping its activities and outcomes against specific SDGs in its annual Sustainability Report.
Paris Alignment:
The Bank demonstrates its commitment to climate-related objectives through alignment with internationally recognized framework such as the Task Force on Climate-related Financial Disclosures (TCFD). The TCFD chapter, included in the Annual Report, outlines that the Bank has measured its direct and indirect performance against the Paris Agreement targets for the reduction of GHG emissions and has identified pathways for emissions reductions in line with a 1.5°C scenario.
The assessment results enabled the Bank to set Paris Agreement–aligned GHG emissions reduction targets for Scope 1 and Scope 2, aiming to reach net zero in direct emissions by 2030. In addition, the Bank has established targets within its transition plan to reach net zero for indirect emissions as soon as practicable thereafter. TBC Bank also reports annually on its GHG emissions performance and progress against these targets in its Sustainability Report and Annual Report ( TCFD disclosure).</t>
  </si>
  <si>
    <r>
      <t xml:space="preserve">TBC Bank has identified a range of ESG and sustainability-related risks and opportunities that are reasonably expected to materially affect the Group’s business model, strategy, financial performance and long-term prospects. These include climate-related transition and physical risks, environmental and social risks associated with lending activities, governance and reputational risks, as well as opportunities arising from the transition to a more sustainable and climate-resilient economy.
The Bank's assessment of ESG and climate-related risks and opportunities is  focused on Georgia, where the company's operations are conducted. The assessment incorporates the ESG Risk Radar methodology developed by the National Bank of Georgia (NBG), sectoral climate risk assessments, and Paris Agreement alignment considerations.
Climate-related and Environmental Risks
</t>
    </r>
    <r>
      <rPr>
        <b/>
        <sz val="10"/>
        <color theme="1" tint="0.249977111117893"/>
        <rFont val="Segoe UI"/>
        <family val="2"/>
      </rPr>
      <t>Transition risks:</t>
    </r>
    <r>
      <rPr>
        <sz val="10"/>
        <color theme="1" tint="0.249977111117893"/>
        <rFont val="Segoe UI"/>
        <family val="2"/>
      </rPr>
      <t xml:space="preserve"> TBC Group recognises that the transition to a lower-carbon economy may create financial and operational risks for both the Group and its customers. These include:
 - Changes in climate-related regulation and supervisory expectations;
 - Introduction of carbon pricing mechanisms and stricter environmental standards;
 - Technological shifts associated with decarbonisation;
 - Changing market preferences and investor expectations;
 - Increased costs for high-emission sectors and vulnerable counterparties.
The bank assesses transition risks across key sectors of the Georgian economy and incorporates sectoral ESG Risk Radar scores into lending and risk management processes. While transition risks in Georgia are currently assessed as relatively low overall, several sectors are considered potentially vulnerable over time, particularly energy-intensive and carbon-sensitive industries.
</t>
    </r>
    <r>
      <rPr>
        <b/>
        <sz val="10"/>
        <color theme="1" tint="0.249977111117893"/>
        <rFont val="Segoe UI"/>
        <family val="2"/>
      </rPr>
      <t xml:space="preserve">Physical climate risks: </t>
    </r>
    <r>
      <rPr>
        <sz val="10"/>
        <color theme="1" tint="0.249977111117893"/>
        <rFont val="Segoe UI"/>
        <family val="2"/>
      </rPr>
      <t xml:space="preserve">The Group has identified both acute and chronic physical climate risks, including floods, droughts, extreme weather events and changing climate patterns. These risks may affect:
 - Customers’ repayment capacity;
 - Collateral values;
 - Supply chains and economic activity;
 - Operational resilience.
TBC’s assessment indicates that the potential impact of physical climate risks may become more material over the long term. Risks can materialise through the impairment of asset values and deterioration in the creditworthiness of customers operating in Georgia. Certain geographic areas and economic sectors, such as winter resorts and agricultural land, are already partially affected and might deteriorate further in the medium term. The overall assessment of the potential impact of acute and chronic physical risks on Georgia and on TBC Bank’s activities is medium in a long-term perspective. Currently, no material impact on TBC Bank’s activities is observable. It is understood that climate change risks are largely associated with longer-term impacts; however, those longer-term impacts are unclear, especially considering the shorter-term maturity structure of the Bank’s loan portfolio. 
</t>
    </r>
    <r>
      <rPr>
        <b/>
        <sz val="10"/>
        <color theme="1" tint="0.249977111117893"/>
        <rFont val="Segoe UI"/>
        <family val="2"/>
      </rPr>
      <t>Environmental and social risks in financing activities</t>
    </r>
    <r>
      <rPr>
        <sz val="10"/>
        <color theme="1" tint="0.249977111117893"/>
        <rFont val="Segoe UI"/>
        <family val="2"/>
      </rPr>
      <t xml:space="preserve">
The bank considers environmental and social risks in lending operations through its environmental and social risk assessment procedures. These risks include:
 - Pollution and environmental degradation;
 - Biodiversity and ecosystem impacts;
 - Resource efficiency and waste management issues;
 - Labour and occupational health and safety concerns;
 - Community and human rights impacts.
The bank updated its E&amp;S risk assessment procedure in 2025 and further integrated sectoral ESG Risk Radar scores into lending.
</t>
    </r>
    <r>
      <rPr>
        <b/>
        <sz val="10"/>
        <color theme="1" tint="0.249977111117893"/>
        <rFont val="Segoe UI"/>
        <family val="2"/>
      </rPr>
      <t>Governance and reputational risks</t>
    </r>
    <r>
      <rPr>
        <sz val="10"/>
        <color theme="1" tint="0.249977111117893"/>
        <rFont val="Segoe UI"/>
        <family val="2"/>
      </rPr>
      <t xml:space="preserve">
TBC recognises that failure to meet stakeholder expectations regarding sustainability, ethical conduct, responsible lending and climate commitments may result in reputational damage, reduced investor confidence and regulatory scrutiny. ESG-related risks are therefore integrated into governance and oversight structures at both Board and executive management levels.
</t>
    </r>
    <r>
      <rPr>
        <b/>
        <sz val="10"/>
        <color theme="1" tint="0.249977111117893"/>
        <rFont val="Segoe UI"/>
        <family val="2"/>
      </rPr>
      <t>ESG and Sustainability Opportunities</t>
    </r>
    <r>
      <rPr>
        <sz val="10"/>
        <color theme="1" tint="0.249977111117893"/>
        <rFont val="Segoe UI"/>
        <family val="2"/>
      </rPr>
      <t xml:space="preserve">
TBC bank  identifies significant opportunities arising from sustainable finance and the transition to a greener economy. Key opportunities include:
 - Growth in green and sustainable financing products;
 - Financing renewable energy and energy-efficient projects;
 - Expansion of social financing initiatives;
 - Development of ESG-linked products and services;
  - Improved operational efficiency through digitalisation and resource optimisation;
 - Enhanced customer engagement and market positioning through sustainable banking practices.
In 2025, TBC Bank's sustainable portfolio increased by GEL 553 million (32%), exceeding the 2025 target of GEL 2 billion by 14%. Growth was driven by financing for energy-efficient buildings, renewable energy projects, green guarantees and social financing programmes.
The bank also recognises strategic opportunities associated with financial inclusion, ESG education and regional sustainable development initiatives. Through the ESG Academy and sustainable finance programmes, TBC aims to strengthen internal ESG capabilities and support customers in the transition to more sustainable business models.
</t>
    </r>
    <r>
      <rPr>
        <b/>
        <sz val="10"/>
        <color theme="1" tint="0.249977111117893"/>
        <rFont val="Segoe UI"/>
        <family val="2"/>
      </rPr>
      <t>Time Horizons</t>
    </r>
    <r>
      <rPr>
        <sz val="10"/>
        <color theme="1" tint="0.249977111117893"/>
        <rFont val="Segoe UI"/>
        <family val="2"/>
      </rPr>
      <t xml:space="preserve">
TBC Bank defines the following time horizons for assessing climate-related and ESG risks and opportunities:
Short term: 0–3 years;
Medium term: 4–8 years;
Long term: Over 8 years.
These time horizons are aligned with the bank's strategic planning, risk management and business decision-making frameworks. The bank acknowledges that ESG and climate-related risks may materialise over varying timeframes and therefore integrates these time considerations into ongoing governance, scenario analysis, portfolio monitoring and strategic planning processes.</t>
    </r>
  </si>
  <si>
    <t>Total training cost / Average number of employees (in GEL)</t>
  </si>
  <si>
    <t>Total 378, Female 377, Male 1</t>
  </si>
  <si>
    <t>Number of branches, service centers, and pawn shops (excluding facilities in Kutaisi, Batumi, and Tbilisi) as a percentage of the total number of branches, service centers, and pawn shops.</t>
  </si>
  <si>
    <t xml:space="preserve">The bank implements a range of initiatives aimed at expanding access to financial services for underserved and previously unbanked populations across its markets. The bank leverages a predominantly digital, mobile-first model to broaden access, enabling customers to open accounts, access lending, and manage finances remotely through mobile and internet banking platforms. This approach is particularly impactful in reaching customers with limited access to traditional banking infrastructure.
TBC combines extensive digital capabilities with strong physical coverage across Georgia, ensuring access to financial services in both major economic centres and less commercially active regions. The Bank operates a nationwide network of branches, approximately 4,700 self-service terminals, 991 ATMs, and more than 41,800 active merchant terminals, while also providing customer support through contact centres, chatbots, and digital self-service channels.
Key initiatives include: Financial inclusion through digital banking- Fully digital onboarding for individuals and businesses, including remote account opening and access to core financial products without visiting branches. Support for MSMEs- Dedicated MSME banking and lending solutions, including fast, digital and in some cases collateral-free loans, supporting small and micro businesses and entrepreneurs. Inclusive ecosystem approach- Integration of payments, lending, insurance, e-commerce, education, ticketing, real estate, and other lifestyle services within digital platforms to improve accessibility, customer engagement, and financial participation.
These initiatives target retail customers, MSMEs, entrepreneurs, self-employed individuals, women entrepreneurs, and customers living outside major urban centres. The Bank actively supports women's economic participation through dedicated MSME financing programmes and funding initiatives for women-led businesses. TBC's digital solutions also help improve access to financial services for customers who may face barriers to traditional banking, including individuals in remote regions and self-employed customers.
The Bank continues to invest heavily in digital transformation to further enhance accessibility and customer experience. In 2025, digital monthly active users increased by 24% year-on-year to more than 1.3 million, with over 250,000 new users added during the year. The share of consumer loans and deposits issued fully end-to-end through digital channels reached 83%, while approximately 99% of retail customer transactions were conducted outside branches. These results demonstrate the growing accessibility and adoption of TBC's digital financial services and their contribution to increasing financial inclusion across Georgia.
In addition to expanding digital access, TBC continuously improves the accessibility, simplicity, and usability of its services through customer-centred design, multiple communication channels, educational content, and ongoing upgrades to both digital platforms and branch environments. Through its multi-channel approach, the Bank seeks to ensure that financial services remain accessible, convenient, and inclusive for customers of different ages, locations, and socio-economic backgrounds.
</t>
  </si>
  <si>
    <t>The Bank continues to invest heavily in digital transformation to further enhance accessibility and customer experience. In 2025, digital monthly active users increased by 24% year-on-year to more than 1.3 million, with over 250,000 new users added during the year. The share of consumer loans and deposits issued fully end-to-end through digital channels reached 83%, while approximately 99% of retail customer transactions were conducted outside branches. These results demonstrate the growing accessibility and adoption of TBC's digital financial services and their contribution to increasing financial inclusion across Georgia.</t>
  </si>
  <si>
    <t>The Bank regularly conducts stakeholder engagement activities, consultations, meetings, surveys, and dialogue platforms to understand stakeholder expectations, gather feedback, improve products and services, and support sustainable business development. These activities cover a broad range of stakeholder groups, including customers, employees, investors, business clients, communities, and partners.
During the reporting period, the Bank organized 5 large-scale "Thursday Meetings" across different regions of Georgia, bringing together approximately 500 entrepreneurs and professionals to discuss sector-specific challenges, share insights, and strengthen collaboration within the business community. In addition, the Bank engaged stakeholders through business education programmes, workshops, and public initiatives such as the Business Awards platform, which involves thousands of entrepreneurs, SMEs, and business partners.
Customer engagement is conducted continuously through multiple channels, including digital surveys via the Medallia platform, automated SMS surveys following branch visits, telephone surveys targeting different customer segments, external market research measuring customer satisfaction and Net Promoter Score (NPS), regular management meetings with corporate clients, and direct customer interviews. In 2025, members of the Board also engaged directly with customers and business clients to better understand their needs and expectations.
Employee engagement is supported through regular CEO and Management Board meetings with employees, focus groups, targeted surveys, workforce engagement sessions, ESG awareness surveys, and meetings between employees and the designated Non-Executive Director responsible for workforce engagement. These initiatives help gather employee feedback on workplace culture, wellbeing, career development, and organizational priorities.
The Bank also maintains active engagement with investors and shareholders through quarterly financial results calls, investor roadshows, participation in investor conferences, shareholder communications, and ongoing dialogue facilitated by the Investor Relations team.
In relation to communities and sustainability matters, the Bank engages stakeholders through educational programmes, transparent disclosures, ESG-related initiatives, and community-focused projects. The purpose of these engagement activities is to gather feedback, strengthen stakeholder relationships, improve customer and employee experience, support entrepreneurship and economic development, enhance transparency, and inform the Bank's strategic decision-making and sustainability efforts.</t>
  </si>
  <si>
    <r>
      <t xml:space="preserve">The Bank recognizes that effective management of environmental, social, and climate-related risks requires active engagement with clients and counterparties. As part of its ESG strategy and transition planning efforts, the bank seeks to support clients in understanding, managing, and mitigating ESG-related risks while promoting sustainable business practices and climate resilience.
</t>
    </r>
    <r>
      <rPr>
        <b/>
        <sz val="10"/>
        <color theme="1" tint="0.249977111117893"/>
        <rFont val="Segoe UI"/>
        <family val="2"/>
      </rPr>
      <t>1. Assessing counterparties’ capacity to manage ESG/Sustainability risks and opportunities</t>
    </r>
    <r>
      <rPr>
        <sz val="10"/>
        <color theme="1" tint="0.249977111117893"/>
        <rFont val="Segoe UI"/>
        <family val="2"/>
      </rPr>
      <t xml:space="preserve">
The Bank assesses ESG and sustainability-related risks through its Environmental and Social (E&amp;S) risk management processes, which are integrated into the broader risk management framework. Since 2012, TBC Bank has implemented environmental and social (E&amp;S) risk management procedures aligned with industry standards to address climate related impacts. These procedures are fully integrated into the credit risk management process and are consistently applied to SME and corporate clients to ensure that an appropriate, risk-based, sector-specific environmental and social risk assessment is applied to its commercial lending activities. In 2024, TBC Bank integrated climate risk components into its existing E&amp;S risk assessment procedures, defined exposure limits, and developed appropriate templates. Starting from 2025, our E&amp;S risk categorisation approach includes three components: environmental risk, social risk and climate risk. The risk categories of each component may differ for different business activities. When finalising each transaction’s E&amp;S risk category, priority is given to the most important risk component. Additionally, specialised external consulting companies are involved in the detailed E&amp;S risk assessment for Category A projects, such as hydroelectric plants.
The Environmental and Social Risk Management Procedure includes: • Transaction qualification and risk categorisation; • Identification and appropriate assessment; • Mitigation and control; • Monitoring and reporting.
To strengthen the quality of ESG-related information and assessment of clients, the bank is developing tools and methodologies that will help clients estimate and report basic greenhouse gas (GHG) emissions data, thereby improving climate-related data collection, verification, and reporting processes.
</t>
    </r>
    <r>
      <rPr>
        <b/>
        <sz val="10"/>
        <color theme="1" tint="0.249977111117893"/>
        <rFont val="Segoe UI"/>
        <family val="2"/>
      </rPr>
      <t>2. Engagement and Dialogue with Counterparties</t>
    </r>
    <r>
      <rPr>
        <sz val="10"/>
        <color theme="1" tint="0.249977111117893"/>
        <rFont val="Segoe UI"/>
        <family val="2"/>
      </rPr>
      <t xml:space="preserve">
Client engagement is a key element of the Bank's approach to sustainable finance, climate transition, and risk mitigation. The Bank actively works with clients to raise awareness of ESG and climate-related issues, build capacity, and encourage the adoption of sustainable business practices.
A flagship initiative is the ESG Academy, the first dedicated ESG education platform in Georgia. Through the "Green Mindset and Green Business" programme, the Bank had trained 204 clients by the end of 2025. The programme supports businesses in integrating sustainability considerations into their operations, improving climate-risk management practices, and enhancing their ability to access green financing opportunities.
The bank also plans to further expand client engagement activities through technical assistance programmes implemented with the support of international development partners, including DEG and ADB. These initiatives will include: structured ESG and climate-related training programmes; advisory services and capacity-building sessions; follow-up consultations on energy efficiency, renewable energy, and climate-smart technologies; sector-specific guidance and practical implementation support.
Particular attention will be given to sectors with higher exposure to climate-related risks, including agriculture, where training programmes will focus on climate-smart solutions, adaptation measures, and risk mitigation practices for farmers and agribusinesses.
As the Bank's internal expertise continues to develop, it intends to provide increasingly tailored advisory support to clients on climate-risk exposure, greenhouse gas emissions measurement, and transition planning, helping counterparties identify opportunities to improve resilience and align with emerging sustainability expectations.
Monitoring and Escalation
Depending on the environmental and social risks identified during the E&amp;S risk assessment process, the risk control strategy for each client may involve requiring the client to take specific actions, make specific investments, or develop and implement specific environmental or social action plans to avoid or mitigate environmental and/or social impacts, and/or specific monitoring and reporting requirements. 
Such requirements are covenanted in the loan agreement. As a minimum, a loan agreement requires all clients to certify in writing that, to the best of their knowledge, their operations comply with all local and international environmental, health and safety, and labour regulations and standards, or to disclose to the Bank known areas of material noncompliance. 
Monitoring Environmental and Social Due Diligence (ESDD) reports are prepared with maturity of 1 or 2 years. In the case of deadlines set by the corrective action plan (CAP), CAP monitoring is conducted after each deadline on a regular basis. To ensure a high-quality environmental and social risk assessment and monitoring process, the Environmental and Social Risk Management team conducts additional spot-check monitoring based on a random selection of business clients. Spot-check monitoring is carried out at least semi-annually. In addition, the Environmental and Social Risk Management team conducts semi-annual monitoring to ensure proper implementation of ESRM procedures, to identify any internal procedural barriers, and to eliminate them through appropriate action. 
In 2025, a total of 131 Corrective Action Plans were developed and 90 monitoring reports were prepared. All CAPs’ monitoring reports were prepared in the deadlines set in the CAPs.</t>
    </r>
  </si>
  <si>
    <t>The Bank has a policy prohibiting both child labor and forced labor, as clearly defined in its Human Rights Policy. The policy explicitly commits to the elimination of all forms of forced or compulsory labour and the effective abolition of child labour, in line with international standards such as the UN Global Compact and ILO conventions. The policy is communicated through structured internal and external channels, including employee communication, awareness‑raising activities, training, and public disclosures in annual or sustainability reports, ensuring that both employees and stakeholders are informed of these commitments. Enforcement is ensured through strong governance and oversight mechanisms, including supervision by the Management Board, ESG and HR Committees, and integration into supplier management processes. All suppliers are required to comply with human rights standards, and any violations may lead to corrective action plans or termination of business relationships. The policy is regularly reviewed and monitored through ongoing human rights due diligence processes, internal reporting systems, and committee oversight, which track performance, assess risks, and ensure continuous improvement in addressing human rights impacts.</t>
  </si>
  <si>
    <t>The Bank has a comprehensive non‑discrimination policy framework, as defined in both its Diversity, Equality and Inclusion (DEI) Policy and its Human Rights Policy.
The Bank explicitly prohibits discrimination on any grounds, including race, gender, religion, disability, and other characteristics, and is committed to ensuring equal treatment, dignity, and respect for all employees in line with international human rights standards.  This framework is implemented across the Bank through formal procedures, annual action plans, and dedicated governance structures (such as the Management Board, ESG Committees, and Human Capital functions), ensuring that non‑discrimination and human rights principles are embedded in recruitment, promotion, remuneration, and day‑to‑day operations. In addition, the Human Rights Policy reinforces implementation through ongoing due diligence processes aimed at identifying, preventing, and mitigating human rights risks in the Bank’s activities and business relationships.  The Bank ensures effective communication of these commitments through internal and external channels, including employee training, awareness‑raising initiatives, internal communications, and public reporting, promoting understanding and consistent application of non‑discrimination and human rights standards.  Enforcement is supported by robust monitoring and accountability mechanisms, including Board‑level oversight and committee supervision, regular reporting and data analysis, and formal grievance mechanisms (including anonymous reporting channels) that enable the Bank to address violations, provide remediation and continuously improve its practices.</t>
  </si>
  <si>
    <t xml:space="preserve">The Bank complies with local labor laws and aligns with international standards, including ILO principles, as reflected in its Human Rights Policy and internal procedures.The Bank explicitly commits to adhering to national labor legislation and internationally recognized frameworks such as the UN Global Compact and ILO Core Conventions, ensuring respect for fundamental labor rights, including non‑discrimination, freedom of association, and the elimination of forced and child labor. Compliance is supported through a structured system of mechanisms. These include internal governance and oversight by the Management Board, ESG and HR Committees, as well as continuous human rights due diligence processes to identify, prevent, and mitigate risks across operations and business relationships. In addition, the Bank ensures compliance through practical measures such as: employee training and awareness‑raising on policies and standards; internal reporting and monitoring systems to track compliance and performance; supplier due diligence and contractual obligations, requiring adherence to labor and human rights standards; and incident investigation and corrective action mechanisms, which enable identification, investigation, and remediation of any breaches of laws, regulations, or internal policies. The incident management process further strengthens compliance by ensuring that any violations are promptly reported, investigated in a structured and transparent manner, and followed by appropriate corrective or disciplinary actions, as well as preventive measures such as process improvements or additional training. </t>
  </si>
  <si>
    <t>The Bank integrates these topics into its employee training and awareness‑raising programs. The DEI Policy specifically requires regular training on diversity, equality, inclusion, sexual harassment, and unconscious bias, ensuring that employees understand rights‑based principles in the workplace. In parallel, the Human Rights Policy establishes that employees must be informed about and adhere to human rights standards aligned with international frameworks (including labor rights), and supports this through internal communication, awareness‑raising, and guidance provided to staff. In practice, the Bank reinforces this commitment through structured training delivery: employees participate in mandatory weekly trainings on maintaining a safe and respectful working environment, which cover the above‑mentioned topics. Training is also available through the Bank’s internal learning platform, ensuring continuous access and self‑development opportunities for employees. Furthermore, these trainings are delivered across regions, ensuring that employees outside head office locations are equally included and benefit from consistent awareness‑building initiatives.</t>
  </si>
  <si>
    <t>The Bank maintains a robust grievance mechanism to address labor‑related concerns, ensuring that all employees can safely report issues such as discrimination, harassment, unfair treatment, or other violations of labor rights. Employees have access to multiple reporting channels, including both open and anonymous mechanisms, which guarantee confidentiality and protection from retaliation. All reported cases are managed through a structured incident management process, where complaints are promptly registered, assessed, and investigated by designated units, including Compliance, HR, and ESG functions. Investigations are conducted in a transparent, impartial, and timely manner, with clearly defined responsibilities and escalation procedures to senior management or committees when necessary. The Bank ensures that appropriate corrective and disciplinary actions are taken based on investigation findings, while also implementing preventive measures such as process improvements, policy updates, and targeted training to reduce recurrence of issues. Employees who raise concerns in good faith are protected against retaliation, and confidentiality is strictly maintained throughout the process. In addition, the grievance mechanism is supported by regular monitoring, reporting, and review, ensuring continuous improvement and alignment with labor laws and international human rights standards. Anonymous reporting channels and formal remediation procedures further strengthen accountability and provide effective resolution pathways for employees.</t>
  </si>
  <si>
    <t>The bank implements financial literacy and education initiatives, primarily through its business education and entrepreneurship support programmes.
These programs target entrepreneurs, MSMEs, and individuals interested in developing financial and business skills, including both existing and potential clients. The bank’s flagship Business Education Programme provides a wide range of learning opportunities, including training sessions, workshops, online and in-person courses, and one-on-one consultations. The initiative is delivered in collaboration with international partners and combines digital and face-to-face formats, ensuring accessibility for participants across different regions of the country. In terms of outcomes, the programme reaches a significant number of beneficiaries annually. For example, in 2025, around 50 educational activities were conducted, benefiting approximately 3,500 participants, contributing to improved financial awareness, business capabilities and entrepreneurship development</t>
  </si>
  <si>
    <r>
      <t xml:space="preserve">TBC Bank employs a combination of ESG due diligence procedures, environmental and social (E&amp;S) risk assessments, climate risk analyses, financed emissions measurement methodologies, portfolio monitoring tools, and governance processes to identify, measure, manage, and monitor ESG and sustainability-related risks across its lending and investment activities. These methodologies are integrated into the credit lifecycle, portfolio management processes, and enterprise risk management framework.
</t>
    </r>
    <r>
      <rPr>
        <b/>
        <sz val="10"/>
        <color theme="1" tint="0.249977111117893"/>
        <rFont val="Segoe UI"/>
        <family val="2"/>
      </rPr>
      <t>1. Materiality Assessment and Identification of ESG Risks</t>
    </r>
    <r>
      <rPr>
        <sz val="10"/>
        <color theme="1" tint="0.249977111117893"/>
        <rFont val="Segoe UI"/>
        <family val="2"/>
      </rPr>
      <t xml:space="preserve">
While assessing and managing ESG/sustainability and climate-related risks, TBC Bank applies a double materiality perspective meaning that it is crucial to look at the ESG integration issue through the impact materiality and financial materiality lens – how financial institutions influence the society and environment and how ESG factors affect the financial institutions.
The bank identifies and assesses ESG-related risks through a risk-based approach that considers the nature, scale, and potential impact of environmental, social, climate, and governance factors on its clients, portfolio, operations, and stakeholders.
Material ESG/sustainability risks for the bank are identified through:
•	Environmental and Social Risk assessments conducted during credit origination and creditworthiness assessment process;
•	Sector-specific climate risk assessments through climate scenario analysis and stress testing;
•	Portfolio-level financed emissions measurements;
•	Paris Agreement alignment assessments;
•	Regulatory and market developments;
•	Stakeholder expectations and sustainability commitments; and
•	Ongoing portfolio monitoring.
The Bank's materiality assessment process considers both the financial impact of ESG factors on the Bank and the environmental and social impacts associated with the bank’s activities. ESG risks are evaluated based on their potential effect on portfolio quality, financial performance, operational performance, regulatory compliance, reputation, and long-term strategic objectives.
ESG risks are assessed at multiple stages:
 - Loan origination and Due Diligence - at origination, corporate and MSME clients are screened against the Bank's Exclusion List, which is based on the exclusion lists of international financial institutions, including IFC, EBRD, DEG, and ADB. Transactions that proceed beyond exclusion screening undergo Environmental and Social Risk assessment. Depending on the nature of the activity, the bank evaluates:
•	Compliance with environmental and social legislation;
•	Potential environmental impacts;
•	Occupational health and safety risks;
•	Labour and human rights considerations;
•	Community and stakeholder impacts;
•	Climate-related vulnerabilities; and
•	Sector-specific ESG risks.
 - Credit assessment and approval - ESG findings are incorporated into the overall credit assessment process and considered alongside traditional financial and credit risk factors. Identified ESG risks may influence transaction structuring, financing conditions, monitoring requirements, and approval decisions.
 - Ongoing monitoring - following loan disbursement, ESG-related risks continue to be monitored through periodic portfolio reviews, client engagement and climate risk sectoral analysis. The bank reassesses exposures where significant changes in client activities, regulatory requirements, or risk profiles occur.
</t>
    </r>
    <r>
      <rPr>
        <b/>
        <sz val="10"/>
        <color theme="1" tint="0.249977111117893"/>
        <rFont val="Segoe UI"/>
        <family val="2"/>
      </rPr>
      <t>2. Methodologies and tools</t>
    </r>
    <r>
      <rPr>
        <sz val="10"/>
        <color theme="1" tint="0.249977111117893"/>
        <rFont val="Segoe UI"/>
        <family val="2"/>
      </rPr>
      <t xml:space="preserve">
The Bank utilizes several methodologies and analytical tools to identify and measure ESG-sensitive exposures:
 - Environmental and social risk management methodology - applied primarily at transaction and client level, the ESRM methodology evaluates environmental and social risks associated with financed activities and supports risk categorization, mitigation planning, and monitoring. E&amp;S risk management procedures are fully compliant with Georgian environmental legislation, follow international best practices, and incorporate appropriate consideration of IFC Performance Standards, EBRD Performance Requirements (PRs), and ADB’s Safeguard Requirements (SRs). In collaboration with partner IFIs, TBC Bank has developed a clear E&amp;S risk categorisation matrix. Projects that are to be financed are analysed and classified according to E&amp;S risk categories (low, medium, high and A category); 
ESG Profile Methodology – TBC has in place ESG Profile methodology for corporate customers. ESG factors such as climate adaptation, transition to low-carbon activities, implementation of green technologies, diversity and inclusion, and good corporate governance are considered during the assessment, and respective scores are assigned based on expert judgment. The ESG profile consists of four main components: • Climate change – covering physical and transitional risks; • Environmental – covering environmental and social risks; • Social – covering diversity, employee benefits and equal/fair pay; • Governance – covering ESG governance, the Company’s disclosures, and diversity at Board and executive management levels.
 - PCAF methodology for financed emissions - the Partnership for Carbon Accounting Financials (PCAF) methodology is used to quantify financed greenhouse gas emissions associated with lending activities. Financed emissions data helps identify carbon-intensive exposures, assess transition risk concentrations, support portfolio alignment assessments, and monitor progress against climate objectives.
 - Sustainable finance taxonomy  - the bank applies the National Bank of Georgia Sustainable Finance Taxonomy and relevant international taxonomy principles to classify sustainable assets and identify activities aligned with environmental objectives. Taxonomy assessments support sustainable finance eligibility screening.
 - Climate scenario analysis and climate stress testing - scenario analysis is performed at portfolio and sector level to evaluate potential impacts arising from different climate transition pathways and physical climate scenarios. These analyses help the bank understand the potential magnitude, likelihood, and timing of climate-related risks under alternative future states. Where relevant, climate-related assumptions are incorporated into risk assessments to evaluate how changes in policy, carbon pricing, technology, market conditions, or physical climate events could affect borrowers and portfolio performance. The purpose of these exercises is not to predict future outcomes but to assess vulnerabilities, identify potential risk concentrations, and support strategic planning and risk mitigation. TBC Bank's climate resilience assessment is based on the climate stress-testing framework developed by the National Bank of Georgia (NBG), which uses climate scenarios from the Network for Greening the Financial System (NGFS) and covers both physical and transition climate risks.
</t>
    </r>
    <r>
      <rPr>
        <b/>
        <sz val="10"/>
        <color theme="1" tint="0.249977111117893"/>
        <rFont val="Segoe UI"/>
        <family val="2"/>
      </rPr>
      <t>3. Ongoing monitoring</t>
    </r>
    <r>
      <rPr>
        <sz val="10"/>
        <color theme="1" tint="0.249977111117893"/>
        <rFont val="Segoe UI"/>
        <family val="2"/>
      </rPr>
      <t xml:space="preserve">
TBC Bank maintains ongoing monitoring and management processes for ESG and sustainability-related risks through a combination of portfolio monitoring, ESG risk appetite oversight, climate risk assessments, sustainable finance performance tracking, and governance reporting mechanisms.
The ESG Department plays a central role in monitoring ESG-sensitive exposures and sustainability-related performance across the bank's portfolio. On a monthly basis, the department conducts analyses of sustainable portfolio growth, financed emissions, climate-related indicators, and progress against sustainable finance targets. These reviews are performed in close cooperation with the corporate, SME, and retail business segments to assess portfolio performance, identify emerging risks, and develop action plans where necessary.
ESG and climate-related risks are monitored within the bank's broader Risk Appetite Framework. The framework establishes ESG risk appetite metrics and indicators that are reviewed annually and approved by the Supervisory Board. Performance against these metrics is monitored on an ongoing basis and formally reported to the Risk Committee on a quarterly basis through reporting prepared by the Chief Risk Officer (CRO).
The CRO has overall accountability for ESG risk oversight and is responsible for ensuring that ESG risks are identified, measured, mitigated, monitored, and reported in line with the Bank's risk management framework. ESG-related risk indicators, sustainable portfolio metrics, and other material sustainability matters are incorporated into regular risk reporting dashboards and are reviewed alongside other key risk categories.
Where monitoring identifies material ESG risks, deterioration in ESG risk indicators, significant climate-related exposures, or deviations from approved risk appetite thresholds or sustainability targets, the issues are escalated through the Bank's governance structure. Depending on the nature and severity of the issue, escalation may include enhanced management review, development of corrective action plans, additional client engagement and monitoring, or reassessment of exposure risk.
Progress against sustainable portfolio growth targets, financed emissions metrics, and other strategic ESG objectives is reported quarterly to the Environmental Committee, Executive ESG Committee, and the Board-level ESG and Ethics Committee. This governance structure ensures that material ESG risks, emerging climate-related exposures, and performance against sustainability objectives are regularly reviewed at both management and Board levels, enabling timely decision-making and risk mitigation actions where required.
Through this framework, identified ESG-sensitive exposures are subject to continuous monitoring, clear accountability, regular management and Board oversight, and formal escalation mechanisms that support proactive risk management and alignment with the Bank's sustainability commitments.</t>
    </r>
  </si>
  <si>
    <t>Clients that were inactive before 2025 but resumed activity during 2025 are included in the existing client category and are not considered new clients.</t>
  </si>
  <si>
    <t>TBC Bank has established a framework of Board-approved policies, procedures, and governance mechanisms for the management of ESG and sustainability-related risks. ESG risks are integrated into the Bank's overall risk management framework. The Bank's approach is governed by key policies and frameworks, including the Environmental and Climate Change Policy, the Environmental and Social Risk Management (ESRM) Procedure, Climate Action Strategy, and Risk Appetite Framework. These policies define the processes for identifying, assessing, managing, monitoring, and reporting ESG and climate-related risks across the Bank's operations and lending activities.</t>
  </si>
  <si>
    <t>The Bank has received minor penalties from government authorities, including a fine of GEL 6,500 for exceeding permitted noise levels and GEL 1,000 imposed by Tbilisi City Hall for improper disposal of municipal waste. Given the immaterial nature of these amounts and the low severity of the violations - which did not result in any significant environmental harm - the Bank does not consider these fines to be material.</t>
  </si>
  <si>
    <r>
      <t xml:space="preserve">TBC Bank contributes to community development through initiatives that promote entrepreneurship, financial inclusion, education, innovation, and economic empowerment across Georgia.
</t>
    </r>
    <r>
      <rPr>
        <b/>
        <sz val="10"/>
        <color theme="1" tint="0.249977111117893"/>
        <rFont val="Segoe UI"/>
        <family val="2"/>
      </rPr>
      <t xml:space="preserve">Supporting MSMEs and Entrepreneurship - </t>
    </r>
    <r>
      <rPr>
        <sz val="10"/>
        <color theme="1" tint="0.249977111117893"/>
        <rFont val="Segoe UI"/>
        <family val="2"/>
      </rPr>
      <t xml:space="preserve">TBC continues to strengthen its role as one of the leading supporters of micro, small, and medium-sized enterprises (MSMEs) in Georgia by expanding access to knowledge, visibility, and growth opportunities. Through business education programmes, entrepreneurship initiatives, and ecosystem-building activities, the ბank supports business owners in developing skills, improving competitiveness, and building resilient businesses. These initiatives contribute to inclusive economic growth and job creation across the country.
</t>
    </r>
    <r>
      <rPr>
        <b/>
        <sz val="10"/>
        <color theme="1" tint="0.249977111117893"/>
        <rFont val="Segoe UI"/>
        <family val="2"/>
      </rPr>
      <t xml:space="preserve">Business Education Programmes - </t>
    </r>
    <r>
      <rPr>
        <sz val="10"/>
        <color theme="1" tint="0.249977111117893"/>
        <rFont val="Segoe UI"/>
        <family val="2"/>
      </rPr>
      <t xml:space="preserve">TBC implements the largest business education programme in Georgia, providing entrepreneurs with access to training sessions, workshops, courses, and individual consultations. Delivered in partnership with international development organisations, including the Asian Development Bank (ADB) and the European Fund for Southeast Europe (EFSE), the programme has supported entrepreneurs for more than a decade. During 2025 alone, approximately 3,500 participants received training aimed at strengthening business management capabilities, promoting innovation, and improving long-term business sustainability.
</t>
    </r>
    <r>
      <rPr>
        <b/>
        <sz val="10"/>
        <color theme="1" tint="0.249977111117893"/>
        <rFont val="Segoe UI"/>
        <family val="2"/>
      </rPr>
      <t>Women’s Entrepreneurship Expo 2025</t>
    </r>
    <r>
      <rPr>
        <sz val="10"/>
        <color theme="1" tint="0.249977111117893"/>
        <rFont val="Segoe UI"/>
        <family val="2"/>
      </rPr>
      <t xml:space="preserve"> - On 13–14 September 2025, the UN Women Georgia Country Office, as part of a regional initiative by UN Women Europe and Central Asia, organised the fourth large-scale exhibition and sale featuring products and services by women entrepreneurs. More than 200 participants from across Georgia showcased offerings including food and wine, gifts, accessories, and personal care products. Within TBC’s sponsorship, dedicated spaces were created for green entrepreneurs, along with a
food zone, DJ area, and a children’s zone to ensure a family-friendly environment. Initiatives like this help entrepreneurs expand networks, share experiences, explore innovations, and overcome challenges while empowering women to become role models and contribute to economic growth.
</t>
    </r>
    <r>
      <rPr>
        <b/>
        <sz val="10"/>
        <color theme="1" tint="0.249977111117893"/>
        <rFont val="Segoe UI"/>
        <family val="2"/>
      </rPr>
      <t xml:space="preserve">Technology Education and Youth Development - </t>
    </r>
    <r>
      <rPr>
        <sz val="10"/>
        <color theme="1" tint="0.249977111117893"/>
        <rFont val="Segoe UI"/>
        <family val="2"/>
      </rPr>
      <t xml:space="preserve"> TBC supports girls in exploring and pursuing careers in technology. In 2025, through its free summer crash courses, 140 schoolgirls from grades 9-12 across Georgia gained hands-on experience in fields like Artificial Intelligence, Mobile App Development, and BackEnd and FrontEnd programming. By making tech education more accessible, TBC empowers girls to take their first steps toward future professions and shape their own paths. Tech-School aims to promote technology education among the younger generation. Proficiency in technology increases the chances of success not only in the ICT field but in any other profession that young people will choose in the future.</t>
    </r>
  </si>
  <si>
    <r>
      <t xml:space="preserve">TBC Bank actively invests in local communities through sponsorships, cultural initiatives, educational programmes, and support for entrepreneurship platforms that create social value and contribute to community well-being.
</t>
    </r>
    <r>
      <rPr>
        <b/>
        <sz val="10"/>
        <color theme="1" tint="0.249977111117893"/>
        <rFont val="Segoe UI"/>
        <family val="2"/>
      </rPr>
      <t xml:space="preserve">
TBC Business Awards - </t>
    </r>
    <r>
      <rPr>
        <sz val="10"/>
        <color theme="1" tint="0.249977111117893"/>
        <rFont val="Segoe UI"/>
        <family val="2"/>
      </rPr>
      <t xml:space="preserve">TBC is the organiser of the TBC Business Awards, the largest and most prestigious awards platform for small and medium-sized businesses in Georgia. For nine years, the initiative has promoted entrepreneurship, recognised business achievements, and increased the visibility of successful enterprises. More than 4,000 businesses have participated since its inception, contributing to the development of Georgia's entrepreneurial ecosystem.
</t>
    </r>
    <r>
      <rPr>
        <b/>
        <sz val="10"/>
        <color theme="1" tint="0.249977111117893"/>
        <rFont val="Segoe UI"/>
        <family val="2"/>
      </rPr>
      <t xml:space="preserve">Support for Women's Entrepreneurship - </t>
    </r>
    <r>
      <rPr>
        <sz val="10"/>
        <color theme="1" tint="0.249977111117893"/>
        <rFont val="Segoe UI"/>
        <family val="2"/>
      </rPr>
      <t xml:space="preserve">As part of its commitment to inclusive economic development, TBC sponsored the Women's Entrepreneurship Expo 2025 organised by UN Women Georgia. Through its sponsorship, the Bank supported dedicated exhibition spaces for green entrepreneurs and contributed to creating an inclusive environment for entrepreneurs, families, and visitors.
</t>
    </r>
    <r>
      <rPr>
        <b/>
        <sz val="10"/>
        <color theme="1" tint="0.249977111117893"/>
        <rFont val="Segoe UI"/>
        <family val="2"/>
      </rPr>
      <t xml:space="preserve">Support for Culture, Literature, and Arts - </t>
    </r>
    <r>
      <rPr>
        <sz val="10"/>
        <color theme="1" tint="0.249977111117893"/>
        <rFont val="Segoe UI"/>
        <family val="2"/>
      </rPr>
      <t>TBC actively supports the preservation and promotion of Georgian culture through a wide range of cultural investments. The Bank promotes access to literature through the Saba digital library platform and supports major literary events such as the Tbilisi Book Fair. TBC also contributes to the preservation of cultural heritage by supporting the renewal of the Lado Asatiani House-Museum. In the field of arts and cinema, TBC supports several important cultural initiatives, including the Eliso Award, the Kutaisi International Short Film Festival, and the Batumi International Art-House Film Festival. These initiatives help expand public access to culture, support artistic development, preserve national heritage, and strengthen cultural communities throughout Georgia. Through these investments, TBC contributes to enriching the country's cultural landscape, increasing access to educational and cultural resources, and supporting the long-term development of local communities.</t>
    </r>
  </si>
  <si>
    <t>The bank conducts regular customer satisfaction surveys across multiple channels and segments. Customer feedback is systematically collected on an ongoing basis to better understand client needs and refine the bank’s value proposition. Since 2023, the bank has applied a Net Promoter Score (NPS) methodology, with surveys conducted across key segments, including Retail, Concept, and MSME. This shift reflects a strategic focus on internationally recognised customer experience metrics and benchmarking against competitors.
Customer satisfaction surveys are conducted continuously throughout the year with the support of both internal teams and independent external research companies. On average, more than 500,000 customers participate in surveys annually, ensuring a robust and representative dataset. In addition to traditional surveys, the bank conducts real-time, trigger-based surveys via digital platforms (e.g. mobile and internet banking applications), enabling immediate feedback following customer interactions.  The bank also runs After Service SMS surveys, the results of which are analysed at multiple levels, including individual employees, branches, regions, products, and customer journeys. This granular approach allows agile teams to identify improvement areas and enhance customer experience. In 2025, the customer satisfaction rate measured through these surveys reached 94%.
Customer experience trends are monitored through internationally recognised metrics, including NPS, Customer Satisfaction Score (CSAT), and Customer Effort Score (CES). Survey results, along with operational and service quality indicators, are consolidated into a monthly Quality Dashboard. This dashboard supports continuous monitoring of performance trends and highlights areas requiring improvement. Identified gaps are systematically addressed through targeted action plans developed in collaboration with relevant departments.</t>
  </si>
  <si>
    <t>Financed emissions are the greenhouse gas (GHG) emissions that result from a bank’s lending and investment activities. This includes seven asset classes:
1. Listed Equity and Corporate Bonds
2. Business Loans and Unlisted Equity
3. Project Financing (Green)
4. Commercial Real Estate
5. Mortgages
6. Motor Vehicle Loans
7. Sovereign Debt</t>
  </si>
  <si>
    <t>N/A</t>
  </si>
  <si>
    <t>Natural Gas - 5,324,628 kwh
Fuel for Generators - 618,705 kwh
Electricity - 14,381,441 kwh
Total Energy Consumption - 20,324,774 kwh (Including 3,294,264 kWh of renewable energy)</t>
  </si>
  <si>
    <t>7.8%</t>
  </si>
  <si>
    <t>Total water consumption decreased by 4% compared to 2024</t>
  </si>
  <si>
    <t>Water consumption pp decreased by 8% compared to 2024</t>
  </si>
  <si>
    <t>During 2025 reporting period 59 860 kg paper and 950 kg plastic was collected for recycling, in total 60,8 tonnes of waste</t>
  </si>
  <si>
    <t>Paper consumption pp decreased by 18% compared to 2024</t>
  </si>
  <si>
    <t xml:space="preserve">Bank promotes digital services to reduce paper and operational waste including e-contracts. The use of electronic signatures is continuously increasing. Nearly 65% of corporate client documentation is signed electronically. </t>
  </si>
  <si>
    <t>We launched the E-waste collection initiative in 2026</t>
  </si>
  <si>
    <t>The bank has implemented a Waste Management Plan agreed with the Ministry of Environment and Agriculture. This includes system-wide waste separation of hazardous and non-hazardous waste in line with applicable standards.
Secure document shredding is in place for paper waste, with collection in designated boxes and transfer to a certified recycling partner. Plastic waste is also collected through dedicated bins across all headquarters and many branches.
In 2026, the bank expands its initiatives to include Battery collection in all branches and offices, E-waste collection in head offices and branches with IT operations and expansion of paper and plastic recycling to all branches. Employee awareness is promoted through internal platforms, email communications, and onboarding training for new staff.</t>
  </si>
  <si>
    <t xml:space="preserve">Yes, the governance bodies consider climate-related risks, including both physical and transition risks, as part of their oversight responsibilities. The Supervisory Board maintains direct oversight of climate-related issues through its approval and monitoring of the bank’s ESG Strategy, which explicitly addresses climate change, environmental impact, and sustainable development. This demonstrates that climate considerations are embedded at the highest governance level.
Supporting the Supervisory Board, the ESG and Ethics Committee plays a central role in ensuring that climate-related risks are systematically identified, assessed, and managed. The Committee periodically evaluates the bank’s exposure to critical ESG matters, explicitly including climate-related issues, taking into account both risks and opportunities. It also oversees the role of risk management functions in identifying and managing environmental and climate-related risks, including those associated with lending activities and broader operations.
Furthermore, the Committee stays informed on evolving regulatory requirements, investor expectations, and market trends, which are key drivers of transition risks such as policy changes, carbon pricing, and technological developments. Its oversight of ESG disclosures aligned with the Task Force on Climate-related Financial Disclosures (TCFD) framework further confirms structured consideration of both physical risks (e.g., environmental impacts and emissions) and transition risks.
Through regular reviews of climate strategies, emissions (Scope 1, 2, and 3), net-zero plans, ESG risk appetite, and climate-related policies, the governance bodies ensure that climate-related risks are continuously monitored, integrated into strategic decision-making, and addressed through appropriate controls and initiatives.
At the executive level, responsibility for climate change-related risks and opportunities is assigned to the ESG Committee. The ESG Committee is responsible for implementing the ESG strategy and approving annual action plans and separate, detailed action plans for key projects. The committee meets every quarter to monitor the progress and implementation status of these action plans. It covers the following climate-related topics: TCFD reporting and TCFD implementation action plan; the ESG risk appetite; progress against ESG Strategy targets such as the volume of the sustainable portfolio; direct GHG emissions and financed emissions, Paris Alignment Calculation; The ESG Committee’s responsibilities also include the review and monitoring of climate-related risks and opportunities as well as the establishment of an effective mitigation and control system to manage identified (material) climate-related risks.
</t>
  </si>
  <si>
    <t xml:space="preserve">The bank does not currently perform scenario analysis specifically focused on financial risks related to biodiversity loss or ecosystem degradation. However, broader environmental and climate-related risk assessments are conducted within the overall risk management framework. TBC Bank conducts climate scenario analysis for both physical and transition risks. Nature-related risks, including ecosystem degradation, water stress, biodiversity loss, and forest-related risks, are integrated into the Bank’s Environmental and Social Risk Assessment process during lending.
</t>
  </si>
  <si>
    <t xml:space="preserve">Governance bodies consider climate-related risks, including both physical and transition risks, as part of their oversight responsibilities. While nature-related risks (such as deforestation, biodiversity loss, and water stress) are not explicitly governed as a separate category, they are addressed within the broader oversight of climate and environmental risks.
The Supervisory Board maintains direct oversight of climate-related issues through its approval and monitoring of the Bank’s ESG Strategy, which covers climate change, environmental impact, and sustainable development. This ensures that environmental considerations are embedded at the highest governance level. The Supervisory Board also oversees the Bank’s operational environmental performance, including key resource efficiency metrics such as paper and water consumption, as well as related reduction targets and initiatives.
The ESG and Ethics Committee supports the Supervisory Board by ensuring that ESG and climate-related risks are systematically identified, assessed, and managed. The Committee periodically reviews the Bank’s exposure to key ESG matters, including climate-related risks and opportunities, and oversees risk management functions in relation to environmental and climate risks arising from lending activities and operations. It also monitors the Bank’s operational efficiency performance, including resource consumption indicators such as paper and water usage, and tracks progress against reduction targets and improvement initiatives.
The Committee reviews and approves the Bank’s Exclusion List on an annual basis. This list is aligned with international financial institutions and regulatory guidance and includes activities with significant adverse environmental impacts, such as destruction of critical habitats, illegal logging, unsustainable forestry practices, and commercial logging in primary tropical forests, thereby excluding high-risk biodiversity and ecosystem-impacting activities from financing.
At the executive level, the ESG Committee is responsible for implementing the ESG strategy and monitoring climate-related risks and opportunities through quarterly meetings, including review of TCFD reporting, ESG risk appetite, emissions performance, resource consumption, financed emissions, and progress toward ESG targets. 
</t>
  </si>
  <si>
    <t>The Bank has installed a rainwater collection system at the LISI headquarters to reduce water consumption, minimize water wastage, and support sustainable water management practices.</t>
  </si>
  <si>
    <t>Emissions amounting to 349 tCO₂e have been deducted from the total, as they are associated with renewable energy consumption and should not be included in net Scope 2 emissions.</t>
  </si>
  <si>
    <t>The gross Scope 2 emissions amount to 1,524 tCO₂e, which includes 349 tCO₂e associated with renewable electricity consumption. As renewable energy consumption does not result in Scope 2 emissions under the market-based approach, 349 tCO₂e attributable to renewable energy has been deducted. Consequently, the net Scope 2 emissions amount to 1,175 tCO₂e.</t>
  </si>
  <si>
    <t>The FTE figure used in this calculation represents the average number of full-time equivalent employees (FTEs) in 2025.</t>
  </si>
  <si>
    <t>The company reduces waste through a centralized water dispenser connected to the main water supply, eliminating large plastic bottles. New employees receive reusable bottles or cups to minimize single-use plastics. Paper use is reduced through digitalization and a follow-me printing system, which prevents unnecessary printing. Additionally, paper and plastic waste generated in most branches and offices are collected and handed over to partner companies for recycling.</t>
  </si>
  <si>
    <t>Scope 1+Scope 2 emissions / net income 
3,018/1,277,583,839</t>
  </si>
  <si>
    <t>The bank maintains up-to-date business continuity plans for critical operational sites. Policy covers banks head offices (digital channels, products, processes, systems, external parties and key resources). The plans have clearly defined scope and coverage, and they are reviewed regularly and tested. Testing is conducted minimum twice a year.</t>
  </si>
  <si>
    <t>For the purpose of the adjusted gender pay gap calculation, only comparable employee groups with representation of both genders (at least one female and one male employee) were included, ensuring a reliable and meaningful comparison of remuneration.</t>
  </si>
  <si>
    <t>Gender Pay Gap = (Average male total remuneration –Average female total remuneration) / Average male total remuneration × 100.</t>
  </si>
  <si>
    <t>Promotions+Horizontal transfers/Average number of employees</t>
  </si>
  <si>
    <t>The bank offers flexible working arrangements, including remote work, supporting a healthy work-life balance. Remote working is available to 75% of head office employees, reflecting the nature of certain roles that require physical presence; all eligible employees actively make use of these arrangements.
In addition, the bank provides a range of flexible leave and employee support measures, including one additional day off per quarter for all employees, up to five days of emergency leave annually, additional one-hour daily breaks for employees with children under one year old, and two additional days off per quarter for mothers with three or more children. These benefits are widely utilized across the organization; for example, in 2025, 7,941 employees made use of at least one additional day off. The bank also ensures access to compensated sick leave through a simple and efficient process.
In branch operations, flexibility is supported through adjusted working schedules; on Saturdays, branches do not operate at full capacity, and employees in similar roles share shifts on a rotational basis wherever feasible.
These arrangements are broadly utilized across the organization and reflect the bank’s commitment to flexible, inclusive, and employee-centered working conditions.</t>
  </si>
  <si>
    <t>The Bank has a formal Occupational Health and Safety Policy, approved by the Executive Director, as well as an Occupational Health and Safety Plan designed to ensure a safe and healthy working environment. The policy and plan are aligned with the Organic Law of Georgia on Occupational Safety, relevant subordinate legislation, and the Bank's internal occupational health and safety requirements.</t>
  </si>
  <si>
    <t xml:space="preserve"> The bank is guided by Human Rights and Diversity, Equity, and Inclusion (DEI) policies, which include the protection of the rights of persons with disabilities across the full employment lifecycle; While the bank does not currently operate a dedicated hiring program specifically targeting persons with disabilities, it is fully committed to becoming a disability-confident organization by promoting accessibility and inclusion for people with disabilities both as employees and customers. As part of this commitment, the Bank is developing standardized practices, internal guidance documents, and tailored training programs to support inclusive employment and accessible services across digital and physical channels. The Bank’s approach is aligned with international best practices, including the UN Convention on the Rights of Persons with Disabilities (UNCRPD) and the principles of the UK Disability Confident scheme. Recruitment and selection processes are designed to be fair, transparent, and accessible to all candidates, ensuring that individuals are evaluated solely on their qualifications, skills, and competencies. The bank promotes an inclusive workplace culture based on respect and diversity and, where relevant and feasible, considers reasonable accommodations to support employees with disabilities in performing their roles effectively. While no formal hiring targets have been established, the bank consistently ensures equal access to employment opportunities and remains committed to strengthening its inclusion practices in line with ESG principles. In addition, the bank is in the process of developing an Inclusivity Employment Guidance Standard covering all stages of the employee lifecycle, including talent attraction, recruitment, onboarding, and retention, with the aim of strengthening inclusive practices and accessibility once finalized. 
TBC improves the accessibility of its facilities for people with disabilities. 97% of all branches have been modernised and equipped with ramps to support accessibility. In the regions, the share of adapted branches is  95%. In 2026, further locations will be added.  
In 2025, TBC was recognised as a Disability Inclusion Champion at ADB’s 11th Annual Trade and Supply Chain Awards. This recognition reflects the bank’s commitment to advancing diversity and disability inclusion through a one-year project implemented in 2024 with the support of ADB. The project focused on developing a comprehensive diversity approach across three key areas: enhancing the physical and digital accessibility of products and services, promoting inclusive employment practices, and improving the accessibility of marketing events.
</t>
  </si>
  <si>
    <t xml:space="preserve">The bank has implemented measures to enhance accessibility for persons with disabilities across physical facilities, digital platforms, and services.
In 2024, through an ADB-supported project, the bank conducted accessibility audits (including WCAG-based digital assessments and physical branch reviews), carried out UX research with persons with disabilities, and developed guidance documents for inclusive digital services, employment, and event accessibility. These efforts form the foundation for ongoing improvements and the bank’s long-term disability inclusion approach.
TBC improves the accessibility of its facilities for people with disabilities. 97% of all branches have been modernised and equipped with ramps to support accessibility. In the regions, the share of adapted branches is  95%. In 2026, further locations will be added.  </t>
  </si>
  <si>
    <t xml:space="preserve">The bank has embedded environmental, climate, and social considerations into its overall strategic framework, ensuring that sustainability is not treated as a standalone initiative but as a core component of business planning and decision-making. Managing environmental and climate impacts is a stated objective, supported by established processes to identify, assess, and mitigate related risks across operations and financing activities.
ESG considerations play a central role in the bank’s risk management and lending approach. The assessment and management of sustainability and climate-related risks within the loan portfolio are key pillars of the ESG Strategy, with ongoing measurement of financed emissions used to guide long-term portfolio decarbonisation and identify carbon-intensive sectors. The planned implementation of sector-specific climate guidelines will further enhance the integration of ESG risks into the Bank’s credit decision-making processes.
In addition, ESG and climate considerations are actively incorporated into financial planning and business development. The bank aligns loan growth strategies across retail, MSME, and corporate segments with identified climate risks and opportunities, while sector-level analysis informs the prioritisation of climate action areas. These priorities are directly reflected in the climate action strategy, which is aligned with the bank’s broader long-term business strategy.
Importantly, ESG objectives are also embedded in governance and performance management: sustainability-related goals, including sustainable portfolio growth, are incorporated into key performance indicators (KPIs) for senior management, ensuring accountability and reinforcing the integration of ESG priorities at the highest levels of decision-making.
Overall, ESG objectives, targets, and actions are fully aligned with and embedded in the bank’s long-term strategic direction, confirming that sustainability considerations are an integral part of its business model and future growth plans.
</t>
  </si>
  <si>
    <t>The Supervisory Board has established a diverse and comprehensive training agenda, which is reviewed annually. The Secretarial team creates a general training catalogue at the beginning of each year, which covers all relevant areas. The catalogue includes an effective mix of publicly available and client-tailored webinars, analytical materials, and opportunities for live discussion with industry participants. The providers of these training opportunities include the Big Four accounting firms, external legal advisors, chartered institutes (such as the Institute of Directors and the Governance Institute), and, where relevant, senior professionals with specific subject matter expertise. The training agenda consistently incorporates ESG and climate-related topics, ensuring that Supervisory Board members remain informed about emerging sustainability and ESG trends, regulatory developments, and evolving climate risks, thereby enabling more effective oversight and strategic decision-making. In 2025, the Supervisory Board member and Chair of the ESG and Ethics Committee, Eran Klein, enhanced his competencies in sustainability and climate change by completing two professional development programmes: the Championing Sustainability from the Boardroom course offered by the Stanford Doerr School of Sustainability, and the Oliver Wyman Transition Planning Masterclass Series.</t>
  </si>
  <si>
    <t>Yes, a range of ESG metrics - such as sustainable portfolio volume, environmental and climate risk indicators, the aggregated number of severe ESG-related incidents, social risk measures, and progress on the implementation of IFRS S1 and S2 requirements - are integrated into risk strategy dashboards. These metrics are monitored and reported to the Chief Risk Officer (CRO) on a monthly basis during risk strategy update meetings.</t>
  </si>
  <si>
    <t>TBC Bank has formal policies and governance mechanisms that promote responsible business practices, ethical conduct, integrity, transparency, and accountability across its operations. These include the Bank's Code of Conduct and Ethics, Human Rights Policy,  Incident Management Policy, Anti-Financial Crime Policy, Personal Data Protection Policy, Conflict of Interests Management Policy,  Environmental and Climate Change Policy, and other internal policies governing responsible business behaviour.
These policies apply to employees, management, and governing bodies and establish standards relating to ethical decision-making, compliance with laws and regulations, fair treatment of customers and stakeholders, prevention of corruption and fraud, protection of human rights, and responsible corporate conduct. Compliance with these requirements is supported through training, internal controls, monitoring processes, and oversight by senior management and the relevant governance committees.
Through these policies and procedures, TBC Bank seeks to maintain high standards of professional conduct and ensure that responsible business practices are embedded throughout its operations and decision-making processes.</t>
  </si>
  <si>
    <t xml:space="preserve">The bank demonstrates the existence of a formal cybersecurity framework through its clearly defined cybersecurity vision, strategy, governance structure, and control environment. Cybersecurity is described as an integral part of governance and strategic development, supported by:
- Alignment with business strategy
- A structured information security governance framework
- Compliance with recognized standards such as the NIST Cyber Security Framework and ISO/IEC 27001:2022 certification
- Oversight by the Information Security Committee chaired by the CEO
- An established cyber resilience approach, including a Cyber Insurance Policy and Business Continuity Management System to manage and mitigate the impact of cyber incidents and disruptions
These elements collectively confirm the presence of a formal, structured, and comprehensive cybersecurity policy and framework.
</t>
  </si>
  <si>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</si>
  <si>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t>The Bank measures employee sentiment through the Employee Net Promoter Score (eNPS), a globally recognized methodology.
eNPS assesses the extent to which employees are willing to recommend the organization as a place to work and serves as a strong indicator of employee loyalty, engagement, trust, and the overall strength of the employee - employer relationship. It also reflects employees’ willingness to associate their professional identity with the Bank and supports the assessment of the Bank’s reputation as an employer.
The methodology follows an internationally established approach, calculating the net difference between the percentage of “promoters” and “detractors.”</t>
  </si>
  <si>
    <t>52,5 mln</t>
  </si>
  <si>
    <t>178 mln</t>
  </si>
  <si>
    <t>7.5 mln</t>
  </si>
  <si>
    <t>Share of green guarantees and letter of credit issued in the portfolio of other financial products (off-balance portfolio) issued during the reporting year</t>
  </si>
  <si>
    <t>106 mln</t>
  </si>
  <si>
    <t>305 mln</t>
  </si>
  <si>
    <t>35,6 mln</t>
  </si>
  <si>
    <t>170 mln</t>
  </si>
  <si>
    <t>7 mln</t>
  </si>
  <si>
    <t>4,7 mln</t>
  </si>
  <si>
    <t>Total paper consumption decreased by 15% compared to 2024.</t>
  </si>
  <si>
    <t>177 mln</t>
  </si>
  <si>
    <t>29,4 mln</t>
  </si>
  <si>
    <t>17 mln</t>
  </si>
  <si>
    <t>There have not been issued any social financial products other than loans in 2025.</t>
  </si>
  <si>
    <t>355 mln</t>
  </si>
  <si>
    <t>82 mln</t>
  </si>
  <si>
    <t>24.5 mln</t>
  </si>
  <si>
    <t>Including green taxonomy loans and social taxonomy loans</t>
  </si>
  <si>
    <t>736,5 mln</t>
  </si>
  <si>
    <t>144,5 mln</t>
  </si>
  <si>
    <t>93 mln</t>
  </si>
  <si>
    <t>18 mln</t>
  </si>
  <si>
    <t>Guarantees</t>
  </si>
  <si>
    <t>988 mln</t>
  </si>
  <si>
    <t>923,4 mln</t>
  </si>
  <si>
    <t>169,4 mln</t>
  </si>
  <si>
    <t>Including Social Taxonomy loans, Green Taxonomy loans and green loans as of IFI criteria</t>
  </si>
  <si>
    <t>Social and Green guarantees</t>
  </si>
  <si>
    <t>5.5 mln</t>
  </si>
  <si>
    <t>Social loans and guarantees were measured against the total outstanding loans and guarantees portfolio.</t>
  </si>
  <si>
    <t>The sustainable portfolio ratio was calculated as the proportion of the total sustainable portfolio relative to the combined total of loans, bonds, and guarantees.</t>
  </si>
  <si>
    <t>The climate action initiatives are part of TBC’s overall ESG strategy, which is reviewed and approved by the Supervisory Board annually. The ESG Strategy 2026-2028 reflects the Paris Agreement alignment considerations. 
As part of its climate transition plan, the Bank has assessed the alignment of both its operational emissions (Scope 1 and Scope 2) and financed emissions with the Paris Agreement goals. This assessment enabled the Bank to identify emissions reduction pathways consistent with a 1.5°C climate scenario and to establish corresponding long-term transition objectives.
For direct emissions, the Bank has set Paris Agreement–aligned reduction targets for Scope 1 and Scope 2 emissions, with the objective of achieving net-zero direct emissions by 2030. For indirect emissions (financed emissions) associated with its lending activities, the bank has established transition objectives within its climate transition plan aimed at achieving net-zero indirect emissions as soon as practicable thereafter, recognizing the complexity of decarbonization across client sectors and the broader economy. In 2025, we evaluated the existing portfolio to understand its carbon footprint and identify areas for improvement. This process enabled us to understand our Paris Agreement alignment and define our way forward. As a result, we developed a transition plan which includes divesting from high-carbon assets, investing in green technologies, and engaging with our customers to improve their sustainability practices. Based on sector‑level emissions of the loan portfolio, we defined six sectors that either generate the highest emissions in our portfolio and/or have a high GHG emissions contribution score according to the NBG Risk Radar. We then assessed our capacity to reduce emissions within these sectors, directly linking this analysis to our green portfolio growth plan. Reducing emissions from financed activities depends on shifting investments toward less carbon‑intensive, more energy‑efficient projects and activities, thereby supporting a lower‑carbon and more sustainable portfolio over time. The specific emission reduction targets for these sectors are outlined in the Pillar 3 pdf Report.</t>
  </si>
  <si>
    <t>Climate-related risks - both physical and transition - are integrated into the bank’s ESG risk management framework. The bank explicitly recognises its exposure to climate change risks, distinguishing between physical risks (such as extreme weather events) and transition risks (including policy, legal, and technological changes).  For the bank, both risks could materialise through impaired asset values and the deteriorating creditworthiness of our customers, which could result in a reduction of the Group’s profitability. The bank may also become exposed to reputational risks because of its lending to, or other business operations with, customers deemed to be contributing to climate change.
The integration of these risks is operationalised through the Group’s Environmental and Climate Change Policy. The policy governs its Environmental Management System and ensures that the banks’s operations adhere to the applicable environmental, health, safety, and labour regulations and practices. The management of environmental, and social risks is embedded in the banks’s lending process through the application of the EMS. TBC Bank has developed E&amp;S risk management procedures to identify, assess, manage, and monitor environmental and social risks that are fully compliant with Georgian environmental legislation, follow international best practices, and incorporate appropriate consideration of IFC Performance Standards, EBRD Performance Requirements (PRs), and ADB’s Safeguard Requirements (SRs).
These procedures are fully integrated into the credit risk management process and are routinely applied to SMEs and corporate customers. Projects that are to be financed are analysed and classified according to E&amp;S risk categories (low, medium, high and A category); where necessary, deep-dive analysis and due diligence are performed.
Starting from 2025, our risk assessment approach includes climate risk component in addition to environmental and social risk components. The risk categories of each component may differ for different business activities. When finalising each transaction’s E&amp;S risk category, priority is given to the most important risk component. Additionally, specialised external companies are involved in the detailed E&amp;S risk assessment of Category A projects, such as hydroelectric plants.
To identify, assess, and manage risks associated with climate change, the bank has also introduced an overall climate risk assessment and conducted a general analysis to understand the maturity level of the climate-related framework. This general analysis covered assessment of existing policies and procedures, identification of areas for further development, and gap analysis. Following this analysis, the main focus areas were identified and reflected in the climate action strategy, in line with the banks’s business strategy.
The Bank aims to increase its understanding of climate-related risks and their longer-term impacts over the coming years, which will enable it to further develop its approach to mitigation. Furthermore, the bank’s portfolio has strong collateral coverage, with around 74% of the loan book collateralised with cash, real estate, or gold. Since the collateral evaluation procedure includes monitoring, any need to change collateral values arises from our regular collateral monitoring process.</t>
  </si>
  <si>
    <t>Nature-related risks, including ecosystem degradation, water stress, biodiversity loss, and forest-related risks, are integrated into the Bank’s Environmental Management System and Environmental and Social Risk Management (ESRM) framework through both operational controls and credit risk assessment processes.
At the operational level, nature-related risks are primarily limited to the Bank’s direct environmental footprint, mainly associated with paper consumption. While the impact on forests is not considered material due to relatively low consumption levels, the Bank actively implements measures to reduce paper usage as part of its broader digitalisation strategy. Annual targets are set to reduce paper consumption per employee, supporting continuous improvement in resource efficiency and reduction of environmental impact. The bank also implements different measures to decrease water consumption in its operations.
At the portfolio level, nature-related risks are addressed through the Bank’s Environmental and Social Risk Management procedures applied during credit origination and ongoing monitoring. All corporate and MSME clients are screened against the bank’s Exclusion List, which is based on the exclusion lists of international financial institutions, including the EBRD, IFC, DEG, and ADB and aligned with the list of excluded activities in the National Bank of Georgia's ESG Guideline. This list prohibits financing of activities associated with significant adverse impacts on biodiversity and ecosystems, including destruction of critical habitats, illegal logging, unsustainable forestry practices, and commercial logging in primary tropical forests. As a result, activities with high forest-related and biodiversity risks are excluded from financing.
In addition, Environmental and Social Risk assessments conducted as part of the lending process evaluate potential impacts on the natural environment, including land use, waste management, pollution risks, and ecosystem degradation. Where environmental risks are identified - such as inadequate waste management systems, lack of environmental impact assessments, or potential impacts on natural resources—the bank requires clients to implement corrective action plans as a condition of financing. These actions are incorporated into loan covenants and are subject to ongoing monitoring.
The bank also applies specific controls related to land degradation and contamination . For collateral linked to agricultural or industrial land with a value exceeding USD 1 million, environmental due diligence includes assessment of soil contamination and land degradation. Where material contamination is identified, clients are required to implement remediation or land restoration plans, and the estimated contamination impact is reflected in collateral valuation.
Overall, while nature-related risks are not currently considered material at portfolio level due to the structure of the bank’s lending activities and the absence of high-exposure sectors such as large-scale deforestation-driven industries, these risks are systematically integrated into the bank’s ESG risk management framework through exclusion screening, environmental due diligence, client action plans, and collateral-level environmental assessments.</t>
  </si>
  <si>
    <t>4,243 mln</t>
  </si>
  <si>
    <t>2,333 mln</t>
  </si>
  <si>
    <t>611 mln</t>
  </si>
  <si>
    <t>0,186 mln</t>
  </si>
  <si>
    <t>The Supervisory Board approves and oversees the ESG Strategy in order to address the Group’s and Bank's targets and initiatives that relate to climate change, its direct and indirect environmental impact, and sustainable development across the Group. The ESG Strategy also covers customers, employees, suppliers, wider society, financial inclusion, employee relations, talent management, workplace diversity, and inclusion. The Supervisory Board retains the primary responsibility for overseeing the implementation of the strategy as part of its commitment to having direct oversight over the climate-related issues.
In January 2022, TBC Bank established an Environmental, Social and Governance (ESG) and Ethics Committee at the Supervisory Board level. This reflects the importance of sustainability in TBC’s corporate governance and allows the Supervisory Board members to dedicate more time and attention to ESG topics.
The role of the Committee is to provide strategic guidance and oversight on sustainability issues, aligning ESG efforts with the Group’s core business strategies to create long-term value, mitigate risks, and meet stakeholder expectations and advise the Supervisory Board in its oversight of the implementation of (i) strategy (ii) policies and (iii) programmes of the Company and its subsidiaries (the “Group”) in relation to Environmental, Social and Governance (“ESG”) matters.
Furthermore, the ESG and Ethics Committee supports the Supervisory Board in promoting its collective vision of values, conduct, and culture and overseeing the efforts of the executive management (the Executive Management of Joint Stock Company TBC Bank) to foster: (i) a culture of ethics; (ii) appropriate conduct; and (iii) employee ethical engagement within the organization.
In carrying out its role, the Committee: a) periodically assesses the potential impact the Group can have on critical ESG, including climate-related matters within its operational markets, considering both risks and opportunities; b) regularly reviews ESG-driven business opportunities identified by the Group’s business units, evaluates the execution of related initiatives, and assesses their contribution to strategic goals and financial performance; c) oversees climate and sustainability practices related to products and services for clients, specific industry sectors, and the Group’s internal operations. d) oversees the Group’s ESG disclosures, including reviewing and recommending key reports such as the Sustainability Report, ensuring accuracy, transparency, and alignment with global standards; e) stays informed on evolving ESG trends, investor expectations, and regulatory requirements, and ensure that the Group’s response to these trends meets stakeholder demands.
The ESG and Ethics Committee met four times during 2025 and covered the following topics: a) a regular review of and status update on the ESG strategy for 2025–2027, including its climate action strategy, and implementation progress; b) ESG-driven business opportunities identified by TBC Bank’s Corporate and MSME business directions; c) the role of risk functions in management of ESG and climate-related risks; and d) oversight and recommendations to the Supervisory Board for approval of the Group’s disclosures on ESG matters, including reporting in line with the TCFD principles, in the Annual Report and Accounts. The key topics covered in 2025 by the ESG and Ethics Committee were as follows: tracking progress against the ESG Strategy’s targets, such as the volume of the sustainable portfolio; the direct GHG emissions; deep-dive assessments into climate and sustainability practices, including Scope 1, 2, and 3 emissions and the net-zero action plan; evolving ESG trends, investor expectations, and regulatory requirements; green financing opportunities, sustainable investment products, and other ESG-related initiatives reviewed by the Corporate and MSME business directions; the role of risk functions in management of environmental, climate-related and social risks of lending, as well as enhancing internal green loan assessment capabilities; annual review of the Environmental and Climate Change Policy, the Human Rights Policy and the Diversity,
Equality and Inclusion Policy; review of the Exclusion List and ESG risk appetite definitions; review of the climate action plan, including the progress reports on the TCFD implementation; review of TCFD reporting for the Annual Report 2024 and the Sustainability Report 2024; and the ESG and climate-related training agenda for TBC staff.
Furthermore, the ESG and Ethics Committee reviews and recommends to the Supervisory Board Audit Committee any ESG-related disclosures to be incorporated in the annual financial reporting including the Task Force on ClimateRelated Financial Disclosures (TCFD) report, sustainability reports, ensuring accuracy, transparency, and alignment with global standards. The Supervisory Board is supported by the Risk Committee. Progress against the reporting metrics, such as the volume of the sustainable portfolio, is reported to the Risk Committee, which also receives updates four times a year through the Chief Risk Officers’ (CRO) report. As part of the Risk Appetite Framework (RAF), the ESG Risk Appetite metrics are reviewed annually and the ESG Risk Appetite results are also reported to the Risk Committee on a quarterly basis. Furthermore, the responsibilities of the Audit Committee include the review of annual reports, including TCFD reporting, as well as following up on compliance through policies, procedures, and regulations. The Human Resources and Remuneration Committee covered strategies and policies related to the social aspects of ESG and performance metrics for evaluating executive contributions to ESG objectives.</t>
  </si>
  <si>
    <t xml:space="preserve">The implementation of the ESG strategy is supported by a number of organisational functions responsible for ESG matters: the ESG Department, the Environmental and Social Risk Management Team, and the ESG competences centre, which is a working group designed to support the enhancement of the TCFD framework.
The ESG Department supports the Bank’s executive management in implementing the Environmental and Climate Change Policy, the Environmental Management System, and the ESG Strategy. The ESG Department facilitates and coordinates the execution of these strategic priorities across the organisation. The ESG Department plays an active role in developing and expanding the Bank’s sustainable portfolio by conducting monthly analyses of portfolio performance and working closely with the corporate, SME, and retail segments to monitor progress against set targets. It also coordinates climate‑action processes among involved functions, identifies areas for enhancement, and provides expert guidance to support informed decision‑making. Each year, the ESG Department conducts a sectoral climate risk assessment to identify, evaluate, and help manage climate‑related risks in alignment with the Bank’s governance framework. Since 2023, the Department has also been responsible for preparing the TCFD report, advancing the Bank’s application of the TCFD framework and strengthening climate‑related disclosures and actions The ESG Department is actively integrating different ESG-related regulatory requirementsand international standards into TBC’s internal processes and ensuring that its non‑financial disclosures are fully aligned with these standards. Additionally, the ESG Department oversees the calculation of the Bank’s GHG emissions, monitors performance against Paris Agreement‑aligned reduction pathways, and supports the implementation of the Group’s transition plan—reporting progress to executive management as part of the Bank’s broader climate governance structure. 
The Environmental and Social Risk Management (ESRM) Group is responsible for implementing the ESRM procedures to identify, assess, manage, and monitor environmental, social, and climate-related risks in lending. These procedures are fully integrated into the credit risk management framework and apply to all commercial transactions. In addition, the assessment of loans using standard green criteria is carried out by the Environmental and Social Risk Management Group. The ESRM team has three members – Environmental and Social Risk Managers implementing ESRM procedures and assessing loans with standard green criteria. Starting from January 2026, the ESRM team will be integrated into the ESG Department as of January 2026.
The ESG Competence Centre is a cross-functional working group established to strengthen the Bank’s TCFD framework. It consists of members of the ESG Department together with portfolio credit risk managers from the Corporate, MSME, and Retail segments. The group is responsible for continuously improving TBC’s climate risk assessment methodology and conducting an annual climate stress test across the Bank’s entire portfolio. </t>
  </si>
  <si>
    <t>The Supervisory Board approves and oversees the ESG Strategy, and retains the primary responsibility for overseeing the implementation of the strategy.
In January 2022, the bank established an Environmental, Social and Governance (ESG) and Ethics Committee at the Supervisory Board level. In carrying out its role, the Committee: a) periodically assesses the potential impact the bank can have on critical ESG, including climate-related matters within its operational markets, considering both risks and opportunities; b) regularly reviews ESG-driven business opportunities identified by the Group’s business units, evaluates the execution of related initiatives, and assesses their contribution to strategic goals and financial performance; c) oversees climate and sustainability practices related to products and services for clients, specific industry sectors, and the Group’s internal operations. d) oversees the Group’s ESG disclosures, including reviewing and recommending key reports such as the Sustainability Report, ensuring accuracy, transparency, and alignment with global standards; e) stays informed on evolving ESG trends, investor expectations, and regulatory requirements, and ensure that the bank’s response to these trends meets stakeholder demands. The ESG and Ethics Committee meets on a quarterly basis.</t>
  </si>
  <si>
    <t xml:space="preserve"> ESG risks are fully integrated into the Bank’s overall risk management framework.
The Bank employs a comprehensive enterprise-wide Risk Management Framework that embeds ESG considerations - particularly environmental and climate-related risks - across its governance structures, methodologies, and decision-making processes. ESG risks are not treated as a standalone category but are systematically incorporated into core risk management practices, including risk identification, assessment, monitoring, and reporting.
Environmental and social (E&amp;S) risk management procedures are fully integrated into the Bank’s credit risk management process and are routinely applied to corporate and MSME portfolios. These procedures align with Georgian legislation and international best practices, including the IFC Performance Standards, EBRD Performance Requirements, and ADB Safeguards. Thus, TBC Bank strives to mitigate the negative environmental and/or social impact of financed businesses by assessing and monitoring environmental and social risks as part of the credit risk analysis of business clients, which enables clients to ensure compliance with legal and regulatory requirements, mitigates regulatory risk, and promotes the sustainable management of their operations.
Execution of the Environmental and Social Risk Management Procedure is the direct responsibility of the ESG Department of the Bank. Corporate, Small, Medium and Micro Business credit staff and credit risk managers are also actively involved. Credit staff from the Corporate and SME segments is also responsible for checking the IFI Exclusion List to determine whether the proposed business activity is excluded from financing. The Exclusions List is reviewed on a yearly basis. The list of activities excluded from financing by TBC Bank is based on the Exclusion Lists of the EBRD, IFC, DEG, and ADB. We reject financing activities that violate local legislative requirements, international conventions, and declarations of human rights, labour rights, and so on, as well as activities with significant adverse environmental or social impacts, such as thermal coal mining, gambling and casino operations, production or trade in tobacco, trade in wildlife or wildlife products, production or trade in hazardous chemicals, among others.
Climate-related risks form a key component of the framework. 
To identify, assess and manage risks associated with climate change, the Bank introduced an overall climate risk assessment and conducted a general analysis to understand the maturity level of the climate-related framework. This general analysis covered assessment of existing policies and procedures, identification of areas for further development, and gap analysis. Following this analysis, the main focus areas were identified and reflected in the climate action strategy, in line with the Bank’s business strategy. In order to increase our understanding of climate-related risks to the Bank’s loan portfolio, the Bank performs a high-level sectoral risk assessment, since different sectors might be vulnerable to different climate-related risks over different time horizons. The scenario analysis allows the bank to test a range of possible future climate pathways and understand the nature and magnitude of the risks they present. The purpose of scenario analysis is not to forecast the future but to understand and prepare to manage the risks that could arise.
At the governance level, ESG risks are reflected in the Bank’s Risk Appetite Framework, which is regularly reviewed and approved by the Supervisory Board. ESG risk metrics are monitored and reported on a quarterly basis to the Risk Committee, supported by regular reporting from the Chief Risk Officer (CRO), who holds overall accountability for ESG risk oversight alongside other risk categories and reports to both the Chief Executive Officer and the Supervisory Board.
The CRO is primarily responsible for managing the Bank’s risk management activities, including operational and investment risk management, restructuring and recovery, risk compliance, retail and MSME risk, model management, corporate credit risk management, legal, information security, Risk Tribe, and ESG risk prevention, identification, measurement, mitigation, monitoring, and reporting.
The Supervisory Board is supported by the Risk Committee, which receives quarterly updates through the CRO’s report, including progress against reporting metrics such as the volume of the sustainable portfolio. As part of the Risk Appetite Framework, ESG risk appetite metrics are reviewed annually and reported to the Risk Committee on a quarterly basis.
Additionally, the Audit Committee is responsible for reviewing annual reports, including TCFD reporting, and monitoring compliance with relevant policies, procedures, and regulations.
Additionally, the Bank has implemented an Environmental and Climate Change Policy and maintains an Environmental Management System in line to ISO 14001:2015 standard to ensure compliance with applicable regulations and promote sustainable operations.
Overall, ESG risks are deeply embedded within the Bank’s risk culture, strategic planning, and operational processes, supported by robust governance, clear accountability, and continuous monitoring and enhancement.</t>
  </si>
  <si>
    <r>
      <t xml:space="preserve">TBC Bank is assessed by external ESG rating agencies, including MSCI ESG Ratings, Sustainalytics, ISS ESG Score, FTSE4Good Index Series.
The Bank’s ESG ratings have demonstrated improving or stable performance over recent years, reflecting enhancements in ESG governance, transparency, and risk management practices. Progress has been driven by strengthened climate-related disclosures and expanded ESG data. The Bank actively incorporates feedback from rating agencies and continues to align its disclosures with evolving international standards.
The Bank actively monitors feedback from rating agencies and continues to improve its ESG disclosures and practices to align with international standards.
ISS ESG: As of 1 May 2026, TBC Group achieved a Quality Score of 1 across Environmental and Social dimensions and 2 in Governance (scale: 1 = best performance). This represents a notable improvement compared to 2024, with Environmental and Social scores strengthening to the highest level and Governance performance improving significantly from 5 to 2, indicating reduced governance risk and enhanced disclosure practices.
MSCI ESG Ratings: TBC Bank has maintained a stable rating of “AA” (on a scale of AAA–CCC) over recent years. This consistent performance reflects strong resilience in managing ESG risks and opportunities relative to peers.
</t>
    </r>
    <r>
      <rPr>
        <sz val="10"/>
        <color theme="1" tint="0.249977111117893"/>
        <rFont val="Segoe UI"/>
        <family val="2"/>
      </rPr>
      <t>Sustainalytics: The Bank’s Sustainalytics ESG Risk Rating has also steadily improved over time</t>
    </r>
    <r>
      <rPr>
        <sz val="10"/>
        <color rgb="FFFF0000"/>
        <rFont val="Segoe UI"/>
        <family val="2"/>
      </rPr>
      <t>.</t>
    </r>
    <r>
      <rPr>
        <sz val="10"/>
        <color theme="1"/>
        <rFont val="Segoe UI"/>
        <family val="2"/>
      </rPr>
      <t xml:space="preserve">
FTSE4Good Index Series: Continued inclusion in the FTSE4Good Index Series reflects the Bank’s adherence to internationally recognized ESG standards and its consistent progress in ESG practices and disclosure quality.</t>
    </r>
  </si>
  <si>
    <t>JSC TBC Bank</t>
  </si>
  <si>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reasonably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</si>
  <si>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t>The indicated carbon intensity indicator is calcuated for the business loans asset class as of December 31, 2025.</t>
  </si>
  <si>
    <r>
      <t xml:space="preserve">TBC Bank has established a range of ESG and sustainability-related objectives, targets and  priorities. These targets support the Group’s commitment to responsible banking, climate resilience, sustainable economic development and alignment with evolving regulatory and stakeholder expectations.
</t>
    </r>
    <r>
      <rPr>
        <b/>
        <sz val="10"/>
        <color theme="1" tint="0.249977111117893"/>
        <rFont val="Segoe UI"/>
        <family val="2"/>
      </rPr>
      <t xml:space="preserve">1. ESG and Sustainability Targets and Metrics
</t>
    </r>
    <r>
      <rPr>
        <sz val="10"/>
        <color theme="1" tint="0.249977111117893"/>
        <rFont val="Segoe UI"/>
        <family val="2"/>
      </rPr>
      <t xml:space="preserve">TBC Bank's sustainability-related targets primarily focus on sustainable finance growth, climate-related risk integration, responsible lending and operational sustainability (reduction of GHG emissions and energy-efficiency, renewable energy use).
Key ESG and sustainability-related targets and goals include:
 - Expansion of the sustainable finance portfolio, including green and social financing;
 - Integration of ESG and climate-related risk assessment methodologies into lending and portfolio management processes;
 - Enhancement of environmental and social risk management procedures;
 - Improvement of ESG-related governance, disclosure and reporting practices;
 - Support for financial inclusion, SME development and socially responsible financing initiatives.
 - Reducing Scope 1 and Scope 2 GHG emissions from operations;
 - Increasing share of renewable energy in electricity consumption; 
 - Diversity tagets - increasing share of women in middle management, ICT and Finance and etc.
As of year-end 2025:
 - The Group’s sustainable finance portfolio reached GEL 2.3 billion, surpassing 2025 target of GEL 2 billion.
 - Sustainable finance represented 8% of the total gross loan portfolio, surpassing the target of 7%.
 - The renewable energy share in regional branches reach 80% of the total electricity consumption, surpassing the target of 50%.
 - Scope 1 emissions decreased by 1%, while Scope 2 GHG emissions decreased by 8%. This exceeded the Bank's 2025 targets, which aimed to limit the increase in Scope 1 emissions to below 9% and maintain Scope 2 emissions at the 2024 level.
 - While TBC Bank had not publicly disclosed a formal financed emissions reduction target or Green Asset Ratio (GAR) target in 2025, the Bank continued to expand its sustainable finance activities and reduce portfolio emissions. In 2025, Scope 3 financed emissions decreased by 48%, primarily driven by methodological improvements, reduced exposure to carbon-intensive sectors, and increased green financing activities. Building on this progress, in 2026 the Bank established portfolio-level decarbonisation targets and, for the first time, defined sector-specific emissions reduction targets across six business sectors.
</t>
    </r>
    <r>
      <rPr>
        <b/>
        <sz val="10"/>
        <color theme="1" tint="0.249977111117893"/>
        <rFont val="Segoe UI"/>
        <family val="2"/>
      </rPr>
      <t>2. Scope of Application</t>
    </r>
    <r>
      <rPr>
        <sz val="10"/>
        <color theme="1" tint="0.249977111117893"/>
        <rFont val="Segoe UI"/>
        <family val="2"/>
      </rPr>
      <t xml:space="preserve">
The bank’s ESG and sustainability objectives apply across multiple areas of the organisation, including:
 - Lending activities - Sustainable loan portfolio (across corporate, msme and retail segments);
 - Green lending initiatives and products;
 - Operational sustainability initiatives;
 - Risk management and portfolio monitoring functions;
 - Governance, compliance and disclosure processes;
</t>
    </r>
    <r>
      <rPr>
        <b/>
        <sz val="10"/>
        <color theme="1" tint="0.249977111117893"/>
        <rFont val="Segoe UI"/>
        <family val="2"/>
      </rPr>
      <t>3. Time Horizons and Milestones</t>
    </r>
    <r>
      <rPr>
        <sz val="10"/>
        <color theme="1" tint="0.249977111117893"/>
        <rFont val="Segoe UI"/>
        <family val="2"/>
      </rPr>
      <t xml:space="preserve">
TBC Bank applies the following time horizons in relation to ESG and climate-related objectives and strategic planning:
Short term: 0–3 years;
Medium term: 4–8 years;
Long term: Over 8 years.
These horizons are aligned with the bank’s strategic planning and risk management frameworks.
Current sustainability-related objectives primarily focus on:  Near- to medium-term expansion of sustainable finance activities; Progressive enhancement of ESG governance and climate-related risk integration;
Longer-term support for climate resilience and sustainable economic transition.
</t>
    </r>
    <r>
      <rPr>
        <b/>
        <sz val="10"/>
        <color theme="1" tint="0.249977111117893"/>
        <rFont val="Segoe UI"/>
        <family val="2"/>
      </rPr>
      <t>4. Governance and Monitoring Processes</t>
    </r>
    <r>
      <rPr>
        <sz val="10"/>
        <color theme="1" tint="0.249977111117893"/>
        <rFont val="Segoe UI"/>
        <family val="2"/>
      </rPr>
      <t xml:space="preserve">
The process for defining, approving, monitoring and reviewing ESG and sustainability-related objectives involves multiple governance and management bodies.
The Supervisory Board retains ultimate oversight responsibility for ESG and climate-related matters. 
Oversight of the ESG Strategy implementation is supported by:
 - The ESG and Ethics Committee at the Supervisory Board level;
 - The ESG Committee at the senior executive management level;
 - Risk management and ESG functions.
Progress against ESG objectives is monitored through:
 - Sustainable finance portfolio tracking on a monthly basis;
 - Quarterly Committees (ESG and Ethics Committee,  ESG Committee, Environmental Committee);
 - Risk reporting - Risk dashboard and monthly update meetings (reports to CRO);
 - ESG Risk Appetite monthly update - monitoring ESG Risk Appetite metrics and threshholds (monthly reporting to CRO and quarterly report to the Risk Committee)
 - Annual Sustainability Report and climate-related disclosures in the Annual Report.
The bank periodically reviews sustainability priorities, methodologies and implementation plans to reflect:
 - Regulatory developments;
 - Market conditions;
 - Stakeholder expectations;
 - Data availability and methodological improvements;
 - Climate-related and environmental risk developments.
</t>
    </r>
    <r>
      <rPr>
        <b/>
        <sz val="10"/>
        <color theme="1" tint="0.249977111117893"/>
        <rFont val="Segoe UI"/>
        <family val="2"/>
      </rPr>
      <t>5. Alignment with International and National Frameworks</t>
    </r>
    <r>
      <rPr>
        <sz val="10"/>
        <color theme="1" tint="0.249977111117893"/>
        <rFont val="Segoe UI"/>
        <family val="2"/>
      </rPr>
      <t xml:space="preserve">
TBC Bank’s ESG strategy and targets are aligned with relevant international and national frameworks, including:
 - The recommendations of the Task Force on Climate-related Financial Disclosures (TCFD);
 - Partially aligned to IFRS S1/S2 requirements;
 - National Bank of Georgia's ESG Disclosure and ESG Guideline requirements;
 - PCAF (Partnership for Carbon Accounting Financials) methodology for financed emissions;
 - Science-Based Targets Initiative (SBTi) methodologies;
 - The Paris Agreement and Paris-aligned emissions pathways;
 - NBG's Sustainable Taxonomy and International sustainable finance principles and market practices.
 - Sustainable Development Goals and UN Global Compact's Ten Principles;
 - UN Women's WEPs Principles.
</t>
    </r>
    <r>
      <rPr>
        <b/>
        <sz val="10"/>
        <color theme="1" tint="0.249977111117893"/>
        <rFont val="Segoe UI"/>
        <family val="2"/>
      </rPr>
      <t>6. Actions Taken and Planned to Achieve Targets</t>
    </r>
    <r>
      <rPr>
        <sz val="10"/>
        <color theme="1" tint="0.249977111117893"/>
        <rFont val="Segoe UI"/>
        <family val="2"/>
      </rPr>
      <t xml:space="preserve">
To support achievement of its ESG and sustainability-related objectives, TBC Bank has developed a detailed action plan and continues to implement several strategic initiatives, including:
 - Expansion of green and sustainable finance products;
 - Enhancement of environmental and social risk assessment procedures;
 - Strengthening ESG governance and reporting capabilities;
 - Investment in ESG education and internal capacity building;
 - Integration of climate-risk assessments into credit and risk-management processes;
The Group also collaborates with international financial institutions and development partners to support sustainable finance growth and ESG implementation initiatives.
</t>
    </r>
    <r>
      <rPr>
        <b/>
        <sz val="10"/>
        <color theme="1" tint="0.249977111117893"/>
        <rFont val="Segoe UI"/>
        <family val="2"/>
      </rPr>
      <t>7. Transition Plan</t>
    </r>
    <r>
      <rPr>
        <sz val="10"/>
        <color theme="1" tint="0.249977111117893"/>
        <rFont val="Segoe UI"/>
        <family val="2"/>
      </rPr>
      <t xml:space="preserve">
The Bank has developed a climate transition plan that is integrated into its broader ESG strategy, climate risk management framework, and long-term business objectives. The climate action initiatives are part of TBC’s overall ESG strategy, which is reviewed and approved by the Supervisory Board annually. The ESG Strategy 2026-2028 reflects the Paris Agreement alignment considerations. 
As part of its climate transition plan, the Bank has assessed the alignment of both its operational emissions (Scope 1 and Scope 2) and financed emissions with the Paris Agreement goals. This assessment enabled the Bank to identify emissions reduction pathways consistent with a 1.5°C climate scenario and to establish corresponding long-term transition objectives.
For direct emissions, the bank has set Paris Agreement–aligned reduction targets for Scope 1 and Scope 2 emissions, with the objective of achieving net-zero direct emissions by 2030. For indirect emissions (financed emissions) associated with its lending activities, the bank has established transition objectives within its climate transition plan aimed at achieving net-zero indirect emissions as soon as practicable thereafter, recognizing the complexity of decarbonization across client sectors and the broader economy. In 2025, we evaluated the existing portfolio to understand its carbon footprint and identify areas for improvement. This process enabled us to understand our Paris Agreement alignment and define our way forward, based on the Science Based Initiative’s standards. As a result, we developed a transition plan which includes divesting from high-carbon assets, investing in green technologies, and engaging with our customers to improve their sustainability practices. Based on sector‑level emissions of the loan portfolio, we defined six sectors that either generate the highest emissions in our portfolio and/or have a high GHG emissions contribution score according to the NBG Risk Radar. We then assessed our capacity to reduce emissions within these sectors, directly linking this analysis to our green portfolio growth plan. Reducing emissions from financed activities depends on shifting investments toward less carbon‑intensive, more energy‑efficient projects and activities, thereby supporting a lower‑carbon and more sustainable portfolio over time. The specific emission reduction targets for these sectors are outlined in the Pillar 3 pdf Report (page 89).
While the Bank has not publicly disclosed detailed interim milestones, it has established Paris Agreement–aligned decarbonization pathways with annual targets and milestones for both its direct and indirect greenhouse gas (GHG) emissions and uses these pathways to guide its transition activities and strategic decision-making. 
The bank's transition planning is informed by internationally recognized climate-related frameworks and standards. In particular, the bank aligns its climate-related governance, strategy, risk management, and disclosure practices with the recommendations of the Task Force on Climate-related Financial Disclosures (TCFD) and IFRS S1 and S2 Standards. Thebank's Paris alignment assessment and emissions reduction pathways are designed to support consistency with the goals of the Paris Agreement, including limiting global warming to 1.5°C above pre-industrial levels. To set its Paris-aligned pathways, the bank has used the methoologies from Science-Based Target Initiatives.</t>
    </r>
  </si>
  <si>
    <t>The number of total waste generated is based on the methodology which TBC developed in 2025 to calculate respective GHG emissions, which was verified by an external auditor according to the requirements of ISO 14064-1:2018 standard as well as the verification criteria and principles given in ISO 14064-3:2019 standard. The calculation methodology and underlying assumptions follow the GHG Protocol. Based on employees’ work‑regime patterns, including hybrid working arrangements, we calculated the number of days during which the TBC staff is physically present in the office during the year. This allows us to estimate waste generation at the office per year by all employees. Our waste estimation assumes that a single employee generates at least four times less waste in an office setting compared to standard household municipal averages.</t>
  </si>
  <si>
    <t>Energy consumption was 2571.9 kwh per FTE in 2024</t>
  </si>
  <si>
    <t>The target includes green taxonomy loans and green loans classified according to IFIs</t>
  </si>
  <si>
    <r>
      <t xml:space="preserve">TBC Bank integrates ESG and sustainability-related risks into its enterprise-wide risk management framework by assessing how environmental, social, climate-related, and governance factors may affect the bank's traditional prudential risk categories. ESG risks are not treated as a standalone risk category; rather, they are considered risk drivers that can influence credit, operational, market, liquidity, funding, legal, and reputational risks over short-, medium-, and long-term time horizons.
</t>
    </r>
    <r>
      <rPr>
        <b/>
        <sz val="10"/>
        <color theme="1" tint="0.249977111117893"/>
        <rFont val="Segoe UI"/>
        <family val="2"/>
      </rPr>
      <t>1. Linkage Between ESG Risks and Prudential Risk Categories</t>
    </r>
    <r>
      <rPr>
        <sz val="10"/>
        <color theme="1" tint="0.249977111117893"/>
        <rFont val="Segoe UI"/>
        <family val="2"/>
      </rPr>
      <t xml:space="preserve">
The bank recognises that physical, transition, and liability risks associated with climate change and broader ESG factors may affect its risk profile through multiple transmission channels:
Credit Risk
 - Environmental, social, and climate-related factors are integrated into credit assessment and Environmental and Social Risk Management (ESRM) procedures.
-  Physical climate risks, such as extreme weather events and changing climate conditions, may affect borrowers' operations, asset values, cash flows, and repayment capacity.
-  Transition risks arising from policy changes, carbon pricing, technological developments, market shifts, and changing customer preferences may impact the financial performance of clients operating in carbon-intensive or climate-sensitive sectors.
- ESG-related incidents or non-compliance may increase default risk and negatively affect collateral values.
Operational Risk
 - Climate-related events may disrupt business operations, physical infrastructure, supply chains, and service delivery.
 -  Environmental and social incidents, regulatory breaches, and inadequate management of ESG issues may result in operational losses, litigation, or compliance failures.
Liquidity and Funding Risk
 - ESG performance and climate-related exposures may influence investor confidence, access to sustainable funding sources, and stakeholder perceptions.
 - Failure to meet sustainability commitments or manage climate-related risks effectively could affect funding conditions and access to ESG-linked financing opportunities.
Market Risk
 - Transition risks may affect the value of assets and investments through changing market conditions, technological developments, and evolving regulatory requirements.
 - Climate-related developments may influence sector valuations and investment performance.
Reputational and Legal Risk
- Environmental and social controversies, inadequate management of sustainability-related issues, or failure to meet stakeholder expectations may adversely affect the bank's reputation.
- Evolving ESG regulations and disclosure requirements may increase legal and compliance risks if not appropriately managed.
</t>
    </r>
    <r>
      <rPr>
        <b/>
        <sz val="10"/>
        <color theme="1" tint="0.249977111117893"/>
        <rFont val="Segoe UI"/>
        <family val="2"/>
      </rPr>
      <t xml:space="preserve">
2. Methodologies and instruments used to assess ESG Risks across prudential risk categories
</t>
    </r>
    <r>
      <rPr>
        <sz val="10"/>
        <color theme="1" tint="0.249977111117893"/>
        <rFont val="Segoe UI"/>
        <family val="2"/>
      </rPr>
      <t xml:space="preserve">The Bank uses a range of methodologies, tools, and processes to identify, assess, and monitor ESG-related risks and their potential impact on prudential risk categories, including:
 - Environmental and Social Risk Management (ESRM) assessments conducted during credit origination and review processes;
 -  Screening of clients and transactions against the Bank's Exclusion List;
 - Climate risk assessments and maturity analyses;
 - Climate scenario analysis to assess the resilience of portfolios under different transition and physical climate pathways;
 - Financed emissions measurement using the Partnership for Carbon Accounting Financials (PCAF) methodology;
 - Portfolio alignment assessments against Paris Agreement objectives and decarbonisation pathways;
 - Sustainable finance taxonomy assessments used to identify environmentally sustainable activities, assess portfolio composition, and support the identification of transition-sensitive exposures; and
 - Ongoing monitoring of ESG-related indicators, sustainable portfolio growth, financed emissions, and climate-related targets.
These methodologies support the identification of sectors, counterparties, and portfolios that may be particularly sensitive to physical climate risks, transition risks, or other ESG-related factors and enable the bank to assess potential impacts on credit quality, portfolio resilience, and business performance.
</t>
    </r>
    <r>
      <rPr>
        <b/>
        <sz val="10"/>
        <color theme="1" tint="0.249977111117893"/>
        <rFont val="Segoe UI"/>
        <family val="2"/>
      </rPr>
      <t>3. Integration into Risk Appetite, Risk Tolerance, and Escalation Processes</t>
    </r>
    <r>
      <rPr>
        <sz val="10"/>
        <color theme="1" tint="0.249977111117893"/>
        <rFont val="Segoe UI"/>
        <family val="2"/>
      </rPr>
      <t xml:space="preserve">
ESG and climate-related risks are incorporated into the bank's Risk Appetite Framework, which is reviewed annually and approved by the Supervisory Board. ESG risk appetite metrics and sustainability-related indicators are monitored on an ongoing basis and reported quarterly to the Risk Committee through regular reporting by the Chief Risk Officer (CRO).
The Bank considers both short-, medium-, and long-term climate and sustainability-related risks when conducting climate risk assessments, sector analyses and financed emissions measurement. Climate scenario analysis is used to assess how different future pathways could affect the bank's portfolio over varying time horizons and to identify emerging vulnerabilities and risk concentrations.
The Chief Risk Officer has overall responsibility for ESG risk oversight and ensures that ESG risks are identified, measured, mitigated, monitored, and reported alongside other material risk categories. ESG-related material developments, climate risk indicators, financed emissions metrics, sustainable portfolio performance, and ESG risk appetite metrics are incorporated into regular risk reporting and management reviews.
Where monitoring identifies material ESG risks, significant climate-related exposures, emerging risk concentrations, or deviations from approved risk appetite metrics, these matters are escalated through the Bank's governance structure. Escalation may result in enhanced management review, additional monitoring, risk mitigation measures and corrective action plans.
Through this integrated approach, ESG and sustainability-related risks inform credit decision-making, portfolio management, risk appetite setting, strategic planning, and governance oversight, ensuring that climate and broader ESG considerations are embedded within the bank's prudential risk management framework.</t>
    </r>
  </si>
  <si>
    <r>
      <t xml:space="preserve">TBC Bank relies on a combination of internal data, client-provided information, third-party methodologies, regulatory requirements, and external frameworks to identify, assess, manage, and monitor ESG and sustainability-related risks.
</t>
    </r>
    <r>
      <rPr>
        <b/>
        <sz val="10"/>
        <color theme="1" tint="0.249977111117893"/>
        <rFont val="Segoe UI"/>
        <family val="2"/>
      </rPr>
      <t>1. Types of ESG and Sustainability-Related Data Used</t>
    </r>
    <r>
      <rPr>
        <sz val="10"/>
        <color theme="1" tint="0.249977111117893"/>
        <rFont val="Segoe UI"/>
        <family val="2"/>
      </rPr>
      <t xml:space="preserve">
The Bank utilizes a wide range of ESG-related data sources, including:
Internal Data:
 - Sustainable finance portfolio data;
 - Client-level environmental and social risk assessment data;
 - Credit and sector exposure information;
 - Financed emissions data and portfolio carbon metrics;
 - Operational environmental performance data, including energy consumption, greenhouse gas (GHG) emissions, renewable energy usage, waste management, and resource efficiency indicators;
 - Climate-related targets, risk indicators, and sustainable finance performance metrics.
Client and Counterparty Data
 - Information provided by borrowers during ESG due diligence and credit assessment processes;
 - Environmental and social compliance information;
 - Project-specific environmental performance data;
Third-Party Methodologies and External Sources
 - Partnership for Carbon Accounting Financials (PCAF) methodology for financed emissions measurement;
 - The Paris Agreement;
 - GHG Protocol and Science-based Target Initiative methodologies;
 Regulatory and External Benchmark Data
 - National regulatory requirements and guidance issued by the National Bank of Georgia: Sustainable Finance Taxonomy; Climate Stress Test Framework and Climate Risk Radar; ESG Guidelines
 - International climate and sustainability frameworks, including TCFD, IFRS Sustainability Disclosure Standards (IFRS S1 and IFRS S2);
 - International sustainable finance standards and market benchmarks;
 - Industry data and publicly available climate-related information used to support portfolio assessments and alignment analyses.
</t>
    </r>
    <r>
      <rPr>
        <b/>
        <sz val="10"/>
        <color theme="1" tint="0.249977111117893"/>
        <rFont val="Segoe UI"/>
        <family val="2"/>
      </rPr>
      <t>2. Data Availability and Existing Gaps</t>
    </r>
    <r>
      <rPr>
        <sz val="10"/>
        <color theme="1" tint="0.249977111117893"/>
        <rFont val="Segoe UI"/>
        <family val="2"/>
      </rPr>
      <t xml:space="preserve">
The Bank recognizes that ESG and climate-related data availability remains an evolving challenge, particularly in the Georgian market, where sustainability reporting practices, emissions data, and climate-related information are still developing.
The data currently used represent the best available information and methodologies at this stage. However, challenges remain due to:
 - Limited availability of client-level emissions and climate-related data;
 - Incomplete historical datasets;
 - Insufficient location-specific climate risk information to fully assess the vulnerability of financed assets and collateral to acute and chronic climate-related physical risks;
 - Developing market practices and reporting standards;
 - Limited availability of sector-specific climate data within the Georgian context;
 - Data quality constraints associated with financed emissions calculations and climate-related assessments; and
 - The evolving nature of ESG reporting methodologies and sustainability disclosure requirements.
For financed emissions calculations, the bank applies the PCAF methodology and uses the best available data currently accessible. Most financed emissions calculations are based on PCAF data quality scores of 4 and 5, while certain project finance exposures rely on lower-quality proxy data where primary information is not yet available. As a result, the bank acknowledges that data quality, coverage, and accuracy are expected to improve over time as reporting practices mature.
</t>
    </r>
    <r>
      <rPr>
        <b/>
        <sz val="10"/>
        <color theme="1" tint="0.249977111117893"/>
        <rFont val="Segoe UI"/>
        <family val="2"/>
      </rPr>
      <t>3. Measures to Address Data Gaps and Improve Data Quality</t>
    </r>
    <r>
      <rPr>
        <sz val="10"/>
        <color theme="1" tint="0.249977111117893"/>
        <rFont val="Segoe UI"/>
        <family val="2"/>
      </rPr>
      <t xml:space="preserve">
TBC Bank continues to enhance its ESG data management capabilities through methodological improvements, capacity building, and increased engagement with clients and external stakeholders.
Key initiatives include:
 - Expanding financed emissions measurement and carbon accounting capabilities;
 - Improving data collection processes for climate-related and ESG information;
 - Increasing client engagement to obtain more accurate and granular environmental and climate-related data;
 - Enhancing carbon reporting and portfolio alignment assessments;
 - Building institutional ESG expertise through dedicated training and capacity-building initiatives;
 - Aligning disclosures with evolving IFRS Sustainability Disclosure Standards and regulatory requirements; and
 - Continuously refining and automating reporting processes.
As sustainability reporting standards mature and ESG-related disclosures become more standardized, the bank expects the availability, reliability, and comparability of ESG data to improve significantly. TBC is committed to incorporating higher-quality data, enhanced methodologies, and improved analytical tools into its ESG risk management, financed emissions calculations, and sustainability reporting processes as they become available.
Through these ongoing efforts, the Bank seeks to strengthen the quality, coverage, and accuracy of ESG-related information and enhance its ability to effectively assess and manage sustainability-related risks and opportunities.</t>
    </r>
  </si>
  <si>
    <r>
      <t xml:space="preserve">The Bank considers ESG and sustainability-related risks and opportunities as an integral part of its strategic planning, risk management, and financial planning processes. Climate-related considerations are incorporated into portfolio planning, sustainable finance activities, capital allocation decisions, operational investments, and long-term business development initiatives.
</t>
    </r>
    <r>
      <rPr>
        <b/>
        <sz val="10"/>
        <color theme="1" tint="0.249977111117893"/>
        <rFont val="Segoe UI"/>
        <family val="2"/>
      </rPr>
      <t xml:space="preserve">1. Effects during the reporting year
</t>
    </r>
    <r>
      <rPr>
        <sz val="10"/>
        <color theme="1" tint="0.249977111117893"/>
        <rFont val="Segoe UI"/>
        <family val="2"/>
      </rPr>
      <t xml:space="preserve">During 2025, sustainability-related opportunities continued to have a positive impact on the Bank's business activities, portfolio development, funding profile, and operational efficiency.
As part of its financial planning process, the Bank further integrated climate and broader ESG considerations into strategic and financial decision-making. Additional qualitative climate and ESG factors were incorporated into the 2025 financial planning cycle, and loan portfolio growth planning continued to be aligned with climate-related risks and opportunities across retail, MSME, and corporate business segments.
The most significant financial impact during the reporting period was the continued growth of the Bank's sustainable finance portfolio. As of year-end 2025, the sustainable portfolio reached GEL 2.29 billion, exceeding the Bank's strategic target of GEL 2 billion by 14.3%. The portfolio represents approximately 8% of the total loan portfolio and includes a broad range of sustainable financing products, such as:
 - Energy-efficiency loans;
 - Energy-efficiency mortgages;
 - Hybrid and electric vehicle financing;
 - Renewable energy financing for solar, wind, and hydropower projects;
 - Climate-smart agricultural technologies;
 - Energy-efficient construction and manufacturing investments.
The expansion of sustainable lending contributed positively to portfolio growth while supporting the Bank's objective of reducing financed emissions and increasing exposure to climate-related opportunities. The Bank has identified significant climate-related business opportunities across multiple sectors of its portfolio, particularly in renewable energy, energy efficiency, sustainable transportation, green buildings, climate-smart agriculture, manufacturing, construction, and utilities. These opportunities are reflected in the Bank's product offering and portfolio development strategy.
In addition, the Bank continued to increase its access to sustainable sources of funding. As of year-end 2025, green funding obtained from international financial institutions reached approximately GEL 1.38 billion, providing additional funding capacity to support the growth of sustainable lending activities.
The Bank also continued implementing measures under its climate transition programme, which resulted in capital investments aimed at reducing operational emissions and improving resource efficiency. During 2025, the Bank installed an additional solar power plant at its data centre, bringing the total number of solar installations at its own locations to two, with a combined capacity of 272 kW and total investments of approximately GEL 386,394. The Bank also increased the share of renewable energy in its electricity consumption to 45%, while the share in regional operations reached 80%. Furthermore, the Bank continued upgrading its IT infrastructure with energy-efficient servers, increasing computational capacity by 20–30% without increasing electricity consumption and thereby avoiding an equivalent increase in energy expenditure. Investments in energy-efficient heating and cooling systems in newly renovated branches, amounting to approximately GEL 2.3 million, and the installation of electric vehicle charging infrastructure further support operational efficiency and the Bank's long-term decarbonisation objectives.
The Bank anticipates continued investments in operational decarbonisation initiatives, including renewable energy generation, energy-efficient infrastructure, and fleet electrification, which are expected to contribute to improved energy efficiency and reduced exposure to future energy cost increases.
From a risk perspective, climate stress-testing exercises conducted using the National Bank of Georgia's Climate Stress Testing Framework indicated that the potential impact of both acute physical risks and transition risks on non-performing loans (NPLs), loan loss provisions, and capital adequacy remained negligible or immaterial under the scenarios assessed. As a result, the Bank did not identify any material adverse financial impacts on its financial position, financial performance, or cash flows attributable to climate-related risks during the reporting period.
</t>
    </r>
    <r>
      <rPr>
        <b/>
        <sz val="10"/>
        <color theme="1" tint="0.249977111117893"/>
        <rFont val="Segoe UI"/>
        <family val="2"/>
      </rPr>
      <t xml:space="preserve">
2. Anticipated Effects Over the Short, Medium, and Long Term
Short term (0–3 years)</t>
    </r>
    <r>
      <rPr>
        <sz val="10"/>
        <color theme="1" tint="0.249977111117893"/>
        <rFont val="Segoe UI"/>
        <family val="2"/>
      </rPr>
      <t xml:space="preserve">: In the short term, the Bank expects climate-related opportunities to continue supporting portfolio growth, revenue generation, and funding diversification. Growth is expected to be driven by increasing demand for renewable energy financing, energy-efficiency investments, sustainable transportation solutions, and green housing products. The Bank also expects further growth in sustainable funding provided by international financial institutions.
Climate stress-testing results indicate that the Bank's portfolio remains resilient to short-term climate-related shocks, with limited expected impact on asset quality and capital adequacy.
</t>
    </r>
    <r>
      <rPr>
        <b/>
        <sz val="10"/>
        <color theme="1" tint="0.249977111117893"/>
        <rFont val="Segoe UI"/>
        <family val="2"/>
      </rPr>
      <t>Medium term (4–8 years)</t>
    </r>
    <r>
      <rPr>
        <sz val="10"/>
        <color theme="1" tint="0.249977111117893"/>
        <rFont val="Segoe UI"/>
        <family val="2"/>
      </rPr>
      <t xml:space="preserve">: In the medium term, climate-related considerations are expected to increasingly influence sectoral growth patterns, client financing needs, and portfolio composition. The Bank expects opportunities associated with energy transition, sustainable infrastructure, renewable energy generation, and resource efficiency to continue expanding.
At the same time, sectors with higher emissions intensity may face increasing transition risks due to evolving regulations, technological developments, changing customer preferences, and market expectations. These factors may influence credit risk profiles, lending strategies, and capital allocation decisions. The Bank also expects its Paris Agreement alignment efforts, financed emissions assessments, and decarbonisation planning activities to increasingly influence business strategy, customer engagement, and sustainable finance product development.
</t>
    </r>
    <r>
      <rPr>
        <b/>
        <sz val="10"/>
        <color theme="1" tint="0.249977111117893"/>
        <rFont val="Segoe UI"/>
        <family val="2"/>
      </rPr>
      <t>Long term (more than 8 years)</t>
    </r>
    <r>
      <rPr>
        <sz val="10"/>
        <color theme="1" tint="0.249977111117893"/>
        <rFont val="Segoe UI"/>
        <family val="2"/>
      </rPr>
      <t>: Over the longer term, climate-related risks and opportunities may have broader implications for economic activity, sector performance, collateral values, and client resilience. The Bank expects the transition to a lower-carbon economy to create additional financing opportunities while potentially increasing risks for sectors that are slower to adapt to climate-related changes. The Bank's Paris Agreement-aligned transition plan, including net-zero objectives for direct emissions by 2030 and the progressive reduction of financed emissions, thereafter, is intended to strengthen long-term resilience and support sustainable business growth.
Climate and ESG considerations are incorporated into the Bank's financial planning and strategic decision-making processes through:
 - Portfolio growth planning across retail, MSME, and corporate segments;
 - Sustainable finance targets and portfolio development;
 - Sustainable funding strategy and green financing initiatives;
 - Development and implementation of Paris-aligned transition plan based on the results of GHG emission measurement for both direct (Scope 1/Scope 2) and indirect (Financed emissions) emissions.
 - Operational investments in renewable energy, energy efficiency, and low-carbon infrastructure.
 - Climate risk assessments and scenario analysis;
 - Environmental and social risk management processes during lending;
Identification and incorporation of the climate and ESG/sustainability considerations into financial planning enables the Bank to support informed capital allocation decisions, strengthen portfolio resilience, improve operational efficiency, and align business growth with long-term sustainability objectives.</t>
    </r>
  </si>
  <si>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such as engagement with counterparties, adjustments of financial terms and conditions, integration of ESG risks into sectoral risk policies, portfolio diversification strategies, and the reallocation of financing and investments;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</si>
  <si>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r>
      <t xml:space="preserve">TBC Bank manages ESG and sustainability-related risks through an integrated framework that combines Environmental and Social Risk Management (ESRM) procedures, climate risk assessments, portfolio monitoring, financed emissions measurement, sustainable finance targets, governance oversight, and risk appetite monitoring. The objective is to identify material ESG risks, assess their potential impact on the bank and its customers, implement appropriate mitigation measures, and monitor their effectiveness over time.
</t>
    </r>
    <r>
      <rPr>
        <b/>
        <sz val="9"/>
        <color theme="1" tint="0.249977111117893"/>
        <rFont val="Segoe UI"/>
        <family val="2"/>
      </rPr>
      <t xml:space="preserve">1. Key findings from ESG risk assessments and their impact on strategic decision-making
</t>
    </r>
    <r>
      <rPr>
        <sz val="9"/>
        <color theme="1" tint="0.249977111117893"/>
        <rFont val="Segoe UI"/>
        <family val="2"/>
      </rPr>
      <t xml:space="preserve">The bank's ESG and climate-related assessments have identified climate transition risks, physical climate risks, environmental and social risks associated with financed activities, and sector-specific vulnerabilities as key areas requiring ongoing management and monitoring.
To better understand climate-related risks, the bank conducted a climate risk maturity assessment, gap analysis, and portfolio-level climate risk review. The findings highlighted the need to strengthen climate risk management capabilities, improve financed emissions measurement, assess portfolio alignment with Paris Agreement objectives, and enhance climate-related data and methodologies. These findings informed the development of the bank's Climate Action Strategy and transition planning activities.
The Bank has also undertaken financed emissions calculations, Paris Agreement alignment assessments, carbon impact assessments, and climate scenario analyses. The results have been used to:
 - Expand sustainable finance activities and sustainable portfolio targets;
 - Prioritise financing of renewable energy, energy efficiency, green buildings, and social finance initiatives;
 - Develop transition plan and set decarbonisation targets for different sectors based on climate scenario analysis;
 - Strengthen climate-related risk monitoring and governance processes;
 - Support sustainable finance product development; and
 - Inform ESG-related risk appetite metrics and management reporting.
As a result, ESG considerations increasingly influence strategic planning, resource allocation, portfolio development, and sustainability-related business objectives.
</t>
    </r>
    <r>
      <rPr>
        <b/>
        <sz val="9"/>
        <color theme="1" tint="0.249977111117893"/>
        <rFont val="Segoe UI"/>
        <family val="2"/>
      </rPr>
      <t>2. Integration into capital adequacy assessment</t>
    </r>
    <r>
      <rPr>
        <sz val="9"/>
        <color theme="1" tint="0.249977111117893"/>
        <rFont val="Segoe UI"/>
        <family val="2"/>
      </rPr>
      <t xml:space="preserve">
ESG and climate-related risks are considered as potential drivers of traditional prudential risk categories, including credit, operational, market, liquidity, funding, legal, and reputational risks.
The bank assesses how physical and transition risks may affect borrowers' creditworthiness, collateral values, business performance, operational resilience, access to funding, and overall portfolio quality. These assessments support the bank's broader risk management processes and contribute to the evaluation of emerging risks that may affect capital adequacy and liquidity positions over different time horizons.
ESG risks are incorporated into the Bank's Risk Appetite Framework and regular risk reporting processes. Climate scenario analysis and sectoral climate risk assessments are used to understand potential future impacts on the Bank's risk profile and support risk management and strategic decision-making. The Bank continues to enhance its methodologies and data capabilities to strengthen the integration of ESG considerations into prudential risk management practices.
</t>
    </r>
    <r>
      <rPr>
        <b/>
        <sz val="9"/>
        <color theme="1" tint="0.249977111117893"/>
        <rFont val="Segoe UI"/>
        <family val="2"/>
      </rPr>
      <t>3. Measures, activities, and tools used to mitigate ESG risks</t>
    </r>
    <r>
      <rPr>
        <sz val="9"/>
        <color theme="1" tint="0.249977111117893"/>
        <rFont val="Segoe UI"/>
        <family val="2"/>
      </rPr>
      <t xml:space="preserve">
The Bank applies a range of mitigation measures throughout the lending and portfolio management process.
Key measures include:
 - Environmental and Social Risk Management (ESRM) assessments for corporate and MSME lending;
 - Screening of transactions against the Bank's Exclusion List, based on international financial institution standards;
 - Enhanced due diligence for higher-risk sectors, activities, and transactions;
- Climate risk assessments and sector vulnerability analyses;
 - Climate scenario analysis and stress testing; 
 - Sustainable finance taxonomy-based screening and classification; 
 - Financed emissions measurement using the PCAF methodology;
 - Sustainable finance portfolio targets and monitoring;
 - Client engagement and awareness-building on ESG and climate-related issues; and
 - Ongoing monitoring of ESG risk appetite indicators and sustainability performance metrics.
Where material ESG risks are identified during lending, the bank may require additional information from clients, implementation of mitigation measures, corrective action plans, enhanced monitoring arrangements, or compliance with specific environmental and social requirements as part of financing agreements.
The Bank actively manages portfolio exposure to ESG and climate-related risks through portfolio monitoring, sector assessments, sustainable finance targets, and climate transition planning.
Resource allocation decisions increasingly support activities that contribute to environmental and social objectives, including renewable energy, energy efficiency, sustainable buildings, green guarantees, and social finance programmes. At the same time, climate risk assessments and portfolio reviews help identify sectors and activities that may require enhanced monitoring due to elevated transition or physical climate risks.
The Bank also invests in operational decarbonisation measures, including renewable energy generation, energy-efficient infrastructure, electrification of its vehicle fleet, and improved resource efficiency, supporting both risk mitigation and long-term resilience.
4</t>
    </r>
    <r>
      <rPr>
        <b/>
        <sz val="9"/>
        <color theme="1" tint="0.249977111117893"/>
        <rFont val="Segoe UI"/>
        <family val="2"/>
      </rPr>
      <t xml:space="preserve">. Selection and Evaluation of Mitigation Measures
</t>
    </r>
    <r>
      <rPr>
        <sz val="9"/>
        <color theme="1" tint="0.249977111117893"/>
        <rFont val="Segoe UI"/>
        <family val="2"/>
      </rPr>
      <t>Mitigation measures are selected based on the nature, likelihood, and potential severity of identified ESG risks. The Bank considers sector-specific risk characteristics, environmental and social impacts, climate-related vulnerabilities, regulatory requirements, and alignment with its risk appetite and sustainability objectives.
The effectiveness of mitigation measures is assessed through ongoing monitoring and reporting processes, including:
 - Periodic ESG risk assessments and portfolio reviews;
 - Monitoring of ESG risk appetite indicators;
 - Sustainable finance portfolio growth tracking;
 - Financed emissions measurement and trend analysis;
 - Paris Agreement alignment assessments;
 - Climate scenario analysis;
 - Compliance monitoring; and
 - Regular reporting to the Board-level Risk and  ESG and Ethics Committees, Executive ESG Committee and Environmental Committee.
Where monitoring identifies emerging risks, material exposures, or deviations from established risk appetite metrics or sustainability targets, issues are escalated through the bank's governance framework for further review and corrective action.
Through this integrated approach, TBC Bank seeks to manage ESG and sustainability-related risks proactively while supporting the transition to a more sustainable and resilient economy.</t>
    </r>
  </si>
  <si>
    <t>The bank did not have the target for 2025, however, targets are set for the 2026 reporting year.</t>
  </si>
  <si>
    <t xml:space="preserve">As one of the largest purchasers in Georgia, the Bank acknowledges and understands the social, economic and environmental impact of its procurement decisions and operations, as well as the requirements towards suppliers. Hence, the Bank strives to manage the environmental and social risks as well as the opportunities in our supply chain with a high sense of responsibility.  It strives to promote sustainability by encouraging suppliers to act responsibly and adhere to environmental standards, thereby decreasing the Bank’s indirect negative impacts. To decrease environmental and social risks in the supply chain, the bank requires supplier’s consent for personal data protection, anti-corruption, environmental and tax avoidance clauses, which constitute an indispensable part of the contract and are mandatory for implementation.
Since 2019, the Bank operates an Environmental and Social Risk Management Questionnaire to screen its long-term suppliers. It defines a long-term contractor company as a company with which we have
an agreement that lasts for more than a year. A long-term supplier assessment is made on the basis of the responses submitted in the Environmental and Social Risk Management Questionnaire. Following the assessment, each company is given a score of either low, medium or high.
• Low: the company has all necessary policies, mechanisms and resources in place, which are relevant for the environmental and social impact of its economic activity.
• Medium: the company needs to perform some adjustments and implement additional measures, which are included in the ESAP and have to be in place within a reasonable timeframe. The progress is monitored regularly.
• High: the company needs to perform significant changes in order to comply with the requirements set by TBC in line with its policies and standards. In case, if ESAPs are not implemented, TBC reserves the right to cancel the contract. The topics included in the questionnaire are based on the IFC/EBRO PS/PR Questionnaire and cover the following:
1. The company’s environmental management system;
2. Pollution prevention and waste management systems;
3. Working conditions;
4. Labor rights;
5. Labor safety; and
6. HR management.
The above-mentioned evaluation of suppliers is carried out by the ESG Coordination Department. TBC provides continuous assistance to the companies and monitors the implementation of the ESAPs. </t>
  </si>
  <si>
    <t>1.The Supervisory Board of TBC Bank retains overall responsibility for oversight of ESG and sustainability-related risks and opportunities, including climate-related matters. These responsibilities are formally embedded in the Bank’s governance framework and reflected in relevant mandates and governance documents.
Since 2022, a dedicated ESG and Ethics Committee has been established at the Supervisory Board level, with its responsibilities defined in its terms of reference (https://tbcbank.ge/en/tbc/about-us/corporate-governance). The ToR outlines the Committee’s mandate, composition, and duties, including:
• Advising the Supervisory Board on ESG strategy, policies, and programmes;
• Supporting oversight of ESG risks and opportunities, including environmental and climate-related issues;
• Monitoring implementation of ESG policies and practices across business activities;
• Overseeing ESG disclosures, including reporting aligned with the TCFD framework;
• Promoting ethical conduct, values, and corporate culture.
 2.The Supervisory Board and its committees are regularly informed on ESG and sustainability matters through established reporting channels and committee structures:
• The ESG and Ethics Committee meets quarterly and reviews ESG strategy progress, implementation updates, climate action plans, ESG risks, and business opportunities. The Committee reports directly to the Supervisory Board, ensuring consistent communication and escalation;
• The Risk Committee receives quarterly updates from the Chief Risk Officer (CRO), including ESG risk metrics and ESG risk appetite;
• ESG Risk Appetite metrics are reviewed annually and monitored quarterly under the Risk Appetite Framework;
• The Audit Committee reviews ESG disclosures, including sustainability and TCFD reporting;
• The HR and Remuneration Committee reviews ESG-related performance metrics and social policies;
This multi-layered reporting framework ensures timely, structured, and comprehensive information flow to the Board.
3. The Supervisory Board integrates ESG risks and opportunities into its oversight of strategy, decision-making, and risk management:
Oversight of Strategy:
• The Board approves and oversees the ESG Strategy, which addresses climate change, environmental impact, financial inclusion, employee matters, and broader sustainability objectives;
• The ESG and Ethics Committee periodically reviews strategy implementation and execution progress.
Risk management:
• The Board of Directors is supported by the Risk Committee. Progress against the reporting metrics, such as the volume of the sustainable portfolio, is reported to the Risk Committee, which also receives updates four times a year through the Chief Risk Officers’ (CRO) report. 
• As part of the Risk Appetite Framework (RAF), the ESG Risk Appetite metrics are reviewed annually and the ESG Risk Appetite results are also reported to the Risk Committee on a quarterly basis;
• The Board reviews updates on the role of risk functions in management of ESG and climate-related risks;
Decisions on major transactions:
• ESG-driven business opportunities are reviewed by the ESG and Ethics Committee, including those identified by the corporate and MSME business directions (e.g., green financing and sustainable products);
• The ESG and Ethics Committee evaluates the execution of ESG-related initiatives and assesses their contribution to strategic goals and financial performance;
• The ESG and Ethics Committee oversees climate and sustainability practices related to products and services, client segments and specific industry sectors, ensuring ESG considerations are embedded in business activities.
4. The Supervisory Board approves and oversees the ESG Strategy in order to address the Bank's targets and initiatives that relate to climate change, its direct and indirect environmental impact, and sustainable development across the Group. The Supervisory Board oversees the setting, monitoring, and governance of ESG-related targets.
The ESG Strategy includes quantifiable targets, such as:
• Growth of the sustainable portfolio;
• Reduction of greenhouse gas emissions (Scope 1, 2, and 3)
• Increasing share of women on middle-managerial positions.
Progress against these targets is reviewed regularly by the ESG and Ethics Committee and is reported to the Risk Committee and Supervisory Board through formal reporting.
ESG metrics are embedded within the Risk Appetite Framework and monitored quarterly.
In addition:
• The HR and Remuneration Committee incorporates ESG-related performance metrics into executive evaluation processes;
• This supports alignment between ESG objectives and remuneration policies;
• The Board also oversees ESG disclosures to ensure transparency, accuracy, and alignment with international standards.
5. The Supervisory Board has established a diverse and comprehensive training agenda, which is reviewed annually. The Secretarial team creates a general training catalogue at the beginning of each year, which covers all relevant areas. The catalogue includes an effective mix of publicly available and client-tailored webinars, analytical materials, and opportunities for live discussion with industry participants. The providers of these training opportunities include the Big Four accounting firms, external legal advisors, chartered institutes (such as the Institute of Directors and the Governance Institute), and, where relevant, senior professionals with specific subject matter expertise. The training agenda consistently incorporates ESG and climate-related topics, ensuring that Supervisory Board members remain informed about emerging sustainability and ESG trends, regulatory developments, and evolving climate risks, thereby enabling more effective oversight and strategic decision-making. In 2025, the Supervisory Board member and Chair of the ESG and Ethics Committee, Eran Klein, enhanced his competencies in sustainability and climate change by completing two professional development programmes: the Championing Sustainability from the Boardroom course offered by the Stanford Doerr School of Sustainability, and the Oliver Wyman Transition Planning Masterclass Series.</t>
  </si>
  <si>
    <r>
      <t xml:space="preserve">At the management level, the Board of Directors plays a central role in the governance, implementation, and oversight of ESG and sustainability-related risks and opportunities. This responsibility is exercised through delegated authority, structured committee oversight, and integration into enterprise-wide risk management and operational processes.
</t>
    </r>
    <r>
      <rPr>
        <b/>
        <sz val="10"/>
        <color theme="1" tint="0.249977111117893"/>
        <rFont val="Segoe UI"/>
        <family val="2"/>
      </rPr>
      <t>1</t>
    </r>
    <r>
      <rPr>
        <sz val="10"/>
        <color theme="1" tint="0.249977111117893"/>
        <rFont val="Segoe UI"/>
        <family val="2"/>
      </rPr>
      <t xml:space="preserve">. The Board has formally delegated responsibility for ESG and sustainability matters to the executive-level ESG Committee, which operates under a defined Terms of Reference.
The ESG Committee acts with delegated authority of the Management Board in relation to ESG-related functions and decision-making. It is chaired by the Chief Executive Officer (CEO), ensuring direct leadership and accountability at the highest management level. The Chief Risk Officer (CRO) and Chief Financial Officer (CFO) serve as Deputy Chairpersons.
The Committee includes senior executives across all key functions, such as: 
• Corporate Banking, Retail and MSME Banking;
• Risk, Finance, Human Capital, Compliance, Legal, Procurement, Investor Relations;
• ESG Coordination, E&amp;S Risk Management, and other relevant functions.
This cross-functional composition ensures ESG risks and opportunities are considered across all business lines and control functions.
The ESG Committee is responsible for: • Implementation of the ESG strategy; • Approval of annual ESG action plans and project-level plans; • Monitoring progress and implementation status on a quarterly basis.
A formal Scope of Work (SoW) is prepared annually: • Defines the Committee’s agenda and required reporting topics; • Assigns clear accountability for each topic to responsible individuals; • Ensures structured reporting through participation of relevant function heads.
The Committee meets quarterly and reports on key ESG topics, including climate-related risks, ESG risk appetite, GHG emissions, regulatory developments, and strategy progress, thereby enabling the management  to maintain effective oversight.
In addition, specific responsibilities related to environmental impacts are overseen by the Environmental Committee, which supervises the implementation of the Environmental Management System and meets regularly throughout the year. The Committee reports to the Chief Risk Officer.
</t>
    </r>
    <r>
      <rPr>
        <b/>
        <sz val="10"/>
        <color theme="1" tint="0.249977111117893"/>
        <rFont val="Segoe UI"/>
        <family val="2"/>
      </rPr>
      <t>2.</t>
    </r>
    <r>
      <rPr>
        <sz val="10"/>
        <color theme="1" tint="0.249977111117893"/>
        <rFont val="Segoe UI"/>
        <family val="2"/>
      </rPr>
      <t xml:space="preserve"> Management has established robust controls, procedures, and frameworks to support the identification, assessment, management, and monitoring of ESG risks and opportunities. These are fully integrated into the Bank’s broader governance and risk management systems.
</t>
    </r>
    <r>
      <rPr>
        <b/>
        <sz val="10"/>
        <color theme="1" tint="0.249977111117893"/>
        <rFont val="Segoe UI"/>
        <family val="2"/>
      </rPr>
      <t xml:space="preserve">Integration into risk management framework: 
• </t>
    </r>
    <r>
      <rPr>
        <sz val="10"/>
        <color theme="1" tint="0.249977111117893"/>
        <rFont val="Segoe UI"/>
        <family val="2"/>
      </rPr>
      <t xml:space="preserve">ESG risks are fully embedded within the enterprise-wide Risk Management Framework; 
• They are not treated as a standalone category but are incorporated into: Risk identification, assessment, monitoring, and reporting processes; ESG considerations, particularly environmental and climate risks, are integrated across governance structures and decision-making processes.
</t>
    </r>
    <r>
      <rPr>
        <b/>
        <sz val="10"/>
        <color theme="1" tint="0.249977111117893"/>
        <rFont val="Segoe UI"/>
        <family val="2"/>
      </rPr>
      <t>Risk governance and accountability</t>
    </r>
    <r>
      <rPr>
        <sz val="10"/>
        <color theme="1" tint="0.249977111117893"/>
        <rFont val="Segoe UI"/>
        <family val="2"/>
      </rPr>
      <t xml:space="preserve">
• The Chief Risk Officer (CRO) holds primary responsibility for ESG risk management, including: • Risk identification, measurement, mitigation, monitoring, and reporting; • ESG risks are incorporated into the Risk Appetite Framework, with: Defined ESG risk metrics; Annual review and quarterly monitoring
• ESG risk performance is reported through regular CRO reporting to management and supervisory bodies.
</t>
    </r>
    <r>
      <rPr>
        <b/>
        <sz val="10"/>
        <color theme="1" tint="0.249977111117893"/>
        <rFont val="Segoe UI"/>
        <family val="2"/>
      </rPr>
      <t>Environmental and social (E&amp;S) risk procedures</t>
    </r>
    <r>
      <rPr>
        <sz val="10"/>
        <color theme="1" tint="0.249977111117893"/>
        <rFont val="Segoe UI"/>
        <family val="2"/>
      </rPr>
      <t xml:space="preserve">
• E&amp;S risk management procedures are fully integrated into credit risk processes, particularly for corporate and SME portfolios
• These procedures align with international standards (e.g., IFC, EBRD, ADB) and local regulations
• Controls include: - Environmental and Social Risk Assessments in lending decisions; - Application of Exclusion Lists (reviewed annually); - Ongoing monitoring of financed activities;
• Execution is led by the ESG Department, with active involvement of: credit risk managers and corporate and SME lending staff.
</t>
    </r>
    <r>
      <rPr>
        <b/>
        <sz val="10"/>
        <color theme="1" tint="0.249977111117893"/>
        <rFont val="Segoe UI"/>
        <family val="2"/>
      </rPr>
      <t>Climate risk management controls</t>
    </r>
    <r>
      <rPr>
        <sz val="10"/>
        <color theme="1" tint="0.249977111117893"/>
        <rFont val="Segoe UI"/>
        <family val="2"/>
      </rPr>
      <t xml:space="preserve">
• The Bank applies structured methodologies to manage climate-related risks, including: • Climate risk assessments and gap analysis; • Integration into climate action strategy; • Sectoral risk assessments to identify exposure across industries; • Scenario analysis to assess potential future climate pathways and risks.
</t>
    </r>
    <r>
      <rPr>
        <b/>
        <sz val="10"/>
        <color theme="1" tint="0.249977111117893"/>
        <rFont val="Segoe UI"/>
        <family val="2"/>
      </rPr>
      <t>Operational controls and policies</t>
    </r>
    <r>
      <rPr>
        <sz val="10"/>
        <color theme="1" tint="0.249977111117893"/>
        <rFont val="Segoe UI"/>
        <family val="2"/>
      </rPr>
      <t xml:space="preserve">
• The Bank has implemented key instruments to ensure ESG risk oversight, including: Environmental and Climate Change Policy; Environmental Management System, overseeing operational impacts (e.g., resource consumption); The Environmental Committee monitors compliance and effectiveness of these systems
</t>
    </r>
    <r>
      <rPr>
        <b/>
        <sz val="10"/>
        <color theme="1" tint="0.249977111117893"/>
        <rFont val="Segoe UI"/>
        <family val="2"/>
      </rPr>
      <t>Integration with internal functions</t>
    </r>
    <r>
      <rPr>
        <sz val="10"/>
        <color theme="1" tint="0.249977111117893"/>
        <rFont val="Segoe UI"/>
        <family val="2"/>
      </rPr>
      <t xml:space="preserve">
ESG controls and procedures are embedded across multiple internal functions, ensuring a coordinated and enterprise-wide approach:
• Risk function: ESG risk oversight, measurement, and reporting;
• Business lines: Integration into lending, product development, and client assessment;
• Finance function: Monitoring ESG metrics and financial implications;
• Compliance and Legal: Alignment with regulatory requirements and standards;
• Human Capital: ESG-related policies and culture;
• ESG Department: Coordination, methodology development, and monitoring.
</t>
    </r>
  </si>
  <si>
    <r>
      <t xml:space="preserve">TBC Bank integrates ESG and sustainability risks and opportunities into its internal reporting framework through structured, enterprise-wide processes embedded within its risk management and governance systems.
</t>
    </r>
    <r>
      <rPr>
        <b/>
        <sz val="10"/>
        <color theme="1" tint="0.249977111117893"/>
        <rFont val="Segoe UI"/>
        <family val="2"/>
      </rPr>
      <t>1) Processes and Mechanism</t>
    </r>
    <r>
      <rPr>
        <sz val="10"/>
        <color theme="1" tint="0.249977111117893"/>
        <rFont val="Segoe UI"/>
        <family val="2"/>
      </rPr>
      <t xml:space="preserve">
• ESG risks and opportunities are fully integrated into the Bank’s enterprise-wide Risk Management Framework, and therefore incorporated into: risk identification, assessment, monitoring, and reporting processes.
• A set of ESG-related metrics is embedded into risk strategy dashboards, including:
o Sustainable portfolio volume
o Environmental and climate risk indicators
o Aggregate number of severe ESG-related incidents
o Social risk indicators
o Progress on IFRS S1 and S2 implementation
• These metrics are monitored monthly during risk strategy update meetings and reported to the Chief Risk Officer (CRO) as part of ongoing management oversight.
In addition, ESG-related topics are formally embedded into the Scope of Work (SoW) of the ESG Committee, which: • Defines reporting topics and agenda on an annual basis; • Assigns responsible individuals for preparing ESG-related reports; • Ensures structured and consistent information flows into management discussions.
ESG and climate-related risks are also incorporated into: • Risk Appetite Framework (RAF), including defined ESG risk metrics; • Climate risk assessment processes, including sectoral analysis and scenario analysis.
</t>
    </r>
    <r>
      <rPr>
        <b/>
        <sz val="10"/>
        <color theme="1" tint="0.249977111117893"/>
        <rFont val="Segoe UI"/>
        <family val="2"/>
      </rPr>
      <t>2) Structure and Responsibilities</t>
    </r>
    <r>
      <rPr>
        <sz val="10"/>
        <color theme="1" tint="0.249977111117893"/>
        <rFont val="Segoe UI"/>
        <family val="2"/>
      </rPr>
      <t xml:space="preserve"> 
The Bank has established a multi-layered governance and communication structure, ensuring ESG information flows effectively between business lines, risk functions, control functions, and governing bodies.
</t>
    </r>
    <r>
      <rPr>
        <b/>
        <sz val="10"/>
        <color theme="1" tint="0.249977111117893"/>
        <rFont val="Segoe UI"/>
        <family val="2"/>
      </rPr>
      <t>The ESG Committee (management level)</t>
    </r>
    <r>
      <rPr>
        <sz val="10"/>
        <color theme="1" tint="0.249977111117893"/>
        <rFont val="Segoe UI"/>
        <family val="2"/>
      </rPr>
      <t xml:space="preserve"> serves as the central coordination body for ESG-related matters: • Chaired by the CEO, with participation from senior management across all key functions. Includes representatives from: Risk, Finance, Corporate and Retail Banking; ESG, Compliance, Legal, Procurement, Investor Relations, Human Capital; •  Ensures cross-functional integration and communication of ESG risks and opportunities.
The ESG Committee: • Reviews ESG risks, opportunities, and strategy implementation; • Monitors progress against ESG targets and action plans; • Facilitates communication between business units and control functions.
</t>
    </r>
    <r>
      <rPr>
        <b/>
        <sz val="10"/>
        <color theme="1" tint="0.249977111117893"/>
        <rFont val="Segoe UI"/>
        <family val="2"/>
      </rPr>
      <t>Internal functions</t>
    </r>
    <r>
      <rPr>
        <sz val="10"/>
        <color theme="1" tint="0.249977111117893"/>
        <rFont val="Segoe UI"/>
        <family val="2"/>
      </rPr>
      <t xml:space="preserve">
• The Chief Risk Officer (CRO): - Holds overall responsibility for ESG risk oversight; - Acts as a central point for ESG risk reporting and consolidation; -  Reports to both the CEO and the Supervisory Board.
• The ESG Department: - Leads execution of environmental and social risk procedures; - Coordinates ESG-related methodologies and reporting; - Works closely with credit, risk, and business teams.
• Business lines (Corporate, REtail, MSME): - Incorporate ESG considerations into lending and client assessment; Provide input into ESG reporting through credit processes and portfolio monitoring.
• Internal control functions (e.g., Compliance, Audit): - Ensure alignment with regulatory requirements and internal policies; - Review adherence to procedures.
</t>
    </r>
    <r>
      <rPr>
        <b/>
        <sz val="10"/>
        <color theme="1" tint="0.249977111117893"/>
        <rFont val="Segoe UI"/>
        <family val="2"/>
      </rPr>
      <t>Supervisory and Board-level reporting</t>
    </r>
    <r>
      <rPr>
        <sz val="10"/>
        <color theme="1" tint="0.249977111117893"/>
        <rFont val="Segoe UI"/>
        <family val="2"/>
      </rPr>
      <t xml:space="preserve">
ESG information flows upward through structured governance channels: 
• ESG and Ethics Committee -&gt; Supervisory Board
• ESG Committee -&gt; Board of Directors (Executive Level)
• CRO reporting -&gt; Risk Committee -&gt; Supervisory Board
• ESG disclosures -&gt; Audit Committee -&gt; Supervisory Board
This ensures clear accountability and consistent escalation of ESG-related information.
</t>
    </r>
    <r>
      <rPr>
        <b/>
        <sz val="10"/>
        <color theme="1" tint="0.249977111117893"/>
        <rFont val="Segoe UI"/>
        <family val="2"/>
      </rPr>
      <t xml:space="preserve">3) Frequency and Information Exchange
</t>
    </r>
    <r>
      <rPr>
        <sz val="10"/>
        <color theme="1" tint="0.249977111117893"/>
        <rFont val="Segoe UI"/>
        <family val="2"/>
      </rPr>
      <t xml:space="preserve">The Bank has established regular and multi-frequency reporting cycles to ensure timely monitoring and escalation of ESG risks and opportunities:
Management-level reporting
• Monthly: - ESG metrics (via risk dashboards) are reviewed and reported to the CRO during risk strategy update meetings
• Quarterly: - ESG Committee meets quarterly to: - Review ESG strategy implementation and action plans; - Monitor ESG risks and opportunities, including climate-related topics.
CRO provides quarterly ESG risk updates, including ESG risk appetite metrics.
</t>
    </r>
    <r>
      <rPr>
        <b/>
        <sz val="10"/>
        <color theme="1" tint="0.249977111117893"/>
        <rFont val="Segoe UI"/>
        <family val="2"/>
      </rPr>
      <t>Supervisory-level reporting</t>
    </r>
    <r>
      <rPr>
        <sz val="10"/>
        <color theme="1" tint="0.249977111117893"/>
        <rFont val="Segoe UI"/>
        <family val="2"/>
      </rPr>
      <t xml:space="preserve">
• The Risk Committee receives quarterly updates, including: ESG risk metrics; Progress against key indicators (e.g., sustainable portfolio volume)
• ESG Risk Appetite metrics are: 
 - Reviewed annually
 - Reported quarterly
• The Audit Committee reviews ESG disclosures annually, including: Sustainability reporting; TCFD disclosures
• The ESG and Ethics Committee at Supervisory Board level meets quarterly and reviews: - ESG strategy progress; - Climate risks and opportunities; - ESG disclosures and regulatory developments.</t>
    </r>
  </si>
  <si>
    <r>
      <t xml:space="preserve">TBC Bank integrates ESG and sustainability-related risks and opportunities into its overall business strategy, governance, risk management and decision-making processes. The Group considers sustainability to be a core component of long-term value creation and resilience and continues to embed ESG considerations across lending, investment, operational and strategic activities.
</t>
    </r>
    <r>
      <rPr>
        <b/>
        <sz val="10"/>
        <color theme="1" tint="0.249977111117893"/>
        <rFont val="Segoe UI"/>
        <family val="2"/>
      </rPr>
      <t>1. Integration into Strategy and Decision-Making Processes</t>
    </r>
    <r>
      <rPr>
        <sz val="10"/>
        <color theme="1" tint="0.249977111117893"/>
        <rFont val="Segoe UI"/>
        <family val="2"/>
      </rPr>
      <t xml:space="preserve">
TBC  has incorporated ESG and sustainability-related considerations into its strategic planning and business decision-making frameworks through a combination of governance oversight, risk management integration and sustainable finance initiatives.
The bank's Supervisory Board retains ultimate responsibility for oversight of ESG and climate-related matters, supported by the ESG and Ethics Committee and senior management structures. ESG considerations are incorporated into enterprise risk management processes, sectoral risk assessments, credit decision-making and portfolio monitoring activities.
The bank has responded to identified ESG and sustainability-related risks and opportunities through several strategic actions, including:
 - Integration of ESG and climate-related risk assessment methodologies into lending process;
 - Adoption of the National Bank of Georgia’s ESG Risk Radar framework for sector-level climate and ESG risk assessment;
 - Expansion of sustainable finance products and green lending activities;
 - Enhancement of environmental and social risk assessment procedures;
 - Development of ESG governance structures and internal ESG capabilities;
 - Integration of ESG risks into Risk Appetite Framework (RAF) of the bank. As part of the Risk Appetite Framework (RAF), the ESG Risk Appetite metrics are reviewed annually and the ESG Risk Appetite results are also reported to the Risk Committee on a quarterly basis;
 - Alignment of disclosures with international frameworks, including TCFD recommendations.
Climate-related and ESG considerations increasingly influence: Business planning and portfolio strategy; Sectoral exposure management; Product development and innovation; Capital allocation and sustainable financing priorities; Long-term resilience and transition planning.
The bank also incorporates ESG considerations into customer engagement and relationship with other stakeholders.
</t>
    </r>
    <r>
      <rPr>
        <b/>
        <sz val="10"/>
        <color theme="1" tint="0.249977111117893"/>
        <rFont val="Segoe UI"/>
        <family val="2"/>
      </rPr>
      <t>2. Evolution of ESG Integration Over Time</t>
    </r>
    <r>
      <rPr>
        <sz val="10"/>
        <color theme="1" tint="0.249977111117893"/>
        <rFont val="Segoe UI"/>
        <family val="2"/>
      </rPr>
      <t xml:space="preserve">
TBC Bank acknowledges that ESG and sustainability-related risks and opportunities continue to evolve in response to changing regulatory, market, technological and environmental conditions. Accordingly, the bank updates its ESG strategy annually, regularly reviews and enhances its governance and risk management practices, and develops new approaches and methodologies. Furthermore, the bank focuses on strengthening internal capacity and expertise.
Key external drivers influencing the evolution of the Group’s ESG integration include:
 - Increasing regulatory and supervisory expectations, particularly from the National Bank of Georgia, the UK and international financial institutions;
 - Evolving climate-related disclosure standards and sustainable finance frameworks;
 - Technological developments supporting decarbonisation, digital banking and operational efficiency;
 - Shifting customer, investor and stakeholder expectations regarding responsible and sustainable banking;
In 2025, the bank further enhanced its environmental and climate-related risk assessment methodologies and continued integrating ESG factors into strategic and operational decision-making processes. The bank also expanded internal ESG training initiatives and strengthened ESG governance and reporting practices.
TBC recognises that sustainability-related priorities will continue to evolve as transition pathways, market conditions and regulatory expectations develop over time.
</t>
    </r>
    <r>
      <rPr>
        <b/>
        <sz val="10"/>
        <color theme="1" tint="0.249977111117893"/>
        <rFont val="Segoe UI"/>
        <family val="2"/>
      </rPr>
      <t xml:space="preserve">3. Resourcing of ESG and Sustainability Initiatives
</t>
    </r>
    <r>
      <rPr>
        <sz val="10"/>
        <color theme="1" tint="0.249977111117893"/>
        <rFont val="Segoe UI"/>
        <family val="2"/>
      </rPr>
      <t xml:space="preserve">The implementation of ESG and sustainability-related strategic actions is supported through dedicated governance structures, internal resources and external partnerships.
The bank allocates resources to:
 - ESG governance and oversight functions;
 - Sustainable finance and product development;
 - Environmental and social risk management processes;
 - ESG data collection, monitoring and reporting;
 - Employee training and capacity building;
 - Digital transformation and operational efficiency initiatives.
The ESG-related board and executive level Committees, sustainability teams and risk management functions coordinate ESG implementation activities across the organisation. In addition, TBC collaborates with international financial institutions and development partners to support sustainable finance initiatives and ESG capacity development.
The bank also continues to invest in ESG education and awareness programmes, including the ESG Academy initiative, aimed at strengthening internal expertise and supporting customers in adopting more sustainable business practices.
</t>
    </r>
    <r>
      <rPr>
        <b/>
        <sz val="10"/>
        <color theme="1" tint="0.249977111117893"/>
        <rFont val="Segoe UI"/>
        <family val="2"/>
      </rPr>
      <t>4. Progress Against ESG and Sustainability Objectives</t>
    </r>
    <r>
      <rPr>
        <sz val="10"/>
        <color theme="1" tint="0.249977111117893"/>
        <rFont val="Segoe UI"/>
        <family val="2"/>
      </rPr>
      <t xml:space="preserve">
TBC Bank reports continued progress in implementing its ESG and sustainability strategy. In 2025, key quantitative and qualitative developments include:
 - The sustainable finance portfolio increased by GEL 553 million, reaching GEL 2.3 billion as of year-end 2025;
 - Sustainable finance represented 8% of the total gross loan portfolio;
 - Continued growth in renewable energy, energy efficiency and green building financing;
 - Integration of ESG Risk Radar assessments into lending and portfolio analysis processes;
 - Enhancement of environmental and climate-related risk assessment procedures;
 - Expansion of ESG training and internal awareness initiatives;
 - Continued alignment with TCFD and IFRS S1/S2 recommendations and enhancement of climate-related disclosures.
The Group continues to review and refine its ESG objectives and implementation plans in response to:
 - Evolving regulatory requirements;
 - Market developments and customer demand;
 - Technological advancements;
 - Operational experience and data availability;
 - Climate-related risk assessments.
Where necessary, TBC updates methodologies, targets and implementation priorities to ensure alignment with emerging best practices and the bank’s long-term strategic objectives.
The bank intends to continue strengthening its ESG integration framework, sustainable finance capabilities and climate-related risk management practices as part of its broader commitment to responsible and sustainable banking.
</t>
    </r>
  </si>
  <si>
    <r>
      <t xml:space="preserve">The Bank assesses the resilience of its strategy to ESG and sustainability-related risks through its climate risk management framework, which incorporates scenario analysis, climate risk assessments, and long-term strategic planning. The objective is to evaluate the potential impact of climate-related risks and opportunities on the Bank's business model, financial position, portfolio quality, and overall risk profile under a range of plausible future pathways.
</t>
    </r>
    <r>
      <rPr>
        <b/>
        <sz val="10"/>
        <color theme="1" tint="0.249977111117893"/>
        <rFont val="Segoe UI"/>
        <family val="2"/>
      </rPr>
      <t>1. Use of scenario analysis to evaluate the potential impacts of ESG and climate-related risks</t>
    </r>
    <r>
      <rPr>
        <sz val="10"/>
        <color theme="1" tint="0.249977111117893"/>
        <rFont val="Segoe UI"/>
        <family val="2"/>
      </rPr>
      <t xml:space="preserve">
TBC is taking significant steps to develop its scenario analysis capabilities to better understand and act on the implications of climate-related risks and opportunities for our business and customers. The development of climate-related scenario analysis is a challenge, as the availability, accessibility, and suitability of climate data and subsector information for financial risk analysis, as well as climate-related risk modelling capabilities, are very limited in Georgia and still evolving. Despite these limitations, the scenario analysis allows us to test a range of possible future climate pathways and understand the nature and magnitude of the risks they present. The purpose of scenario analysis is not to forecast the future but to understand and prepare to manage the risks that could arise. The Bank uses climate scenario analysis to assess both transition risks and physical risks arising from climate change. Scenario analysis supports the identification of potential vulnerabilities within the Bank's lending portfolio and helps evaluate the resilience of its strategy under different climate-related developments.
Transition risk assessments consider the potential effects of changes in climate policy, regulation, technology, market preferences, and shifts towards a lower-carbon economy. Physical risk assessments evaluate the potential impacts of acute and chronic climate events, including extreme weather events, temperature increases, flooding, droughts, and other climate-related hazards that may affect clients, sectors, and collateral values.
The analysis is used to assess potential implications for credit risk, portfolio performance, business opportunities, and the Bank's longer-term strategic positioning.
</t>
    </r>
    <r>
      <rPr>
        <b/>
        <sz val="10"/>
        <color theme="1" tint="0.249977111117893"/>
        <rFont val="Segoe UI"/>
        <family val="2"/>
      </rPr>
      <t xml:space="preserve">2. Types and sources of scenarios used
</t>
    </r>
    <r>
      <rPr>
        <sz val="10"/>
        <color theme="1" tint="0.249977111117893"/>
        <rFont val="Segoe UI"/>
        <family val="2"/>
      </rPr>
      <t xml:space="preserve">TBC Bank's climate resilience assessment is based on the climate stress-testing framework developed by the National Bank of Georgia (NBG), which uses climate scenarios from the Network for Greening the Financial System (NGFS) and covers both physical and transition climate risks.
The Bank considered two main categories of climate scenarios: 1. Acute Physical Risk Scenario: this scenario assesses the immediate impacts of extreme weather events on the economy and financial system. It evaluates climate hazards such as heatwaves, extreme precipitation, and wind events, and analyses their potential effects on economic activity, sectoral output, borrowers' repayment capacity, and ultimately on the Bank's loan portfolio quality. The assessment focuses primarily on short-term impacts, while also incorporating longer-term economic effects through modelling techniques that capture the cumulative consequences of climate shocks. 2. Transition Risk and Chronic Physical Risk Scenario: this scenario evaluates the longer-term impacts associated with the transition to a low-carbon economy and gradual climate change. The analysis considers the effects of climate policies, technological developments, market changes, and evolving regulatory requirements, as well as chronic physical risks resulting from long-term climate trends.
The Bank's analysis is based on the NGFS Delayed Transition with Medium Chronic Physical Risks scenario, which belongs to the "Disorderly" scenario family. This scenario assumes that global emissions reductions are delayed until 2030, followed by the implementation of stronger climate policies to limit global warming to below 2°C. As a result, the scenario reflects elevated transition risks arising from delayed and uneven policy implementation. Additional expert judgement was applied to adapt the scenario outputs to the Georgian economic context.
</t>
    </r>
    <r>
      <rPr>
        <b/>
        <sz val="10"/>
        <color theme="1" tint="0.249977111117893"/>
        <rFont val="Segoe UI"/>
        <family val="2"/>
      </rPr>
      <t>3. The scope of operations covered</t>
    </r>
    <r>
      <rPr>
        <sz val="10"/>
        <color theme="1" tint="0.249977111117893"/>
        <rFont val="Segoe UI"/>
        <family val="2"/>
      </rPr>
      <t xml:space="preserve">
The climate stress-testing framework assesses impacts across both corporate and household portfolios and evaluates potential effects on non-performing loans (NPLs), loan loss provisions, and capital adequacy. The analysis covers retail, micro, SME, and corporate segments, as well as sectors that may be particularly vulnerable to climate risks, including agriculture, construction, industry, non-renewable energy, and oil and gas.
</t>
    </r>
    <r>
      <rPr>
        <b/>
        <sz val="10"/>
        <color theme="1" tint="0.249977111117893"/>
        <rFont val="Segoe UI"/>
        <family val="2"/>
      </rPr>
      <t xml:space="preserve">4. Results
</t>
    </r>
    <r>
      <rPr>
        <sz val="10"/>
        <color theme="1" tint="0.249977111117893"/>
        <rFont val="Segoe UI"/>
        <family val="2"/>
      </rPr>
      <t xml:space="preserve">The results indicate that both acute physical risks and transition/chronic physical risks have a negligible to immaterial impact on the Bank's portfolio under the assessed scenarios, demonstrating a relatively high level of resilience to climate-related shocks in the short and medium term. The analysis identified non-renewable energy, oil and gas, and construction as the sectors most exposed to transition risks should such risks materialize.
The results of climate scenario analysis are used to support strategic decision-making, risk management, and transition planning. Specifically, the outputs help the bank to:
 - Assess the resilience of its business model under different climate pathways;
 - Inform the development and implementation of its climate transition plan;
 - Identify sectors and portfolios with elevated climate-related risks;
 - Identify climate opportunities and support sustainable finance strategy and green portfolio development;
 - Enhance climate-related risk monitoring and governance processes;
 - Integrate climate considerations into risk appetite, credit risk assessments, and portfolio management decisions.
The findings are regularly reviewed through the Bank's ESG governance structure, including oversight by the Board and relevant management committees, ensuring that climate-related risks and opportunities are incorporated into the Bank's broader strategic planning and risk management framework.
Overall, the Bank's approach seeks to ensure that its strategy remains resilient under a range of climate-related scenarios while supporting the transition to a lower-carbon economy and maintaining alignment with its long-term business objectives and risk appetite.
</t>
    </r>
  </si>
  <si>
    <r>
      <t xml:space="preserve">The Bank considers sustainable finance a key component of its ESG Strategy and climate transition plan. Through its lending and financing activities, the Bank seeks to support the transition to a lower-carbon economy, promote financial inclusion, and contribute to sustainable economic development while managing climate-related risks and opportunities.
</t>
    </r>
    <r>
      <rPr>
        <b/>
        <sz val="10"/>
        <color theme="1" tint="0.249977111117893"/>
        <rFont val="Segoe UI"/>
        <family val="2"/>
      </rPr>
      <t xml:space="preserve">1. Current Sustainable Credit and Investment Activities
</t>
    </r>
    <r>
      <rPr>
        <sz val="10"/>
        <color theme="1" tint="0.249977111117893"/>
        <rFont val="Segoe UI"/>
        <family val="2"/>
      </rPr>
      <t xml:space="preserve">As of year-end 2025, the Bank's sustainable portfolio reached GEL 2.29 billion, exceeding its strategic target of GEL 2 billion by approximately 14% and representing around 8% of the total loan portfolio. The portfolio comprises financing activities that meet the sustainable finance eligibility criteria and contribute to environmental and social objectives.
The portfolio includes a broad range of green and social financing activities
The Bank's green portfolio consists of: GEL 449 million of loans classified as green under the National Bank of Georgia (NBG) Green Taxonomy; GEL 331 million of additional green loans classified according to international financial institutions (IFI) eligibility criteria, primarily supporting energy-efficiency improvements across various sectors.
Green financing activities include:
 - Energy-efficiency loans for businesses;
 - Energy-efficiency mortgages;
 - Financing for hybrid and electric vehicles;
 - Climate-smart agricultural technologies and irrigation systems;
 - Energy-efficient construction projects and building materials;
 - Energy-efficient machinery, equipment, and industrial technologies.
Renewable energy financing represents the largest component of the Bank's sustainable portfolio, amounting to GEL 638 million. This portfolio includes financing for solar, wind, and hydropower projects. A portion of the renewable energy portfolio is also classified under the NBG Green Taxonomy and is therefore included within the green portfolio figures above (GEL 449 mln). Based on the Bank's climate impact assessment methodology, the renewable energy portfolio contributed to the avoidance of approximately 588 GgCO₂e emissions annually in 2025.
In addition to lending products, the sustainable portfolio includes sustainable financial instruments such as:
 - Green bonds; - Sustainability-linked bonds; - Green guarantees issued to support renewable energy and other eligible green projects, including wind power and hydropower developments.
Social Financing
The Bank recognizes the importance of social financing in supporting inclusive and sustainable economic development. As of year-end 2025, the Bank's social financing portfolio amounted to GEL 992 million and included financing activities supporting: - women entrepreneurs; - young entrepreneurs; - start-ups; - affordable housing; micro and regional business entrepreneurs.
These activities are designed to promote financial inclusion, economic participation, and long-term social resilience.
Green Funding - To support the growth of sustainable finance activities, the Bank continues to attract green funding from international financial institutions. As of year-end 2025, green funding reached approximately GEL 1.38 billion, providing additional resources for financing sustainable projects and investments.
The Bank actively supports the growth of its sustainable portfolio through targeted internal initiatives. In 2025, the Bank established a dedicated Energy Efficiency and Green Technology Assessment Function within the ESG Department, alongside a formal green asset assessment process. These initiatives strengthened internal capabilities for identifying, assessing, and classifying eligible green assets and financing opportunities.
The introduction of an Energy Efficiency and Green Technology Specialist role further enhanced the green loan assessment process. In parallel, the Bank continued developing sector-specific methodologies and eligibility criteria for financing: Energy-efficient agricultural technologies; Industrial equipment and machinery; Freight vehicles; Urban and regional transport solutions; Other climate-friendly technologies.
These initiatives have improved the identification, classification, and monitoring of green assets and support the continued expansion of the Bank's sustainable portfolio.
Annual sustainable portfolio growth targets are established through the ESG Strategy and are informed by customer demand, market opportunities, climate objectives, and discussions with relevant business units.
</t>
    </r>
    <r>
      <rPr>
        <b/>
        <sz val="10"/>
        <color theme="1" tint="0.249977111117893"/>
        <rFont val="Segoe UI"/>
        <family val="2"/>
      </rPr>
      <t xml:space="preserve">2. Future Sustainable Credit and Investment Activities
</t>
    </r>
    <r>
      <rPr>
        <sz val="10"/>
        <color theme="1" tint="0.249977111117893"/>
        <rFont val="Segoe UI"/>
        <family val="2"/>
      </rPr>
      <t xml:space="preserve">The Bank intends to continue expanding its sustainable finance activities in line with its ESG Strategy and climate transition plan.
Following the successful achievement of its 2025 sustainable portfolio target, the Bank has increased its sustainable portfolio ambition to GEL 3.2 billion by 2026.
The Bank  plans to continue developing and scaling sustainable financial products for retail, MSME, and corporate customers. Sustainable finance considerations are increasingly integrated into portfolio growth planning across business segments, enabling the Bank to align future lending activities with climate-related opportunities and evolving customer needs.
To further support green portfolio growth, the Bank plans to develop dedicated green products and associated eligibility and risk assessment methodologies for areas such as:
 - Solar power projects;
 - Energy-efficiency mortgages;
 - Climate-smart agricultural technologies;
As part of its transition plan, the Bank aims to reduce financed emissions through the continued expansion of green financing activities and by gradually increasing exposure to projects and sectors that contribute to climate mitigation and adaptation objectives. The Bank has established Paris Agreement-aligned pathways to guide its sustainable finance strategy and portfolio development. Based on sector‑level emissions of the loan portfolio, we defined six sectors that either generate the highest emissions in our portfolio and/or have a high GHG emissions contribution score according to the NBG Risk Radar:
 - Agriculture;
 - Manufacturing;
 - Transportation and storage;
 - Accommodation and food service activities;
 - Construction;
 - Energy and utilities.
The Bank's strategy focuses on supporting investment in lower-carbon, more energy-efficient technologies and activities within these sectors, thereby contributing to the gradual decarbonisation of the portfolio over time.
</t>
    </r>
    <r>
      <rPr>
        <b/>
        <sz val="10"/>
        <color theme="1" tint="0.249977111117893"/>
        <rFont val="Segoe UI"/>
        <family val="2"/>
      </rPr>
      <t>3. Key monitoring and assessment activities</t>
    </r>
    <r>
      <rPr>
        <sz val="10"/>
        <color theme="1" tint="0.249977111117893"/>
        <rFont val="Segoe UI"/>
        <family val="2"/>
      </rPr>
      <t xml:space="preserve">
The ESG Department plays a central role in the development and expansion of the Bank’s sustainable finance portfolio. It conducts monthly analyses of portfolio performance and works closely with the corporate, MSME, and retail business segments to monitor progress against established targets. Based on these assessments, the Department develops and implements action plans to further increase sustainable portfolio growth.
Progress is continuously monitored through the Bank’s ESG governance framework, which includes oversight by the Supervisory Board, the ESG and Ethics Committee, the Executive ESG Committee, and the Environmental Committee. Quarterly updates on sustainable portfolio performance and growth are presented to these governance bodies to ensure strategic alignment, accountability, and informed decision-making.
The Bank regularly reports its progress to stakeholders through its Annual Report and TCFD-aligned disclosures, providing transparency on sustainable finance performance, climate-related risks and opportunities, financed emissions, and progress toward ESG objectives.
Through this comprehensive monitoring, governance, and reporting framework, the Bank seeks to ensure that its lending and investment activities remain aligned with its climate commitments, sustainability objectives, and broader business strategy.
</t>
    </r>
  </si>
  <si>
    <r>
      <t xml:space="preserve">TBC Bank has established a comprehensive framework to identify, assess, prioritize, manage, and monitor ESG and sustainability-related risks. ESG considerations are integrated into the Bank’s overall governance, strategy, risk management, lending, and portfolio management processes. The framework is supported by dedicated policies, governance bodies, risk assessment methodologies, and ongoing monitoring and reporting mechanisms.
</t>
    </r>
    <r>
      <rPr>
        <b/>
        <sz val="10"/>
        <color theme="1" tint="0.249977111117893"/>
        <rFont val="Segoe UI"/>
        <family val="2"/>
      </rPr>
      <t xml:space="preserve">1.	ESG and Sustainability-Related Policies </t>
    </r>
    <r>
      <rPr>
        <sz val="10"/>
        <color theme="1" tint="0.249977111117893"/>
        <rFont val="Segoe UI"/>
        <family val="2"/>
      </rPr>
      <t xml:space="preserve">
The management of ESG and sustainability-related risks is guided by the bank’s ESG Strategy, Environmental and Climate Change Policy with the List of Excluded Activities, ESG Risk Appetite framework, Environmental and Social Risk Assessment Procedure and Green Lending Procedure. These documents define the bank’s approach to environmental, social, climate, and governance risks and establish requirements for integrating ESG considerations into business and lending decisions. 
ESG matters are overseen by the Board-level ESG and Ethics Committee and the executive-level ESG Committee, which are responsible for reviewing ESG-related strategies, policies, procedures, action plans, and performance and metrics.
</t>
    </r>
    <r>
      <rPr>
        <b/>
        <sz val="10"/>
        <color theme="1" tint="0.249977111117893"/>
        <rFont val="Segoe UI"/>
        <family val="2"/>
      </rPr>
      <t>2.	International/national standards</t>
    </r>
    <r>
      <rPr>
        <sz val="10"/>
        <color theme="1" tint="0.249977111117893"/>
        <rFont val="Segoe UI"/>
        <family val="2"/>
      </rPr>
      <t xml:space="preserve">
TBC’s ESG/sustainability-related risk assessments are informed by internationally recognized frameworks and methodologies, including:
•	Environmental and Social Risk Assessment Procedure is in line with IFC Performance Standards, EBRD Performance Requirements (PRs), and ADB’s Safeguard Requirements (SRs);
•	TBC's approach to climate-related risk assessment is informed by the TCFD and IFRS S2 Climate-related Disclosures. While they are not a risk assessment methodology itself, they provide a structured framework that guides the identification, assessment, management, and disclosure of climate-related risks and opportunities. 
•	TBC Bank uses the Partnership for Carbon Accounting Financials (PCAF) methodology to measure financed emissions associated with its lending and investment portfolio. While PCAF is primarily an emissions accounting methodology, it serves as an important input into the Bank's ESG and climate risk assessment processes. Financed emissions data helps identify carbon-intensive exposures, assess the magnitude of transition risks, evaluate portfolio alignment with Paris Agreement objectives, support climate scenario analysis, and prioritize risk management actions. 
•	National Bank of Georgia’s (NBG) Climate Risk Radar, ESG Guidelines, and Climate Stress Test Framework.
</t>
    </r>
    <r>
      <rPr>
        <b/>
        <sz val="10"/>
        <color theme="1" tint="0.249977111117893"/>
        <rFont val="Segoe UI"/>
        <family val="2"/>
      </rPr>
      <t>3.	Nature, likelihood and magnitude of the effects</t>
    </r>
    <r>
      <rPr>
        <sz val="10"/>
        <color theme="1" tint="0.249977111117893"/>
        <rFont val="Segoe UI"/>
        <family val="2"/>
      </rPr>
      <t xml:space="preserve">
The bank identifies ESG and climate-related risks across its operations and financing activities through portfolio reviews, client due diligence, and climate risk scenarion analyses. Both transition risks and physical climate risks are assessed across short-, medium-, and long-term time horizons.
The assessment process combines qualitative and quantitative factors, including:
•	Exposure to sectors vulnerable to climate transition or physical climate risks;
•	Carbon intensity and financed emissions of portfolio exposures;
•	Alignment of financed activities with the Paris Agreement and decarbonization pathways;
•	Environmental and social impacts associated with financed projects;
•	Regulatory developments and stakeholder expectations;
•	Scenario analysis and climate stress-testing exercises; and
•	ESG performance indicators and sustainability-related metrics.
</t>
    </r>
    <r>
      <rPr>
        <b/>
        <sz val="10"/>
        <color theme="1" tint="0.249977111117893"/>
        <rFont val="Segoe UI"/>
        <family val="2"/>
      </rPr>
      <t>4.	Prioritization of ESG Risks</t>
    </r>
    <r>
      <rPr>
        <sz val="10"/>
        <color theme="1" tint="0.249977111117893"/>
        <rFont val="Segoe UI"/>
        <family val="2"/>
      </rPr>
      <t xml:space="preserve">
ESG and climate-related risks are prioritized based on their potential impact on the Bank’s financial performance, business strategy, reputation, regulatory compliance, and stakeholders. Material ESG risks identified through risk assessments and portfolio analyses are incorporated into the Bank’s risk appetite framework, strategic planning processes, and sustainability objectives.
Particular focus is placed on climate-related risks, financed emissions, sustainable finance targets, and sectors with higher environmental or social risk exposure. The Bank periodically reviews ESG-related risks and opportunities to ensure that emerging issues are appropriately reflected in decision-making and resource allocation.
</t>
    </r>
    <r>
      <rPr>
        <b/>
        <sz val="10"/>
        <color theme="1" tint="0.249977111117893"/>
        <rFont val="Segoe UI"/>
        <family val="2"/>
      </rPr>
      <t>5.	Changes from the previous reporting year</t>
    </r>
    <r>
      <rPr>
        <sz val="10"/>
        <color theme="1" tint="0.249977111117893"/>
        <rFont val="Segoe UI"/>
        <family val="2"/>
      </rPr>
      <t xml:space="preserve">
During 2025, TBC further strengthened its ESG risk management framework by advancing Paris Agreement alignment assessments, updating ESG risk appetite considerations, enhancing financed emissions measurement methodologies, implementing new procedures for assessing complex green assets, and progressing alignment with IFRS S1 and IFRS S2 disclosure standards. 
</t>
    </r>
    <r>
      <rPr>
        <b/>
        <sz val="10"/>
        <color theme="1" tint="0.249977111117893"/>
        <rFont val="Segoe UI"/>
        <family val="2"/>
      </rPr>
      <t>6.	Integration of ESG/Sustainability-related risks into the bank’s overall risk management framework</t>
    </r>
    <r>
      <rPr>
        <sz val="10"/>
        <color theme="1" tint="0.249977111117893"/>
        <rFont val="Segoe UI"/>
        <family val="2"/>
      </rPr>
      <t xml:space="preserve">
The Bank employs a comprehensive enterprise-wide Risk Management Framework that embeds ESG considerations - particularly environmental and climate-related risks - across its governance structures, methodologies, and decision-making processes. ESG risks are not treated as a standalone category but are systematically incorporated into core risk management practices, including risk identification, assessment, monitoring, and reporting.
Environmental and social (E&amp;S) risk management procedures are fully integrated into the Bank’s credit risk management process and are routinely applied to corporate and SME portfolios. These procedures align with Georgian legislation and international best practices, including the IFC Performance Standards, EBRD Performance Requirements, and ADB Safeguards. Thus, TBC Bank strives to mitigate the negative environmental and/or social impact of financed businesses by assessing and monitoring environmental and social risks as part of the credit risk analysis of business clients, which enables clients to ensure compliance with legal and regulatory requirements, mitigates regulatory risk, and promotes the sustainable management of their operations. Execution of the Environmental and Social Risk Management Procedure is the direct responsibility of the ESG Department of the Bank. Corporate, Small, Medium and Micro Business credit staff and credit risk managers are also actively involved. Credit staff from the Corporate and SME segments is also responsible for checking the IFI Exclusion List to determine whether the proposed business activity is excluded from financing. The Exclusions List is reviewed on a yearly basis. The list of activities excluded from financing by TBC Bank is based on the Exclusion Lists of the EBRD, IFC, DEG, and ADB. We reject financing activities that violate local legislative requirements, international conventions, and declarations of human rights, labour rights, and so on, as well as activities with significant adverse environmental or social impacts, such as thermal coal mining, gambling and casino operations, production or trade in tobacco, trade in wildlife or wildlife products, production or trade in hazardous chemicals, among others.
Climate-related risks form a key component of the framework. To identify, assess and manage risks associated with climate change, the bank introduced an overall climate risk assessment and conducted a general analysis to understand the maturity level of the climate-related framework. This general analysis covered assessment of existing policies and procedures, identification of areas for further development, and gap analysis. Following this analysis, the main focus areas were identified and reflected in the climate action strategy, in line with the bank’s business strategy. 
In order to increase our understanding of climate-related risks to the bank’s loan portfolio, the Bank performs a high-level sectoral risk assessment, since different sectors might be vulnerable to different climate-related risks over different time horizons. The scenario analysis allows the bank to test a range of possible future climate pathways and understand the nature and magnitude of the risks they present. The purpose of scenario analysis is not to forecast the future but to understand and prepare to manage the risks that could arise.
ESG and climate-related risks are prioritised based on their potential impact on the bank’s financial performance, portfolio quality, regulatory compliance, reputation, and strategic objectives. Material ESG risks identified through client due diligence, sector assessments, climate risk analyses, financed emissions measurements, and portfolio reviews are incorporated into the bank’s Risk Appetite Framework and management reporting processes. This ensures that the most significant ESG risks receive enhanced oversight and management attention.
</t>
    </r>
    <r>
      <rPr>
        <b/>
        <sz val="10"/>
        <color theme="1" tint="0.249977111117893"/>
        <rFont val="Segoe UI"/>
        <family val="2"/>
      </rPr>
      <t>Oversight and monitoring</t>
    </r>
    <r>
      <rPr>
        <sz val="10"/>
        <color theme="1" tint="0.249977111117893"/>
        <rFont val="Segoe UI"/>
        <family val="2"/>
      </rPr>
      <t xml:space="preserve">
At the governance level, ESG risks are reflected in the bank’s Risk Appetite Framework, which is regularly reviewed and approved by the Supervisory Board. ESG risk metrics are monitored and reported on a quarterly basis to the Risk Committee, supported by regular reporting from the Chief Risk Officer (CRO), who holds overall accountability for ESG risk oversight alongside other risk categories and reports to both the Chief Executive Officer and the Supervisory Board. The CRO is primarily responsible for managing the bank’s risk management activities, including operational and investment risk management, restructuring and recovery, risk compliance, retail and MSME risk, model management, corporate credit risk management, legal, information security, Risk Tribe, and ESG risk prevention, identification, measurement, mitigation, monitoring, and reporting.
Additionally, the Audit Committee is responsible for reviewing annual reports, including TCFD reporting, and monitoring compliance with relevant policies, procedures, and regulations.
The bank has also implemented an Environmental and Climate Change Policy and maintains an Environmental Management System to ensure compliance with applicable regulations and promote sustainable operations.
Overall, ESG risks are deeply embedded within the Bank’s risk culture, strategic planning, and operational processes, supported by robust governance, clear accountability, and continuous monitoring and enhancement.
The ESG Department plays a central role in monitoring sustainability performance including ESG/Sustainability and climate-related risks. Monthly analyses are conducted to assess sustainable portfolio growth, financed emissions, ESG targets, and strategic objectives. The Department works closely with corporate, SME, and retail business segments to monitor performance and develop action plans where necessary.
Key monitoring activities include:
•	Measurement and monitoring of the sustainable finance portfolio;
•	Assessment of green and social asset eligibility;
•	Tracking progress against ESG and sustainable finance targets;
•	Measurement of financed emissions using PCAF methodology;
•	Portfolio Paris-alignment assessments;
•	Climate risk monitoring and scenario analysis; and
•	Monitoring compliance with ESG-related policies and risk appetite requirements.
The results of these assessments and monitoring activities directly inform lending decisions, portfolio management, sustainable finance initiatives, risk appetite setting, strategic planning, and climate transition planning. Through this integrated approach, ESG and sustainability-related risks are embedded across the Bank’s enterprise risk management framework, ensuring they are identified, assessed, prioritised, managed, and monitored alongside all other material risks facing the Bank.</t>
    </r>
  </si>
  <si>
    <r>
      <t xml:space="preserve">
TBC Bank has established a structured approach to identifying, assessing, prioritising, managing, and monitoring ESG and sustainability-related opportunities as part of its broader ESG Strategy and Sustainable Finance Framework. ESG opportunities are integrated into strategic planning, business development, product innovation, and portfolio management processes and are overseen through the bank's ESG governance framework.
</t>
    </r>
    <r>
      <rPr>
        <b/>
        <sz val="10"/>
        <color theme="1" tint="0.249977111117893"/>
        <rFont val="Segoe UI"/>
        <family val="2"/>
      </rPr>
      <t xml:space="preserve">1. Policies and Standards
</t>
    </r>
    <r>
      <rPr>
        <sz val="10"/>
        <color theme="1" tint="0.249977111117893"/>
        <rFont val="Segoe UI"/>
        <family val="2"/>
      </rPr>
      <t xml:space="preserve">
The bank's approach to ESG opportunities is guided by its ESG Strategy, Sustainable Finance Framework, and Environmental and Climate Change Policy. These frameworks support the identification and development of financing and business opportunities that contribute to environmental and social objectives while generating sustainable commercial value.
The bank's approach is informed by international and national frameworks, including the Paris Agreement, IFRS Sustainability Disclosure Standards (IFRS S1 and IFRS S2), the Partnership for Carbon Accounting Financials (PCAF), the National Bank of Georgia's Sustainable Finance Taxonomy, and other internationally recognised sustainable finance principles and market practices. These frameworks help the Bank identify sectors and activities that support the transition to a low-carbon and more inclusive economy.
</t>
    </r>
    <r>
      <rPr>
        <b/>
        <sz val="10"/>
        <color theme="1" tint="0.249977111117893"/>
        <rFont val="Segoe UI"/>
        <family val="2"/>
      </rPr>
      <t xml:space="preserve">
2. Identification and assessment of ESG opportunities
</t>
    </r>
    <r>
      <rPr>
        <sz val="10"/>
        <color theme="1" tint="0.249977111117893"/>
        <rFont val="Segoe UI"/>
        <family val="2"/>
      </rPr>
      <t xml:space="preserve">
The Bank identifies ESG and sustainability-related opportunities through ongoing market analysis, portfolio assessments, climate transition analysis, customer engagement, regulatory developments, and strategic planning processes. Opportunity assessments consider both current market demand and longer-term economic, environmental, and social trends.
Key tools and information sources used to identify and evaluate opportunities include:
 - Sustainable finance portfolio monitoring and performance analysis;
 - Sustainable asset eligibility reviews against sustainable taxonomy criteria;
 - Climate transition and market trend analysis;
 - Climate risk scenario analysis and stress testing;
 - Financed emissions and Paris-alignment assessment of the portfolio;
 - Regulatory and policy developments;
 - Stakeholder engagement and customer feedback; 
 - Internal ESG expertise developed through the ESG Academy and other educational programmes; and
 - Monitoring of the bank’s operational performance including energy and resource consumption, Scope 1 and Scope 2 emissions.
Through these processes, the Bank identifies opportunities associated with renewable energy, energy efficiency, sustainable buildings, social financing, financial inclusion, ESG-linked products, digital banking solutions, sustainable economic development and minimizing operational costs.
</t>
    </r>
    <r>
      <rPr>
        <b/>
        <sz val="10"/>
        <color theme="1" tint="0.249977111117893"/>
        <rFont val="Segoe UI"/>
        <family val="2"/>
      </rPr>
      <t xml:space="preserve">3. Prioritisation of ESG Opportunities
</t>
    </r>
    <r>
      <rPr>
        <sz val="10"/>
        <color theme="1" tint="0.249977111117893"/>
        <rFont val="Segoe UI"/>
        <family val="2"/>
      </rPr>
      <t xml:space="preserve">
ESG opportunities are prioritised based on their strategic relevance, growth potential, contribution to sustainability objectives, customer demand, and alignment with the Bank's long-term business strategy.
Particular focus is placed on opportunities that support:
 - Growth of the sustainable finance portfolio;
 - Financing of renewable energy and energy-efficient projects;
 - Implementation of the bank’s portfolio decarbonization;
 - Reducing exposure of the bank’s portfolio to ESG and climate-related risks;
 - Expansion of social financing and financial inclusion initiatives;
 - Development of ESG-linked products and services;
 - Climate transition financing;
 - Digitalisation and operational efficiency improvements; and
 - Sustainable regional economic development.
The Bank's sustainable finance and decarbonization targets provide a key mechanism for prioritising ESG opportunities. Progress against these targets is monitored regularly and incorporated into management reporting and strategic decision-making processes.
</t>
    </r>
    <r>
      <rPr>
        <b/>
        <sz val="10"/>
        <color theme="1" tint="0.249977111117893"/>
        <rFont val="Segoe UI"/>
        <family val="2"/>
      </rPr>
      <t xml:space="preserve">4. Integration into Business Strategy and Decision-Making
</t>
    </r>
    <r>
      <rPr>
        <sz val="10"/>
        <color theme="1" tint="0.249977111117893"/>
        <rFont val="Segoe UI"/>
        <family val="2"/>
      </rPr>
      <t xml:space="preserve">
ESG and sustainability-related opportunities are embedded within the bank's business strategy and objectives. Climate-related opportunities are directly linked with climate risks and economic sectors that have significant negative environmental impact and/or might be potentially affected by climate risks. 
Insights from opportunity assessments inform product development, customer engagement strategies, portfolio growth plans, decarbonization plan and sustainable finance initiatives.
The bank actively develops and promotes products and services that support sustainable economic activities, including financing for renewable energy projects, energy-efficient buildings, green guarantees, and social impact initiatives. ESG considerations also contribute to the Bank's market positioning by strengthening customer relationships, enhancing reputation, and supporting responsible banking practices.
In 2025, the Bank's sustainable portfolio grew by GEL 553 million (32%), exceeding its target of GEL 2 billion by 14%. This growth was primarily driven by financing for energy-efficient buildings, renewable energy projects, green guarantees, and social finance initiatives. To identify and evaluate further ESG and sustainability-related opportunities, the Bank regularly analyses portfolio performance, market trends, customer demand, regulatory developments, and sustainable finance priorities. Particular focus is placed on opportunities arising from climate change mitigation and adaptation. Financing for climate change mitigation supports projects that reduce greenhouse gas (GHG) emissions across key sectors, including renewable energy generation and transmission, energy-efficient buildings, sustainable transportation, agriculture, and manufacturing. The Bank also identifies opportunities related to climate adaptation, supporting investments that enhance resilience in sectors such as agriculture, infrastructure, tourism, and water resource management. These assessments inform the Bank's sustainable finance strategy, product development, and long-term portfolio growth objectives.
The Bank also recognises strategic opportunities related to financial inclusion, ESG education, and the transition of customers toward more sustainable business models. Through initiatives such as the ESG Academy and dedicated sustainable finance programmes, TBC strengthens internal capabilities, supports customer transition efforts, and creates opportunities for long-term value creation for clients, shareholders, and broader society.
TBC does not only identify sustainable finance opportunities externally (through lending and products), but also internally through its own decarbonisation and transition planning efforts. The bank identifies strategic opportunities arising from its climate transition planning activities. The bank pursues opportunities to improve operational efficiency, reduce emissions, and create long-term value through investments in renewable energy, energy-efficient infrastructure, and sustainable operations. During 2025, TBC expanded its renewable energy generation capacity through additional solar power installations, increased the share of renewable electricity in its operations, continued the electrification of its vehicle fleet, invested in energy-efficient heating and cooling systems and IT infrastructure, and expanded electric vehicle charging facilities. These initiatives contribute to lower operating costs, improved resource efficiency, reduced carbon emissions, and strengthened resilience, while supporting the bank's broader sustainability and transition objectives.
</t>
    </r>
    <r>
      <rPr>
        <b/>
        <sz val="10"/>
        <color theme="1" tint="0.249977111117893"/>
        <rFont val="Segoe UI"/>
        <family val="2"/>
      </rPr>
      <t>Monitoring and Governance</t>
    </r>
    <r>
      <rPr>
        <sz val="10"/>
        <color theme="1" tint="0.249977111117893"/>
        <rFont val="Segoe UI"/>
        <family val="2"/>
      </rPr>
      <t xml:space="preserve">
The ESG Department monitors sustainable finance growth, ESG-related business opportunities, and progress against sustainability targets through regular portfolio analysis and performance reviews. Progress is reported to management and Board-level governance bodies, including the Environmental Committee, Executive ESG Committee, and ESG and Ethics Committee.
This governance framework ensures that ESG and sustainability-related opportunities are systematically assessed, prioritised, integrated into decision-making, and monitored alongside the Bank's broader strategic and financial objectives.</t>
    </r>
  </si>
  <si>
    <t>136,3 mln</t>
  </si>
  <si>
    <t xml:space="preserve">The percentage includes following asset classes: Business loans, Green loans, Mortgages, Commercial real estate, Autoloans. It does not include consumer lending. </t>
  </si>
  <si>
    <r>
      <t>The bank has implemented several environmentally friendly initiatives. About 58% of its vehicle fleet consists of hybrid and electric cars. Rooftop solar panels have been installed (130 kWh at the Tsaishi warehouse and 142 kWh at the IT data center), and additional renewable energy is sourced through leasing. In 2025, renewable energy covered 80% of electricity needs in regional branches.
Energy efficiency measures are applied across operations, including LED lighting, energy-efficient office renovations, and a gradual shift from gas to electric heating systems.</t>
    </r>
    <r>
      <rPr>
        <sz val="10"/>
        <rFont val="Segoe UI"/>
        <family val="2"/>
      </rPr>
      <t xml:space="preserve"> </t>
    </r>
    <r>
      <rPr>
        <sz val="10"/>
        <color theme="1" tint="0.249977111117893"/>
        <rFont val="Segoe UI"/>
        <family val="2"/>
      </rPr>
      <t>The new head office is energy efficient, and smart HVAC systems are currently being piloted at several branches with positive results.
The bank also follows green procurement recommendations and, in 2026, introduced textile collection boxes in selected offices. Additionally, paper and plastic are collected for recycling, with the program expanded to all branches and offices in 2026, alongside the introduction of battery and e-waste collection</t>
    </r>
  </si>
  <si>
    <t xml:space="preserve">TBC Bank's Environmental and Climate Change Policy includes the Exclusion List. Credit staff from the Corporate and MSME segments is responsible for checking the Exclusion List to determine whether the proposed business activity is excluded from financing.
The Exclusions List is reviewed on a yearly basis. The list of activities excluded from financing by TBC Bank is based on the Exclusion Lists of the EBRD, IFC, DEG, and ADB and is aligned with the list of excluded activities in the National Bank of Georgia's ESG Guideline. We reject financing activities that violate local legislative requirements, international conventions, and declarations of human rights, labour rights, and so on. To see the full list of excluded business activities, please visit: tbcbankgroup.com/
</t>
  </si>
  <si>
    <t xml:space="preserve">975 mln </t>
  </si>
  <si>
    <t xml:space="preserve">1,191 mln </t>
  </si>
  <si>
    <t>2,356 mln</t>
  </si>
  <si>
    <t>1,4 mln</t>
  </si>
  <si>
    <t xml:space="preserve">As of 31 December 2025, the loans to women entrepreneurs amounted GEL 4,524 mln. </t>
  </si>
  <si>
    <t>Total training hours (including both internal and external) divided by average number of employees during the year</t>
  </si>
  <si>
    <t>The Bank integrates Environmental, Social, and Governance (ESG) considerations into its remuneration framework to align executive incentives with long-term value creation, responsible risk management, and the Bank’s sustainability strategy.
ESG-related factors are incorporated into the remuneration framework applicable to senior management. Since 2022, ESG-related key performance indicators (KPIs) have been included in executive remuneration, ensuring that sustainability objectives are embedded in performance assessment and incentive structures.
The primary ESG-related metric used to determine variable remuneration at the executive level is the achievement of sustainable portfolio targets. Executive management ESG KPI is linked to the targeted volume of the Bank’s sustainable portfolio and other sustainable assets, in line with TBC’s ESG Strategy.
The sustainable portfolio comprises sustainable performing assets that have undergone the Bank’s standard credit underwriting process. In 2025, the sustainable portfolio target was set at GEL 2 billion and was exceeded by GEL 286 million. For 2026, the target has been increased to GEL 3 billion, reflecting the Bank’s continued commitment to sustainable finance.
The inclusion of ESG-related KPIs in executive remuneration directly supports the achievement of the Bank’s sustainability objectives by linking long-term incentives to measurable ESG outcomes. Executive management is held accountable for delivering sustainable portfolio growth and other sustainability-related targets, thereby promoting the integration of ESG considerations into strategic decision-making.
Performance against ESG-related KPIs is monitored on a monthly basis, while progress toward established targets is reviewed and reported to the Board of Directors on a quarterly basis through the ESG Committee  framework. This oversight process ensures that ESG performance is regularly assessed and considered in the evaluation of executive performance and related remuneration outcomes.</t>
  </si>
  <si>
    <t xml:space="preserve">The amount includes green guarantees, green loans and green bonds. </t>
  </si>
  <si>
    <t>Waste Generated - 517 tCO2eq
Employee transportation (Commuting) - 1,089 tCO2eq
Business flights – 691 tCO2eq
Financed emissions – 1,790,800 tCO2eq</t>
  </si>
  <si>
    <t>Sustainable portfolio including NBG green loans, NBG social loans, loans under IFI green criteria.</t>
  </si>
  <si>
    <t xml:space="preserve">The portfolio breakdown reported above represents TBC Bank’s total portfolio as of 31 December 2025. Both the overall portfolio volume and the segmental breakdown (business loans and household loans) are consistent with the portfolio data reported to the National Bank of Georgia (NBG) for the same reporting period through the RSN reporting framework. The classification of loans as either business or household is determined based on the stated purpose of the loan.
Information on the geographical distribution of clients is compiled from multiple sources. For business clients - particularly larger SME and corporate clients operating across multiple regions of Georgia - ensuring fully precise geographical attribution can be challenging. To enhance data accuracy, priority is given to the official database of GeoStat, which provides both actual and legal registered addresses of enterprises in Georgia. Accordingly, GeoStat address data is used as the primary source for business client location assignment.
Where GeoStat address information is not available for a small number of clients, the bank relies on its internal credit registry database. In a limited number of cases where clients are non-residents of Georgia and therefore do not have a registered address in the national database, the location is determined based on the city of the loan disbursement branch.
In very rare cases where clients are located in Georgia’s occupied territories (Abkhazia or South Ossetia), the city of the loan disbursement branch is also used as the reference location.
*The volume of the loan portfolio issued to businesses amounts to GEL 16,480,157,620 is consistent with the business loan portfolio reported in Sheet 4.b on financed emissions.
</t>
  </si>
  <si>
    <t>The figure reported here differs slightly from the figure disclosed in the Pillar 3 PDF report. During the third-party verification of GHG emissions, the underlying consumption data was updated to reflect actual consumption for December. At the time the original calculations were performed earlier in the year, complete December consumption data was not yet available, and estimates were used based on historical consumption patterns. As a result, the reported figure has been revised from 1,850 tCO₂e to 1,843 tCO₂e to incorporate the actual consumption data.</t>
  </si>
  <si>
    <t>In 2025, the bank set to keep 3% increase for the total Scope 1 and Scope 2 emissions compared to 2024. The Bank established a Scope 3 emissions reduction target for 2026.</t>
  </si>
  <si>
    <t xml:space="preserve">During the reporting year, a total of GEL 7,187 million (equivalent) was issued. </t>
  </si>
  <si>
    <t>The Board recognises the importance of diversity and the significant benefits it brings to the business. A Board and management team composed of individuals from diverse backgrounds contributes a broad range of expertise, cultural perspectives, and experiences, enhancing the quality of discussions and supporting more effective decision-making.
The composition of the Supervisory Board complies with the requirements of the National Bank of Georgia's Corporate Governance Code for Commercial Banks, which stipulates that, no later than 1 June 2025, at least 40% of Supervisory Board members must be of the underrepresented gender. As of the reporting date, women represent 44% of the Supervisory Board (four out of nine members), exceeding the regulatory requirement.
The Board adopted a Board Diversity Policy in September 2020, which was most recently reviewed in December 2023. The Policy supports the Board in ensuring that appointments contribute to the Group’s broader diversity and inclusion objectives.
The Board also recognises the value of ethnic and cultural diversity. Currently, two members of the Supervisory Board are of Asian ethnicity. The Board remains mindful of evolving international best practices regarding diversity and inclusion, including recommendations to establish diversity objectives for executive management and their direct reports. While specific targets have not yet been formally adopted, the Corporate Governance and Nomination Committee, together with the Board, has considered potential approaches that are appropriate to the Company's operating environment and regional context.</t>
  </si>
  <si>
    <t>Executive Committee of the bank</t>
  </si>
  <si>
    <t>ESG and sustainability topics are integrated into the bank’s employee training programs.
These topics are considered one of the key priorities within TBC Bank’s learning and development framework. 
 - All new employees receive ESG-related training as part of the onboarding process, ensuring early awareness of the bank’s sustainability approach and commitments. In 2025, 2031 new employees took the training.
 - Furthermore, mandatory annual ESG trainings are delivered to all employees through self-paced modules, each followed by an assessment:
   * In 2025, 96% of employees (almost 8,200 employees) - including TBC’s senior management - successfully completed the mandatory Environmental Management System (EMS) training.
  * Another self-paced online training-course on healthy working environment topics covering following modules - sexual harassment, diversity and equality, types of violence, discrimination and stereotypes, and identification and communication - were also conducted. The modules were completed by 95% of TBC employees, representing over 8,100 participants.
In addition, the bank regularly delivers clasroom training on maintaining a healthy and inclusive work environment. Participation is mandatory for employees when invited, and all employees are expected to complete the training at least once during their employment with the Bank. Our employees participate in weekly face-to-face training sessions aimed at fostering a healthy work environment. These intensive 4-hour sessions, conducted for 30-35 participants, cover various topics such as gender stereotypes, discrimination, identifying forms of violence, and promoting gender equality and equity in the workplace and society. Since 2023, a total of 4,600 employees have participated in this training. This training supports broader ESG objectives related to employee well-being, workplace culture, and responsible business conduct. 
Since 2024, we integrated disability inclusion matters under the broader diversity topics. This training incorporates a significant emphasis on critical thinking to cultivate a mindset shift. Specifically, it seeks to encourage reflection on our historical and cultural context, fostering a critical approach to analysing the past for insights that contribute to shaping an inclusive and discrimination-free corporate culture.
The combination of onboarding training, mandatory sessions, and continuous learning opportunities ensures that ESG principles are consistently embedded across the organization.</t>
  </si>
  <si>
    <t>Green guarantees and letter of credit</t>
  </si>
  <si>
    <t>Share of non-performing loans in total green loans, including green taxonomy loans and loans clasified as green as of IFI criteria, amounts 3.2%.</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</si>
  <si>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</si>
  <si>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16.2% in total energy consumption and 23% in total electricity consumption. To increase the share of renewable energy in total consumption, solar panels have been installed at two locations of TBC bank, including 130 kWh at the Tsaishi warehouse rooftop and 142 kWh at the IT data center, and additional renewable energy is sourced through leasing. In 2025, renewable energy covered 80% of electricity needs in regional branches. In 2026, we aim to increase the share of renewable energy in total electricity consumption through expanding the scope of solar power plants and purchasing by leasing.</t>
  </si>
  <si>
    <t>2,5% refers to non-performing loans in the total sustainable loan portfolio including IFI green and social loans, excluding guarantees. Share of non-performing sustainable loans in total sustainable portfolio (including guarantees) eqauls 2,3%.</t>
  </si>
  <si>
    <t>Middle managers and agile leaders</t>
  </si>
  <si>
    <t>Percentage of women in middle management roles as of the end of the reporting year. Define middle management based on the bank’s internal classification.</t>
  </si>
  <si>
    <t>GEL 200 mln target to finance women entepreneurs in 2026 has been set. We also aim to reach GEL 1.5 bln in sociol portfolio as of end of 2026.</t>
  </si>
  <si>
    <t>The financed emissions for seven asset classes are calculated based on the PCAF methodology. The numbers in column A indicates total volume of business loans. We calculate emissions for the business loans asset class by deducting volume of project financing asset class (713 038 676 in total) including green taxonomy loans and loans clasified as green according to IFI criteria, as a result, GHG emissions for business loans is calculated for the rest of the volume which amounts GEL 15 787 462 749. Column B refers to solely green taxonomy loans.  Financed GHG emissions for autoloans, mortgages and commercial real estate asset classes are calculated separately. Sector distribution is based on a sector-matching approach to align with banking sub-industries.</t>
  </si>
  <si>
    <r>
      <t xml:space="preserve">TBC Bank integrates ESG and sustainability-related risks and opportunities into its business model through its enterprise-wide risk management framework, sustainable finance strategy, and strategic planning processes. ESG considerations are embedded across lending activities, portfolio management, product development, and capital allocation decisions, ensuring that both risks and opportunities are reflected in the Bank’s long-term business model and risk profile.
</t>
    </r>
    <r>
      <rPr>
        <b/>
        <sz val="10"/>
        <color theme="1" tint="0.249977111117893"/>
        <rFont val="Segoe UI"/>
        <family val="2"/>
      </rPr>
      <t>1. Current and anticipated effects on the business model and risk profile</t>
    </r>
    <r>
      <rPr>
        <sz val="10"/>
        <color theme="1" tint="0.249977111117893"/>
        <rFont val="Segoe UI"/>
        <family val="2"/>
      </rPr>
      <t xml:space="preserve">
ESG and sustainability-related risks, particularly climate-related physical and transition risks, might influence the Bank’s business model by shaping credit risk exposure, portfolio composition, and strategic priorities. Transition risks, including regulatory changes, carbon pricing, technological shifts, and evolving market preferences, may affect clients operating in carbon-intensive sectors, potentially impacting their creditworthiness and demand for financing. Physical climate risks, such as extreme weather events, may affect asset values, borrower performance, and sector resilience, thereby influencing portfolio risk dynamics over time.
At the same time, ESG-related opportunities are becoming an important driver of business growth and diversification. These include the expansion of sustainable finance products, financing of renewable energy and energy-efficient projects, growth in social finance initiatives, and development of ESG-linked financial products. These opportunities contribute to portfolio diversification, revenue growth, and enhanced market positioning in the context of the transition to a low-carbon economy.
The bank also anticipates that ESG integration will increasingly shape strategic decision-making, supported by enhanced climate risk assessment tools, financed emissions measurement, Paris alignment assessments, and sustainable finance development. These developments are expected to further embed sustainability considerations into the Bank’s long-term business model and risk profile.
</t>
    </r>
    <r>
      <rPr>
        <b/>
        <sz val="10"/>
        <color theme="1" tint="0.249977111117893"/>
        <rFont val="Segoe UI"/>
        <family val="2"/>
      </rPr>
      <t>2. Concentration of ESG and Sustainability Risks and Opportunities</t>
    </r>
    <r>
      <rPr>
        <sz val="10"/>
        <color theme="1" tint="0.249977111117893"/>
        <rFont val="Segoe UI"/>
        <family val="2"/>
      </rPr>
      <t xml:space="preserve">
ESG and sustainability-related risks and opportunities are concentrated across several key dimensions of the Bank’s business model:
Sectoral Exposure We assess TBC’s sectoral portfolio exposure to both physical and transition climate risks and monitor potential impacts across sectors classified as having low, medium, or high climate risk exposure in short-, medium- or long-term horizons.
Our analysis indicates that the largest share of the portfolio is concentrated in sectors with relatively low climate vulnerability, such as trade, food industry, hospitality and services. The portfolio includes only minor exposure to carbon-intensive sectors, including oil and gas, transition risks are expected to affect only a limited portion of the portfolio and are likely to materialise over a longer time horizon.
Exposure to sectors that are generally more vulnerable to physical climate risks, such as agriculture, remains relatively low and accounts for approximately 4% of the total portfolio.
Based on our sectoral assessment and the maturity profile of the portfolio, climate-related risks are currently considered immaterial. The average maturity of the portfolio is approximately five years, whereas the most significant impacts of climate-related risks are generally expected to emerge over longer-term horizons.
Nevertheless, we continuously monitor and assess climate-related exposures to evaluate the potential severity of risks, identify emerging trends, and ensure that any material impacts are detected and managed in a timely manner.
Geographical Exposure - the majority of the portfolio is concentrated in Tbilisi (63%), while the remaining 37% is distributed across other regions of Georgia. Approximately 11% of the portfolio is located in the Adjara region, and around 18% is concentrated in Imereti and the eastern regions, including Kakheti, Shida Kartli, and Kvemo Kartli.
We assess the geographical distribution of our portfolio to identify potential exposure to physical climate risks, particularly in regions that may be more vulnerable to extreme weather events and other climate-related hazards. While certain regions may face elevated physical climate risks over the long term, our current assessment indicates that the Bank's geographical exposure does not give rise to material climate-related risks. Nevertheless, we regularly monitor developments and reassess our exposure to ensure that any emerging or potentially material impacts are identified and addressed in a timely manner.
Sustainable Finance Opportunities - Particular focus is placed on opportunities arising from climate change mitigation and adaptation. Financing for climate change mitigation supports projects that reduce greenhouse gas (GHG) emissions across key sectors, including renewable energy generation and transmission, energy-efficient buildings, sustainable transportation, agriculture, and manufacturing. The Bank also identifies opportunities related to climate adaptation, supporting investments that enhance resilience in sectors such as agriculture, infrastructure, tourism, and water resource management. These assessments inform the Bank's sustainable finance strategy, product development, and long-term portfolio growth objectives.</t>
    </r>
  </si>
  <si>
    <t>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</si>
</sst>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0%"/>
    <numFmt numFmtId="166" formatCode="_(* #,##0_);_(* \(#,##0\);_(* &quot;-&quot;??_);_(@_)"/>
    <numFmt numFmtId="167" formatCode="_(* #,##0.0_);_(* \(#,##0.0\);_(* &quot;-&quot;??_);_(@_)"/>
    <numFmt numFmtId="168" formatCode="_-* #,##0_-;\-* #,##0_-;_-* &quot;-&quot;??_-;_-@_-"/>
    <numFmt numFmtId="169" formatCode="0.0"/>
    <numFmt numFmtId="170" formatCode="_-* #,##0.0_-;\-* #,##0.0_-;_-* &quot;-&quot;??_-;_-@_-"/>
  </numFmts>
  <fonts count="61"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b/>
      <sz val="10"/>
      <name val="Segoe UI"/>
      <family val="2"/>
    </font>
    <font>
      <b/>
      <sz val="9"/>
      <color theme="1" tint="0.249977111117893"/>
      <name val="Segoe UI"/>
      <family val="2"/>
    </font>
    <font>
      <sz val="10"/>
      <color theme="1" tint="0.34998626667073579"/>
      <name val="Segoe UI"/>
      <family val="2"/>
    </font>
    <font>
      <b/>
      <u/>
      <sz val="16"/>
      <color theme="0"/>
      <name val="Segoe UI"/>
      <family val="2"/>
    </font>
  </fonts>
  <fills count="14">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
      <patternFill patternType="solid">
        <fgColor theme="0"/>
        <bgColor indexed="64"/>
      </patternFill>
    </fill>
  </fills>
  <borders count="4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s>
  <cellStyleXfs count="5">
    <xf numFmtId="0" fontId="0" fillId="0" borderId="0"/>
    <xf numFmtId="0" fontId="43" fillId="0" borderId="0" applyNumberFormat="0" applyFill="0" applyBorder="0" applyAlignment="0" applyProtection="0"/>
    <xf numFmtId="9" fontId="45" fillId="0" borderId="0" applyFont="0" applyFill="0" applyBorder="0" applyAlignment="0" applyProtection="0"/>
    <xf numFmtId="164" fontId="45" fillId="0" borderId="0" applyFont="0" applyFill="0" applyBorder="0" applyAlignment="0" applyProtection="0"/>
    <xf numFmtId="43" fontId="45" fillId="0" borderId="0" applyFont="0" applyFill="0" applyBorder="0" applyAlignment="0" applyProtection="0"/>
  </cellStyleXfs>
  <cellXfs count="416">
    <xf numFmtId="0" fontId="0" fillId="0" borderId="0" xfId="0"/>
    <xf numFmtId="0" fontId="2" fillId="0" borderId="0" xfId="0" applyFont="1"/>
    <xf numFmtId="0" fontId="6" fillId="0" borderId="0" xfId="0" applyFont="1"/>
    <xf numFmtId="0" fontId="3" fillId="3" borderId="0" xfId="0" applyFont="1" applyFill="1" applyAlignment="1">
      <alignment horizontal="left" vertical="center" wrapText="1"/>
    </xf>
    <xf numFmtId="0" fontId="3" fillId="0" borderId="0" xfId="0" applyFont="1" applyAlignment="1">
      <alignment horizontal="left" vertical="center" wrapText="1"/>
    </xf>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Alignment="1">
      <alignment horizontal="left" vertical="center" wrapText="1"/>
    </xf>
    <xf numFmtId="0" fontId="22" fillId="3" borderId="0" xfId="0" applyFont="1" applyFill="1" applyAlignment="1">
      <alignment horizontal="left" vertical="center" wrapText="1"/>
    </xf>
    <xf numFmtId="0" fontId="22" fillId="0" borderId="0" xfId="0" applyFont="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Alignment="1">
      <alignment horizontal="left" vertical="center" wrapText="1"/>
    </xf>
    <xf numFmtId="0" fontId="23" fillId="0" borderId="0" xfId="0" applyFont="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Alignment="1">
      <alignment horizontal="left"/>
    </xf>
    <xf numFmtId="0" fontId="1" fillId="0" borderId="0" xfId="0" applyFont="1" applyAlignment="1">
      <alignment horizontal="center" vertical="center"/>
    </xf>
    <xf numFmtId="0" fontId="1" fillId="0" borderId="0" xfId="0" applyFont="1"/>
    <xf numFmtId="0" fontId="27" fillId="0" borderId="0" xfId="0" applyFont="1" applyAlignment="1">
      <alignment horizontal="left" vertical="center" wrapText="1"/>
    </xf>
    <xf numFmtId="0" fontId="27" fillId="0" borderId="0" xfId="0" applyFont="1" applyAlignment="1">
      <alignment horizontal="center" vertical="center" wrapText="1"/>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Border="1" applyAlignment="1">
      <alignment horizontal="center" vertical="center"/>
    </xf>
    <xf numFmtId="0" fontId="9" fillId="0" borderId="14" xfId="0" applyFont="1" applyBorder="1" applyAlignment="1">
      <alignment horizontal="left" vertical="center" wrapText="1"/>
    </xf>
    <xf numFmtId="0" fontId="9" fillId="0" borderId="2" xfId="0" applyFont="1" applyBorder="1" applyAlignment="1">
      <alignment horizontal="center" vertical="center"/>
    </xf>
    <xf numFmtId="0" fontId="1" fillId="0" borderId="2" xfId="0" applyFont="1" applyBorder="1" applyAlignment="1">
      <alignment vertical="center"/>
    </xf>
    <xf numFmtId="0" fontId="9" fillId="0" borderId="2" xfId="0" applyFont="1" applyBorder="1" applyAlignment="1">
      <alignment vertical="center" wrapText="1"/>
    </xf>
    <xf numFmtId="0" fontId="1" fillId="0" borderId="2" xfId="0" applyFont="1" applyBorder="1"/>
    <xf numFmtId="0" fontId="9" fillId="0" borderId="2" xfId="0" applyFont="1" applyBorder="1" applyAlignment="1">
      <alignment horizontal="center" vertical="center" wrapText="1"/>
    </xf>
    <xf numFmtId="0" fontId="9" fillId="0" borderId="21" xfId="0" applyFont="1" applyBorder="1" applyAlignment="1">
      <alignment horizontal="center" vertical="center" wrapText="1"/>
    </xf>
    <xf numFmtId="0" fontId="9" fillId="2" borderId="8" xfId="0" applyFont="1" applyFill="1" applyBorder="1" applyAlignment="1">
      <alignment horizontal="left" vertical="center" wrapText="1"/>
    </xf>
    <xf numFmtId="0" fontId="9" fillId="0" borderId="8" xfId="0" applyFont="1" applyBorder="1" applyAlignment="1">
      <alignment horizontal="left" vertical="center" wrapText="1"/>
    </xf>
    <xf numFmtId="0" fontId="1" fillId="0" borderId="8" xfId="0" applyFont="1" applyBorder="1" applyAlignment="1">
      <alignment vertical="center"/>
    </xf>
    <xf numFmtId="0" fontId="9" fillId="0" borderId="8" xfId="0" applyFont="1" applyBorder="1" applyAlignment="1">
      <alignment vertical="center" wrapText="1"/>
    </xf>
    <xf numFmtId="0" fontId="9" fillId="0" borderId="21" xfId="0" applyFont="1" applyBorder="1" applyAlignment="1">
      <alignment vertical="center" wrapText="1"/>
    </xf>
    <xf numFmtId="0" fontId="9" fillId="0" borderId="17" xfId="0" applyFont="1" applyBorder="1" applyAlignment="1">
      <alignment horizontal="left" vertical="center" wrapText="1"/>
    </xf>
    <xf numFmtId="0" fontId="9" fillId="0" borderId="18" xfId="0" applyFont="1" applyBorder="1" applyAlignment="1">
      <alignment horizontal="center" vertical="center" wrapText="1"/>
    </xf>
    <xf numFmtId="0" fontId="9" fillId="0" borderId="18" xfId="0" applyFont="1" applyBorder="1" applyAlignment="1">
      <alignmen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11" xfId="0" applyFont="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8" xfId="0" applyFont="1" applyBorder="1" applyAlignment="1">
      <alignment horizontal="center" vertical="center" wrapText="1"/>
    </xf>
    <xf numFmtId="0" fontId="1" fillId="0" borderId="11" xfId="0" applyFont="1" applyBorder="1"/>
    <xf numFmtId="0" fontId="1" fillId="0" borderId="0" xfId="0" applyFont="1" applyAlignment="1">
      <alignment vertical="center"/>
    </xf>
    <xf numFmtId="0" fontId="28"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9" fillId="0" borderId="0" xfId="0" applyFont="1" applyAlignment="1">
      <alignment horizontal="center" vertical="center"/>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9" fillId="0" borderId="19" xfId="0" applyFont="1" applyBorder="1" applyAlignment="1">
      <alignment horizontal="left" vertical="center" wrapText="1"/>
    </xf>
    <xf numFmtId="0" fontId="9" fillId="0" borderId="18" xfId="0" applyFont="1" applyBorder="1" applyAlignment="1">
      <alignment horizontal="center" vertical="center"/>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9" borderId="18" xfId="0" applyFont="1" applyFill="1" applyBorder="1" applyAlignment="1">
      <alignment vertical="center"/>
    </xf>
    <xf numFmtId="0" fontId="21" fillId="3" borderId="0" xfId="0" applyFont="1" applyFill="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1" fillId="0" borderId="0" xfId="0" applyFont="1" applyAlignment="1">
      <alignment wrapText="1"/>
    </xf>
    <xf numFmtId="0" fontId="22" fillId="3" borderId="0" xfId="0" applyFont="1" applyFill="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9" fillId="0" borderId="12" xfId="0" applyFont="1" applyBorder="1" applyAlignment="1">
      <alignment vertical="center" wrapText="1"/>
    </xf>
    <xf numFmtId="0" fontId="9" fillId="6" borderId="8" xfId="0" applyFont="1" applyFill="1" applyBorder="1" applyAlignment="1">
      <alignmen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1" fillId="6" borderId="37" xfId="0" applyFont="1" applyFill="1" applyBorder="1"/>
    <xf numFmtId="0" fontId="9" fillId="6" borderId="12" xfId="0" applyFont="1" applyFill="1" applyBorder="1" applyAlignment="1">
      <alignment vertical="center" wrapText="1"/>
    </xf>
    <xf numFmtId="0" fontId="9" fillId="6" borderId="37" xfId="0" applyFont="1" applyFill="1" applyBorder="1" applyAlignment="1">
      <alignment vertical="center" wrapText="1"/>
    </xf>
    <xf numFmtId="0" fontId="9" fillId="6" borderId="8"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24" xfId="0" applyFont="1" applyBorder="1" applyAlignment="1">
      <alignment vertical="center" wrapText="1"/>
    </xf>
    <xf numFmtId="0" fontId="9" fillId="0" borderId="24" xfId="0" applyFont="1" applyBorder="1" applyAlignment="1">
      <alignment horizontal="center" vertical="center"/>
    </xf>
    <xf numFmtId="0" fontId="1" fillId="0" borderId="24" xfId="0" applyFont="1" applyBorder="1" applyAlignment="1">
      <alignment vertical="center"/>
    </xf>
    <xf numFmtId="0" fontId="25" fillId="11" borderId="2" xfId="0" applyFont="1" applyFill="1" applyBorder="1"/>
    <xf numFmtId="0" fontId="37" fillId="7" borderId="17" xfId="0" applyFont="1" applyFill="1" applyBorder="1" applyAlignment="1">
      <alignment horizontal="center"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43" fillId="0" borderId="0" xfId="1" applyAlignment="1">
      <alignment vertical="center"/>
    </xf>
    <xf numFmtId="0" fontId="38" fillId="11" borderId="2" xfId="0" applyFont="1" applyFill="1" applyBorder="1" applyAlignment="1">
      <alignment horizontal="center" vertical="center" wrapText="1"/>
    </xf>
    <xf numFmtId="0" fontId="9" fillId="11" borderId="41" xfId="0" applyFont="1" applyFill="1" applyBorder="1" applyAlignment="1">
      <alignment horizontal="center" vertical="center"/>
    </xf>
    <xf numFmtId="0" fontId="9" fillId="11" borderId="41"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44" fillId="7" borderId="18" xfId="0" applyFont="1" applyFill="1" applyBorder="1" applyAlignment="1">
      <alignment horizontal="center" vertical="center" wrapText="1"/>
    </xf>
    <xf numFmtId="0" fontId="24" fillId="11" borderId="31" xfId="0" applyFont="1" applyFill="1" applyBorder="1" applyAlignment="1">
      <alignment vertical="center" wrapText="1"/>
    </xf>
    <xf numFmtId="0" fontId="9" fillId="11" borderId="30" xfId="0" applyFont="1" applyFill="1" applyBorder="1" applyAlignment="1">
      <alignment vertical="center" wrapText="1"/>
    </xf>
    <xf numFmtId="0" fontId="9" fillId="6" borderId="1" xfId="0" applyFont="1" applyFill="1" applyBorder="1" applyAlignment="1">
      <alignment vertical="center" wrapText="1"/>
    </xf>
    <xf numFmtId="0" fontId="9" fillId="6" borderId="11" xfId="0" applyFont="1" applyFill="1" applyBorder="1" applyAlignment="1">
      <alignment vertical="center" wrapText="1"/>
    </xf>
    <xf numFmtId="0" fontId="1" fillId="0" borderId="8" xfId="0" applyFont="1" applyBorder="1" applyAlignment="1">
      <alignment horizontal="center" vertical="center"/>
    </xf>
    <xf numFmtId="0" fontId="11" fillId="7" borderId="4" xfId="0" applyFont="1" applyFill="1" applyBorder="1" applyAlignment="1">
      <alignment horizontal="center" vertical="center" wrapText="1"/>
    </xf>
    <xf numFmtId="0" fontId="30" fillId="0" borderId="0" xfId="0" applyFont="1" applyAlignment="1">
      <alignment vertical="center"/>
    </xf>
    <xf numFmtId="0" fontId="30" fillId="3" borderId="0" xfId="0" applyFont="1" applyFill="1"/>
    <xf numFmtId="0" fontId="9" fillId="0" borderId="4"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4" borderId="7" xfId="0" applyFont="1" applyFill="1" applyBorder="1" applyAlignment="1">
      <alignment horizontal="center" vertical="center" wrapText="1"/>
    </xf>
    <xf numFmtId="0" fontId="9" fillId="11" borderId="33" xfId="0" applyFont="1" applyFill="1" applyBorder="1" applyAlignment="1">
      <alignment vertical="center" wrapText="1"/>
    </xf>
    <xf numFmtId="0" fontId="9" fillId="11" borderId="32" xfId="0" applyFont="1" applyFill="1" applyBorder="1" applyAlignment="1">
      <alignment vertical="center" wrapText="1"/>
    </xf>
    <xf numFmtId="0" fontId="11" fillId="7" borderId="42" xfId="0" applyFont="1" applyFill="1" applyBorder="1" applyAlignment="1">
      <alignment horizontal="center" vertical="center"/>
    </xf>
    <xf numFmtId="0" fontId="9" fillId="11" borderId="43" xfId="0" applyFont="1" applyFill="1" applyBorder="1" applyAlignment="1">
      <alignment vertical="center" wrapText="1"/>
    </xf>
    <xf numFmtId="0" fontId="9" fillId="11" borderId="44" xfId="0" applyFont="1" applyFill="1" applyBorder="1" applyAlignment="1">
      <alignment vertical="center" wrapText="1"/>
    </xf>
    <xf numFmtId="0" fontId="9" fillId="9" borderId="8" xfId="0" applyFont="1" applyFill="1" applyBorder="1" applyAlignment="1">
      <alignment vertical="center" wrapText="1"/>
    </xf>
    <xf numFmtId="0" fontId="9" fillId="9" borderId="8" xfId="0" applyFont="1" applyFill="1" applyBorder="1" applyAlignment="1">
      <alignment horizontal="center"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vertical="center" wrapText="1"/>
    </xf>
    <xf numFmtId="0" fontId="9" fillId="6" borderId="1" xfId="0" applyFont="1" applyFill="1" applyBorder="1" applyAlignment="1">
      <alignment horizontal="left" vertical="center" wrapText="1"/>
    </xf>
    <xf numFmtId="0" fontId="1" fillId="0" borderId="8" xfId="0" applyFont="1" applyBorder="1" applyAlignment="1">
      <alignment vertical="center" wrapText="1"/>
    </xf>
    <xf numFmtId="0" fontId="1" fillId="9" borderId="2" xfId="0" applyFont="1" applyFill="1" applyBorder="1" applyAlignment="1">
      <alignment vertical="center" wrapText="1"/>
    </xf>
    <xf numFmtId="0" fontId="1" fillId="9" borderId="18" xfId="0" applyFont="1" applyFill="1" applyBorder="1" applyAlignment="1">
      <alignment vertical="center" wrapText="1"/>
    </xf>
    <xf numFmtId="0" fontId="1" fillId="0" borderId="2" xfId="0" applyFont="1" applyBorder="1" applyAlignment="1">
      <alignment vertical="center" wrapText="1"/>
    </xf>
    <xf numFmtId="0" fontId="1" fillId="9" borderId="8" xfId="0" applyFont="1" applyFill="1" applyBorder="1" applyAlignment="1">
      <alignment vertical="center" wrapText="1"/>
    </xf>
    <xf numFmtId="0" fontId="1" fillId="9" borderId="2" xfId="0" applyFont="1" applyFill="1" applyBorder="1" applyAlignment="1">
      <alignment horizontal="left" vertical="center" wrapText="1"/>
    </xf>
    <xf numFmtId="0" fontId="1" fillId="0" borderId="18" xfId="0" applyFont="1" applyBorder="1" applyAlignment="1">
      <alignment vertical="center" wrapText="1"/>
    </xf>
    <xf numFmtId="0" fontId="9" fillId="11" borderId="30" xfId="0" applyFont="1" applyFill="1" applyBorder="1" applyAlignment="1">
      <alignment vertical="top" wrapText="1"/>
    </xf>
    <xf numFmtId="0" fontId="9" fillId="0" borderId="2" xfId="0" applyFont="1" applyBorder="1" applyAlignment="1">
      <alignment vertical="top" wrapText="1"/>
    </xf>
    <xf numFmtId="0" fontId="48" fillId="6" borderId="2" xfId="0" applyFont="1" applyFill="1" applyBorder="1" applyAlignment="1">
      <alignment vertical="center" wrapText="1"/>
    </xf>
    <xf numFmtId="0" fontId="57" fillId="0" borderId="8" xfId="0" applyFont="1" applyBorder="1" applyAlignment="1">
      <alignment horizontal="center" vertical="center"/>
    </xf>
    <xf numFmtId="0" fontId="38" fillId="0" borderId="3" xfId="0" applyFont="1" applyBorder="1" applyAlignment="1">
      <alignment horizontal="center" vertical="center"/>
    </xf>
    <xf numFmtId="0" fontId="38" fillId="0" borderId="0" xfId="0" applyFont="1"/>
    <xf numFmtId="0" fontId="38" fillId="0" borderId="9" xfId="0" applyFont="1" applyBorder="1" applyAlignment="1">
      <alignment horizontal="center" vertical="center"/>
    </xf>
    <xf numFmtId="0" fontId="38" fillId="0" borderId="10" xfId="0" applyFont="1" applyBorder="1" applyAlignment="1">
      <alignment horizontal="center" vertical="center"/>
    </xf>
    <xf numFmtId="0" fontId="38" fillId="0" borderId="8" xfId="0" applyFont="1" applyBorder="1" applyAlignment="1">
      <alignment horizontal="center" vertical="center"/>
    </xf>
    <xf numFmtId="0" fontId="38" fillId="0" borderId="14" xfId="0" applyFont="1" applyBorder="1" applyAlignment="1">
      <alignment horizontal="left" vertical="center" wrapText="1"/>
    </xf>
    <xf numFmtId="0" fontId="38" fillId="0" borderId="2" xfId="0" applyFont="1" applyBorder="1" applyAlignment="1">
      <alignment horizontal="center" vertical="center" wrapText="1"/>
    </xf>
    <xf numFmtId="0" fontId="38" fillId="0" borderId="2" xfId="0" applyFont="1" applyBorder="1" applyAlignment="1">
      <alignment vertical="center" wrapText="1"/>
    </xf>
    <xf numFmtId="9" fontId="9" fillId="6" borderId="2" xfId="0" applyNumberFormat="1" applyFont="1" applyFill="1" applyBorder="1" applyAlignment="1">
      <alignment horizontal="center" vertical="center" wrapText="1"/>
    </xf>
    <xf numFmtId="9" fontId="9" fillId="0" borderId="2" xfId="0" applyNumberFormat="1" applyFont="1" applyBorder="1" applyAlignment="1">
      <alignment horizontal="center" vertical="center" wrapText="1"/>
    </xf>
    <xf numFmtId="166" fontId="25" fillId="11" borderId="8" xfId="3" applyNumberFormat="1" applyFont="1" applyFill="1" applyBorder="1"/>
    <xf numFmtId="166" fontId="25" fillId="11" borderId="2" xfId="3" applyNumberFormat="1" applyFont="1" applyFill="1" applyBorder="1"/>
    <xf numFmtId="43" fontId="1" fillId="0" borderId="0" xfId="4" applyFont="1"/>
    <xf numFmtId="43" fontId="1" fillId="0" borderId="12" xfId="4" applyFont="1" applyBorder="1" applyAlignment="1">
      <alignment horizontal="center" vertical="center"/>
    </xf>
    <xf numFmtId="43" fontId="1" fillId="0" borderId="8" xfId="4" applyFont="1" applyBorder="1" applyAlignment="1">
      <alignment horizontal="center" vertical="center"/>
    </xf>
    <xf numFmtId="43" fontId="37" fillId="7" borderId="17" xfId="4" applyFont="1" applyFill="1" applyBorder="1" applyAlignment="1">
      <alignment horizontal="center" vertical="center" wrapText="1"/>
    </xf>
    <xf numFmtId="43" fontId="36" fillId="7" borderId="18" xfId="4" applyFont="1" applyFill="1" applyBorder="1" applyAlignment="1">
      <alignment horizontal="center" vertical="center" wrapText="1"/>
    </xf>
    <xf numFmtId="0" fontId="35" fillId="11" borderId="2" xfId="0" applyFont="1" applyFill="1" applyBorder="1"/>
    <xf numFmtId="0" fontId="57" fillId="11" borderId="2" xfId="0" applyFont="1" applyFill="1" applyBorder="1" applyAlignment="1">
      <alignment horizontal="left" vertical="center" wrapText="1"/>
    </xf>
    <xf numFmtId="168" fontId="35" fillId="11" borderId="8" xfId="4" applyNumberFormat="1" applyFont="1" applyFill="1" applyBorder="1" applyAlignment="1">
      <alignment vertical="center"/>
    </xf>
    <xf numFmtId="9" fontId="25" fillId="12" borderId="2" xfId="2" applyFont="1" applyFill="1" applyBorder="1" applyAlignment="1">
      <alignment vertical="center"/>
    </xf>
    <xf numFmtId="168" fontId="25" fillId="11" borderId="2" xfId="4" applyNumberFormat="1" applyFont="1" applyFill="1" applyBorder="1" applyAlignment="1">
      <alignment vertical="center"/>
    </xf>
    <xf numFmtId="43" fontId="25" fillId="11" borderId="2" xfId="4" applyFont="1" applyFill="1" applyBorder="1" applyAlignment="1">
      <alignment vertical="center"/>
    </xf>
    <xf numFmtId="168" fontId="25" fillId="11" borderId="2" xfId="0" applyNumberFormat="1" applyFont="1" applyFill="1" applyBorder="1" applyAlignment="1">
      <alignment vertical="center"/>
    </xf>
    <xf numFmtId="168" fontId="35" fillId="11" borderId="2" xfId="4" applyNumberFormat="1" applyFont="1" applyFill="1" applyBorder="1" applyAlignment="1">
      <alignment vertical="center"/>
    </xf>
    <xf numFmtId="0" fontId="28" fillId="11" borderId="2" xfId="0" applyFont="1" applyFill="1" applyBorder="1" applyAlignment="1">
      <alignment horizontal="left" vertical="center" wrapText="1"/>
    </xf>
    <xf numFmtId="43" fontId="54" fillId="0" borderId="0" xfId="4" applyFont="1" applyAlignment="1">
      <alignment vertical="center"/>
    </xf>
    <xf numFmtId="43" fontId="9" fillId="0" borderId="0" xfId="4" applyFont="1"/>
    <xf numFmtId="43" fontId="1" fillId="0" borderId="0" xfId="4" applyFont="1" applyAlignment="1">
      <alignment wrapText="1"/>
    </xf>
    <xf numFmtId="0" fontId="9" fillId="0" borderId="16" xfId="0" applyFont="1" applyBorder="1" applyAlignment="1">
      <alignment horizontal="left" vertical="center" wrapText="1"/>
    </xf>
    <xf numFmtId="0" fontId="38" fillId="0" borderId="8" xfId="0" applyFont="1" applyBorder="1" applyAlignment="1">
      <alignment horizontal="left" vertical="center" wrapText="1"/>
    </xf>
    <xf numFmtId="0" fontId="9" fillId="0" borderId="22" xfId="0" applyFont="1" applyBorder="1" applyAlignment="1">
      <alignment horizontal="center" vertical="center" wrapText="1"/>
    </xf>
    <xf numFmtId="3" fontId="9" fillId="2" borderId="2" xfId="0" applyNumberFormat="1" applyFont="1" applyFill="1" applyBorder="1" applyAlignment="1">
      <alignment horizontal="center" vertical="center" wrapText="1"/>
    </xf>
    <xf numFmtId="0" fontId="9" fillId="10" borderId="2" xfId="0" applyFont="1" applyFill="1" applyBorder="1" applyAlignment="1">
      <alignment horizontal="left" vertical="center" wrapText="1"/>
    </xf>
    <xf numFmtId="9" fontId="9" fillId="6" borderId="18" xfId="0" applyNumberFormat="1" applyFont="1" applyFill="1" applyBorder="1" applyAlignment="1">
      <alignment horizontal="center" vertical="center" wrapText="1"/>
    </xf>
    <xf numFmtId="9" fontId="9" fillId="6" borderId="1" xfId="0" applyNumberFormat="1" applyFont="1" applyFill="1" applyBorder="1" applyAlignment="1">
      <alignment horizontal="center" vertical="center" wrapText="1"/>
    </xf>
    <xf numFmtId="165" fontId="9" fillId="6" borderId="2" xfId="0" applyNumberFormat="1" applyFont="1" applyFill="1" applyBorder="1" applyAlignment="1">
      <alignment horizontal="center" vertical="center" wrapText="1"/>
    </xf>
    <xf numFmtId="0" fontId="52" fillId="7" borderId="29" xfId="0" applyFont="1" applyFill="1" applyBorder="1" applyAlignment="1">
      <alignment horizontal="center" vertical="center"/>
    </xf>
    <xf numFmtId="0" fontId="9" fillId="11" borderId="31" xfId="0" applyFont="1" applyFill="1" applyBorder="1" applyAlignment="1">
      <alignment vertical="center" wrapText="1"/>
    </xf>
    <xf numFmtId="0" fontId="25" fillId="0" borderId="2" xfId="0" applyFont="1" applyBorder="1"/>
    <xf numFmtId="0" fontId="9" fillId="2" borderId="2" xfId="0" applyFont="1" applyFill="1" applyBorder="1" applyAlignment="1">
      <alignment horizontal="left" vertical="center" wrapText="1"/>
    </xf>
    <xf numFmtId="0" fontId="1" fillId="0" borderId="2" xfId="0" applyFont="1" applyBorder="1" applyAlignment="1">
      <alignment horizontal="center" vertical="center"/>
    </xf>
    <xf numFmtId="165" fontId="9" fillId="2" borderId="2" xfId="2" applyNumberFormat="1" applyFont="1" applyFill="1" applyBorder="1" applyAlignment="1">
      <alignment horizontal="center" vertical="center" wrapText="1"/>
    </xf>
    <xf numFmtId="10" fontId="9" fillId="2" borderId="2" xfId="2" applyNumberFormat="1" applyFont="1" applyFill="1" applyBorder="1" applyAlignment="1">
      <alignment horizontal="center" vertical="center" wrapText="1"/>
    </xf>
    <xf numFmtId="165" fontId="9" fillId="0" borderId="2" xfId="2" applyNumberFormat="1" applyFont="1" applyBorder="1" applyAlignment="1">
      <alignment horizontal="center" vertical="center" wrapText="1"/>
    </xf>
    <xf numFmtId="165" fontId="9" fillId="2" borderId="2" xfId="0" applyNumberFormat="1" applyFont="1" applyFill="1" applyBorder="1" applyAlignment="1">
      <alignment horizontal="center" vertical="center" wrapText="1"/>
    </xf>
    <xf numFmtId="165" fontId="9" fillId="0" borderId="18" xfId="0" applyNumberFormat="1" applyFont="1" applyBorder="1" applyAlignment="1">
      <alignment horizontal="center" vertical="center" wrapText="1"/>
    </xf>
    <xf numFmtId="3" fontId="9" fillId="0" borderId="8" xfId="0" applyNumberFormat="1" applyFont="1" applyBorder="1" applyAlignment="1">
      <alignment horizontal="center" vertical="center" wrapText="1"/>
    </xf>
    <xf numFmtId="3" fontId="9" fillId="2" borderId="8" xfId="0" applyNumberFormat="1" applyFont="1" applyFill="1" applyBorder="1" applyAlignment="1">
      <alignment horizontal="center" vertical="center" wrapText="1"/>
    </xf>
    <xf numFmtId="0" fontId="1" fillId="2" borderId="8" xfId="0" applyFont="1" applyFill="1" applyBorder="1" applyAlignment="1">
      <alignment horizontal="center" vertical="center"/>
    </xf>
    <xf numFmtId="0" fontId="9" fillId="2" borderId="8" xfId="0" applyFont="1" applyFill="1" applyBorder="1" applyAlignment="1">
      <alignment vertical="center" wrapText="1"/>
    </xf>
    <xf numFmtId="9" fontId="1" fillId="0" borderId="8" xfId="0" applyNumberFormat="1" applyFont="1" applyBorder="1" applyAlignment="1">
      <alignment horizontal="center" vertical="center"/>
    </xf>
    <xf numFmtId="9" fontId="1" fillId="2" borderId="8" xfId="0" applyNumberFormat="1" applyFont="1" applyFill="1" applyBorder="1" applyAlignment="1">
      <alignment horizontal="center" vertical="center"/>
    </xf>
    <xf numFmtId="1" fontId="9" fillId="10" borderId="2" xfId="4" applyNumberFormat="1" applyFont="1" applyFill="1" applyBorder="1" applyAlignment="1">
      <alignment horizontal="center" vertical="center" wrapText="1"/>
    </xf>
    <xf numFmtId="0" fontId="9" fillId="10" borderId="17" xfId="0" applyFont="1" applyFill="1" applyBorder="1" applyAlignment="1">
      <alignment horizontal="left" vertical="center" wrapText="1"/>
    </xf>
    <xf numFmtId="0" fontId="9" fillId="10" borderId="8" xfId="0" applyFont="1" applyFill="1" applyBorder="1" applyAlignment="1">
      <alignment horizontal="left" vertical="center" wrapText="1"/>
    </xf>
    <xf numFmtId="0" fontId="9" fillId="0" borderId="18" xfId="0" applyFont="1" applyBorder="1" applyAlignment="1">
      <alignment horizontal="left" vertical="center" wrapText="1"/>
    </xf>
    <xf numFmtId="0" fontId="9" fillId="0" borderId="23" xfId="0" applyFont="1" applyBorder="1" applyAlignment="1">
      <alignment horizontal="left" vertical="center" wrapText="1"/>
    </xf>
    <xf numFmtId="0" fontId="9" fillId="10" borderId="2" xfId="0" applyFont="1" applyFill="1" applyBorder="1" applyAlignment="1">
      <alignment vertical="top" wrapText="1"/>
    </xf>
    <xf numFmtId="9" fontId="25" fillId="12" borderId="2" xfId="2" applyFont="1" applyFill="1" applyBorder="1"/>
    <xf numFmtId="166" fontId="25" fillId="0" borderId="8" xfId="3" applyNumberFormat="1" applyFont="1" applyFill="1" applyBorder="1"/>
    <xf numFmtId="10" fontId="25" fillId="12" borderId="2" xfId="2" applyNumberFormat="1" applyFont="1" applyFill="1" applyBorder="1"/>
    <xf numFmtId="169" fontId="25" fillId="11" borderId="2" xfId="0" applyNumberFormat="1" applyFont="1" applyFill="1" applyBorder="1"/>
    <xf numFmtId="165" fontId="9" fillId="0" borderId="2" xfId="0" applyNumberFormat="1" applyFont="1" applyBorder="1" applyAlignment="1">
      <alignment horizontal="center" vertical="center" wrapText="1"/>
    </xf>
    <xf numFmtId="9" fontId="9" fillId="6" borderId="2" xfId="2" applyFont="1" applyFill="1" applyBorder="1" applyAlignment="1">
      <alignment horizontal="center" vertical="center" wrapText="1"/>
    </xf>
    <xf numFmtId="165" fontId="9" fillId="0" borderId="1" xfId="2" applyNumberFormat="1" applyFont="1" applyFill="1" applyBorder="1" applyAlignment="1">
      <alignment horizontal="center" vertical="center" wrapText="1"/>
    </xf>
    <xf numFmtId="165" fontId="9" fillId="0" borderId="1" xfId="0" applyNumberFormat="1" applyFont="1" applyBorder="1" applyAlignment="1">
      <alignment horizontal="center" vertical="center" wrapText="1"/>
    </xf>
    <xf numFmtId="0" fontId="9" fillId="6" borderId="17" xfId="0" applyFont="1" applyFill="1" applyBorder="1" applyAlignment="1">
      <alignment horizontal="left" vertical="center" wrapText="1"/>
    </xf>
    <xf numFmtId="0" fontId="9" fillId="6" borderId="8" xfId="0" applyFont="1" applyFill="1" applyBorder="1" applyAlignment="1">
      <alignment horizontal="left" vertical="center" wrapText="1"/>
    </xf>
    <xf numFmtId="0" fontId="9" fillId="0" borderId="38" xfId="0" applyFont="1" applyBorder="1" applyAlignment="1">
      <alignment horizontal="left" vertical="center" wrapText="1"/>
    </xf>
    <xf numFmtId="0" fontId="9" fillId="6" borderId="12" xfId="0" applyFont="1" applyFill="1" applyBorder="1" applyAlignment="1">
      <alignment horizontal="left" vertical="center" wrapText="1"/>
    </xf>
    <xf numFmtId="0" fontId="9" fillId="0" borderId="12" xfId="0" applyFont="1" applyBorder="1" applyAlignment="1">
      <alignment horizontal="left" vertical="center" wrapText="1"/>
    </xf>
    <xf numFmtId="0" fontId="9" fillId="6" borderId="37" xfId="0" applyFont="1" applyFill="1" applyBorder="1" applyAlignment="1">
      <alignment horizontal="left" vertical="center" wrapText="1"/>
    </xf>
    <xf numFmtId="0" fontId="9" fillId="0" borderId="21" xfId="0" applyFont="1" applyBorder="1" applyAlignment="1">
      <alignment horizontal="left" vertical="center" wrapText="1"/>
    </xf>
    <xf numFmtId="0" fontId="9" fillId="0" borderId="24" xfId="0" applyFont="1" applyBorder="1" applyAlignment="1">
      <alignment horizontal="left" vertical="center" wrapText="1"/>
    </xf>
    <xf numFmtId="0" fontId="9" fillId="9" borderId="14" xfId="0" applyFont="1" applyFill="1" applyBorder="1" applyAlignment="1">
      <alignment horizontal="left" vertical="center" wrapText="1"/>
    </xf>
    <xf numFmtId="0" fontId="9" fillId="9" borderId="16" xfId="0" applyFont="1" applyFill="1" applyBorder="1" applyAlignment="1">
      <alignment horizontal="left" vertical="center" wrapText="1"/>
    </xf>
    <xf numFmtId="0" fontId="9" fillId="9" borderId="19" xfId="0" applyFont="1" applyFill="1" applyBorder="1" applyAlignment="1">
      <alignment horizontal="left" vertical="center" wrapText="1"/>
    </xf>
    <xf numFmtId="0" fontId="9" fillId="0" borderId="39" xfId="0" applyFont="1" applyBorder="1" applyAlignment="1">
      <alignment horizontal="left" vertical="center" wrapText="1"/>
    </xf>
    <xf numFmtId="43" fontId="35" fillId="11" borderId="8" xfId="4" applyFont="1" applyFill="1" applyBorder="1"/>
    <xf numFmtId="43" fontId="25" fillId="11" borderId="2" xfId="4" applyFont="1" applyFill="1" applyBorder="1"/>
    <xf numFmtId="43" fontId="35" fillId="11" borderId="2" xfId="4" applyFont="1" applyFill="1" applyBorder="1"/>
    <xf numFmtId="170" fontId="35" fillId="11" borderId="2" xfId="4" applyNumberFormat="1" applyFont="1" applyFill="1" applyBorder="1" applyAlignment="1">
      <alignment vertical="center"/>
    </xf>
    <xf numFmtId="166" fontId="1" fillId="0" borderId="0" xfId="0" applyNumberFormat="1" applyFont="1"/>
    <xf numFmtId="0" fontId="38" fillId="0" borderId="8" xfId="0" applyFont="1" applyBorder="1" applyAlignment="1">
      <alignment horizontal="center" vertical="center" wrapText="1"/>
    </xf>
    <xf numFmtId="0" fontId="60" fillId="3" borderId="28" xfId="0" applyFont="1" applyFill="1" applyBorder="1" applyAlignment="1">
      <alignment horizontal="center" vertical="center"/>
    </xf>
    <xf numFmtId="0" fontId="13" fillId="3" borderId="28" xfId="0" applyFont="1" applyFill="1" applyBorder="1" applyAlignment="1">
      <alignment horizontal="center" vertical="center"/>
    </xf>
    <xf numFmtId="0" fontId="48" fillId="0" borderId="2" xfId="0" applyFont="1" applyBorder="1" applyAlignment="1">
      <alignment vertical="center" wrapText="1"/>
    </xf>
    <xf numFmtId="169" fontId="9" fillId="0" borderId="2" xfId="0" applyNumberFormat="1" applyFont="1" applyBorder="1" applyAlignment="1">
      <alignment horizontal="center" vertical="center" wrapText="1"/>
    </xf>
    <xf numFmtId="0" fontId="9" fillId="6" borderId="13" xfId="0" applyFont="1" applyFill="1" applyBorder="1" applyAlignment="1">
      <alignment horizontal="center" vertical="center"/>
    </xf>
    <xf numFmtId="0" fontId="9" fillId="6" borderId="9" xfId="0" applyFont="1" applyFill="1" applyBorder="1" applyAlignment="1">
      <alignment horizontal="center" vertical="center"/>
    </xf>
    <xf numFmtId="0" fontId="9" fillId="6" borderId="27" xfId="0" applyFont="1" applyFill="1" applyBorder="1" applyAlignment="1">
      <alignment horizontal="center" vertical="center"/>
    </xf>
    <xf numFmtId="166" fontId="9" fillId="0" borderId="3" xfId="3" applyNumberFormat="1" applyFont="1" applyFill="1" applyBorder="1" applyAlignment="1">
      <alignment horizontal="center" vertical="center"/>
    </xf>
    <xf numFmtId="166" fontId="9" fillId="0" borderId="9" xfId="3" applyNumberFormat="1" applyFont="1" applyFill="1" applyBorder="1" applyAlignment="1">
      <alignment horizontal="center" vertical="center"/>
    </xf>
    <xf numFmtId="167" fontId="9" fillId="0" borderId="10" xfId="3" applyNumberFormat="1" applyFont="1" applyFill="1" applyBorder="1" applyAlignment="1">
      <alignment horizontal="center" vertical="center"/>
    </xf>
    <xf numFmtId="166" fontId="48" fillId="0" borderId="8" xfId="3" applyNumberFormat="1" applyFont="1" applyFill="1" applyBorder="1" applyAlignment="1">
      <alignment horizontal="center" vertical="center"/>
    </xf>
    <xf numFmtId="166" fontId="9" fillId="0" borderId="1" xfId="3" applyNumberFormat="1" applyFont="1" applyFill="1" applyBorder="1" applyAlignment="1">
      <alignment horizontal="center" vertical="center"/>
    </xf>
    <xf numFmtId="166" fontId="9" fillId="0" borderId="10" xfId="3" applyNumberFormat="1" applyFont="1" applyFill="1" applyBorder="1" applyAlignment="1">
      <alignment horizontal="center" vertical="center"/>
    </xf>
    <xf numFmtId="166" fontId="9" fillId="0" borderId="8" xfId="3" applyNumberFormat="1" applyFont="1" applyFill="1" applyBorder="1" applyAlignment="1">
      <alignment horizontal="center" vertical="center"/>
    </xf>
    <xf numFmtId="0" fontId="48" fillId="0" borderId="8" xfId="0" applyFont="1" applyBorder="1" applyAlignment="1">
      <alignment horizontal="center" vertical="center"/>
    </xf>
    <xf numFmtId="3" fontId="38" fillId="0" borderId="3" xfId="0" applyNumberFormat="1" applyFont="1" applyBorder="1" applyAlignment="1">
      <alignment horizontal="center" vertical="center"/>
    </xf>
    <xf numFmtId="165" fontId="9" fillId="6" borderId="17" xfId="2" applyNumberFormat="1" applyFont="1" applyFill="1" applyBorder="1" applyAlignment="1">
      <alignment horizontal="center" vertical="center" wrapText="1"/>
    </xf>
    <xf numFmtId="9" fontId="9" fillId="0" borderId="2" xfId="2" applyFont="1" applyBorder="1" applyAlignment="1">
      <alignment horizontal="center" vertical="center" wrapText="1"/>
    </xf>
    <xf numFmtId="166" fontId="9" fillId="6" borderId="2" xfId="3" applyNumberFormat="1" applyFont="1" applyFill="1" applyBorder="1" applyAlignment="1">
      <alignment horizontal="center" vertical="center" wrapText="1"/>
    </xf>
    <xf numFmtId="166" fontId="9" fillId="0" borderId="2" xfId="3" applyNumberFormat="1" applyFont="1" applyBorder="1" applyAlignment="1">
      <alignment horizontal="center" vertical="center" wrapText="1"/>
    </xf>
    <xf numFmtId="9" fontId="59" fillId="0" borderId="2" xfId="2" applyFont="1" applyBorder="1" applyAlignment="1">
      <alignment horizontal="center" vertical="center" wrapText="1"/>
    </xf>
    <xf numFmtId="165" fontId="9" fillId="6" borderId="2" xfId="2" applyNumberFormat="1" applyFont="1" applyFill="1" applyBorder="1" applyAlignment="1">
      <alignment horizontal="center" vertical="center" wrapText="1"/>
    </xf>
    <xf numFmtId="0" fontId="1" fillId="9" borderId="2" xfId="0" applyFont="1" applyFill="1" applyBorder="1" applyAlignment="1">
      <alignment horizontal="center" vertical="center"/>
    </xf>
    <xf numFmtId="0" fontId="1" fillId="9" borderId="8" xfId="0" applyFont="1" applyFill="1" applyBorder="1" applyAlignment="1">
      <alignment horizontal="center" vertical="center"/>
    </xf>
    <xf numFmtId="0" fontId="1" fillId="9" borderId="18" xfId="0" applyFont="1" applyFill="1" applyBorder="1" applyAlignment="1">
      <alignment horizontal="center" vertical="center"/>
    </xf>
    <xf numFmtId="0" fontId="1" fillId="0" borderId="18" xfId="0" applyFont="1" applyBorder="1" applyAlignment="1">
      <alignment horizontal="center" vertical="center"/>
    </xf>
    <xf numFmtId="0" fontId="1" fillId="0" borderId="24" xfId="0" applyFont="1" applyBorder="1" applyAlignment="1">
      <alignment horizontal="center" vertical="center"/>
    </xf>
    <xf numFmtId="0" fontId="1" fillId="0" borderId="0" xfId="0" applyFont="1" applyAlignment="1">
      <alignment horizontal="center"/>
    </xf>
    <xf numFmtId="0" fontId="48" fillId="0" borderId="12" xfId="0" applyFont="1" applyBorder="1" applyAlignment="1">
      <alignment horizontal="center" vertical="center" wrapText="1"/>
    </xf>
    <xf numFmtId="0" fontId="48" fillId="6" borderId="12" xfId="0" applyFont="1" applyFill="1" applyBorder="1" applyAlignment="1">
      <alignment horizontal="center" vertical="center" wrapText="1"/>
    </xf>
    <xf numFmtId="165" fontId="1" fillId="6" borderId="2" xfId="0" applyNumberFormat="1" applyFont="1" applyFill="1" applyBorder="1" applyAlignment="1">
      <alignment horizontal="center" vertical="center" wrapText="1"/>
    </xf>
    <xf numFmtId="9" fontId="9" fillId="0" borderId="2" xfId="0" applyNumberFormat="1" applyFont="1" applyBorder="1" applyAlignment="1">
      <alignment vertical="center" wrapText="1"/>
    </xf>
    <xf numFmtId="0" fontId="9" fillId="0" borderId="2" xfId="0" applyFont="1" applyBorder="1" applyAlignment="1">
      <alignment vertical="center"/>
    </xf>
    <xf numFmtId="0" fontId="12" fillId="3" borderId="0" xfId="0" applyFont="1" applyFill="1" applyAlignment="1">
      <alignment horizontal="center" vertical="center"/>
    </xf>
    <xf numFmtId="0" fontId="19" fillId="3" borderId="0" xfId="0" applyFont="1" applyFill="1" applyAlignment="1">
      <alignment horizontal="left" vertical="center" wrapText="1"/>
    </xf>
    <xf numFmtId="0" fontId="20" fillId="3" borderId="0" xfId="0" applyFont="1" applyFill="1" applyAlignment="1">
      <alignment horizontal="left" vertical="center" wrapText="1"/>
    </xf>
    <xf numFmtId="0" fontId="17" fillId="11" borderId="0" xfId="0" applyFont="1" applyFill="1" applyAlignment="1">
      <alignment horizontal="left" vertical="center" wrapText="1"/>
    </xf>
    <xf numFmtId="0" fontId="18" fillId="11" borderId="0" xfId="0" applyFont="1" applyFill="1" applyAlignment="1">
      <alignment horizontal="left" vertical="center" wrapText="1"/>
    </xf>
    <xf numFmtId="0" fontId="46" fillId="3" borderId="0" xfId="0" applyFont="1" applyFill="1" applyAlignment="1">
      <alignment horizontal="left" vertical="center" wrapText="1"/>
    </xf>
    <xf numFmtId="0" fontId="47" fillId="3" borderId="0" xfId="0" applyFont="1" applyFill="1" applyAlignment="1">
      <alignment horizontal="left" vertical="center" wrapText="1"/>
    </xf>
    <xf numFmtId="0" fontId="5" fillId="3" borderId="0" xfId="0" applyFont="1" applyFill="1" applyAlignment="1">
      <alignment horizontal="left" vertical="center" wrapText="1"/>
    </xf>
    <xf numFmtId="0" fontId="3" fillId="3" borderId="0" xfId="0" applyFont="1" applyFill="1" applyAlignment="1">
      <alignment horizontal="left" vertical="center" wrapText="1"/>
    </xf>
    <xf numFmtId="0" fontId="40" fillId="3" borderId="0" xfId="0" applyFont="1" applyFill="1" applyAlignment="1">
      <alignment horizontal="left" vertical="center"/>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52" fillId="7" borderId="34" xfId="0" applyFont="1" applyFill="1" applyBorder="1" applyAlignment="1">
      <alignment horizontal="center" vertical="center"/>
    </xf>
    <xf numFmtId="0" fontId="52" fillId="7" borderId="35" xfId="0" applyFont="1" applyFill="1" applyBorder="1" applyAlignment="1">
      <alignment horizontal="center" vertical="center"/>
    </xf>
    <xf numFmtId="0" fontId="9" fillId="0" borderId="3" xfId="0" applyFont="1" applyBorder="1" applyAlignment="1">
      <alignment horizontal="center" vertical="center" wrapText="1"/>
    </xf>
    <xf numFmtId="0" fontId="9" fillId="0" borderId="8" xfId="0" applyFont="1" applyBorder="1" applyAlignment="1">
      <alignment horizontal="center" vertical="center" wrapText="1"/>
    </xf>
    <xf numFmtId="0" fontId="10" fillId="5" borderId="20"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horizontal="left" vertical="center" wrapText="1"/>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48" fillId="0" borderId="3" xfId="0" applyFont="1" applyBorder="1" applyAlignment="1">
      <alignment horizontal="left" vertical="center" wrapText="1"/>
    </xf>
    <xf numFmtId="0" fontId="48" fillId="0" borderId="8" xfId="0" applyFont="1" applyBorder="1" applyAlignment="1">
      <alignment horizontal="left" vertical="center" wrapText="1"/>
    </xf>
    <xf numFmtId="0" fontId="9" fillId="0" borderId="1" xfId="0" applyFont="1" applyBorder="1" applyAlignment="1">
      <alignment vertical="center"/>
    </xf>
    <xf numFmtId="0" fontId="9" fillId="0" borderId="3" xfId="0" applyFont="1" applyBorder="1" applyAlignment="1">
      <alignment vertical="center"/>
    </xf>
    <xf numFmtId="0" fontId="9" fillId="0" borderId="8" xfId="0" applyFont="1" applyBorder="1" applyAlignment="1">
      <alignment vertical="center"/>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8" fillId="0" borderId="7" xfId="0" applyFont="1" applyBorder="1" applyAlignment="1">
      <alignment horizontal="left" vertical="center" wrapText="1"/>
    </xf>
    <xf numFmtId="0" fontId="38" fillId="0" borderId="16" xfId="0" applyFont="1" applyBorder="1" applyAlignment="1">
      <alignment horizontal="left" vertical="center" wrapText="1"/>
    </xf>
    <xf numFmtId="0" fontId="38" fillId="0" borderId="3" xfId="0" applyFont="1" applyBorder="1" applyAlignment="1">
      <alignment horizontal="left" vertical="center" wrapText="1"/>
    </xf>
    <xf numFmtId="0" fontId="38" fillId="0" borderId="8" xfId="0" applyFont="1" applyBorder="1" applyAlignment="1">
      <alignment horizontal="left" vertical="center" wrapText="1"/>
    </xf>
    <xf numFmtId="0" fontId="33" fillId="4" borderId="7" xfId="0" applyFont="1" applyFill="1" applyBorder="1" applyAlignment="1">
      <alignment horizontal="center" vertical="center"/>
    </xf>
    <xf numFmtId="0" fontId="33" fillId="4" borderId="0" xfId="0" applyFont="1" applyFill="1" applyAlignment="1">
      <alignment horizontal="center" vertical="center"/>
    </xf>
    <xf numFmtId="0" fontId="33" fillId="4" borderId="11" xfId="0" applyFont="1" applyFill="1" applyBorder="1" applyAlignment="1">
      <alignment horizontal="center" vertical="center"/>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8" xfId="0" applyFont="1" applyBorder="1" applyAlignment="1">
      <alignment horizontal="left" vertical="center"/>
    </xf>
    <xf numFmtId="0" fontId="10" fillId="5" borderId="24" xfId="0" applyFont="1" applyFill="1" applyBorder="1" applyAlignment="1">
      <alignment horizontal="center" vertical="center" wrapText="1"/>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0" xfId="0" applyFont="1" applyFill="1" applyAlignment="1">
      <alignment horizontal="center" vertical="center" wrapText="1"/>
    </xf>
    <xf numFmtId="0" fontId="10" fillId="8" borderId="36"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 fillId="0" borderId="1" xfId="0" applyFont="1" applyBorder="1" applyAlignment="1">
      <alignment horizontal="center" vertical="center"/>
    </xf>
    <xf numFmtId="0" fontId="22" fillId="3" borderId="0" xfId="0" applyFont="1" applyFill="1" applyAlignment="1">
      <alignment horizontal="center" vertical="center"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0"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left" vertical="center" wrapText="1" inden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0" xfId="0" applyFont="1" applyBorder="1" applyAlignment="1">
      <alignment horizontal="left" vertical="top" wrapText="1"/>
    </xf>
    <xf numFmtId="0" fontId="56" fillId="0" borderId="15" xfId="0" applyFont="1" applyBorder="1" applyAlignment="1">
      <alignment horizontal="left" vertical="top" wrapText="1"/>
    </xf>
    <xf numFmtId="168" fontId="25" fillId="0" borderId="5" xfId="0" applyNumberFormat="1" applyFont="1" applyBorder="1" applyAlignment="1">
      <alignment horizontal="left" wrapText="1"/>
    </xf>
    <xf numFmtId="0" fontId="25" fillId="0" borderId="5" xfId="0" applyFont="1" applyBorder="1" applyAlignment="1">
      <alignment horizontal="left" wrapText="1"/>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38" fillId="0" borderId="1"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8" xfId="0" applyFont="1" applyBorder="1" applyAlignment="1">
      <alignment horizontal="center" vertical="center" wrapText="1"/>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49" fillId="0" borderId="14" xfId="0" applyFont="1" applyBorder="1" applyAlignment="1">
      <alignment horizontal="center"/>
    </xf>
    <xf numFmtId="0" fontId="49" fillId="0" borderId="15" xfId="0" applyFont="1" applyBorder="1" applyAlignment="1">
      <alignment horizontal="center"/>
    </xf>
    <xf numFmtId="0" fontId="39" fillId="0" borderId="14" xfId="0" applyFont="1" applyBorder="1" applyAlignment="1">
      <alignment horizontal="left" vertical="top" wrapText="1"/>
    </xf>
    <xf numFmtId="168" fontId="35" fillId="13" borderId="8" xfId="4" applyNumberFormat="1" applyFont="1" applyFill="1" applyBorder="1" applyAlignment="1">
      <alignment vertical="center"/>
    </xf>
    <xf numFmtId="43" fontId="35" fillId="13" borderId="8" xfId="4" applyFont="1" applyFill="1" applyBorder="1" applyAlignment="1">
      <alignment vertical="center"/>
    </xf>
    <xf numFmtId="168" fontId="25" fillId="13" borderId="2" xfId="4" applyNumberFormat="1" applyFont="1" applyFill="1" applyBorder="1" applyAlignment="1">
      <alignment vertical="center"/>
    </xf>
    <xf numFmtId="0" fontId="25" fillId="13" borderId="2" xfId="0" applyFont="1" applyFill="1" applyBorder="1" applyAlignment="1">
      <alignment vertical="center"/>
    </xf>
    <xf numFmtId="43" fontId="25" fillId="13" borderId="2" xfId="4" applyFont="1" applyFill="1" applyBorder="1" applyAlignment="1">
      <alignment vertical="center"/>
    </xf>
    <xf numFmtId="168" fontId="35" fillId="13" borderId="2" xfId="4" applyNumberFormat="1" applyFont="1" applyFill="1" applyBorder="1" applyAlignment="1">
      <alignment vertical="center"/>
    </xf>
    <xf numFmtId="43" fontId="35" fillId="13" borderId="2" xfId="4" applyFont="1" applyFill="1" applyBorder="1" applyAlignment="1">
      <alignment vertical="center"/>
    </xf>
    <xf numFmtId="170" fontId="35" fillId="13" borderId="2" xfId="4" applyNumberFormat="1" applyFont="1" applyFill="1" applyBorder="1" applyAlignment="1">
      <alignment vertical="center"/>
    </xf>
  </cellXfs>
  <cellStyles count="5">
    <cellStyle name="Comma" xfId="3" builtinId="3"/>
    <cellStyle name="Comma 2" xfId="4" xr:uid="{C27C6222-4864-4D72-BC48-622CFFB50098}"/>
    <cellStyle name="Hyperlink" xfId="1" builtinId="8"/>
    <cellStyle name="Normal" xfId="0" builtinId="0"/>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4</xdr:col>
      <xdr:colOff>4817264</xdr:colOff>
      <xdr:row>2</xdr:row>
      <xdr:rowOff>142576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4</xdr:col>
      <xdr:colOff>4248059</xdr:colOff>
      <xdr:row>2</xdr:row>
      <xdr:rowOff>171788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4</xdr:col>
      <xdr:colOff>4663877</xdr:colOff>
      <xdr:row>2</xdr:row>
      <xdr:rowOff>163849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7</xdr:col>
      <xdr:colOff>2531393</xdr:colOff>
      <xdr:row>2</xdr:row>
      <xdr:rowOff>168294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12</xdr:col>
      <xdr:colOff>1103811</xdr:colOff>
      <xdr:row>2</xdr:row>
      <xdr:rowOff>210204</xdr:rowOff>
    </xdr:to>
    <xdr:pic>
      <xdr:nvPicPr>
        <xdr:cNvPr id="2" name="Picture 1">
          <a:extLst>
            <a:ext uri="{FF2B5EF4-FFF2-40B4-BE49-F238E27FC236}">
              <a16:creationId xmlns:a16="http://schemas.microsoft.com/office/drawing/2014/main" id="{C5170033-39B4-4E9F-B68D-31A4E3392DC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678092" y="220345"/>
          <a:ext cx="2532244" cy="5918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28</xdr:col>
      <xdr:colOff>817949</xdr:colOff>
      <xdr:row>2</xdr:row>
      <xdr:rowOff>207347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3:D12"/>
  <sheetViews>
    <sheetView showGridLines="0" zoomScale="70" zoomScaleNormal="70" workbookViewId="0">
      <selection activeCell="C7" sqref="C7"/>
    </sheetView>
  </sheetViews>
  <sheetFormatPr defaultColWidth="8.6328125" defaultRowHeight="16.5" x14ac:dyDescent="0.45"/>
  <cols>
    <col min="1" max="1" width="4.6328125" style="9" customWidth="1"/>
    <col min="2" max="2" width="38.54296875" style="9" customWidth="1"/>
    <col min="3" max="3" width="41.36328125" style="9" customWidth="1"/>
    <col min="4" max="4" width="69.90625" style="9" customWidth="1"/>
    <col min="5" max="16384" width="8.6328125" style="9"/>
  </cols>
  <sheetData>
    <row r="3" spans="2:4" s="18" customFormat="1" ht="38.75" customHeight="1" x14ac:dyDescent="0.45">
      <c r="B3" s="305" t="s">
        <v>260</v>
      </c>
      <c r="C3" s="305"/>
      <c r="D3" s="305"/>
    </row>
    <row r="4" spans="2:4" ht="18.5" customHeight="1" x14ac:dyDescent="0.45">
      <c r="B4" s="19"/>
      <c r="C4" s="19"/>
      <c r="D4" s="19"/>
    </row>
    <row r="5" spans="2:4" ht="25" x14ac:dyDescent="0.45">
      <c r="B5" s="20" t="s">
        <v>77</v>
      </c>
      <c r="C5" s="272" t="s">
        <v>1036</v>
      </c>
      <c r="D5" s="19"/>
    </row>
    <row r="6" spans="2:4" ht="21" x14ac:dyDescent="0.45">
      <c r="B6" s="20" t="s">
        <v>78</v>
      </c>
      <c r="C6" s="273" t="s">
        <v>1089</v>
      </c>
    </row>
    <row r="7" spans="2:4" ht="21" x14ac:dyDescent="0.45">
      <c r="B7" s="21"/>
    </row>
    <row r="8" spans="2:4" ht="352.25" customHeight="1" x14ac:dyDescent="0.45">
      <c r="B8" s="308" t="s">
        <v>826</v>
      </c>
      <c r="C8" s="309"/>
      <c r="D8" s="309"/>
    </row>
    <row r="9" spans="2:4" ht="7.5" customHeight="1" x14ac:dyDescent="0.45">
      <c r="B9" s="312"/>
      <c r="C9" s="313"/>
      <c r="D9" s="313"/>
    </row>
    <row r="10" spans="2:4" s="151" customFormat="1" ht="21" customHeight="1" x14ac:dyDescent="0.55000000000000004">
      <c r="B10" s="310" t="s">
        <v>648</v>
      </c>
      <c r="C10" s="311"/>
      <c r="D10" s="311"/>
    </row>
    <row r="11" spans="2:4" ht="27.5" customHeight="1" x14ac:dyDescent="0.45"/>
    <row r="12" spans="2:4" ht="25" x14ac:dyDescent="0.45">
      <c r="B12" s="306"/>
      <c r="C12" s="307"/>
      <c r="D12" s="307"/>
    </row>
  </sheetData>
  <mergeCells count="5">
    <mergeCell ref="B3:D3"/>
    <mergeCell ref="B12:D12"/>
    <mergeCell ref="B8:D8"/>
    <mergeCell ref="B10:D10"/>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E12"/>
  <sheetViews>
    <sheetView showGridLines="0" topLeftCell="A10" zoomScale="86" zoomScaleNormal="86" workbookViewId="0">
      <selection activeCell="D10" sqref="D10"/>
    </sheetView>
  </sheetViews>
  <sheetFormatPr defaultColWidth="8.6328125" defaultRowHeight="16.5" x14ac:dyDescent="0.45"/>
  <cols>
    <col min="1" max="1" width="3.36328125" style="2" customWidth="1"/>
    <col min="2" max="2" width="5.08984375" style="6" bestFit="1" customWidth="1"/>
    <col min="3" max="3" width="12.90625" style="35" customWidth="1"/>
    <col min="4" max="4" width="85.6328125" style="2" customWidth="1"/>
    <col min="5" max="5" width="136.6328125" style="7" customWidth="1"/>
    <col min="6" max="16384" width="8.6328125" style="2"/>
  </cols>
  <sheetData>
    <row r="2" spans="2:5" s="1" customFormat="1" ht="33.5" customHeight="1" x14ac:dyDescent="0.9">
      <c r="B2" s="314" t="s">
        <v>256</v>
      </c>
      <c r="C2" s="314"/>
      <c r="D2" s="314"/>
      <c r="E2" s="314"/>
    </row>
    <row r="3" spans="2:5" ht="132.5" customHeight="1" x14ac:dyDescent="0.45">
      <c r="B3" s="313" t="s">
        <v>827</v>
      </c>
      <c r="C3" s="313"/>
      <c r="D3" s="313"/>
      <c r="E3" s="313"/>
    </row>
    <row r="4" spans="2:5" ht="6" customHeight="1" x14ac:dyDescent="0.45">
      <c r="B4" s="3"/>
      <c r="C4" s="31"/>
      <c r="D4" s="3"/>
      <c r="E4" s="3"/>
    </row>
    <row r="5" spans="2:5" ht="8" customHeight="1" x14ac:dyDescent="0.45">
      <c r="B5" s="4"/>
      <c r="C5" s="32"/>
      <c r="D5" s="4"/>
      <c r="E5" s="4"/>
    </row>
    <row r="6" spans="2:5" s="5" customFormat="1" ht="34.5" customHeight="1" thickBot="1" x14ac:dyDescent="0.6">
      <c r="B6" s="11" t="s">
        <v>126</v>
      </c>
      <c r="C6" s="315" t="s">
        <v>0</v>
      </c>
      <c r="D6" s="316"/>
      <c r="E6" s="158" t="s">
        <v>55</v>
      </c>
    </row>
    <row r="7" spans="2:5" ht="236" customHeight="1" thickTop="1" x14ac:dyDescent="0.45">
      <c r="B7" s="12">
        <v>1.1000000000000001</v>
      </c>
      <c r="C7" s="33" t="s">
        <v>268</v>
      </c>
      <c r="D7" s="14" t="s">
        <v>678</v>
      </c>
      <c r="E7" s="159" t="s">
        <v>1050</v>
      </c>
    </row>
    <row r="8" spans="2:5" ht="409.25" customHeight="1" x14ac:dyDescent="0.45">
      <c r="B8" s="13">
        <v>1.2</v>
      </c>
      <c r="C8" s="33" t="s">
        <v>666</v>
      </c>
      <c r="D8" s="14" t="s">
        <v>824</v>
      </c>
      <c r="E8" s="159" t="s">
        <v>1051</v>
      </c>
    </row>
    <row r="9" spans="2:5" ht="409.25" customHeight="1" x14ac:dyDescent="0.45">
      <c r="B9" s="13">
        <v>1.3</v>
      </c>
      <c r="C9" s="33" t="s">
        <v>598</v>
      </c>
      <c r="D9" s="15" t="s">
        <v>825</v>
      </c>
      <c r="E9" s="160" t="s">
        <v>1052</v>
      </c>
    </row>
    <row r="10" spans="2:5" ht="264" customHeight="1" thickBot="1" x14ac:dyDescent="0.5">
      <c r="B10" s="16">
        <v>1.4</v>
      </c>
      <c r="C10" s="34" t="s">
        <v>261</v>
      </c>
      <c r="D10" s="17" t="s">
        <v>761</v>
      </c>
      <c r="E10" s="159" t="s">
        <v>1068</v>
      </c>
    </row>
    <row r="11" spans="2:5" ht="8" customHeight="1" thickTop="1" x14ac:dyDescent="0.45"/>
    <row r="12" spans="2:5" ht="24.5" customHeight="1" x14ac:dyDescent="0.45">
      <c r="B12" s="8"/>
      <c r="C12" s="36"/>
      <c r="D12" s="9"/>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6"/>
  <sheetViews>
    <sheetView showGridLines="0" topLeftCell="E8" zoomScale="95" zoomScaleNormal="95" workbookViewId="0">
      <selection activeCell="F8" sqref="F8"/>
    </sheetView>
  </sheetViews>
  <sheetFormatPr defaultColWidth="8.6328125" defaultRowHeight="16.5" x14ac:dyDescent="0.45"/>
  <cols>
    <col min="1" max="1" width="3.36328125" style="2" customWidth="1"/>
    <col min="2" max="2" width="5.08984375" style="6" bestFit="1" customWidth="1"/>
    <col min="3" max="3" width="14.6328125" style="29" customWidth="1"/>
    <col min="4" max="4" width="85" style="2" customWidth="1"/>
    <col min="5" max="5" width="155.36328125" style="7" customWidth="1"/>
    <col min="6" max="6" width="110" style="2" customWidth="1"/>
    <col min="7" max="16384" width="8.6328125" style="2"/>
  </cols>
  <sheetData>
    <row r="2" spans="2:6" s="1" customFormat="1" ht="33.5" customHeight="1" x14ac:dyDescent="0.9">
      <c r="B2" s="314" t="s">
        <v>257</v>
      </c>
      <c r="C2" s="314"/>
      <c r="D2" s="314"/>
      <c r="E2" s="314"/>
    </row>
    <row r="3" spans="2:6" ht="132" customHeight="1" x14ac:dyDescent="0.45">
      <c r="B3" s="313" t="s">
        <v>908</v>
      </c>
      <c r="C3" s="313"/>
      <c r="D3" s="313"/>
      <c r="E3" s="313"/>
    </row>
    <row r="4" spans="2:6" ht="11.75" customHeight="1" x14ac:dyDescent="0.45">
      <c r="B4" s="3"/>
      <c r="C4" s="25"/>
      <c r="D4" s="3"/>
      <c r="E4" s="3"/>
    </row>
    <row r="5" spans="2:6" ht="8" customHeight="1" x14ac:dyDescent="0.45">
      <c r="B5" s="4"/>
      <c r="C5" s="26"/>
      <c r="D5" s="4"/>
      <c r="E5" s="4"/>
    </row>
    <row r="6" spans="2:6" s="5" customFormat="1" ht="34.5" customHeight="1" thickBot="1" x14ac:dyDescent="0.6">
      <c r="B6" s="224" t="s">
        <v>126</v>
      </c>
      <c r="C6" s="317" t="s">
        <v>0</v>
      </c>
      <c r="D6" s="318"/>
      <c r="E6" s="224" t="s">
        <v>55</v>
      </c>
    </row>
    <row r="7" spans="2:6" ht="409.6" thickTop="1" x14ac:dyDescent="0.45">
      <c r="B7" s="12">
        <v>2.1</v>
      </c>
      <c r="C7" s="27" t="s">
        <v>599</v>
      </c>
      <c r="D7" s="14" t="s">
        <v>1037</v>
      </c>
      <c r="E7" s="183" t="s">
        <v>936</v>
      </c>
    </row>
    <row r="8" spans="2:6" ht="409.5" x14ac:dyDescent="0.45">
      <c r="B8" s="12">
        <v>2.2000000000000002</v>
      </c>
      <c r="C8" s="27" t="s">
        <v>667</v>
      </c>
      <c r="D8" s="225" t="s">
        <v>990</v>
      </c>
      <c r="E8" s="225" t="s">
        <v>1088</v>
      </c>
    </row>
    <row r="9" spans="2:6" ht="409.5" x14ac:dyDescent="0.45">
      <c r="B9" s="12">
        <v>2.2999999999999998</v>
      </c>
      <c r="C9" s="27" t="s">
        <v>600</v>
      </c>
      <c r="D9" s="22" t="s">
        <v>670</v>
      </c>
      <c r="E9" s="156" t="s">
        <v>1053</v>
      </c>
      <c r="F9" s="101"/>
    </row>
    <row r="10" spans="2:6" ht="409.25" customHeight="1" x14ac:dyDescent="0.45">
      <c r="B10" s="12">
        <v>2.4</v>
      </c>
      <c r="C10" s="27" t="s">
        <v>601</v>
      </c>
      <c r="D10" s="22" t="s">
        <v>671</v>
      </c>
      <c r="E10" s="22" t="s">
        <v>1039</v>
      </c>
      <c r="F10" s="101"/>
    </row>
    <row r="11" spans="2:6" ht="225" customHeight="1" x14ac:dyDescent="0.45">
      <c r="B11" s="12">
        <v>2.5</v>
      </c>
      <c r="C11" s="27" t="s">
        <v>262</v>
      </c>
      <c r="D11" s="22" t="s">
        <v>672</v>
      </c>
      <c r="E11" s="225" t="s">
        <v>1054</v>
      </c>
    </row>
    <row r="12" spans="2:6" ht="409.5" x14ac:dyDescent="0.45">
      <c r="B12" s="12">
        <v>2.6</v>
      </c>
      <c r="C12" s="27" t="s">
        <v>263</v>
      </c>
      <c r="D12" s="15" t="s">
        <v>673</v>
      </c>
      <c r="E12" s="156" t="s">
        <v>1045</v>
      </c>
    </row>
    <row r="13" spans="2:6" ht="409.5" x14ac:dyDescent="0.45">
      <c r="B13" s="136">
        <v>2.7</v>
      </c>
      <c r="C13" s="137" t="s">
        <v>602</v>
      </c>
      <c r="D13" s="22" t="s">
        <v>668</v>
      </c>
      <c r="E13" s="22" t="s">
        <v>1055</v>
      </c>
    </row>
    <row r="14" spans="2:6" ht="409.6" thickBot="1" x14ac:dyDescent="0.5">
      <c r="B14" s="23">
        <v>2.8</v>
      </c>
      <c r="C14" s="28" t="s">
        <v>264</v>
      </c>
      <c r="D14" s="17" t="s">
        <v>669</v>
      </c>
      <c r="E14" s="157" t="s">
        <v>943</v>
      </c>
    </row>
    <row r="15" spans="2:6" ht="8" customHeight="1" thickTop="1" x14ac:dyDescent="0.45"/>
    <row r="16" spans="2:6" ht="24.5" customHeight="1" x14ac:dyDescent="0.45">
      <c r="B16" s="8"/>
      <c r="C16" s="30"/>
      <c r="D16" s="9"/>
      <c r="E16" s="10"/>
    </row>
  </sheetData>
  <mergeCells count="3">
    <mergeCell ref="B2:E2"/>
    <mergeCell ref="C6:D6"/>
    <mergeCell ref="B3:E3"/>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topLeftCell="D31" zoomScaleNormal="100" workbookViewId="0">
      <selection activeCell="E12" sqref="E12"/>
    </sheetView>
  </sheetViews>
  <sheetFormatPr defaultColWidth="8.6328125" defaultRowHeight="16.5" x14ac:dyDescent="0.45"/>
  <cols>
    <col min="1" max="1" width="2.54296875" style="2" customWidth="1"/>
    <col min="2" max="2" width="5.08984375" style="6" bestFit="1" customWidth="1"/>
    <col min="3" max="3" width="14.6328125" style="29" customWidth="1"/>
    <col min="4" max="4" width="100.08984375" style="2" customWidth="1"/>
    <col min="5" max="5" width="94.6328125" style="7" customWidth="1"/>
    <col min="6" max="16384" width="8.6328125" style="2"/>
  </cols>
  <sheetData>
    <row r="2" spans="2:5" s="1" customFormat="1" ht="33.5" customHeight="1" x14ac:dyDescent="0.9">
      <c r="B2" s="314" t="s">
        <v>258</v>
      </c>
      <c r="C2" s="314"/>
      <c r="D2" s="314"/>
      <c r="E2" s="314"/>
    </row>
    <row r="3" spans="2:5" ht="137" customHeight="1" x14ac:dyDescent="0.45">
      <c r="B3" s="313" t="s">
        <v>909</v>
      </c>
      <c r="C3" s="313"/>
      <c r="D3" s="313"/>
      <c r="E3" s="313"/>
    </row>
    <row r="4" spans="2:5" ht="11.75" customHeight="1" x14ac:dyDescent="0.45">
      <c r="B4" s="3"/>
      <c r="C4" s="25"/>
      <c r="D4" s="3"/>
      <c r="E4" s="3"/>
    </row>
    <row r="5" spans="2:5" ht="8" customHeight="1" x14ac:dyDescent="0.45">
      <c r="B5" s="4"/>
      <c r="C5" s="26"/>
      <c r="D5" s="4"/>
      <c r="E5" s="4"/>
    </row>
    <row r="6" spans="2:5" s="5" customFormat="1" ht="34.5" customHeight="1" thickBot="1" x14ac:dyDescent="0.6">
      <c r="B6" s="11" t="s">
        <v>126</v>
      </c>
      <c r="C6" s="315" t="s">
        <v>0</v>
      </c>
      <c r="D6" s="316"/>
      <c r="E6" s="11" t="s">
        <v>55</v>
      </c>
    </row>
    <row r="7" spans="2:5" ht="409.6" thickTop="1" x14ac:dyDescent="0.45">
      <c r="B7" s="12">
        <v>3.1</v>
      </c>
      <c r="C7" s="27" t="s">
        <v>619</v>
      </c>
      <c r="D7" s="14" t="s">
        <v>679</v>
      </c>
      <c r="E7" s="145" t="s">
        <v>1056</v>
      </c>
    </row>
    <row r="8" spans="2:5" ht="409.5" x14ac:dyDescent="0.45">
      <c r="B8" s="12">
        <v>3.2</v>
      </c>
      <c r="C8" s="27" t="s">
        <v>674</v>
      </c>
      <c r="D8" s="14" t="s">
        <v>680</v>
      </c>
      <c r="E8" s="145" t="s">
        <v>950</v>
      </c>
    </row>
    <row r="9" spans="2:5" ht="409.5" x14ac:dyDescent="0.45">
      <c r="B9" s="12">
        <v>3.3</v>
      </c>
      <c r="C9" s="27" t="s">
        <v>675</v>
      </c>
      <c r="D9" s="15" t="s">
        <v>1046</v>
      </c>
      <c r="E9" s="144" t="s">
        <v>1047</v>
      </c>
    </row>
    <row r="10" spans="2:5" ht="116" customHeight="1" x14ac:dyDescent="0.45">
      <c r="B10" s="12">
        <v>3.4</v>
      </c>
      <c r="C10" s="27" t="s">
        <v>618</v>
      </c>
      <c r="D10" s="14" t="s">
        <v>681</v>
      </c>
      <c r="E10" s="14" t="s">
        <v>1043</v>
      </c>
    </row>
    <row r="11" spans="2:5" ht="147" customHeight="1" x14ac:dyDescent="0.45">
      <c r="B11" s="12">
        <v>3.5</v>
      </c>
      <c r="C11" s="27" t="s">
        <v>616</v>
      </c>
      <c r="D11" s="14" t="s">
        <v>682</v>
      </c>
      <c r="E11" s="14" t="s">
        <v>1044</v>
      </c>
    </row>
    <row r="12" spans="2:5" ht="409.6" thickBot="1" x14ac:dyDescent="0.5">
      <c r="B12" s="23">
        <v>3.6</v>
      </c>
      <c r="C12" s="28" t="s">
        <v>617</v>
      </c>
      <c r="D12" s="17" t="s">
        <v>683</v>
      </c>
      <c r="E12" s="17" t="s">
        <v>1057</v>
      </c>
    </row>
    <row r="13" spans="2:5" ht="8" customHeight="1" thickTop="1" x14ac:dyDescent="0.45"/>
    <row r="14" spans="2:5" ht="24.5" customHeight="1" x14ac:dyDescent="0.45">
      <c r="B14" s="8"/>
      <c r="C14" s="30"/>
      <c r="D14" s="9"/>
      <c r="E14" s="10"/>
    </row>
  </sheetData>
  <mergeCells count="3">
    <mergeCell ref="B2:E2"/>
    <mergeCell ref="C6:D6"/>
    <mergeCell ref="B3:E3"/>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H219"/>
  <sheetViews>
    <sheetView showGridLines="0" topLeftCell="G4" zoomScale="94" zoomScaleNormal="94" workbookViewId="0">
      <selection activeCell="H158" sqref="H158"/>
    </sheetView>
  </sheetViews>
  <sheetFormatPr defaultColWidth="8.6328125" defaultRowHeight="16" x14ac:dyDescent="0.45"/>
  <cols>
    <col min="1" max="1" width="2.36328125" style="40" customWidth="1"/>
    <col min="2" max="2" width="5.36328125" style="111" customWidth="1"/>
    <col min="3" max="3" width="14.90625" style="37" customWidth="1"/>
    <col min="4" max="4" width="35.36328125" style="38" customWidth="1"/>
    <col min="5" max="5" width="19.08984375" style="39" customWidth="1"/>
    <col min="6" max="6" width="70.6328125" style="40" customWidth="1"/>
    <col min="7" max="7" width="28.90625" style="299" customWidth="1"/>
    <col min="8" max="8" width="124" style="40" customWidth="1"/>
    <col min="9" max="16384" width="8.6328125" style="40"/>
  </cols>
  <sheetData>
    <row r="2" spans="2:8" s="97" customFormat="1" ht="33.5" customHeight="1" x14ac:dyDescent="0.55000000000000004">
      <c r="B2" s="314" t="s">
        <v>596</v>
      </c>
      <c r="C2" s="314"/>
      <c r="D2" s="314"/>
      <c r="E2" s="314"/>
      <c r="F2" s="314"/>
      <c r="G2" s="314"/>
      <c r="H2" s="314"/>
    </row>
    <row r="3" spans="2:8" s="97" customFormat="1" ht="114" customHeight="1" x14ac:dyDescent="0.55000000000000004">
      <c r="B3" s="313" t="s">
        <v>910</v>
      </c>
      <c r="C3" s="313"/>
      <c r="D3" s="313"/>
      <c r="E3" s="313"/>
      <c r="F3" s="313"/>
      <c r="G3" s="313"/>
      <c r="H3" s="313"/>
    </row>
    <row r="4" spans="2:8" s="2" customFormat="1" ht="13.5" customHeight="1" x14ac:dyDescent="0.45">
      <c r="B4" s="93"/>
      <c r="C4" s="24"/>
      <c r="D4" s="24"/>
      <c r="E4" s="93"/>
      <c r="F4" s="24"/>
      <c r="G4" s="93"/>
      <c r="H4" s="24"/>
    </row>
    <row r="5" spans="2:8" ht="13.25" customHeight="1" x14ac:dyDescent="0.45">
      <c r="B5" s="42"/>
      <c r="C5" s="41"/>
      <c r="D5" s="41"/>
      <c r="E5" s="42"/>
      <c r="F5" s="41"/>
      <c r="G5" s="42"/>
      <c r="H5" s="41"/>
    </row>
    <row r="6" spans="2:8" s="96" customFormat="1" ht="33" customHeight="1" x14ac:dyDescent="0.45">
      <c r="B6" s="94" t="s">
        <v>126</v>
      </c>
      <c r="C6" s="94" t="s">
        <v>125</v>
      </c>
      <c r="D6" s="95" t="s">
        <v>53</v>
      </c>
      <c r="E6" s="94" t="s">
        <v>54</v>
      </c>
      <c r="F6" s="94" t="s">
        <v>290</v>
      </c>
      <c r="G6" s="94" t="s">
        <v>55</v>
      </c>
      <c r="H6" s="94" t="s">
        <v>56</v>
      </c>
    </row>
    <row r="7" spans="2:8" s="98" customFormat="1" ht="35" customHeight="1" x14ac:dyDescent="0.7">
      <c r="B7" s="342" t="s">
        <v>57</v>
      </c>
      <c r="C7" s="343"/>
      <c r="D7" s="343"/>
      <c r="E7" s="343"/>
      <c r="F7" s="343"/>
      <c r="G7" s="343"/>
      <c r="H7" s="344"/>
    </row>
    <row r="8" spans="2:8" ht="28.25" customHeight="1" x14ac:dyDescent="0.45">
      <c r="B8" s="112" t="s">
        <v>86</v>
      </c>
      <c r="C8" s="322" t="s">
        <v>179</v>
      </c>
      <c r="D8" s="324" t="s">
        <v>684</v>
      </c>
      <c r="E8" s="43" t="s">
        <v>69</v>
      </c>
      <c r="F8" s="327" t="s">
        <v>846</v>
      </c>
      <c r="G8" s="279" t="s">
        <v>992</v>
      </c>
      <c r="H8" s="337"/>
    </row>
    <row r="9" spans="2:8" ht="28.25" customHeight="1" x14ac:dyDescent="0.45">
      <c r="B9" s="112" t="s">
        <v>88</v>
      </c>
      <c r="C9" s="322"/>
      <c r="D9" s="324"/>
      <c r="E9" s="44" t="s">
        <v>73</v>
      </c>
      <c r="F9" s="327"/>
      <c r="G9" s="280" t="s">
        <v>993</v>
      </c>
      <c r="H9" s="337"/>
    </row>
    <row r="10" spans="2:8" ht="28.25" customHeight="1" x14ac:dyDescent="0.45">
      <c r="B10" s="112" t="s">
        <v>89</v>
      </c>
      <c r="C10" s="322"/>
      <c r="D10" s="324"/>
      <c r="E10" s="45" t="s">
        <v>74</v>
      </c>
      <c r="F10" s="327"/>
      <c r="G10" s="281" t="s">
        <v>994</v>
      </c>
      <c r="H10" s="337"/>
    </row>
    <row r="11" spans="2:8" ht="28.25" customHeight="1" x14ac:dyDescent="0.45">
      <c r="B11" s="112" t="s">
        <v>90</v>
      </c>
      <c r="C11" s="322"/>
      <c r="D11" s="325"/>
      <c r="E11" s="46" t="s">
        <v>128</v>
      </c>
      <c r="F11" s="328"/>
      <c r="G11" s="282"/>
      <c r="H11" s="338"/>
    </row>
    <row r="12" spans="2:8" ht="32" x14ac:dyDescent="0.45">
      <c r="B12" s="112" t="s">
        <v>91</v>
      </c>
      <c r="C12" s="322"/>
      <c r="D12" s="47" t="s">
        <v>58</v>
      </c>
      <c r="E12" s="48" t="s">
        <v>59</v>
      </c>
      <c r="F12" s="49"/>
      <c r="G12" s="229">
        <v>7.5900000000000004E-3</v>
      </c>
      <c r="H12" s="227"/>
    </row>
    <row r="13" spans="2:8" ht="28.25" customHeight="1" x14ac:dyDescent="0.45">
      <c r="B13" s="112" t="s">
        <v>92</v>
      </c>
      <c r="C13" s="322"/>
      <c r="D13" s="329" t="s">
        <v>866</v>
      </c>
      <c r="E13" s="50" t="s">
        <v>69</v>
      </c>
      <c r="F13" s="326" t="s">
        <v>847</v>
      </c>
      <c r="G13" s="283"/>
      <c r="H13" s="327" t="s">
        <v>1079</v>
      </c>
    </row>
    <row r="14" spans="2:8" ht="28.25" customHeight="1" x14ac:dyDescent="0.45">
      <c r="B14" s="112" t="s">
        <v>93</v>
      </c>
      <c r="C14" s="322"/>
      <c r="D14" s="324"/>
      <c r="E14" s="44" t="s">
        <v>73</v>
      </c>
      <c r="F14" s="327"/>
      <c r="G14" s="280" t="s">
        <v>1058</v>
      </c>
      <c r="H14" s="327"/>
    </row>
    <row r="15" spans="2:8" ht="28.25" customHeight="1" x14ac:dyDescent="0.45">
      <c r="B15" s="112" t="s">
        <v>94</v>
      </c>
      <c r="C15" s="322"/>
      <c r="D15" s="324"/>
      <c r="E15" s="45" t="s">
        <v>74</v>
      </c>
      <c r="F15" s="327"/>
      <c r="G15" s="284"/>
      <c r="H15" s="327"/>
    </row>
    <row r="16" spans="2:8" ht="28.25" customHeight="1" x14ac:dyDescent="0.45">
      <c r="B16" s="112" t="s">
        <v>95</v>
      </c>
      <c r="C16" s="322"/>
      <c r="D16" s="325"/>
      <c r="E16" s="46" t="s">
        <v>128</v>
      </c>
      <c r="F16" s="328"/>
      <c r="G16" s="285"/>
      <c r="H16" s="328"/>
    </row>
    <row r="17" spans="2:8" ht="64" x14ac:dyDescent="0.45">
      <c r="B17" s="112" t="s">
        <v>96</v>
      </c>
      <c r="C17" s="322"/>
      <c r="D17" s="47" t="s">
        <v>867</v>
      </c>
      <c r="E17" s="48" t="s">
        <v>59</v>
      </c>
      <c r="F17" s="49"/>
      <c r="G17" s="232">
        <v>9.7000000000000003E-2</v>
      </c>
      <c r="H17" s="49" t="s">
        <v>995</v>
      </c>
    </row>
    <row r="18" spans="2:8" x14ac:dyDescent="0.45">
      <c r="B18" s="112" t="s">
        <v>97</v>
      </c>
      <c r="C18" s="322"/>
      <c r="D18" s="324" t="s">
        <v>645</v>
      </c>
      <c r="E18" s="43" t="s">
        <v>69</v>
      </c>
      <c r="F18" s="327"/>
      <c r="G18" s="279" t="s">
        <v>996</v>
      </c>
      <c r="H18" s="337"/>
    </row>
    <row r="19" spans="2:8" x14ac:dyDescent="0.45">
      <c r="B19" s="112" t="s">
        <v>98</v>
      </c>
      <c r="C19" s="322"/>
      <c r="D19" s="324"/>
      <c r="E19" s="44" t="s">
        <v>73</v>
      </c>
      <c r="F19" s="327"/>
      <c r="G19" s="280" t="s">
        <v>997</v>
      </c>
      <c r="H19" s="337"/>
    </row>
    <row r="20" spans="2:8" x14ac:dyDescent="0.45">
      <c r="B20" s="112" t="s">
        <v>99</v>
      </c>
      <c r="C20" s="322"/>
      <c r="D20" s="324"/>
      <c r="E20" s="45" t="s">
        <v>74</v>
      </c>
      <c r="F20" s="327"/>
      <c r="G20" s="284" t="s">
        <v>998</v>
      </c>
      <c r="H20" s="337"/>
    </row>
    <row r="21" spans="2:8" x14ac:dyDescent="0.45">
      <c r="B21" s="112" t="s">
        <v>100</v>
      </c>
      <c r="C21" s="322"/>
      <c r="D21" s="325"/>
      <c r="E21" s="46" t="s">
        <v>128</v>
      </c>
      <c r="F21" s="328"/>
      <c r="G21" s="286"/>
      <c r="H21" s="338"/>
    </row>
    <row r="22" spans="2:8" ht="48" x14ac:dyDescent="0.45">
      <c r="B22" s="112" t="s">
        <v>101</v>
      </c>
      <c r="C22" s="322"/>
      <c r="D22" s="47" t="s">
        <v>621</v>
      </c>
      <c r="E22" s="48" t="s">
        <v>60</v>
      </c>
      <c r="F22" s="49"/>
      <c r="G22" s="229">
        <v>1.6650000000000002E-2</v>
      </c>
      <c r="H22" s="49"/>
    </row>
    <row r="23" spans="2:8" x14ac:dyDescent="0.45">
      <c r="B23" s="112" t="s">
        <v>102</v>
      </c>
      <c r="C23" s="322"/>
      <c r="D23" s="329" t="s">
        <v>868</v>
      </c>
      <c r="E23" s="50" t="s">
        <v>69</v>
      </c>
      <c r="F23" s="326"/>
      <c r="G23" s="50">
        <v>0</v>
      </c>
      <c r="H23" s="327" t="s">
        <v>1079</v>
      </c>
    </row>
    <row r="24" spans="2:8" x14ac:dyDescent="0.45">
      <c r="B24" s="112" t="s">
        <v>103</v>
      </c>
      <c r="C24" s="322"/>
      <c r="D24" s="324"/>
      <c r="E24" s="44" t="s">
        <v>73</v>
      </c>
      <c r="F24" s="327"/>
      <c r="G24" s="280" t="s">
        <v>999</v>
      </c>
      <c r="H24" s="327"/>
    </row>
    <row r="25" spans="2:8" x14ac:dyDescent="0.45">
      <c r="B25" s="112" t="s">
        <v>104</v>
      </c>
      <c r="C25" s="322"/>
      <c r="D25" s="324"/>
      <c r="E25" s="45" t="s">
        <v>74</v>
      </c>
      <c r="F25" s="327"/>
      <c r="G25" s="284" t="s">
        <v>1000</v>
      </c>
      <c r="H25" s="327"/>
    </row>
    <row r="26" spans="2:8" x14ac:dyDescent="0.45">
      <c r="B26" s="112" t="s">
        <v>105</v>
      </c>
      <c r="C26" s="322"/>
      <c r="D26" s="325"/>
      <c r="E26" s="46" t="s">
        <v>128</v>
      </c>
      <c r="F26" s="328"/>
      <c r="G26" s="46"/>
      <c r="H26" s="328"/>
    </row>
    <row r="27" spans="2:8" ht="80" x14ac:dyDescent="0.45">
      <c r="B27" s="112" t="s">
        <v>106</v>
      </c>
      <c r="C27" s="322"/>
      <c r="D27" s="47" t="s">
        <v>869</v>
      </c>
      <c r="E27" s="48" t="s">
        <v>60</v>
      </c>
      <c r="F27" s="49"/>
      <c r="G27" s="229">
        <v>9.2079999999999995E-2</v>
      </c>
      <c r="H27" s="49"/>
    </row>
    <row r="28" spans="2:8" ht="112" x14ac:dyDescent="0.45">
      <c r="B28" s="112" t="s">
        <v>107</v>
      </c>
      <c r="C28" s="322"/>
      <c r="D28" s="51" t="s">
        <v>719</v>
      </c>
      <c r="E28" s="52" t="s">
        <v>69</v>
      </c>
      <c r="F28" s="54" t="s">
        <v>726</v>
      </c>
      <c r="G28" s="56" t="s">
        <v>958</v>
      </c>
      <c r="H28" s="53"/>
    </row>
    <row r="29" spans="2:8" ht="48" x14ac:dyDescent="0.45">
      <c r="B29" s="112" t="s">
        <v>87</v>
      </c>
      <c r="C29" s="322"/>
      <c r="D29" s="47" t="s">
        <v>61</v>
      </c>
      <c r="E29" s="48" t="s">
        <v>59</v>
      </c>
      <c r="F29" s="49"/>
      <c r="G29" s="48" t="s">
        <v>958</v>
      </c>
      <c r="H29" s="49"/>
    </row>
    <row r="30" spans="2:8" ht="128" x14ac:dyDescent="0.45">
      <c r="B30" s="112" t="s">
        <v>108</v>
      </c>
      <c r="C30" s="322"/>
      <c r="D30" s="51" t="s">
        <v>720</v>
      </c>
      <c r="E30" s="52" t="s">
        <v>69</v>
      </c>
      <c r="F30" s="54" t="s">
        <v>725</v>
      </c>
      <c r="G30" s="56">
        <v>0</v>
      </c>
      <c r="H30" s="55"/>
    </row>
    <row r="31" spans="2:8" ht="48" x14ac:dyDescent="0.45">
      <c r="B31" s="112" t="s">
        <v>109</v>
      </c>
      <c r="C31" s="322"/>
      <c r="D31" s="47" t="s">
        <v>62</v>
      </c>
      <c r="E31" s="48" t="s">
        <v>59</v>
      </c>
      <c r="F31" s="49"/>
      <c r="G31" s="48">
        <v>0</v>
      </c>
      <c r="H31" s="49"/>
    </row>
    <row r="32" spans="2:8" ht="48" x14ac:dyDescent="0.45">
      <c r="B32" s="112" t="s">
        <v>110</v>
      </c>
      <c r="C32" s="322"/>
      <c r="D32" s="51" t="s">
        <v>721</v>
      </c>
      <c r="E32" s="52" t="s">
        <v>69</v>
      </c>
      <c r="F32" s="54"/>
      <c r="G32" s="56" t="s">
        <v>1001</v>
      </c>
      <c r="H32" s="55"/>
    </row>
    <row r="33" spans="2:8" ht="48" x14ac:dyDescent="0.45">
      <c r="B33" s="112" t="s">
        <v>111</v>
      </c>
      <c r="C33" s="322"/>
      <c r="D33" s="47" t="s">
        <v>270</v>
      </c>
      <c r="E33" s="48" t="s">
        <v>59</v>
      </c>
      <c r="F33" s="49"/>
      <c r="G33" s="230">
        <v>6.8999999999999997E-4</v>
      </c>
      <c r="H33" s="49"/>
    </row>
    <row r="34" spans="2:8" ht="75.5" customHeight="1" x14ac:dyDescent="0.45">
      <c r="B34" s="112" t="s">
        <v>112</v>
      </c>
      <c r="C34" s="322"/>
      <c r="D34" s="51" t="s">
        <v>271</v>
      </c>
      <c r="E34" s="56" t="s">
        <v>59</v>
      </c>
      <c r="F34" s="54" t="s">
        <v>861</v>
      </c>
      <c r="G34" s="231">
        <v>6.7000000000000004E-2</v>
      </c>
      <c r="H34" s="304" t="s">
        <v>1080</v>
      </c>
    </row>
    <row r="35" spans="2:8" ht="48" x14ac:dyDescent="0.45">
      <c r="B35" s="112" t="s">
        <v>113</v>
      </c>
      <c r="C35" s="322"/>
      <c r="D35" s="47" t="s">
        <v>127</v>
      </c>
      <c r="E35" s="48" t="s">
        <v>59</v>
      </c>
      <c r="F35" s="49" t="s">
        <v>830</v>
      </c>
      <c r="G35" s="232">
        <v>1.7999999999999999E-2</v>
      </c>
      <c r="H35" s="49" t="s">
        <v>1069</v>
      </c>
    </row>
    <row r="36" spans="2:8" ht="32.5" thickBot="1" x14ac:dyDescent="0.5">
      <c r="B36" s="112" t="s">
        <v>114</v>
      </c>
      <c r="C36" s="323"/>
      <c r="D36" s="88" t="s">
        <v>76</v>
      </c>
      <c r="E36" s="64" t="s">
        <v>59</v>
      </c>
      <c r="F36" s="65" t="s">
        <v>685</v>
      </c>
      <c r="G36" s="233">
        <v>4.1000000000000002E-2</v>
      </c>
      <c r="H36" s="65" t="s">
        <v>1042</v>
      </c>
    </row>
    <row r="37" spans="2:8" ht="64.5" thickTop="1" x14ac:dyDescent="0.45">
      <c r="B37" s="112" t="s">
        <v>115</v>
      </c>
      <c r="C37" s="371" t="s">
        <v>83</v>
      </c>
      <c r="D37" s="58" t="s">
        <v>799</v>
      </c>
      <c r="E37" s="48" t="s">
        <v>272</v>
      </c>
      <c r="F37" s="49" t="s">
        <v>800</v>
      </c>
      <c r="G37" s="234">
        <v>1843</v>
      </c>
      <c r="H37" s="58" t="s">
        <v>1073</v>
      </c>
    </row>
    <row r="38" spans="2:8" ht="48" x14ac:dyDescent="0.45">
      <c r="B38" s="112" t="s">
        <v>116</v>
      </c>
      <c r="C38" s="372"/>
      <c r="D38" s="59" t="s">
        <v>801</v>
      </c>
      <c r="E38" s="56" t="s">
        <v>273</v>
      </c>
      <c r="F38" s="54" t="s">
        <v>802</v>
      </c>
      <c r="G38" s="234">
        <v>1524</v>
      </c>
      <c r="H38" s="59" t="s">
        <v>973</v>
      </c>
    </row>
    <row r="39" spans="2:8" ht="63" customHeight="1" x14ac:dyDescent="0.45">
      <c r="B39" s="112" t="s">
        <v>117</v>
      </c>
      <c r="C39" s="372"/>
      <c r="D39" s="58" t="s">
        <v>803</v>
      </c>
      <c r="E39" s="48" t="s">
        <v>273</v>
      </c>
      <c r="F39" s="49" t="s">
        <v>814</v>
      </c>
      <c r="G39" s="235">
        <v>1793097</v>
      </c>
      <c r="H39" s="58" t="s">
        <v>1070</v>
      </c>
    </row>
    <row r="40" spans="2:8" ht="48" x14ac:dyDescent="0.45">
      <c r="B40" s="112" t="s">
        <v>118</v>
      </c>
      <c r="C40" s="372"/>
      <c r="D40" s="59" t="s">
        <v>276</v>
      </c>
      <c r="E40" s="56" t="s">
        <v>273</v>
      </c>
      <c r="F40" s="54" t="s">
        <v>815</v>
      </c>
      <c r="G40" s="234">
        <v>1796115</v>
      </c>
      <c r="H40" s="59" t="s">
        <v>972</v>
      </c>
    </row>
    <row r="41" spans="2:8" ht="128" x14ac:dyDescent="0.45">
      <c r="B41" s="112" t="s">
        <v>119</v>
      </c>
      <c r="C41" s="372"/>
      <c r="D41" s="58" t="s">
        <v>129</v>
      </c>
      <c r="E41" s="48" t="s">
        <v>273</v>
      </c>
      <c r="F41" s="49" t="s">
        <v>817</v>
      </c>
      <c r="G41" s="235">
        <v>1790800</v>
      </c>
      <c r="H41" s="58" t="s">
        <v>957</v>
      </c>
    </row>
    <row r="42" spans="2:8" ht="64" x14ac:dyDescent="0.45">
      <c r="B42" s="112" t="s">
        <v>120</v>
      </c>
      <c r="C42" s="372"/>
      <c r="D42" s="59" t="s">
        <v>275</v>
      </c>
      <c r="E42" s="56" t="s">
        <v>274</v>
      </c>
      <c r="F42" s="61" t="s">
        <v>816</v>
      </c>
      <c r="G42" s="148">
        <v>2.3E-6</v>
      </c>
      <c r="H42" s="59" t="s">
        <v>976</v>
      </c>
    </row>
    <row r="43" spans="2:8" ht="48" x14ac:dyDescent="0.45">
      <c r="B43" s="112" t="s">
        <v>121</v>
      </c>
      <c r="C43" s="372"/>
      <c r="D43" s="58" t="s">
        <v>79</v>
      </c>
      <c r="E43" s="48" t="s">
        <v>274</v>
      </c>
      <c r="F43" s="49" t="s">
        <v>831</v>
      </c>
      <c r="G43" s="236">
        <v>8.3999999999999995E-5</v>
      </c>
      <c r="H43" s="237" t="s">
        <v>1038</v>
      </c>
    </row>
    <row r="44" spans="2:8" ht="71" customHeight="1" x14ac:dyDescent="0.45">
      <c r="B44" s="112" t="s">
        <v>122</v>
      </c>
      <c r="C44" s="372"/>
      <c r="D44" s="59" t="s">
        <v>298</v>
      </c>
      <c r="E44" s="56" t="s">
        <v>59</v>
      </c>
      <c r="F44" s="61" t="s">
        <v>804</v>
      </c>
      <c r="G44" s="238">
        <v>0.83</v>
      </c>
      <c r="H44" s="61" t="s">
        <v>1059</v>
      </c>
    </row>
    <row r="45" spans="2:8" ht="32" x14ac:dyDescent="0.45">
      <c r="B45" s="112" t="s">
        <v>123</v>
      </c>
      <c r="C45" s="372"/>
      <c r="D45" s="58" t="s">
        <v>806</v>
      </c>
      <c r="E45" s="48" t="s">
        <v>59</v>
      </c>
      <c r="F45" s="49" t="s">
        <v>805</v>
      </c>
      <c r="G45" s="239">
        <v>0.03</v>
      </c>
      <c r="H45" s="237" t="s">
        <v>1074</v>
      </c>
    </row>
    <row r="46" spans="2:8" ht="48.5" thickBot="1" x14ac:dyDescent="0.5">
      <c r="B46" s="112" t="s">
        <v>124</v>
      </c>
      <c r="C46" s="373"/>
      <c r="D46" s="63" t="s">
        <v>807</v>
      </c>
      <c r="E46" s="64" t="s">
        <v>59</v>
      </c>
      <c r="F46" s="65" t="s">
        <v>808</v>
      </c>
      <c r="G46" s="218" t="s">
        <v>958</v>
      </c>
      <c r="H46" s="61" t="s">
        <v>1048</v>
      </c>
    </row>
    <row r="47" spans="2:8" ht="76.25" customHeight="1" thickTop="1" x14ac:dyDescent="0.45">
      <c r="B47" s="112" t="s">
        <v>130</v>
      </c>
      <c r="C47" s="321" t="s">
        <v>80</v>
      </c>
      <c r="D47" s="58" t="s">
        <v>282</v>
      </c>
      <c r="E47" s="48" t="s">
        <v>620</v>
      </c>
      <c r="F47" s="49" t="s">
        <v>809</v>
      </c>
      <c r="G47" s="219">
        <v>20324774</v>
      </c>
      <c r="H47" s="49" t="s">
        <v>959</v>
      </c>
    </row>
    <row r="48" spans="2:8" ht="92.4" customHeight="1" x14ac:dyDescent="0.45">
      <c r="B48" s="112" t="s">
        <v>131</v>
      </c>
      <c r="C48" s="322"/>
      <c r="D48" s="59" t="s">
        <v>285</v>
      </c>
      <c r="E48" s="56" t="s">
        <v>59</v>
      </c>
      <c r="F48" s="54" t="s">
        <v>1081</v>
      </c>
      <c r="G48" s="231">
        <v>0.16200000000000001</v>
      </c>
      <c r="H48" s="54" t="s">
        <v>1082</v>
      </c>
    </row>
    <row r="49" spans="2:8" ht="32" x14ac:dyDescent="0.45">
      <c r="B49" s="112" t="s">
        <v>132</v>
      </c>
      <c r="C49" s="322"/>
      <c r="D49" s="58" t="s">
        <v>277</v>
      </c>
      <c r="E49" s="48" t="s">
        <v>288</v>
      </c>
      <c r="F49" s="49" t="s">
        <v>832</v>
      </c>
      <c r="G49" s="219">
        <v>2371</v>
      </c>
      <c r="H49" s="49" t="s">
        <v>974</v>
      </c>
    </row>
    <row r="50" spans="2:8" ht="64.5" thickBot="1" x14ac:dyDescent="0.5">
      <c r="B50" s="112" t="s">
        <v>133</v>
      </c>
      <c r="C50" s="323"/>
      <c r="D50" s="63" t="s">
        <v>283</v>
      </c>
      <c r="E50" s="64" t="s">
        <v>59</v>
      </c>
      <c r="F50" s="65" t="s">
        <v>284</v>
      </c>
      <c r="G50" s="64" t="s">
        <v>960</v>
      </c>
      <c r="H50" s="54" t="s">
        <v>1041</v>
      </c>
    </row>
    <row r="51" spans="2:8" ht="32.5" thickTop="1" x14ac:dyDescent="0.45">
      <c r="B51" s="112" t="s">
        <v>134</v>
      </c>
      <c r="C51" s="321" t="s">
        <v>84</v>
      </c>
      <c r="D51" s="58" t="s">
        <v>655</v>
      </c>
      <c r="E51" s="48" t="s">
        <v>142</v>
      </c>
      <c r="F51" s="49" t="s">
        <v>810</v>
      </c>
      <c r="G51" s="219">
        <v>59061</v>
      </c>
      <c r="H51" s="49" t="s">
        <v>961</v>
      </c>
    </row>
    <row r="52" spans="2:8" ht="56" customHeight="1" x14ac:dyDescent="0.45">
      <c r="B52" s="112" t="s">
        <v>135</v>
      </c>
      <c r="C52" s="322"/>
      <c r="D52" s="59" t="s">
        <v>289</v>
      </c>
      <c r="E52" s="56" t="s">
        <v>287</v>
      </c>
      <c r="F52" s="54" t="s">
        <v>834</v>
      </c>
      <c r="G52" s="56">
        <v>6.9</v>
      </c>
      <c r="H52" s="54" t="s">
        <v>962</v>
      </c>
    </row>
    <row r="53" spans="2:8" ht="70.25" customHeight="1" thickBot="1" x14ac:dyDescent="0.5">
      <c r="B53" s="112" t="s">
        <v>136</v>
      </c>
      <c r="C53" s="323"/>
      <c r="D53" s="241" t="s">
        <v>286</v>
      </c>
      <c r="E53" s="107" t="s">
        <v>59</v>
      </c>
      <c r="F53" s="108" t="s">
        <v>833</v>
      </c>
      <c r="G53" s="107" t="s">
        <v>958</v>
      </c>
      <c r="H53" s="108" t="s">
        <v>971</v>
      </c>
    </row>
    <row r="54" spans="2:8" ht="115.25" customHeight="1" thickTop="1" x14ac:dyDescent="0.45">
      <c r="B54" s="112" t="s">
        <v>137</v>
      </c>
      <c r="C54" s="322" t="s">
        <v>85</v>
      </c>
      <c r="D54" s="59" t="s">
        <v>180</v>
      </c>
      <c r="E54" s="56" t="s">
        <v>181</v>
      </c>
      <c r="F54" s="54" t="s">
        <v>811</v>
      </c>
      <c r="G54" s="234">
        <v>325246</v>
      </c>
      <c r="H54" s="54" t="s">
        <v>1040</v>
      </c>
    </row>
    <row r="55" spans="2:8" ht="64" x14ac:dyDescent="0.45">
      <c r="B55" s="112" t="s">
        <v>138</v>
      </c>
      <c r="C55" s="322"/>
      <c r="D55" s="242" t="s">
        <v>182</v>
      </c>
      <c r="E55" s="109" t="s">
        <v>183</v>
      </c>
      <c r="F55" s="110" t="s">
        <v>686</v>
      </c>
      <c r="G55" s="109">
        <v>38</v>
      </c>
      <c r="H55" s="110" t="s">
        <v>975</v>
      </c>
    </row>
    <row r="56" spans="2:8" ht="48" x14ac:dyDescent="0.45">
      <c r="B56" s="112" t="s">
        <v>139</v>
      </c>
      <c r="C56" s="322"/>
      <c r="D56" s="59" t="s">
        <v>688</v>
      </c>
      <c r="E56" s="56" t="s">
        <v>59</v>
      </c>
      <c r="F56" s="54" t="s">
        <v>687</v>
      </c>
      <c r="G56" s="196">
        <v>0.16</v>
      </c>
      <c r="H56" s="54" t="s">
        <v>963</v>
      </c>
    </row>
    <row r="57" spans="2:8" x14ac:dyDescent="0.45">
      <c r="B57" s="112" t="s">
        <v>140</v>
      </c>
      <c r="C57" s="322"/>
      <c r="D57" s="242" t="s">
        <v>291</v>
      </c>
      <c r="E57" s="109" t="s">
        <v>292</v>
      </c>
      <c r="F57" s="110" t="s">
        <v>812</v>
      </c>
      <c r="G57" s="240">
        <v>84395</v>
      </c>
      <c r="H57" s="110" t="s">
        <v>1002</v>
      </c>
    </row>
    <row r="58" spans="2:8" ht="48" x14ac:dyDescent="0.45">
      <c r="B58" s="112" t="s">
        <v>141</v>
      </c>
      <c r="C58" s="322"/>
      <c r="D58" s="59" t="s">
        <v>656</v>
      </c>
      <c r="E58" s="56" t="s">
        <v>183</v>
      </c>
      <c r="F58" s="54" t="s">
        <v>294</v>
      </c>
      <c r="G58" s="275">
        <v>9.85</v>
      </c>
      <c r="H58" s="54" t="s">
        <v>964</v>
      </c>
    </row>
    <row r="59" spans="2:8" ht="32" x14ac:dyDescent="0.45">
      <c r="B59" s="112" t="s">
        <v>185</v>
      </c>
      <c r="C59" s="322"/>
      <c r="D59" s="242" t="s">
        <v>392</v>
      </c>
      <c r="E59" s="109" t="s">
        <v>63</v>
      </c>
      <c r="F59" s="110" t="s">
        <v>393</v>
      </c>
      <c r="G59" s="109" t="s">
        <v>914</v>
      </c>
      <c r="H59" s="110" t="s">
        <v>965</v>
      </c>
    </row>
    <row r="60" spans="2:8" ht="32" x14ac:dyDescent="0.45">
      <c r="B60" s="112" t="s">
        <v>186</v>
      </c>
      <c r="C60" s="322"/>
      <c r="D60" s="59" t="s">
        <v>184</v>
      </c>
      <c r="E60" s="56" t="s">
        <v>292</v>
      </c>
      <c r="F60" s="54" t="s">
        <v>813</v>
      </c>
      <c r="G60" s="56" t="s">
        <v>958</v>
      </c>
      <c r="H60" s="54" t="s">
        <v>966</v>
      </c>
    </row>
    <row r="61" spans="2:8" ht="32" x14ac:dyDescent="0.45">
      <c r="B61" s="112" t="s">
        <v>278</v>
      </c>
      <c r="C61" s="322"/>
      <c r="D61" s="242" t="s">
        <v>689</v>
      </c>
      <c r="E61" s="109" t="s">
        <v>183</v>
      </c>
      <c r="F61" s="110" t="s">
        <v>690</v>
      </c>
      <c r="G61" s="109" t="s">
        <v>958</v>
      </c>
      <c r="H61" s="110"/>
    </row>
    <row r="62" spans="2:8" ht="112.5" thickBot="1" x14ac:dyDescent="0.5">
      <c r="B62" s="112" t="s">
        <v>279</v>
      </c>
      <c r="C62" s="322"/>
      <c r="D62" s="243" t="s">
        <v>293</v>
      </c>
      <c r="E62" s="64" t="s">
        <v>63</v>
      </c>
      <c r="F62" s="65" t="s">
        <v>835</v>
      </c>
      <c r="G62" s="56" t="s">
        <v>914</v>
      </c>
      <c r="H62" s="65" t="s">
        <v>967</v>
      </c>
    </row>
    <row r="63" spans="2:8" ht="144.5" thickTop="1" x14ac:dyDescent="0.45">
      <c r="B63" s="112" t="s">
        <v>280</v>
      </c>
      <c r="C63" s="321" t="s">
        <v>255</v>
      </c>
      <c r="D63" s="242" t="s">
        <v>295</v>
      </c>
      <c r="E63" s="109" t="s">
        <v>63</v>
      </c>
      <c r="F63" s="110" t="s">
        <v>821</v>
      </c>
      <c r="G63" s="109" t="s">
        <v>914</v>
      </c>
      <c r="H63" s="220" t="s">
        <v>1060</v>
      </c>
    </row>
    <row r="64" spans="2:8" ht="139.25" customHeight="1" x14ac:dyDescent="0.45">
      <c r="B64" s="112" t="s">
        <v>281</v>
      </c>
      <c r="C64" s="322"/>
      <c r="D64" s="59" t="s">
        <v>387</v>
      </c>
      <c r="E64" s="56" t="s">
        <v>63</v>
      </c>
      <c r="F64" s="54" t="s">
        <v>836</v>
      </c>
      <c r="G64" s="56" t="s">
        <v>914</v>
      </c>
      <c r="H64" s="54" t="s">
        <v>1061</v>
      </c>
    </row>
    <row r="65" spans="2:8" ht="351.65" customHeight="1" x14ac:dyDescent="0.45">
      <c r="B65" s="112" t="s">
        <v>296</v>
      </c>
      <c r="C65" s="322"/>
      <c r="D65" s="242" t="s">
        <v>903</v>
      </c>
      <c r="E65" s="109" t="s">
        <v>63</v>
      </c>
      <c r="F65" s="110" t="s">
        <v>905</v>
      </c>
      <c r="G65" s="109" t="s">
        <v>914</v>
      </c>
      <c r="H65" s="110" t="s">
        <v>968</v>
      </c>
    </row>
    <row r="66" spans="2:8" ht="409.6" customHeight="1" x14ac:dyDescent="0.45">
      <c r="B66" s="112" t="s">
        <v>297</v>
      </c>
      <c r="C66" s="322"/>
      <c r="D66" s="59" t="s">
        <v>818</v>
      </c>
      <c r="E66" s="56" t="s">
        <v>63</v>
      </c>
      <c r="F66" s="54" t="s">
        <v>837</v>
      </c>
      <c r="G66" s="56" t="s">
        <v>914</v>
      </c>
      <c r="H66" s="54" t="s">
        <v>1025</v>
      </c>
    </row>
    <row r="67" spans="2:8" ht="192" x14ac:dyDescent="0.45">
      <c r="B67" s="112" t="s">
        <v>299</v>
      </c>
      <c r="C67" s="322"/>
      <c r="D67" s="242" t="s">
        <v>822</v>
      </c>
      <c r="E67" s="109" t="s">
        <v>63</v>
      </c>
      <c r="F67" s="110" t="s">
        <v>838</v>
      </c>
      <c r="G67" s="109" t="s">
        <v>914</v>
      </c>
      <c r="H67" s="110" t="s">
        <v>916</v>
      </c>
    </row>
    <row r="68" spans="2:8" ht="291.64999999999998" customHeight="1" x14ac:dyDescent="0.45">
      <c r="B68" s="112" t="s">
        <v>389</v>
      </c>
      <c r="C68" s="322"/>
      <c r="D68" s="59" t="s">
        <v>388</v>
      </c>
      <c r="E68" s="56" t="s">
        <v>63</v>
      </c>
      <c r="F68" s="54" t="s">
        <v>902</v>
      </c>
      <c r="G68" s="56" t="s">
        <v>914</v>
      </c>
      <c r="H68" s="54" t="s">
        <v>1024</v>
      </c>
    </row>
    <row r="69" spans="2:8" ht="368" x14ac:dyDescent="0.45">
      <c r="B69" s="112" t="s">
        <v>390</v>
      </c>
      <c r="C69" s="322"/>
      <c r="D69" s="242" t="s">
        <v>253</v>
      </c>
      <c r="E69" s="109" t="s">
        <v>63</v>
      </c>
      <c r="F69" s="110" t="s">
        <v>906</v>
      </c>
      <c r="G69" s="109" t="s">
        <v>914</v>
      </c>
      <c r="H69" s="110" t="s">
        <v>970</v>
      </c>
    </row>
    <row r="70" spans="2:8" ht="409.5" x14ac:dyDescent="0.45">
      <c r="B70" s="112" t="s">
        <v>391</v>
      </c>
      <c r="C70" s="322"/>
      <c r="D70" s="59" t="s">
        <v>819</v>
      </c>
      <c r="E70" s="56" t="s">
        <v>63</v>
      </c>
      <c r="F70" s="54" t="s">
        <v>839</v>
      </c>
      <c r="G70" s="56" t="s">
        <v>914</v>
      </c>
      <c r="H70" s="54" t="s">
        <v>1026</v>
      </c>
    </row>
    <row r="71" spans="2:8" ht="76.25" customHeight="1" x14ac:dyDescent="0.45">
      <c r="B71" s="112" t="s">
        <v>394</v>
      </c>
      <c r="C71" s="322"/>
      <c r="D71" s="242" t="s">
        <v>823</v>
      </c>
      <c r="E71" s="109" t="s">
        <v>63</v>
      </c>
      <c r="F71" s="110" t="s">
        <v>840</v>
      </c>
      <c r="G71" s="109" t="s">
        <v>915</v>
      </c>
      <c r="H71" s="245" t="s">
        <v>969</v>
      </c>
    </row>
    <row r="72" spans="2:8" ht="32.5" thickBot="1" x14ac:dyDescent="0.5">
      <c r="B72" s="112" t="s">
        <v>904</v>
      </c>
      <c r="C72" s="355"/>
      <c r="D72" s="244" t="s">
        <v>820</v>
      </c>
      <c r="E72" s="173" t="s">
        <v>63</v>
      </c>
      <c r="F72" s="174" t="s">
        <v>841</v>
      </c>
      <c r="G72" s="173" t="s">
        <v>914</v>
      </c>
      <c r="H72" s="174" t="s">
        <v>917</v>
      </c>
    </row>
    <row r="73" spans="2:8" x14ac:dyDescent="0.45">
      <c r="B73" s="113"/>
      <c r="C73" s="66"/>
      <c r="D73" s="67"/>
      <c r="E73" s="68"/>
      <c r="F73" s="69"/>
      <c r="G73" s="68"/>
      <c r="H73" s="70"/>
    </row>
    <row r="74" spans="2:8" ht="26" x14ac:dyDescent="0.45">
      <c r="B74" s="349" t="s">
        <v>145</v>
      </c>
      <c r="C74" s="350"/>
      <c r="D74" s="350"/>
      <c r="E74" s="350"/>
      <c r="F74" s="350"/>
      <c r="G74" s="350"/>
      <c r="H74" s="351"/>
    </row>
    <row r="75" spans="2:8" ht="28.5" customHeight="1" x14ac:dyDescent="0.45">
      <c r="B75" s="112" t="s">
        <v>143</v>
      </c>
      <c r="C75" s="335"/>
      <c r="D75" s="324" t="s">
        <v>646</v>
      </c>
      <c r="E75" s="43" t="s">
        <v>69</v>
      </c>
      <c r="F75" s="327" t="s">
        <v>842</v>
      </c>
      <c r="G75" s="43" t="s">
        <v>1003</v>
      </c>
      <c r="H75" s="374"/>
    </row>
    <row r="76" spans="2:8" ht="28.5" customHeight="1" x14ac:dyDescent="0.45">
      <c r="B76" s="112" t="s">
        <v>144</v>
      </c>
      <c r="C76" s="335"/>
      <c r="D76" s="324"/>
      <c r="E76" s="44" t="s">
        <v>73</v>
      </c>
      <c r="F76" s="327"/>
      <c r="G76" s="44" t="s">
        <v>1004</v>
      </c>
      <c r="H76" s="374"/>
    </row>
    <row r="77" spans="2:8" ht="28.5" customHeight="1" x14ac:dyDescent="0.45">
      <c r="B77" s="112" t="s">
        <v>146</v>
      </c>
      <c r="C77" s="335"/>
      <c r="D77" s="324"/>
      <c r="E77" s="45" t="s">
        <v>74</v>
      </c>
      <c r="F77" s="327"/>
      <c r="G77" s="45" t="s">
        <v>1005</v>
      </c>
      <c r="H77" s="374"/>
    </row>
    <row r="78" spans="2:8" ht="28.5" customHeight="1" x14ac:dyDescent="0.45">
      <c r="B78" s="112" t="s">
        <v>147</v>
      </c>
      <c r="C78" s="335"/>
      <c r="D78" s="325"/>
      <c r="E78" s="46" t="s">
        <v>128</v>
      </c>
      <c r="F78" s="328"/>
      <c r="G78" s="46"/>
      <c r="H78" s="375"/>
    </row>
    <row r="79" spans="2:8" ht="32" x14ac:dyDescent="0.45">
      <c r="B79" s="112" t="s">
        <v>148</v>
      </c>
      <c r="C79" s="335"/>
      <c r="D79" s="71" t="s">
        <v>75</v>
      </c>
      <c r="E79" s="72" t="s">
        <v>59</v>
      </c>
      <c r="F79" s="73"/>
      <c r="G79" s="223">
        <v>7.0000000000000001E-3</v>
      </c>
      <c r="H79" s="73"/>
    </row>
    <row r="80" spans="2:8" ht="28.25" customHeight="1" x14ac:dyDescent="0.45">
      <c r="B80" s="112" t="s">
        <v>149</v>
      </c>
      <c r="C80" s="335"/>
      <c r="D80" s="329" t="s">
        <v>870</v>
      </c>
      <c r="E80" s="50" t="s">
        <v>69</v>
      </c>
      <c r="F80" s="326" t="s">
        <v>843</v>
      </c>
      <c r="G80" s="50" t="s">
        <v>958</v>
      </c>
      <c r="H80" s="352" t="s">
        <v>1006</v>
      </c>
    </row>
    <row r="81" spans="2:8" ht="28.25" customHeight="1" x14ac:dyDescent="0.45">
      <c r="B81" s="112" t="s">
        <v>150</v>
      </c>
      <c r="C81" s="335"/>
      <c r="D81" s="324"/>
      <c r="E81" s="44" t="s">
        <v>73</v>
      </c>
      <c r="F81" s="327"/>
      <c r="G81" s="50" t="s">
        <v>958</v>
      </c>
      <c r="H81" s="353"/>
    </row>
    <row r="82" spans="2:8" ht="28.25" customHeight="1" x14ac:dyDescent="0.45">
      <c r="B82" s="112" t="s">
        <v>153</v>
      </c>
      <c r="C82" s="335"/>
      <c r="D82" s="324"/>
      <c r="E82" s="45" t="s">
        <v>74</v>
      </c>
      <c r="F82" s="327"/>
      <c r="G82" s="50" t="s">
        <v>958</v>
      </c>
      <c r="H82" s="353"/>
    </row>
    <row r="83" spans="2:8" ht="28.25" customHeight="1" x14ac:dyDescent="0.45">
      <c r="B83" s="112" t="s">
        <v>154</v>
      </c>
      <c r="C83" s="335"/>
      <c r="D83" s="325"/>
      <c r="E83" s="46" t="s">
        <v>128</v>
      </c>
      <c r="F83" s="328"/>
      <c r="G83" s="46"/>
      <c r="H83" s="354"/>
    </row>
    <row r="84" spans="2:8" ht="64" x14ac:dyDescent="0.45">
      <c r="B84" s="112" t="s">
        <v>155</v>
      </c>
      <c r="C84" s="335"/>
      <c r="D84" s="71" t="s">
        <v>871</v>
      </c>
      <c r="E84" s="72" t="s">
        <v>59</v>
      </c>
      <c r="F84" s="73"/>
      <c r="G84" s="72" t="s">
        <v>958</v>
      </c>
      <c r="H84" s="73"/>
    </row>
    <row r="85" spans="2:8" ht="28.25" customHeight="1" x14ac:dyDescent="0.45">
      <c r="B85" s="112" t="s">
        <v>156</v>
      </c>
      <c r="C85" s="335"/>
      <c r="D85" s="324" t="s">
        <v>649</v>
      </c>
      <c r="E85" s="43" t="s">
        <v>69</v>
      </c>
      <c r="F85" s="327" t="s">
        <v>844</v>
      </c>
      <c r="G85" s="43" t="s">
        <v>1007</v>
      </c>
      <c r="H85" s="327" t="s">
        <v>1010</v>
      </c>
    </row>
    <row r="86" spans="2:8" ht="28.25" customHeight="1" x14ac:dyDescent="0.45">
      <c r="B86" s="112" t="s">
        <v>157</v>
      </c>
      <c r="C86" s="335"/>
      <c r="D86" s="324"/>
      <c r="E86" s="44" t="s">
        <v>73</v>
      </c>
      <c r="F86" s="327"/>
      <c r="G86" s="44" t="s">
        <v>1008</v>
      </c>
      <c r="H86" s="327"/>
    </row>
    <row r="87" spans="2:8" ht="28.25" customHeight="1" x14ac:dyDescent="0.45">
      <c r="B87" s="112" t="s">
        <v>158</v>
      </c>
      <c r="C87" s="335"/>
      <c r="D87" s="324"/>
      <c r="E87" s="45" t="s">
        <v>74</v>
      </c>
      <c r="F87" s="327"/>
      <c r="G87" s="45" t="s">
        <v>1009</v>
      </c>
      <c r="H87" s="327"/>
    </row>
    <row r="88" spans="2:8" ht="28.25" customHeight="1" x14ac:dyDescent="0.45">
      <c r="B88" s="112" t="s">
        <v>159</v>
      </c>
      <c r="C88" s="335"/>
      <c r="D88" s="325"/>
      <c r="E88" s="46" t="s">
        <v>128</v>
      </c>
      <c r="F88" s="328"/>
      <c r="G88" s="46"/>
      <c r="H88" s="328"/>
    </row>
    <row r="89" spans="2:8" ht="32" x14ac:dyDescent="0.45">
      <c r="B89" s="112" t="s">
        <v>160</v>
      </c>
      <c r="C89" s="335"/>
      <c r="D89" s="71" t="s">
        <v>650</v>
      </c>
      <c r="E89" s="72" t="s">
        <v>59</v>
      </c>
      <c r="F89" s="73"/>
      <c r="G89" s="223">
        <v>1.4999999999999999E-2</v>
      </c>
      <c r="H89" s="73"/>
    </row>
    <row r="90" spans="2:8" ht="28.25" customHeight="1" x14ac:dyDescent="0.45">
      <c r="B90" s="112" t="s">
        <v>161</v>
      </c>
      <c r="C90" s="335"/>
      <c r="D90" s="329" t="s">
        <v>872</v>
      </c>
      <c r="E90" s="50" t="s">
        <v>69</v>
      </c>
      <c r="F90" s="326" t="s">
        <v>845</v>
      </c>
      <c r="G90" s="319" t="s">
        <v>958</v>
      </c>
      <c r="H90" s="337"/>
    </row>
    <row r="91" spans="2:8" ht="28.25" customHeight="1" x14ac:dyDescent="0.45">
      <c r="B91" s="112" t="s">
        <v>162</v>
      </c>
      <c r="C91" s="335"/>
      <c r="D91" s="324"/>
      <c r="E91" s="44" t="s">
        <v>73</v>
      </c>
      <c r="F91" s="327"/>
      <c r="G91" s="319"/>
      <c r="H91" s="337"/>
    </row>
    <row r="92" spans="2:8" ht="28.25" customHeight="1" x14ac:dyDescent="0.45">
      <c r="B92" s="112" t="s">
        <v>163</v>
      </c>
      <c r="C92" s="335"/>
      <c r="D92" s="324"/>
      <c r="E92" s="45" t="s">
        <v>74</v>
      </c>
      <c r="F92" s="327"/>
      <c r="G92" s="319"/>
      <c r="H92" s="337"/>
    </row>
    <row r="93" spans="2:8" ht="28.25" customHeight="1" x14ac:dyDescent="0.45">
      <c r="B93" s="112" t="s">
        <v>164</v>
      </c>
      <c r="C93" s="335"/>
      <c r="D93" s="325"/>
      <c r="E93" s="46" t="s">
        <v>128</v>
      </c>
      <c r="F93" s="328"/>
      <c r="G93" s="320"/>
      <c r="H93" s="338"/>
    </row>
    <row r="94" spans="2:8" ht="64" x14ac:dyDescent="0.45">
      <c r="B94" s="112" t="s">
        <v>165</v>
      </c>
      <c r="C94" s="335"/>
      <c r="D94" s="71" t="s">
        <v>873</v>
      </c>
      <c r="E94" s="72" t="s">
        <v>59</v>
      </c>
      <c r="F94" s="73"/>
      <c r="G94" s="72" t="s">
        <v>958</v>
      </c>
      <c r="H94" s="73"/>
    </row>
    <row r="95" spans="2:8" s="188" customFormat="1" ht="20.75" customHeight="1" x14ac:dyDescent="0.45">
      <c r="B95" s="186" t="s">
        <v>166</v>
      </c>
      <c r="C95" s="335"/>
      <c r="D95" s="345" t="s">
        <v>715</v>
      </c>
      <c r="E95" s="187" t="s">
        <v>69</v>
      </c>
      <c r="F95" s="327" t="s">
        <v>716</v>
      </c>
      <c r="G95" s="287" t="s">
        <v>1027</v>
      </c>
      <c r="H95" s="347" t="s">
        <v>1075</v>
      </c>
    </row>
    <row r="96" spans="2:8" s="188" customFormat="1" ht="20.75" customHeight="1" x14ac:dyDescent="0.45">
      <c r="B96" s="186" t="s">
        <v>167</v>
      </c>
      <c r="C96" s="335"/>
      <c r="D96" s="345"/>
      <c r="E96" s="189" t="s">
        <v>73</v>
      </c>
      <c r="F96" s="327"/>
      <c r="G96" s="189" t="s">
        <v>1028</v>
      </c>
      <c r="H96" s="347"/>
    </row>
    <row r="97" spans="2:8" s="188" customFormat="1" ht="20.75" customHeight="1" x14ac:dyDescent="0.45">
      <c r="B97" s="186" t="s">
        <v>168</v>
      </c>
      <c r="C97" s="335"/>
      <c r="D97" s="345"/>
      <c r="E97" s="190" t="s">
        <v>74</v>
      </c>
      <c r="F97" s="327"/>
      <c r="G97" s="190" t="s">
        <v>1029</v>
      </c>
      <c r="H97" s="347"/>
    </row>
    <row r="98" spans="2:8" s="188" customFormat="1" ht="38.4" customHeight="1" x14ac:dyDescent="0.45">
      <c r="B98" s="186" t="s">
        <v>169</v>
      </c>
      <c r="C98" s="335"/>
      <c r="D98" s="346"/>
      <c r="E98" s="191" t="s">
        <v>128</v>
      </c>
      <c r="F98" s="328"/>
      <c r="G98" s="271" t="s">
        <v>1030</v>
      </c>
      <c r="H98" s="348"/>
    </row>
    <row r="99" spans="2:8" s="188" customFormat="1" ht="48" x14ac:dyDescent="0.45">
      <c r="B99" s="186" t="s">
        <v>170</v>
      </c>
      <c r="C99" s="335"/>
      <c r="D99" s="192" t="s">
        <v>303</v>
      </c>
      <c r="E99" s="193" t="s">
        <v>59</v>
      </c>
      <c r="F99" s="194"/>
      <c r="G99" s="196">
        <v>0.28999999999999998</v>
      </c>
      <c r="H99" s="194"/>
    </row>
    <row r="100" spans="2:8" ht="22.5" customHeight="1" x14ac:dyDescent="0.45">
      <c r="B100" s="112" t="s">
        <v>171</v>
      </c>
      <c r="C100" s="335"/>
      <c r="D100" s="324" t="s">
        <v>647</v>
      </c>
      <c r="E100" s="43" t="s">
        <v>69</v>
      </c>
      <c r="F100" s="326"/>
      <c r="G100" s="43" t="s">
        <v>1011</v>
      </c>
      <c r="H100" s="376"/>
    </row>
    <row r="101" spans="2:8" ht="22.5" customHeight="1" x14ac:dyDescent="0.45">
      <c r="B101" s="112" t="s">
        <v>172</v>
      </c>
      <c r="C101" s="335"/>
      <c r="D101" s="324"/>
      <c r="E101" s="44" t="s">
        <v>73</v>
      </c>
      <c r="F101" s="327"/>
      <c r="G101" s="44" t="s">
        <v>1012</v>
      </c>
      <c r="H101" s="374"/>
    </row>
    <row r="102" spans="2:8" ht="22.5" customHeight="1" x14ac:dyDescent="0.45">
      <c r="B102" s="112" t="s">
        <v>173</v>
      </c>
      <c r="C102" s="335"/>
      <c r="D102" s="324"/>
      <c r="E102" s="45" t="s">
        <v>74</v>
      </c>
      <c r="F102" s="327"/>
      <c r="G102" s="45" t="s">
        <v>1013</v>
      </c>
      <c r="H102" s="374"/>
    </row>
    <row r="103" spans="2:8" ht="22.5" customHeight="1" x14ac:dyDescent="0.45">
      <c r="B103" s="112" t="s">
        <v>174</v>
      </c>
      <c r="C103" s="335"/>
      <c r="D103" s="325"/>
      <c r="E103" s="46" t="s">
        <v>128</v>
      </c>
      <c r="F103" s="328"/>
      <c r="G103" s="46"/>
      <c r="H103" s="375"/>
    </row>
    <row r="104" spans="2:8" ht="48" x14ac:dyDescent="0.45">
      <c r="B104" s="112" t="s">
        <v>175</v>
      </c>
      <c r="C104" s="335"/>
      <c r="D104" s="71" t="s">
        <v>622</v>
      </c>
      <c r="E104" s="72" t="s">
        <v>60</v>
      </c>
      <c r="F104" s="73"/>
      <c r="G104" s="223">
        <v>3.6999999999999998E-2</v>
      </c>
      <c r="H104" s="73"/>
    </row>
    <row r="105" spans="2:8" ht="20" customHeight="1" x14ac:dyDescent="0.45">
      <c r="B105" s="112" t="s">
        <v>176</v>
      </c>
      <c r="C105" s="335"/>
      <c r="D105" s="329" t="s">
        <v>874</v>
      </c>
      <c r="E105" s="50" t="s">
        <v>69</v>
      </c>
      <c r="F105" s="326"/>
      <c r="G105" s="50" t="s">
        <v>1014</v>
      </c>
      <c r="H105" s="352" t="s">
        <v>1015</v>
      </c>
    </row>
    <row r="106" spans="2:8" ht="20" customHeight="1" x14ac:dyDescent="0.45">
      <c r="B106" s="112" t="s">
        <v>177</v>
      </c>
      <c r="C106" s="335"/>
      <c r="D106" s="324"/>
      <c r="E106" s="44" t="s">
        <v>73</v>
      </c>
      <c r="F106" s="327"/>
      <c r="G106" s="44"/>
      <c r="H106" s="353"/>
    </row>
    <row r="107" spans="2:8" ht="20" customHeight="1" x14ac:dyDescent="0.45">
      <c r="B107" s="112" t="s">
        <v>178</v>
      </c>
      <c r="C107" s="335"/>
      <c r="D107" s="324"/>
      <c r="E107" s="45" t="s">
        <v>74</v>
      </c>
      <c r="F107" s="327"/>
      <c r="G107" s="45"/>
      <c r="H107" s="353"/>
    </row>
    <row r="108" spans="2:8" ht="20" customHeight="1" x14ac:dyDescent="0.45">
      <c r="B108" s="112" t="s">
        <v>187</v>
      </c>
      <c r="C108" s="335"/>
      <c r="D108" s="325"/>
      <c r="E108" s="46" t="s">
        <v>128</v>
      </c>
      <c r="F108" s="328"/>
      <c r="G108" s="46"/>
      <c r="H108" s="354"/>
    </row>
    <row r="109" spans="2:8" ht="80" x14ac:dyDescent="0.45">
      <c r="B109" s="112" t="s">
        <v>188</v>
      </c>
      <c r="C109" s="335"/>
      <c r="D109" s="71" t="s">
        <v>875</v>
      </c>
      <c r="E109" s="72" t="s">
        <v>60</v>
      </c>
      <c r="F109" s="73"/>
      <c r="G109" s="195">
        <v>9.3900000000000008E-3</v>
      </c>
      <c r="H109" s="73"/>
    </row>
    <row r="110" spans="2:8" ht="20" customHeight="1" x14ac:dyDescent="0.45">
      <c r="B110" s="112" t="s">
        <v>189</v>
      </c>
      <c r="C110" s="335"/>
      <c r="D110" s="324" t="s">
        <v>651</v>
      </c>
      <c r="E110" s="43" t="s">
        <v>69</v>
      </c>
      <c r="F110" s="326"/>
      <c r="G110" s="43" t="s">
        <v>1016</v>
      </c>
      <c r="H110" s="339" t="s">
        <v>1019</v>
      </c>
    </row>
    <row r="111" spans="2:8" ht="20" customHeight="1" x14ac:dyDescent="0.45">
      <c r="B111" s="112" t="s">
        <v>190</v>
      </c>
      <c r="C111" s="335"/>
      <c r="D111" s="324"/>
      <c r="E111" s="44" t="s">
        <v>73</v>
      </c>
      <c r="F111" s="327"/>
      <c r="G111" s="44" t="s">
        <v>1017</v>
      </c>
      <c r="H111" s="340"/>
    </row>
    <row r="112" spans="2:8" ht="20" customHeight="1" x14ac:dyDescent="0.45">
      <c r="B112" s="112" t="s">
        <v>191</v>
      </c>
      <c r="C112" s="335"/>
      <c r="D112" s="324"/>
      <c r="E112" s="45" t="s">
        <v>74</v>
      </c>
      <c r="F112" s="327"/>
      <c r="G112" s="45" t="s">
        <v>1018</v>
      </c>
      <c r="H112" s="340"/>
    </row>
    <row r="113" spans="2:8" ht="20" customHeight="1" x14ac:dyDescent="0.45">
      <c r="B113" s="112" t="s">
        <v>192</v>
      </c>
      <c r="C113" s="335"/>
      <c r="D113" s="325"/>
      <c r="E113" s="46" t="s">
        <v>128</v>
      </c>
      <c r="F113" s="328"/>
      <c r="G113" s="46"/>
      <c r="H113" s="341"/>
    </row>
    <row r="114" spans="2:8" ht="48" x14ac:dyDescent="0.45">
      <c r="B114" s="112" t="s">
        <v>193</v>
      </c>
      <c r="C114" s="335"/>
      <c r="D114" s="71" t="s">
        <v>652</v>
      </c>
      <c r="E114" s="72" t="s">
        <v>60</v>
      </c>
      <c r="F114" s="73"/>
      <c r="G114" s="251">
        <v>0.08</v>
      </c>
      <c r="H114" s="73"/>
    </row>
    <row r="115" spans="2:8" ht="20.75" customHeight="1" x14ac:dyDescent="0.45">
      <c r="B115" s="112" t="s">
        <v>629</v>
      </c>
      <c r="C115" s="335"/>
      <c r="D115" s="329" t="s">
        <v>876</v>
      </c>
      <c r="E115" s="50" t="s">
        <v>69</v>
      </c>
      <c r="F115" s="326"/>
      <c r="G115" s="50" t="s">
        <v>1014</v>
      </c>
      <c r="H115" s="339" t="s">
        <v>1020</v>
      </c>
    </row>
    <row r="116" spans="2:8" ht="20.75" customHeight="1" x14ac:dyDescent="0.45">
      <c r="B116" s="112" t="s">
        <v>194</v>
      </c>
      <c r="C116" s="335"/>
      <c r="D116" s="324"/>
      <c r="E116" s="44" t="s">
        <v>73</v>
      </c>
      <c r="F116" s="327"/>
      <c r="G116" s="44" t="s">
        <v>999</v>
      </c>
      <c r="H116" s="340"/>
    </row>
    <row r="117" spans="2:8" ht="20.75" customHeight="1" x14ac:dyDescent="0.45">
      <c r="B117" s="112" t="s">
        <v>195</v>
      </c>
      <c r="C117" s="335"/>
      <c r="D117" s="324"/>
      <c r="E117" s="45" t="s">
        <v>74</v>
      </c>
      <c r="F117" s="327"/>
      <c r="G117" s="45" t="s">
        <v>1000</v>
      </c>
      <c r="H117" s="340"/>
    </row>
    <row r="118" spans="2:8" ht="20.75" customHeight="1" x14ac:dyDescent="0.45">
      <c r="B118" s="112" t="s">
        <v>196</v>
      </c>
      <c r="C118" s="335"/>
      <c r="D118" s="325"/>
      <c r="E118" s="46" t="s">
        <v>128</v>
      </c>
      <c r="F118" s="328"/>
      <c r="G118" s="46"/>
      <c r="H118" s="341"/>
    </row>
    <row r="119" spans="2:8" ht="80" x14ac:dyDescent="0.45">
      <c r="B119" s="112" t="s">
        <v>197</v>
      </c>
      <c r="C119" s="335"/>
      <c r="D119" s="71" t="s">
        <v>877</v>
      </c>
      <c r="E119" s="72" t="s">
        <v>60</v>
      </c>
      <c r="F119" s="73"/>
      <c r="G119" s="195">
        <v>0.1</v>
      </c>
      <c r="H119" s="73"/>
    </row>
    <row r="120" spans="2:8" ht="15" customHeight="1" x14ac:dyDescent="0.45">
      <c r="B120" s="112" t="s">
        <v>198</v>
      </c>
      <c r="C120" s="335"/>
      <c r="D120" s="329" t="s">
        <v>717</v>
      </c>
      <c r="E120" s="43" t="s">
        <v>69</v>
      </c>
      <c r="F120" s="326"/>
      <c r="G120" s="50" t="s">
        <v>1064</v>
      </c>
      <c r="H120" s="329" t="s">
        <v>1066</v>
      </c>
    </row>
    <row r="121" spans="2:8" x14ac:dyDescent="0.45">
      <c r="B121" s="112" t="s">
        <v>199</v>
      </c>
      <c r="C121" s="335"/>
      <c r="D121" s="324"/>
      <c r="E121" s="44" t="s">
        <v>73</v>
      </c>
      <c r="F121" s="327"/>
      <c r="G121" s="44" t="s">
        <v>1063</v>
      </c>
      <c r="H121" s="324"/>
    </row>
    <row r="122" spans="2:8" x14ac:dyDescent="0.45">
      <c r="B122" s="112" t="s">
        <v>200</v>
      </c>
      <c r="C122" s="335"/>
      <c r="D122" s="324"/>
      <c r="E122" s="45" t="s">
        <v>74</v>
      </c>
      <c r="F122" s="327"/>
      <c r="G122" s="45" t="s">
        <v>1062</v>
      </c>
      <c r="H122" s="324"/>
    </row>
    <row r="123" spans="2:8" x14ac:dyDescent="0.45">
      <c r="B123" s="112" t="s">
        <v>201</v>
      </c>
      <c r="C123" s="335"/>
      <c r="D123" s="325"/>
      <c r="E123" s="46" t="s">
        <v>128</v>
      </c>
      <c r="F123" s="328"/>
      <c r="G123" s="46" t="s">
        <v>1065</v>
      </c>
      <c r="H123" s="325"/>
    </row>
    <row r="124" spans="2:8" ht="48" x14ac:dyDescent="0.45">
      <c r="B124" s="112" t="s">
        <v>202</v>
      </c>
      <c r="C124" s="335"/>
      <c r="D124" s="51" t="s">
        <v>718</v>
      </c>
      <c r="E124" s="56" t="s">
        <v>60</v>
      </c>
      <c r="F124" s="54"/>
      <c r="G124" s="196">
        <v>0.17</v>
      </c>
      <c r="H124" s="54"/>
    </row>
    <row r="125" spans="2:8" ht="208" x14ac:dyDescent="0.45">
      <c r="B125" s="112" t="s">
        <v>203</v>
      </c>
      <c r="C125" s="335"/>
      <c r="D125" s="51" t="s">
        <v>722</v>
      </c>
      <c r="E125" s="52" t="s">
        <v>69</v>
      </c>
      <c r="F125" s="54" t="s">
        <v>727</v>
      </c>
      <c r="G125" s="228" t="s">
        <v>958</v>
      </c>
      <c r="H125" s="53"/>
    </row>
    <row r="126" spans="2:8" ht="64" x14ac:dyDescent="0.45">
      <c r="B126" s="112" t="s">
        <v>204</v>
      </c>
      <c r="C126" s="335"/>
      <c r="D126" s="71" t="s">
        <v>301</v>
      </c>
      <c r="E126" s="72" t="s">
        <v>59</v>
      </c>
      <c r="F126" s="73"/>
      <c r="G126" s="72" t="s">
        <v>958</v>
      </c>
      <c r="H126" s="73"/>
    </row>
    <row r="127" spans="2:8" ht="144" x14ac:dyDescent="0.45">
      <c r="B127" s="112" t="s">
        <v>205</v>
      </c>
      <c r="C127" s="335"/>
      <c r="D127" s="51" t="s">
        <v>723</v>
      </c>
      <c r="E127" s="52" t="s">
        <v>69</v>
      </c>
      <c r="F127" s="54" t="s">
        <v>728</v>
      </c>
      <c r="G127" s="52" t="s">
        <v>958</v>
      </c>
      <c r="H127" s="55"/>
    </row>
    <row r="128" spans="2:8" ht="48" x14ac:dyDescent="0.45">
      <c r="B128" s="112" t="s">
        <v>206</v>
      </c>
      <c r="C128" s="335"/>
      <c r="D128" s="71" t="s">
        <v>302</v>
      </c>
      <c r="E128" s="72" t="s">
        <v>59</v>
      </c>
      <c r="F128" s="73"/>
      <c r="G128" s="223" t="s">
        <v>958</v>
      </c>
      <c r="H128" s="73"/>
    </row>
    <row r="129" spans="2:8" ht="64" x14ac:dyDescent="0.45">
      <c r="B129" s="112" t="s">
        <v>207</v>
      </c>
      <c r="C129" s="335"/>
      <c r="D129" s="51" t="s">
        <v>724</v>
      </c>
      <c r="E129" s="52" t="s">
        <v>69</v>
      </c>
      <c r="F129" s="54"/>
      <c r="G129" s="52" t="s">
        <v>1021</v>
      </c>
      <c r="H129" s="55"/>
    </row>
    <row r="130" spans="2:8" ht="64" x14ac:dyDescent="0.45">
      <c r="B130" s="112" t="s">
        <v>208</v>
      </c>
      <c r="C130" s="335"/>
      <c r="D130" s="71" t="s">
        <v>623</v>
      </c>
      <c r="E130" s="72" t="s">
        <v>59</v>
      </c>
      <c r="F130" s="73"/>
      <c r="G130" s="223">
        <v>8.0000000000000004E-4</v>
      </c>
      <c r="H130" s="73"/>
    </row>
    <row r="131" spans="2:8" ht="73.5" customHeight="1" x14ac:dyDescent="0.45">
      <c r="B131" s="112" t="s">
        <v>209</v>
      </c>
      <c r="C131" s="335"/>
      <c r="D131" s="51" t="s">
        <v>300</v>
      </c>
      <c r="E131" s="56" t="s">
        <v>59</v>
      </c>
      <c r="F131" s="54" t="s">
        <v>862</v>
      </c>
      <c r="G131" s="250">
        <v>1.7000000000000001E-2</v>
      </c>
      <c r="H131" s="54"/>
    </row>
    <row r="132" spans="2:8" ht="80" x14ac:dyDescent="0.45">
      <c r="B132" s="112" t="s">
        <v>210</v>
      </c>
      <c r="C132" s="335"/>
      <c r="D132" s="71" t="s">
        <v>657</v>
      </c>
      <c r="E132" s="72" t="s">
        <v>59</v>
      </c>
      <c r="F132" s="73" t="s">
        <v>863</v>
      </c>
      <c r="G132" s="302">
        <v>2.495E-2</v>
      </c>
      <c r="H132" s="73" t="s">
        <v>1083</v>
      </c>
    </row>
    <row r="133" spans="2:8" ht="80" x14ac:dyDescent="0.45">
      <c r="B133" s="112" t="s">
        <v>211</v>
      </c>
      <c r="C133" s="335"/>
      <c r="D133" s="51" t="s">
        <v>665</v>
      </c>
      <c r="E133" s="56" t="s">
        <v>59</v>
      </c>
      <c r="F133" s="54" t="s">
        <v>864</v>
      </c>
      <c r="G133" s="250">
        <v>2.23E-2</v>
      </c>
      <c r="H133" s="54"/>
    </row>
    <row r="134" spans="2:8" ht="48" x14ac:dyDescent="0.45">
      <c r="B134" s="112" t="s">
        <v>212</v>
      </c>
      <c r="C134" s="335"/>
      <c r="D134" s="71" t="s">
        <v>659</v>
      </c>
      <c r="E134" s="72" t="s">
        <v>59</v>
      </c>
      <c r="F134" s="73" t="s">
        <v>660</v>
      </c>
      <c r="G134" s="223">
        <v>3.4700000000000002E-2</v>
      </c>
      <c r="H134" s="73" t="s">
        <v>1022</v>
      </c>
    </row>
    <row r="135" spans="2:8" ht="48" x14ac:dyDescent="0.45">
      <c r="B135" s="112" t="s">
        <v>213</v>
      </c>
      <c r="C135" s="335"/>
      <c r="D135" s="152" t="s">
        <v>658</v>
      </c>
      <c r="E135" s="153" t="s">
        <v>59</v>
      </c>
      <c r="F135" s="54" t="s">
        <v>661</v>
      </c>
      <c r="G135" s="252">
        <v>6.4570000000000002E-2</v>
      </c>
      <c r="H135" s="154" t="s">
        <v>1023</v>
      </c>
    </row>
    <row r="136" spans="2:8" ht="32" x14ac:dyDescent="0.45">
      <c r="B136" s="112" t="s">
        <v>214</v>
      </c>
      <c r="C136" s="335"/>
      <c r="D136" s="71" t="s">
        <v>662</v>
      </c>
      <c r="E136" s="72" t="s">
        <v>59</v>
      </c>
      <c r="F136" s="73" t="s">
        <v>729</v>
      </c>
      <c r="G136" s="223">
        <v>3.3579999999999999E-2</v>
      </c>
      <c r="H136" s="73"/>
    </row>
    <row r="137" spans="2:8" ht="32" x14ac:dyDescent="0.45">
      <c r="B137" s="112" t="s">
        <v>215</v>
      </c>
      <c r="C137" s="335"/>
      <c r="D137" s="152" t="s">
        <v>663</v>
      </c>
      <c r="E137" s="153" t="s">
        <v>59</v>
      </c>
      <c r="F137" s="54" t="s">
        <v>730</v>
      </c>
      <c r="G137" s="253">
        <v>7.3599999999999999E-2</v>
      </c>
      <c r="H137" s="154" t="s">
        <v>1071</v>
      </c>
    </row>
    <row r="138" spans="2:8" ht="32.5" thickBot="1" x14ac:dyDescent="0.5">
      <c r="B138" s="112" t="s">
        <v>216</v>
      </c>
      <c r="C138" s="336"/>
      <c r="D138" s="74" t="s">
        <v>664</v>
      </c>
      <c r="E138" s="75" t="s">
        <v>59</v>
      </c>
      <c r="F138" s="76" t="s">
        <v>731</v>
      </c>
      <c r="G138" s="75"/>
      <c r="H138" s="76" t="s">
        <v>1086</v>
      </c>
    </row>
    <row r="139" spans="2:8" ht="256.5" thickTop="1" x14ac:dyDescent="0.45">
      <c r="B139" s="112" t="s">
        <v>217</v>
      </c>
      <c r="C139" s="155"/>
      <c r="D139" s="216" t="s">
        <v>360</v>
      </c>
      <c r="E139" s="46" t="s">
        <v>63</v>
      </c>
      <c r="F139" s="61" t="s">
        <v>791</v>
      </c>
      <c r="G139" s="196" t="s">
        <v>914</v>
      </c>
      <c r="H139" s="61" t="s">
        <v>1076</v>
      </c>
    </row>
    <row r="140" spans="2:8" ht="23.75" customHeight="1" x14ac:dyDescent="0.45">
      <c r="B140" s="112" t="s">
        <v>218</v>
      </c>
      <c r="C140" s="155"/>
      <c r="D140" s="71" t="s">
        <v>787</v>
      </c>
      <c r="E140" s="72" t="s">
        <v>59</v>
      </c>
      <c r="F140" s="73" t="s">
        <v>357</v>
      </c>
      <c r="G140" s="222">
        <v>0.44</v>
      </c>
      <c r="H140" s="175"/>
    </row>
    <row r="141" spans="2:8" ht="32" x14ac:dyDescent="0.45">
      <c r="B141" s="112" t="s">
        <v>219</v>
      </c>
      <c r="C141" s="333" t="s">
        <v>653</v>
      </c>
      <c r="D141" s="78" t="s">
        <v>306</v>
      </c>
      <c r="E141" s="56" t="s">
        <v>59</v>
      </c>
      <c r="F141" s="54" t="s">
        <v>798</v>
      </c>
      <c r="G141" s="196">
        <v>0.25</v>
      </c>
      <c r="H141" s="303" t="s">
        <v>1077</v>
      </c>
    </row>
    <row r="142" spans="2:8" ht="32" x14ac:dyDescent="0.45">
      <c r="B142" s="112" t="s">
        <v>220</v>
      </c>
      <c r="C142" s="333"/>
      <c r="D142" s="71" t="s">
        <v>307</v>
      </c>
      <c r="E142" s="72" t="s">
        <v>59</v>
      </c>
      <c r="F142" s="73" t="s">
        <v>1085</v>
      </c>
      <c r="G142" s="195">
        <v>0.4</v>
      </c>
      <c r="H142" s="73" t="s">
        <v>1084</v>
      </c>
    </row>
    <row r="143" spans="2:8" ht="32" x14ac:dyDescent="0.45">
      <c r="B143" s="112" t="s">
        <v>221</v>
      </c>
      <c r="C143" s="333"/>
      <c r="D143" s="78" t="s">
        <v>305</v>
      </c>
      <c r="E143" s="56" t="s">
        <v>59</v>
      </c>
      <c r="F143" s="54" t="s">
        <v>304</v>
      </c>
      <c r="G143" s="196">
        <v>0.72</v>
      </c>
      <c r="H143" s="54"/>
    </row>
    <row r="144" spans="2:8" ht="32" x14ac:dyDescent="0.45">
      <c r="B144" s="112" t="s">
        <v>222</v>
      </c>
      <c r="C144" s="333"/>
      <c r="D144" s="71" t="s">
        <v>308</v>
      </c>
      <c r="E144" s="72" t="s">
        <v>59</v>
      </c>
      <c r="F144" s="73" t="s">
        <v>794</v>
      </c>
      <c r="G144" s="223">
        <v>4.0000000000000001E-3</v>
      </c>
      <c r="H144" s="185"/>
    </row>
    <row r="145" spans="2:8" ht="263.39999999999998" customHeight="1" x14ac:dyDescent="0.45">
      <c r="B145" s="112" t="s">
        <v>223</v>
      </c>
      <c r="C145" s="333"/>
      <c r="D145" s="78" t="s">
        <v>350</v>
      </c>
      <c r="E145" s="56" t="s">
        <v>63</v>
      </c>
      <c r="F145" s="54" t="s">
        <v>793</v>
      </c>
      <c r="G145" s="56" t="s">
        <v>914</v>
      </c>
      <c r="H145" s="184" t="s">
        <v>983</v>
      </c>
    </row>
    <row r="146" spans="2:8" x14ac:dyDescent="0.45">
      <c r="B146" s="112" t="s">
        <v>224</v>
      </c>
      <c r="C146" s="333"/>
      <c r="D146" s="366" t="s">
        <v>795</v>
      </c>
      <c r="E146" s="330" t="s">
        <v>310</v>
      </c>
      <c r="F146" s="146" t="s">
        <v>64</v>
      </c>
      <c r="G146" s="276">
        <v>239</v>
      </c>
      <c r="H146" s="146"/>
    </row>
    <row r="147" spans="2:8" x14ac:dyDescent="0.45">
      <c r="B147" s="112" t="s">
        <v>225</v>
      </c>
      <c r="C147" s="333"/>
      <c r="D147" s="367"/>
      <c r="E147" s="331"/>
      <c r="F147" s="147" t="s">
        <v>65</v>
      </c>
      <c r="G147" s="277">
        <v>3613</v>
      </c>
      <c r="H147" s="147"/>
    </row>
    <row r="148" spans="2:8" x14ac:dyDescent="0.45">
      <c r="B148" s="112" t="s">
        <v>226</v>
      </c>
      <c r="C148" s="333"/>
      <c r="D148" s="367"/>
      <c r="E148" s="331"/>
      <c r="F148" s="147" t="s">
        <v>66</v>
      </c>
      <c r="G148" s="277">
        <v>3401</v>
      </c>
      <c r="H148" s="147"/>
    </row>
    <row r="149" spans="2:8" x14ac:dyDescent="0.45">
      <c r="B149" s="112" t="s">
        <v>227</v>
      </c>
      <c r="C149" s="333"/>
      <c r="D149" s="367"/>
      <c r="E149" s="331"/>
      <c r="F149" s="147" t="s">
        <v>67</v>
      </c>
      <c r="G149" s="277">
        <v>1042</v>
      </c>
      <c r="H149" s="147"/>
    </row>
    <row r="150" spans="2:8" x14ac:dyDescent="0.45">
      <c r="B150" s="112" t="s">
        <v>336</v>
      </c>
      <c r="C150" s="333"/>
      <c r="D150" s="368"/>
      <c r="E150" s="332"/>
      <c r="F150" s="117" t="s">
        <v>68</v>
      </c>
      <c r="G150" s="278">
        <v>345</v>
      </c>
      <c r="H150" s="117"/>
    </row>
    <row r="151" spans="2:8" ht="160" x14ac:dyDescent="0.45">
      <c r="B151" s="112" t="s">
        <v>342</v>
      </c>
      <c r="C151" s="333"/>
      <c r="D151" s="78" t="s">
        <v>309</v>
      </c>
      <c r="E151" s="56" t="s">
        <v>59</v>
      </c>
      <c r="F151" s="54" t="s">
        <v>796</v>
      </c>
      <c r="G151" s="231">
        <v>0.50901000081467052</v>
      </c>
      <c r="H151" s="54" t="s">
        <v>979</v>
      </c>
    </row>
    <row r="152" spans="2:8" ht="206.75" customHeight="1" thickBot="1" x14ac:dyDescent="0.5">
      <c r="B152" s="112" t="s">
        <v>343</v>
      </c>
      <c r="C152" s="334"/>
      <c r="D152" s="254" t="s">
        <v>792</v>
      </c>
      <c r="E152" s="118" t="s">
        <v>59</v>
      </c>
      <c r="F152" s="119" t="s">
        <v>797</v>
      </c>
      <c r="G152" s="288">
        <v>-3.0486964552521999E-2</v>
      </c>
      <c r="H152" s="119" t="s">
        <v>978</v>
      </c>
    </row>
    <row r="153" spans="2:8" ht="38.4" customHeight="1" thickTop="1" x14ac:dyDescent="0.45">
      <c r="B153" s="112" t="s">
        <v>344</v>
      </c>
      <c r="C153" s="361" t="s">
        <v>311</v>
      </c>
      <c r="D153" s="78" t="s">
        <v>314</v>
      </c>
      <c r="E153" s="56" t="s">
        <v>59</v>
      </c>
      <c r="F153" s="54" t="s">
        <v>848</v>
      </c>
      <c r="G153" s="289">
        <v>1</v>
      </c>
      <c r="H153" s="274"/>
    </row>
    <row r="154" spans="2:8" ht="20.75" customHeight="1" x14ac:dyDescent="0.45">
      <c r="B154" s="112" t="s">
        <v>345</v>
      </c>
      <c r="C154" s="335"/>
      <c r="D154" s="77" t="s">
        <v>315</v>
      </c>
      <c r="E154" s="72" t="s">
        <v>312</v>
      </c>
      <c r="F154" s="73" t="s">
        <v>849</v>
      </c>
      <c r="G154" s="290">
        <v>44.580170230591996</v>
      </c>
      <c r="H154" s="73" t="s">
        <v>1067</v>
      </c>
    </row>
    <row r="155" spans="2:8" ht="32" x14ac:dyDescent="0.45">
      <c r="B155" s="112" t="s">
        <v>346</v>
      </c>
      <c r="C155" s="335"/>
      <c r="D155" s="78" t="s">
        <v>316</v>
      </c>
      <c r="E155" s="56" t="s">
        <v>69</v>
      </c>
      <c r="F155" s="54" t="s">
        <v>788</v>
      </c>
      <c r="G155" s="291">
        <v>801.4131462193194</v>
      </c>
      <c r="H155" s="54" t="s">
        <v>937</v>
      </c>
    </row>
    <row r="156" spans="2:8" ht="295.25" customHeight="1" x14ac:dyDescent="0.45">
      <c r="B156" s="112" t="s">
        <v>347</v>
      </c>
      <c r="C156" s="335"/>
      <c r="D156" s="255" t="s">
        <v>352</v>
      </c>
      <c r="E156" s="72" t="s">
        <v>63</v>
      </c>
      <c r="F156" s="73" t="s">
        <v>353</v>
      </c>
      <c r="G156" s="123" t="s">
        <v>914</v>
      </c>
      <c r="H156" s="73" t="s">
        <v>1078</v>
      </c>
    </row>
    <row r="157" spans="2:8" ht="35" customHeight="1" x14ac:dyDescent="0.45">
      <c r="B157" s="112" t="s">
        <v>354</v>
      </c>
      <c r="C157" s="335"/>
      <c r="D157" s="78" t="s">
        <v>321</v>
      </c>
      <c r="E157" s="56" t="s">
        <v>59</v>
      </c>
      <c r="F157" s="54" t="s">
        <v>850</v>
      </c>
      <c r="G157" s="292">
        <v>0.34597432905484249</v>
      </c>
      <c r="H157" s="54" t="s">
        <v>980</v>
      </c>
    </row>
    <row r="158" spans="2:8" ht="64" x14ac:dyDescent="0.45">
      <c r="B158" s="112" t="s">
        <v>355</v>
      </c>
      <c r="C158" s="335"/>
      <c r="D158" s="77" t="s">
        <v>70</v>
      </c>
      <c r="E158" s="72" t="s">
        <v>59</v>
      </c>
      <c r="F158" s="73" t="s">
        <v>785</v>
      </c>
      <c r="G158" s="293">
        <v>0.14199999999999999</v>
      </c>
      <c r="H158" s="73"/>
    </row>
    <row r="159" spans="2:8" ht="64" x14ac:dyDescent="0.45">
      <c r="B159" s="112" t="s">
        <v>356</v>
      </c>
      <c r="C159" s="335"/>
      <c r="D159" s="78" t="s">
        <v>789</v>
      </c>
      <c r="E159" s="56" t="s">
        <v>322</v>
      </c>
      <c r="F159" s="54" t="s">
        <v>851</v>
      </c>
      <c r="G159" s="56">
        <v>5.7</v>
      </c>
      <c r="H159" s="56"/>
    </row>
    <row r="160" spans="2:8" ht="76.25" customHeight="1" x14ac:dyDescent="0.45">
      <c r="B160" s="112" t="s">
        <v>691</v>
      </c>
      <c r="C160" s="335"/>
      <c r="D160" s="77" t="s">
        <v>349</v>
      </c>
      <c r="E160" s="72" t="s">
        <v>63</v>
      </c>
      <c r="F160" s="73" t="s">
        <v>786</v>
      </c>
      <c r="G160" s="72" t="s">
        <v>914</v>
      </c>
      <c r="H160" s="73" t="s">
        <v>991</v>
      </c>
    </row>
    <row r="161" spans="2:8" ht="48" x14ac:dyDescent="0.45">
      <c r="B161" s="112" t="s">
        <v>692</v>
      </c>
      <c r="C161" s="335"/>
      <c r="D161" s="78" t="s">
        <v>624</v>
      </c>
      <c r="E161" s="56" t="s">
        <v>59</v>
      </c>
      <c r="F161" s="54" t="s">
        <v>654</v>
      </c>
      <c r="G161" s="196">
        <v>0.56000000000000005</v>
      </c>
      <c r="H161" s="54"/>
    </row>
    <row r="162" spans="2:8" ht="176" x14ac:dyDescent="0.45">
      <c r="B162" s="112" t="s">
        <v>693</v>
      </c>
      <c r="C162" s="335"/>
      <c r="D162" s="77" t="s">
        <v>323</v>
      </c>
      <c r="E162" s="72" t="s">
        <v>63</v>
      </c>
      <c r="F162" s="73" t="s">
        <v>790</v>
      </c>
      <c r="G162" s="72" t="s">
        <v>914</v>
      </c>
      <c r="H162" s="77" t="s">
        <v>981</v>
      </c>
    </row>
    <row r="163" spans="2:8" ht="32" x14ac:dyDescent="0.45">
      <c r="B163" s="112" t="s">
        <v>694</v>
      </c>
      <c r="C163" s="335"/>
      <c r="D163" s="78" t="s">
        <v>317</v>
      </c>
      <c r="E163" s="56" t="s">
        <v>313</v>
      </c>
      <c r="F163" s="54" t="s">
        <v>852</v>
      </c>
      <c r="G163" s="56" t="s">
        <v>938</v>
      </c>
      <c r="H163" s="54"/>
    </row>
    <row r="164" spans="2:8" ht="32.5" thickBot="1" x14ac:dyDescent="0.5">
      <c r="B164" s="112" t="s">
        <v>695</v>
      </c>
      <c r="C164" s="336"/>
      <c r="D164" s="254" t="s">
        <v>318</v>
      </c>
      <c r="E164" s="75" t="s">
        <v>71</v>
      </c>
      <c r="F164" s="76" t="s">
        <v>853</v>
      </c>
      <c r="G164" s="118">
        <v>255</v>
      </c>
      <c r="H164" s="120"/>
    </row>
    <row r="165" spans="2:8" ht="144.5" thickTop="1" x14ac:dyDescent="0.45">
      <c r="B165" s="112" t="s">
        <v>696</v>
      </c>
      <c r="C165" s="361" t="s">
        <v>81</v>
      </c>
      <c r="D165" s="256" t="s">
        <v>319</v>
      </c>
      <c r="E165" s="57" t="s">
        <v>63</v>
      </c>
      <c r="F165" s="62" t="s">
        <v>777</v>
      </c>
      <c r="G165" s="57" t="s">
        <v>914</v>
      </c>
      <c r="H165" s="62" t="s">
        <v>944</v>
      </c>
    </row>
    <row r="166" spans="2:8" ht="208" x14ac:dyDescent="0.45">
      <c r="B166" s="112" t="s">
        <v>697</v>
      </c>
      <c r="C166" s="335"/>
      <c r="D166" s="257" t="s">
        <v>865</v>
      </c>
      <c r="E166" s="72" t="s">
        <v>63</v>
      </c>
      <c r="F166" s="117" t="s">
        <v>778</v>
      </c>
      <c r="G166" s="123" t="s">
        <v>914</v>
      </c>
      <c r="H166" s="117" t="s">
        <v>945</v>
      </c>
    </row>
    <row r="167" spans="2:8" ht="192" x14ac:dyDescent="0.45">
      <c r="B167" s="112" t="s">
        <v>698</v>
      </c>
      <c r="C167" s="335"/>
      <c r="D167" s="258" t="s">
        <v>320</v>
      </c>
      <c r="E167" s="56" t="s">
        <v>63</v>
      </c>
      <c r="F167" s="54" t="s">
        <v>779</v>
      </c>
      <c r="G167" s="79" t="s">
        <v>914</v>
      </c>
      <c r="H167" s="54" t="s">
        <v>946</v>
      </c>
    </row>
    <row r="168" spans="2:8" ht="66" customHeight="1" x14ac:dyDescent="0.45">
      <c r="B168" s="112" t="s">
        <v>699</v>
      </c>
      <c r="C168" s="335"/>
      <c r="D168" s="117" t="s">
        <v>324</v>
      </c>
      <c r="E168" s="72" t="s">
        <v>63</v>
      </c>
      <c r="F168" s="117" t="s">
        <v>780</v>
      </c>
      <c r="G168" s="123" t="s">
        <v>914</v>
      </c>
      <c r="H168" s="117" t="s">
        <v>982</v>
      </c>
    </row>
    <row r="169" spans="2:8" ht="150.65" customHeight="1" x14ac:dyDescent="0.45">
      <c r="B169" s="112" t="s">
        <v>700</v>
      </c>
      <c r="C169" s="335"/>
      <c r="D169" s="258" t="s">
        <v>325</v>
      </c>
      <c r="E169" s="56" t="s">
        <v>63</v>
      </c>
      <c r="F169" s="61" t="s">
        <v>326</v>
      </c>
      <c r="G169" s="79" t="s">
        <v>914</v>
      </c>
      <c r="H169" s="61" t="s">
        <v>947</v>
      </c>
    </row>
    <row r="170" spans="2:8" ht="226.25" customHeight="1" x14ac:dyDescent="0.45">
      <c r="B170" s="112" t="s">
        <v>701</v>
      </c>
      <c r="C170" s="335"/>
      <c r="D170" s="257" t="s">
        <v>327</v>
      </c>
      <c r="E170" s="72" t="s">
        <v>63</v>
      </c>
      <c r="F170" s="117" t="s">
        <v>783</v>
      </c>
      <c r="G170" s="123" t="s">
        <v>914</v>
      </c>
      <c r="H170" s="117" t="s">
        <v>948</v>
      </c>
    </row>
    <row r="171" spans="2:8" ht="32" x14ac:dyDescent="0.45">
      <c r="B171" s="112" t="s">
        <v>702</v>
      </c>
      <c r="C171" s="335"/>
      <c r="D171" s="258" t="s">
        <v>328</v>
      </c>
      <c r="E171" s="56" t="s">
        <v>313</v>
      </c>
      <c r="F171" s="61" t="s">
        <v>854</v>
      </c>
      <c r="G171" s="56">
        <v>45</v>
      </c>
      <c r="H171" s="116"/>
    </row>
    <row r="172" spans="2:8" ht="400.5" thickBot="1" x14ac:dyDescent="0.5">
      <c r="B172" s="112" t="s">
        <v>703</v>
      </c>
      <c r="C172" s="336"/>
      <c r="D172" s="259" t="s">
        <v>784</v>
      </c>
      <c r="E172" s="75" t="s">
        <v>63</v>
      </c>
      <c r="F172" s="76" t="s">
        <v>781</v>
      </c>
      <c r="G172" s="118" t="s">
        <v>914</v>
      </c>
      <c r="H172" s="76" t="s">
        <v>1049</v>
      </c>
    </row>
    <row r="173" spans="2:8" ht="226.5" customHeight="1" thickTop="1" x14ac:dyDescent="0.45">
      <c r="B173" s="112" t="s">
        <v>704</v>
      </c>
      <c r="C173" s="335" t="s">
        <v>82</v>
      </c>
      <c r="D173" s="59" t="s">
        <v>329</v>
      </c>
      <c r="E173" s="79" t="s">
        <v>63</v>
      </c>
      <c r="F173" s="61" t="s">
        <v>782</v>
      </c>
      <c r="G173" s="79" t="s">
        <v>914</v>
      </c>
      <c r="H173" s="176" t="s">
        <v>956</v>
      </c>
    </row>
    <row r="174" spans="2:8" ht="99" customHeight="1" x14ac:dyDescent="0.45">
      <c r="B174" s="112" t="s">
        <v>705</v>
      </c>
      <c r="C174" s="335"/>
      <c r="D174" s="255" t="s">
        <v>331</v>
      </c>
      <c r="E174" s="123" t="s">
        <v>59</v>
      </c>
      <c r="F174" s="117" t="s">
        <v>856</v>
      </c>
      <c r="G174" s="195">
        <v>0.96</v>
      </c>
      <c r="H174" s="121" t="s">
        <v>951</v>
      </c>
    </row>
    <row r="175" spans="2:8" ht="93" customHeight="1" x14ac:dyDescent="0.45">
      <c r="B175" s="112" t="s">
        <v>706</v>
      </c>
      <c r="C175" s="335"/>
      <c r="D175" s="59" t="s">
        <v>332</v>
      </c>
      <c r="E175" s="79" t="s">
        <v>775</v>
      </c>
      <c r="F175" s="61" t="s">
        <v>855</v>
      </c>
      <c r="G175" s="56">
        <v>3.88</v>
      </c>
      <c r="H175" s="300"/>
    </row>
    <row r="176" spans="2:8" ht="112" x14ac:dyDescent="0.45">
      <c r="B176" s="112" t="s">
        <v>707</v>
      </c>
      <c r="C176" s="335"/>
      <c r="D176" s="255" t="s">
        <v>330</v>
      </c>
      <c r="E176" s="123" t="s">
        <v>775</v>
      </c>
      <c r="F176" s="117" t="s">
        <v>857</v>
      </c>
      <c r="G176" s="72">
        <v>9.1999999999999998E-2</v>
      </c>
      <c r="H176" s="301"/>
    </row>
    <row r="177" spans="2:8" ht="96" x14ac:dyDescent="0.45">
      <c r="B177" s="112" t="s">
        <v>708</v>
      </c>
      <c r="C177" s="335"/>
      <c r="D177" s="59" t="s">
        <v>333</v>
      </c>
      <c r="E177" s="56" t="s">
        <v>63</v>
      </c>
      <c r="F177" s="61" t="s">
        <v>776</v>
      </c>
      <c r="G177" s="79" t="s">
        <v>914</v>
      </c>
      <c r="H177" s="61" t="s">
        <v>984</v>
      </c>
    </row>
    <row r="178" spans="2:8" ht="34.25" customHeight="1" thickBot="1" x14ac:dyDescent="0.5">
      <c r="B178" s="112" t="s">
        <v>709</v>
      </c>
      <c r="C178" s="336"/>
      <c r="D178" s="254" t="s">
        <v>334</v>
      </c>
      <c r="E178" s="118" t="s">
        <v>59</v>
      </c>
      <c r="F178" s="119" t="s">
        <v>335</v>
      </c>
      <c r="G178" s="221">
        <v>0.75800000000000001</v>
      </c>
      <c r="H178" s="122" t="s">
        <v>918</v>
      </c>
    </row>
    <row r="179" spans="2:8" ht="304.5" thickTop="1" x14ac:dyDescent="0.45">
      <c r="B179" s="112" t="s">
        <v>710</v>
      </c>
      <c r="C179" s="361" t="s">
        <v>774</v>
      </c>
      <c r="D179" s="260" t="s">
        <v>338</v>
      </c>
      <c r="E179" s="79" t="s">
        <v>63</v>
      </c>
      <c r="F179" s="62" t="s">
        <v>767</v>
      </c>
      <c r="G179" s="79" t="s">
        <v>914</v>
      </c>
      <c r="H179" s="61" t="s">
        <v>955</v>
      </c>
    </row>
    <row r="180" spans="2:8" ht="378.75" customHeight="1" x14ac:dyDescent="0.45">
      <c r="B180" s="112" t="s">
        <v>711</v>
      </c>
      <c r="C180" s="335"/>
      <c r="D180" s="255" t="s">
        <v>340</v>
      </c>
      <c r="E180" s="123" t="s">
        <v>63</v>
      </c>
      <c r="F180" s="117" t="s">
        <v>771</v>
      </c>
      <c r="G180" s="123" t="s">
        <v>914</v>
      </c>
      <c r="H180" s="117" t="s">
        <v>940</v>
      </c>
    </row>
    <row r="181" spans="2:8" ht="80" x14ac:dyDescent="0.45">
      <c r="B181" s="112" t="s">
        <v>712</v>
      </c>
      <c r="C181" s="335"/>
      <c r="D181" s="59" t="s">
        <v>351</v>
      </c>
      <c r="E181" s="79" t="s">
        <v>313</v>
      </c>
      <c r="F181" s="61" t="s">
        <v>772</v>
      </c>
      <c r="G181" s="56"/>
      <c r="H181" s="61" t="s">
        <v>941</v>
      </c>
    </row>
    <row r="182" spans="2:8" ht="59.4" customHeight="1" x14ac:dyDescent="0.45">
      <c r="B182" s="112" t="s">
        <v>713</v>
      </c>
      <c r="C182" s="335"/>
      <c r="D182" s="255" t="s">
        <v>341</v>
      </c>
      <c r="E182" s="123" t="s">
        <v>59</v>
      </c>
      <c r="F182" s="117" t="s">
        <v>625</v>
      </c>
      <c r="G182" s="195">
        <v>0.46</v>
      </c>
      <c r="H182" s="121" t="s">
        <v>939</v>
      </c>
    </row>
    <row r="183" spans="2:8" ht="126.75" customHeight="1" x14ac:dyDescent="0.45">
      <c r="B183" s="112" t="s">
        <v>714</v>
      </c>
      <c r="C183" s="335"/>
      <c r="D183" s="59" t="s">
        <v>339</v>
      </c>
      <c r="E183" s="79" t="s">
        <v>63</v>
      </c>
      <c r="F183" s="61" t="s">
        <v>768</v>
      </c>
      <c r="G183" s="79" t="s">
        <v>914</v>
      </c>
      <c r="H183" s="116" t="s">
        <v>949</v>
      </c>
    </row>
    <row r="184" spans="2:8" ht="390" customHeight="1" x14ac:dyDescent="0.45">
      <c r="B184" s="112" t="s">
        <v>769</v>
      </c>
      <c r="C184" s="335"/>
      <c r="D184" s="255" t="s">
        <v>348</v>
      </c>
      <c r="E184" s="123" t="s">
        <v>63</v>
      </c>
      <c r="F184" s="117" t="s">
        <v>766</v>
      </c>
      <c r="G184" s="123" t="s">
        <v>914</v>
      </c>
      <c r="H184" s="121" t="s">
        <v>954</v>
      </c>
    </row>
    <row r="185" spans="2:8" ht="400.5" thickBot="1" x14ac:dyDescent="0.5">
      <c r="B185" s="115" t="s">
        <v>770</v>
      </c>
      <c r="C185" s="362"/>
      <c r="D185" s="261" t="s">
        <v>337</v>
      </c>
      <c r="E185" s="124" t="s">
        <v>63</v>
      </c>
      <c r="F185" s="125" t="s">
        <v>773</v>
      </c>
      <c r="G185" s="124" t="s">
        <v>914</v>
      </c>
      <c r="H185" s="125" t="s">
        <v>942</v>
      </c>
    </row>
    <row r="186" spans="2:8" x14ac:dyDescent="0.45">
      <c r="D186" s="82"/>
      <c r="E186" s="83"/>
      <c r="F186" s="84"/>
      <c r="G186" s="39"/>
      <c r="H186" s="80"/>
    </row>
    <row r="187" spans="2:8" x14ac:dyDescent="0.45">
      <c r="D187" s="67"/>
      <c r="E187" s="85"/>
      <c r="F187" s="81"/>
      <c r="G187" s="39"/>
      <c r="H187" s="80"/>
    </row>
    <row r="188" spans="2:8" ht="26" x14ac:dyDescent="0.45">
      <c r="B188" s="363" t="s">
        <v>72</v>
      </c>
      <c r="C188" s="364"/>
      <c r="D188" s="364" t="s">
        <v>72</v>
      </c>
      <c r="E188" s="364"/>
      <c r="F188" s="364"/>
      <c r="G188" s="364"/>
      <c r="H188" s="365"/>
    </row>
    <row r="189" spans="2:8" ht="252.75" customHeight="1" x14ac:dyDescent="0.45">
      <c r="B189" s="112" t="s">
        <v>151</v>
      </c>
      <c r="C189" s="357" t="s">
        <v>755</v>
      </c>
      <c r="D189" s="216" t="s">
        <v>756</v>
      </c>
      <c r="E189" s="46" t="s">
        <v>63</v>
      </c>
      <c r="F189" s="61" t="s">
        <v>764</v>
      </c>
      <c r="G189" s="148" t="s">
        <v>914</v>
      </c>
      <c r="H189" s="176" t="s">
        <v>985</v>
      </c>
    </row>
    <row r="190" spans="2:8" ht="48" x14ac:dyDescent="0.45">
      <c r="B190" s="112" t="s">
        <v>152</v>
      </c>
      <c r="C190" s="357"/>
      <c r="D190" s="262" t="s">
        <v>361</v>
      </c>
      <c r="E190" s="86" t="s">
        <v>63</v>
      </c>
      <c r="F190" s="87" t="s">
        <v>757</v>
      </c>
      <c r="G190" s="294" t="s">
        <v>914</v>
      </c>
      <c r="H190" s="177" t="s">
        <v>919</v>
      </c>
    </row>
    <row r="191" spans="2:8" ht="151.5" customHeight="1" x14ac:dyDescent="0.45">
      <c r="B191" s="112" t="s">
        <v>232</v>
      </c>
      <c r="C191" s="357"/>
      <c r="D191" s="216" t="s">
        <v>359</v>
      </c>
      <c r="E191" s="46" t="s">
        <v>63</v>
      </c>
      <c r="F191" s="61" t="s">
        <v>758</v>
      </c>
      <c r="G191" s="148" t="s">
        <v>914</v>
      </c>
      <c r="H191" s="176" t="s">
        <v>986</v>
      </c>
    </row>
    <row r="192" spans="2:8" ht="409.5" x14ac:dyDescent="0.45">
      <c r="B192" s="112" t="s">
        <v>233</v>
      </c>
      <c r="C192" s="357"/>
      <c r="D192" s="262" t="s">
        <v>358</v>
      </c>
      <c r="E192" s="86" t="s">
        <v>63</v>
      </c>
      <c r="F192" s="87" t="s">
        <v>765</v>
      </c>
      <c r="G192" s="294" t="s">
        <v>914</v>
      </c>
      <c r="H192" s="177" t="s">
        <v>1031</v>
      </c>
    </row>
    <row r="193" spans="2:8" ht="368" x14ac:dyDescent="0.45">
      <c r="B193" s="112" t="s">
        <v>234</v>
      </c>
      <c r="C193" s="357"/>
      <c r="D193" s="216" t="s">
        <v>363</v>
      </c>
      <c r="E193" s="46" t="s">
        <v>63</v>
      </c>
      <c r="F193" s="61" t="s">
        <v>364</v>
      </c>
      <c r="G193" s="148" t="s">
        <v>914</v>
      </c>
      <c r="H193" s="176" t="s">
        <v>1032</v>
      </c>
    </row>
    <row r="194" spans="2:8" ht="93" customHeight="1" x14ac:dyDescent="0.45">
      <c r="B194" s="112" t="s">
        <v>235</v>
      </c>
      <c r="C194" s="357"/>
      <c r="D194" s="262" t="s">
        <v>365</v>
      </c>
      <c r="E194" s="86" t="s">
        <v>63</v>
      </c>
      <c r="F194" s="87" t="s">
        <v>858</v>
      </c>
      <c r="G194" s="294" t="s">
        <v>914</v>
      </c>
      <c r="H194" s="177" t="s">
        <v>920</v>
      </c>
    </row>
    <row r="195" spans="2:8" ht="48" x14ac:dyDescent="0.45">
      <c r="B195" s="112" t="s">
        <v>259</v>
      </c>
      <c r="C195" s="357"/>
      <c r="D195" s="262" t="s">
        <v>763</v>
      </c>
      <c r="E195" s="46" t="s">
        <v>63</v>
      </c>
      <c r="F195" s="61" t="s">
        <v>762</v>
      </c>
      <c r="G195" s="148" t="s">
        <v>914</v>
      </c>
      <c r="H195" s="176" t="s">
        <v>987</v>
      </c>
    </row>
    <row r="196" spans="2:8" ht="153.75" customHeight="1" x14ac:dyDescent="0.45">
      <c r="B196" s="112" t="s">
        <v>236</v>
      </c>
      <c r="C196" s="357"/>
      <c r="D196" s="263" t="s">
        <v>362</v>
      </c>
      <c r="E196" s="162" t="s">
        <v>254</v>
      </c>
      <c r="F196" s="161" t="s">
        <v>759</v>
      </c>
      <c r="G196" s="295" t="s">
        <v>921</v>
      </c>
      <c r="H196" s="180" t="s">
        <v>1033</v>
      </c>
    </row>
    <row r="197" spans="2:8" ht="48" x14ac:dyDescent="0.45">
      <c r="B197" s="112" t="s">
        <v>237</v>
      </c>
      <c r="C197" s="357"/>
      <c r="D197" s="51" t="s">
        <v>366</v>
      </c>
      <c r="E197" s="52" t="s">
        <v>63</v>
      </c>
      <c r="F197" s="54" t="s">
        <v>760</v>
      </c>
      <c r="G197" s="228" t="s">
        <v>914</v>
      </c>
      <c r="H197" s="179" t="s">
        <v>923</v>
      </c>
    </row>
    <row r="198" spans="2:8" ht="32.5" thickBot="1" x14ac:dyDescent="0.5">
      <c r="B198" s="112" t="s">
        <v>238</v>
      </c>
      <c r="C198" s="358"/>
      <c r="D198" s="264" t="s">
        <v>367</v>
      </c>
      <c r="E198" s="90" t="s">
        <v>63</v>
      </c>
      <c r="F198" s="91" t="s">
        <v>368</v>
      </c>
      <c r="G198" s="296" t="s">
        <v>914</v>
      </c>
      <c r="H198" s="178" t="s">
        <v>922</v>
      </c>
    </row>
    <row r="199" spans="2:8" ht="20" customHeight="1" thickTop="1" thickBot="1" x14ac:dyDescent="0.5">
      <c r="B199" s="112" t="s">
        <v>239</v>
      </c>
      <c r="C199" s="359" t="s">
        <v>228</v>
      </c>
      <c r="D199" s="264" t="s">
        <v>380</v>
      </c>
      <c r="E199" s="46" t="s">
        <v>63</v>
      </c>
      <c r="F199" s="61" t="s">
        <v>749</v>
      </c>
      <c r="G199" s="148" t="s">
        <v>914</v>
      </c>
      <c r="H199" s="60" t="s">
        <v>924</v>
      </c>
    </row>
    <row r="200" spans="2:8" ht="33.65" customHeight="1" thickTop="1" thickBot="1" x14ac:dyDescent="0.5">
      <c r="B200" s="112" t="s">
        <v>240</v>
      </c>
      <c r="C200" s="359"/>
      <c r="D200" s="264" t="s">
        <v>747</v>
      </c>
      <c r="E200" s="86" t="s">
        <v>63</v>
      </c>
      <c r="F200" s="87" t="s">
        <v>750</v>
      </c>
      <c r="G200" s="294" t="s">
        <v>914</v>
      </c>
      <c r="H200" s="181" t="s">
        <v>925</v>
      </c>
    </row>
    <row r="201" spans="2:8" ht="33" thickTop="1" thickBot="1" x14ac:dyDescent="0.5">
      <c r="B201" s="112" t="s">
        <v>241</v>
      </c>
      <c r="C201" s="359"/>
      <c r="D201" s="264" t="s">
        <v>753</v>
      </c>
      <c r="E201" s="46" t="s">
        <v>63</v>
      </c>
      <c r="F201" s="61" t="s">
        <v>754</v>
      </c>
      <c r="G201" s="148" t="s">
        <v>914</v>
      </c>
      <c r="H201" s="176" t="s">
        <v>926</v>
      </c>
    </row>
    <row r="202" spans="2:8" ht="160.5" thickTop="1" x14ac:dyDescent="0.45">
      <c r="B202" s="112" t="s">
        <v>242</v>
      </c>
      <c r="C202" s="359"/>
      <c r="D202" s="262" t="s">
        <v>748</v>
      </c>
      <c r="E202" s="86" t="s">
        <v>63</v>
      </c>
      <c r="F202" s="87" t="s">
        <v>751</v>
      </c>
      <c r="G202" s="294" t="s">
        <v>914</v>
      </c>
      <c r="H202" s="177" t="s">
        <v>988</v>
      </c>
    </row>
    <row r="203" spans="2:8" ht="48" x14ac:dyDescent="0.45">
      <c r="B203" s="112" t="s">
        <v>243</v>
      </c>
      <c r="C203" s="359"/>
      <c r="D203" s="216" t="s">
        <v>370</v>
      </c>
      <c r="E203" s="46" t="s">
        <v>63</v>
      </c>
      <c r="F203" s="61" t="s">
        <v>752</v>
      </c>
      <c r="G203" s="148" t="s">
        <v>914</v>
      </c>
      <c r="H203" s="176" t="s">
        <v>953</v>
      </c>
    </row>
    <row r="204" spans="2:8" ht="48.5" thickBot="1" x14ac:dyDescent="0.5">
      <c r="B204" s="112" t="s">
        <v>244</v>
      </c>
      <c r="C204" s="369"/>
      <c r="D204" s="264" t="s">
        <v>369</v>
      </c>
      <c r="E204" s="90" t="s">
        <v>63</v>
      </c>
      <c r="F204" s="91" t="s">
        <v>859</v>
      </c>
      <c r="G204" s="296" t="s">
        <v>915</v>
      </c>
      <c r="H204" s="92"/>
    </row>
    <row r="205" spans="2:8" ht="48.5" thickTop="1" x14ac:dyDescent="0.45">
      <c r="B205" s="112" t="s">
        <v>245</v>
      </c>
      <c r="C205" s="370" t="s">
        <v>229</v>
      </c>
      <c r="D205" s="216" t="s">
        <v>372</v>
      </c>
      <c r="E205" s="46" t="s">
        <v>63</v>
      </c>
      <c r="F205" s="61" t="s">
        <v>742</v>
      </c>
      <c r="G205" s="148" t="s">
        <v>914</v>
      </c>
      <c r="H205" s="176" t="s">
        <v>977</v>
      </c>
    </row>
    <row r="206" spans="2:8" ht="88.5" customHeight="1" x14ac:dyDescent="0.45">
      <c r="B206" s="112" t="s">
        <v>246</v>
      </c>
      <c r="C206" s="359"/>
      <c r="D206" s="216" t="s">
        <v>373</v>
      </c>
      <c r="E206" s="86" t="s">
        <v>63</v>
      </c>
      <c r="F206" s="87" t="s">
        <v>743</v>
      </c>
      <c r="G206" s="294" t="s">
        <v>914</v>
      </c>
      <c r="H206" s="177" t="s">
        <v>952</v>
      </c>
    </row>
    <row r="207" spans="2:8" ht="375" customHeight="1" x14ac:dyDescent="0.45">
      <c r="B207" s="112" t="s">
        <v>247</v>
      </c>
      <c r="C207" s="359"/>
      <c r="D207" s="216" t="s">
        <v>374</v>
      </c>
      <c r="E207" s="46" t="s">
        <v>63</v>
      </c>
      <c r="F207" s="61" t="s">
        <v>744</v>
      </c>
      <c r="G207" s="148"/>
      <c r="H207" s="176" t="s">
        <v>1034</v>
      </c>
    </row>
    <row r="208" spans="2:8" ht="144.75" customHeight="1" thickBot="1" x14ac:dyDescent="0.5">
      <c r="B208" s="112" t="s">
        <v>248</v>
      </c>
      <c r="C208" s="359"/>
      <c r="D208" s="264" t="s">
        <v>230</v>
      </c>
      <c r="E208" s="86" t="s">
        <v>63</v>
      </c>
      <c r="F208" s="87" t="s">
        <v>745</v>
      </c>
      <c r="G208" s="294" t="s">
        <v>914</v>
      </c>
      <c r="H208" s="177" t="s">
        <v>989</v>
      </c>
    </row>
    <row r="209" spans="2:8" ht="188" customHeight="1" thickTop="1" thickBot="1" x14ac:dyDescent="0.5">
      <c r="B209" s="112" t="s">
        <v>249</v>
      </c>
      <c r="C209" s="369"/>
      <c r="D209" s="264" t="s">
        <v>386</v>
      </c>
      <c r="E209" s="89" t="s">
        <v>63</v>
      </c>
      <c r="F209" s="65" t="s">
        <v>746</v>
      </c>
      <c r="G209" s="297" t="s">
        <v>914</v>
      </c>
      <c r="H209" s="182" t="s">
        <v>927</v>
      </c>
    </row>
    <row r="210" spans="2:8" ht="170.25" customHeight="1" thickTop="1" x14ac:dyDescent="0.45">
      <c r="B210" s="112" t="s">
        <v>250</v>
      </c>
      <c r="C210" s="356" t="s">
        <v>737</v>
      </c>
      <c r="D210" s="262" t="s">
        <v>734</v>
      </c>
      <c r="E210" s="86" t="s">
        <v>63</v>
      </c>
      <c r="F210" s="87" t="s">
        <v>735</v>
      </c>
      <c r="G210" s="294" t="s">
        <v>914</v>
      </c>
      <c r="H210" s="177" t="s">
        <v>928</v>
      </c>
    </row>
    <row r="211" spans="2:8" ht="108" customHeight="1" x14ac:dyDescent="0.45">
      <c r="B211" s="112" t="s">
        <v>251</v>
      </c>
      <c r="C211" s="357"/>
      <c r="D211" s="216" t="s">
        <v>736</v>
      </c>
      <c r="E211" s="46" t="s">
        <v>63</v>
      </c>
      <c r="F211" s="61" t="s">
        <v>929</v>
      </c>
      <c r="G211" s="148" t="s">
        <v>914</v>
      </c>
      <c r="H211" s="176" t="s">
        <v>930</v>
      </c>
    </row>
    <row r="212" spans="2:8" ht="224" x14ac:dyDescent="0.45">
      <c r="B212" s="112" t="s">
        <v>252</v>
      </c>
      <c r="C212" s="357"/>
      <c r="D212" s="262" t="s">
        <v>371</v>
      </c>
      <c r="E212" s="86" t="s">
        <v>738</v>
      </c>
      <c r="F212" s="87" t="s">
        <v>739</v>
      </c>
      <c r="G212" s="294" t="s">
        <v>914</v>
      </c>
      <c r="H212" s="177" t="s">
        <v>1035</v>
      </c>
    </row>
    <row r="213" spans="2:8" ht="64" x14ac:dyDescent="0.45">
      <c r="B213" s="112" t="s">
        <v>381</v>
      </c>
      <c r="C213" s="357"/>
      <c r="D213" s="216" t="s">
        <v>376</v>
      </c>
      <c r="E213" s="46" t="s">
        <v>63</v>
      </c>
      <c r="F213" s="61" t="s">
        <v>740</v>
      </c>
      <c r="G213" s="148" t="s">
        <v>914</v>
      </c>
      <c r="H213" s="176" t="s">
        <v>931</v>
      </c>
    </row>
    <row r="214" spans="2:8" ht="208.5" thickBot="1" x14ac:dyDescent="0.5">
      <c r="B214" s="112" t="s">
        <v>382</v>
      </c>
      <c r="C214" s="358"/>
      <c r="D214" s="264" t="s">
        <v>375</v>
      </c>
      <c r="E214" s="90" t="s">
        <v>63</v>
      </c>
      <c r="F214" s="91" t="s">
        <v>741</v>
      </c>
      <c r="G214" s="296" t="s">
        <v>914</v>
      </c>
      <c r="H214" s="178" t="s">
        <v>932</v>
      </c>
    </row>
    <row r="215" spans="2:8" ht="240.5" thickTop="1" x14ac:dyDescent="0.45">
      <c r="B215" s="112" t="s">
        <v>383</v>
      </c>
      <c r="C215" s="359" t="s">
        <v>231</v>
      </c>
      <c r="D215" s="216" t="s">
        <v>377</v>
      </c>
      <c r="E215" s="46" t="s">
        <v>63</v>
      </c>
      <c r="F215" s="61" t="s">
        <v>732</v>
      </c>
      <c r="G215" s="148" t="s">
        <v>914</v>
      </c>
      <c r="H215" s="176" t="s">
        <v>935</v>
      </c>
    </row>
    <row r="216" spans="2:8" ht="252" customHeight="1" x14ac:dyDescent="0.45">
      <c r="B216" s="112" t="s">
        <v>384</v>
      </c>
      <c r="C216" s="359"/>
      <c r="D216" s="262" t="s">
        <v>379</v>
      </c>
      <c r="E216" s="86" t="s">
        <v>63</v>
      </c>
      <c r="F216" s="87" t="s">
        <v>733</v>
      </c>
      <c r="G216" s="294" t="s">
        <v>914</v>
      </c>
      <c r="H216" s="177" t="s">
        <v>934</v>
      </c>
    </row>
    <row r="217" spans="2:8" ht="48.5" thickBot="1" x14ac:dyDescent="0.5">
      <c r="B217" s="114" t="s">
        <v>385</v>
      </c>
      <c r="C217" s="360"/>
      <c r="D217" s="265" t="s">
        <v>378</v>
      </c>
      <c r="E217" s="126" t="s">
        <v>63</v>
      </c>
      <c r="F217" s="125" t="s">
        <v>860</v>
      </c>
      <c r="G217" s="298" t="s">
        <v>914</v>
      </c>
      <c r="H217" s="127" t="s">
        <v>933</v>
      </c>
    </row>
    <row r="218" spans="2:8" ht="9" customHeight="1" x14ac:dyDescent="0.45">
      <c r="C218" s="66"/>
      <c r="D218" s="40"/>
      <c r="E218" s="85"/>
      <c r="F218" s="101"/>
      <c r="G218" s="39"/>
      <c r="H218" s="81"/>
    </row>
    <row r="219" spans="2:8" ht="29" customHeight="1" x14ac:dyDescent="0.45">
      <c r="B219" s="102"/>
      <c r="C219" s="25"/>
      <c r="D219" s="25"/>
      <c r="E219" s="25"/>
      <c r="F219" s="25"/>
      <c r="G219" s="102"/>
      <c r="H219" s="25"/>
    </row>
  </sheetData>
  <mergeCells count="67">
    <mergeCell ref="H115:H118"/>
    <mergeCell ref="H100:H103"/>
    <mergeCell ref="D105:D108"/>
    <mergeCell ref="F105:F108"/>
    <mergeCell ref="H105:H10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C210:C214"/>
    <mergeCell ref="C215:C217"/>
    <mergeCell ref="C173:C178"/>
    <mergeCell ref="C179:C185"/>
    <mergeCell ref="B188:H188"/>
    <mergeCell ref="C189:C19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G90:G93"/>
    <mergeCell ref="C47:C50"/>
    <mergeCell ref="C54:C62"/>
    <mergeCell ref="D100:D103"/>
    <mergeCell ref="F100:F103"/>
    <mergeCell ref="D75:D78"/>
    <mergeCell ref="F75:F78"/>
    <mergeCell ref="F90:F93"/>
  </mergeCells>
  <dataValidations count="2">
    <dataValidation type="list" allowBlank="1" showInputMessage="1" showErrorMessage="1" sqref="G160 G189:G195 G145 G156 G198 G177 G162 G139 G165:G170 G183:G185 G179:G180 G172:G173 G62:G72" xr:uid="{00000000-0002-0000-0400-000000000000}">
      <formula1>"-, Yes, No"</formula1>
    </dataValidation>
    <dataValidation type="list" allowBlank="1" showInputMessage="1" showErrorMessage="1" sqref="G210:G217 G197 G199:G208" xr:uid="{00000000-0002-0000-0400-000001000000}">
      <formula1>"- ,Yes, No"</formula1>
    </dataValidation>
  </dataValidations>
  <pageMargins left="0.7" right="0.7" top="0.75" bottom="0.75" header="0.3" footer="0.3"/>
  <pageSetup paperSize="9" orientation="portrait" r:id="rId1"/>
  <ignoredErrors>
    <ignoredError sqref="G50"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C48FD-CB61-48C5-BE25-4B85D8CF8866}">
  <dimension ref="A2:P76"/>
  <sheetViews>
    <sheetView showGridLines="0" tabSelected="1" zoomScale="60" zoomScaleNormal="60" workbookViewId="0">
      <selection activeCell="F57" sqref="F57"/>
    </sheetView>
  </sheetViews>
  <sheetFormatPr defaultColWidth="8.6328125" defaultRowHeight="16" x14ac:dyDescent="0.45"/>
  <cols>
    <col min="1" max="1" width="2.6328125" style="40" customWidth="1"/>
    <col min="2" max="2" width="6.6328125" style="40" customWidth="1"/>
    <col min="3" max="3" width="55.36328125" style="101" customWidth="1"/>
    <col min="4" max="4" width="20" style="199" customWidth="1"/>
    <col min="5" max="5" width="17.36328125" style="199" customWidth="1"/>
    <col min="6" max="6" width="15" style="40" customWidth="1"/>
    <col min="7" max="7" width="11.6328125" style="40" customWidth="1"/>
    <col min="8" max="9" width="16.36328125" style="40" customWidth="1"/>
    <col min="10" max="10" width="15" style="40" customWidth="1"/>
    <col min="11" max="11" width="16.453125" style="40" customWidth="1"/>
    <col min="12" max="12" width="12.90625" style="40" customWidth="1"/>
    <col min="13" max="13" width="19" style="40" customWidth="1"/>
    <col min="14" max="16384" width="8.6328125" style="40"/>
  </cols>
  <sheetData>
    <row r="2" spans="1:13" s="97" customFormat="1" ht="33.5" customHeight="1" x14ac:dyDescent="0.55000000000000004">
      <c r="B2" s="314" t="s">
        <v>594</v>
      </c>
      <c r="C2" s="314"/>
      <c r="D2" s="314"/>
      <c r="E2" s="314"/>
      <c r="F2" s="314"/>
      <c r="G2" s="314"/>
      <c r="H2" s="314"/>
      <c r="I2" s="314"/>
      <c r="J2" s="314"/>
      <c r="K2" s="314"/>
      <c r="L2" s="314"/>
      <c r="M2" s="314"/>
    </row>
    <row r="3" spans="1:13" s="97" customFormat="1" ht="86" customHeight="1" x14ac:dyDescent="0.55000000000000004">
      <c r="B3" s="313" t="s">
        <v>829</v>
      </c>
      <c r="C3" s="313"/>
      <c r="D3" s="313"/>
      <c r="E3" s="313"/>
      <c r="F3" s="313"/>
      <c r="G3" s="313"/>
      <c r="H3" s="313"/>
      <c r="I3" s="313"/>
      <c r="J3" s="313"/>
      <c r="K3" s="313"/>
      <c r="L3" s="313"/>
      <c r="M3" s="313"/>
    </row>
    <row r="4" spans="1:13" ht="6.5" customHeight="1" x14ac:dyDescent="0.45">
      <c r="B4" s="25"/>
      <c r="C4" s="377"/>
      <c r="D4" s="377"/>
      <c r="E4" s="377"/>
      <c r="F4" s="377"/>
      <c r="G4" s="377"/>
      <c r="H4" s="377"/>
      <c r="I4" s="377"/>
      <c r="J4" s="377"/>
      <c r="K4" s="377"/>
      <c r="L4" s="377"/>
      <c r="M4" s="377"/>
    </row>
    <row r="6" spans="1:13" ht="3" customHeight="1" x14ac:dyDescent="0.45"/>
    <row r="7" spans="1:13" ht="15" customHeight="1" x14ac:dyDescent="0.45">
      <c r="D7" s="200" t="s">
        <v>604</v>
      </c>
      <c r="E7" s="201" t="s">
        <v>605</v>
      </c>
      <c r="F7" s="148" t="s">
        <v>606</v>
      </c>
      <c r="G7" s="148" t="s">
        <v>607</v>
      </c>
      <c r="H7" s="148" t="s">
        <v>608</v>
      </c>
      <c r="I7" s="148" t="s">
        <v>609</v>
      </c>
      <c r="J7" s="148" t="s">
        <v>610</v>
      </c>
      <c r="K7" s="148" t="s">
        <v>611</v>
      </c>
      <c r="L7" s="148" t="s">
        <v>612</v>
      </c>
      <c r="M7" s="148" t="s">
        <v>613</v>
      </c>
    </row>
    <row r="8" spans="1:13" ht="32" customHeight="1" x14ac:dyDescent="0.45">
      <c r="A8" s="103"/>
      <c r="B8" s="378" t="s">
        <v>126</v>
      </c>
      <c r="C8" s="378" t="s">
        <v>398</v>
      </c>
      <c r="D8" s="380" t="s">
        <v>626</v>
      </c>
      <c r="E8" s="381"/>
      <c r="F8" s="382"/>
      <c r="G8" s="378" t="s">
        <v>628</v>
      </c>
      <c r="H8" s="378" t="s">
        <v>603</v>
      </c>
      <c r="I8" s="383" t="s">
        <v>676</v>
      </c>
      <c r="J8" s="384"/>
      <c r="K8" s="384"/>
      <c r="L8" s="384"/>
      <c r="M8" s="385"/>
    </row>
    <row r="9" spans="1:13" s="105" customFormat="1" ht="55.5" customHeight="1" thickBot="1" x14ac:dyDescent="0.45">
      <c r="A9" s="104"/>
      <c r="B9" s="379"/>
      <c r="C9" s="379"/>
      <c r="D9" s="202"/>
      <c r="E9" s="203" t="s">
        <v>891</v>
      </c>
      <c r="F9" s="131" t="s">
        <v>627</v>
      </c>
      <c r="G9" s="379"/>
      <c r="H9" s="379"/>
      <c r="I9" s="133" t="s">
        <v>1</v>
      </c>
      <c r="J9" s="133" t="s">
        <v>2</v>
      </c>
      <c r="K9" s="133" t="s">
        <v>3</v>
      </c>
      <c r="L9" s="133" t="s">
        <v>4</v>
      </c>
      <c r="M9" s="100" t="s">
        <v>677</v>
      </c>
    </row>
    <row r="10" spans="1:13" s="105" customFormat="1" ht="15" customHeight="1" thickTop="1" x14ac:dyDescent="0.4">
      <c r="A10" s="104"/>
      <c r="B10" s="204" t="s">
        <v>399</v>
      </c>
      <c r="C10" s="205" t="s">
        <v>5</v>
      </c>
      <c r="D10" s="266">
        <f>D11+D12+D13</f>
        <v>1152205894.1409135</v>
      </c>
      <c r="E10" s="206">
        <v>20334747.525799997</v>
      </c>
      <c r="F10" s="206">
        <v>33005192.563859988</v>
      </c>
      <c r="G10" s="207">
        <f>D10/$D$62</f>
        <v>6.9828538202533902E-2</v>
      </c>
      <c r="H10" s="206">
        <f>H11+H12+H13</f>
        <v>488.18786750244777</v>
      </c>
      <c r="I10" s="408">
        <f>I11+I12+I13</f>
        <v>748216050.56088042</v>
      </c>
      <c r="J10" s="408">
        <f>J11+J12+J13</f>
        <v>399306929.80154324</v>
      </c>
      <c r="K10" s="408">
        <f>K11+K12+K13</f>
        <v>4682913.7784900004</v>
      </c>
      <c r="L10" s="409"/>
      <c r="M10" s="409">
        <v>4.1870713009022751</v>
      </c>
    </row>
    <row r="11" spans="1:13" s="105" customFormat="1" ht="32" x14ac:dyDescent="0.4">
      <c r="A11" s="104"/>
      <c r="B11" s="128" t="s">
        <v>400</v>
      </c>
      <c r="C11" s="139" t="s">
        <v>397</v>
      </c>
      <c r="D11" s="267">
        <v>1070209938.9293945</v>
      </c>
      <c r="E11" s="208"/>
      <c r="F11" s="208">
        <v>29086732.876197997</v>
      </c>
      <c r="G11" s="207">
        <f t="shared" ref="G11:G60" si="0">D11/$D$62</f>
        <v>6.4859237385677837E-2</v>
      </c>
      <c r="H11" s="208">
        <v>452.12139478638022</v>
      </c>
      <c r="I11" s="410">
        <v>673769232.04100347</v>
      </c>
      <c r="J11" s="410">
        <v>391757793.10990125</v>
      </c>
      <c r="K11" s="410">
        <v>4682913.7784900004</v>
      </c>
      <c r="L11" s="411"/>
      <c r="M11" s="412">
        <v>4.2652553484720483</v>
      </c>
    </row>
    <row r="12" spans="1:13" s="105" customFormat="1" x14ac:dyDescent="0.4">
      <c r="A12" s="104"/>
      <c r="B12" s="128" t="s">
        <v>401</v>
      </c>
      <c r="C12" s="140" t="s">
        <v>395</v>
      </c>
      <c r="D12" s="267">
        <v>408550.31</v>
      </c>
      <c r="E12" s="208"/>
      <c r="F12" s="210"/>
      <c r="G12" s="207">
        <f t="shared" si="0"/>
        <v>2.4759872410445305E-5</v>
      </c>
      <c r="H12" s="208">
        <v>0.17970360331488569</v>
      </c>
      <c r="I12" s="410">
        <v>408550.31</v>
      </c>
      <c r="J12" s="410">
        <v>0</v>
      </c>
      <c r="K12" s="410">
        <v>0</v>
      </c>
      <c r="L12" s="411"/>
      <c r="M12" s="412">
        <v>3.5231332709060972</v>
      </c>
    </row>
    <row r="13" spans="1:13" s="105" customFormat="1" x14ac:dyDescent="0.4">
      <c r="A13" s="104"/>
      <c r="B13" s="128" t="s">
        <v>402</v>
      </c>
      <c r="C13" s="140" t="s">
        <v>396</v>
      </c>
      <c r="D13" s="267">
        <v>81587404.901519015</v>
      </c>
      <c r="E13" s="208"/>
      <c r="F13" s="208">
        <v>3918459.6876619998</v>
      </c>
      <c r="G13" s="207">
        <f t="shared" si="0"/>
        <v>4.9445409444456197E-3</v>
      </c>
      <c r="H13" s="208">
        <v>35.886769112752681</v>
      </c>
      <c r="I13" s="410">
        <v>74038268.209877014</v>
      </c>
      <c r="J13" s="410">
        <v>7549136.6916419994</v>
      </c>
      <c r="K13" s="410">
        <v>0</v>
      </c>
      <c r="L13" s="411"/>
      <c r="M13" s="412">
        <v>3.164829046873034</v>
      </c>
    </row>
    <row r="14" spans="1:13" s="105" customFormat="1" ht="19.25" customHeight="1" x14ac:dyDescent="0.4">
      <c r="A14" s="104"/>
      <c r="B14" s="204" t="s">
        <v>403</v>
      </c>
      <c r="C14" s="205" t="s">
        <v>6</v>
      </c>
      <c r="D14" s="268">
        <f>D15+D16+D17+D18+D19</f>
        <v>34178568.458118998</v>
      </c>
      <c r="E14" s="211"/>
      <c r="F14" s="211">
        <v>1979012.5900270001</v>
      </c>
      <c r="G14" s="207">
        <f>D14/$D$62</f>
        <v>2.0713654438169358E-3</v>
      </c>
      <c r="H14" s="211">
        <f>SUM(H15:H19)</f>
        <v>6.4601295821459477</v>
      </c>
      <c r="I14" s="413">
        <f>I15+I16+I17+I18+I19</f>
        <v>25293309.982152004</v>
      </c>
      <c r="J14" s="413">
        <f t="shared" ref="J14:K14" si="1">J15+J16+J17+J18+J19</f>
        <v>8885258.4759669993</v>
      </c>
      <c r="K14" s="413">
        <f t="shared" si="1"/>
        <v>0</v>
      </c>
      <c r="L14" s="411"/>
      <c r="M14" s="414">
        <v>4.014444075302988</v>
      </c>
    </row>
    <row r="15" spans="1:13" s="105" customFormat="1" x14ac:dyDescent="0.4">
      <c r="A15" s="104"/>
      <c r="B15" s="128" t="s">
        <v>404</v>
      </c>
      <c r="C15" s="140" t="s">
        <v>7</v>
      </c>
      <c r="D15" s="267">
        <v>205482.08000000002</v>
      </c>
      <c r="E15" s="208"/>
      <c r="F15" s="210"/>
      <c r="G15" s="207">
        <f t="shared" si="0"/>
        <v>1.2453080952093552E-5</v>
      </c>
      <c r="H15" s="208">
        <v>3.8838398548946586E-2</v>
      </c>
      <c r="I15" s="410">
        <v>205482.08000000002</v>
      </c>
      <c r="J15" s="410">
        <v>0</v>
      </c>
      <c r="K15" s="413"/>
      <c r="L15" s="411"/>
      <c r="M15" s="412">
        <v>2.758503344914554</v>
      </c>
    </row>
    <row r="16" spans="1:13" s="105" customFormat="1" x14ac:dyDescent="0.4">
      <c r="A16" s="104"/>
      <c r="B16" s="128" t="s">
        <v>405</v>
      </c>
      <c r="C16" s="140" t="s">
        <v>8</v>
      </c>
      <c r="D16" s="267">
        <v>1400929.3685399999</v>
      </c>
      <c r="E16" s="208"/>
      <c r="F16" s="208">
        <v>1400</v>
      </c>
      <c r="G16" s="207">
        <f t="shared" si="0"/>
        <v>8.4902230085435765E-5</v>
      </c>
      <c r="H16" s="208">
        <v>0.26479123218083339</v>
      </c>
      <c r="I16" s="410">
        <v>1083559.3685399999</v>
      </c>
      <c r="J16" s="410">
        <v>317370</v>
      </c>
      <c r="K16" s="413">
        <v>0</v>
      </c>
      <c r="L16" s="411"/>
      <c r="M16" s="412">
        <v>3.711730724462952</v>
      </c>
    </row>
    <row r="17" spans="1:13" s="105" customFormat="1" x14ac:dyDescent="0.4">
      <c r="A17" s="104"/>
      <c r="B17" s="128" t="s">
        <v>406</v>
      </c>
      <c r="C17" s="140" t="s">
        <v>9</v>
      </c>
      <c r="D17" s="267">
        <v>6253039.8535619993</v>
      </c>
      <c r="E17" s="208"/>
      <c r="F17" s="208">
        <v>2.1830310000000002</v>
      </c>
      <c r="G17" s="207">
        <f t="shared" si="0"/>
        <v>3.7896059594624886E-4</v>
      </c>
      <c r="H17" s="208">
        <v>1.1818940803747338</v>
      </c>
      <c r="I17" s="410">
        <v>5328042.4435620001</v>
      </c>
      <c r="J17" s="410">
        <v>924997.41</v>
      </c>
      <c r="K17" s="413">
        <v>0</v>
      </c>
      <c r="L17" s="411"/>
      <c r="M17" s="412">
        <v>2.1372463889737454</v>
      </c>
    </row>
    <row r="18" spans="1:13" s="105" customFormat="1" x14ac:dyDescent="0.4">
      <c r="A18" s="104"/>
      <c r="B18" s="128" t="s">
        <v>407</v>
      </c>
      <c r="C18" s="140" t="s">
        <v>10</v>
      </c>
      <c r="D18" s="267">
        <v>25175985.150633</v>
      </c>
      <c r="E18" s="208"/>
      <c r="F18" s="208">
        <v>1977610.4069960001</v>
      </c>
      <c r="G18" s="207">
        <f t="shared" si="0"/>
        <v>1.5257709145709343E-3</v>
      </c>
      <c r="H18" s="208">
        <v>4.7585412077911871</v>
      </c>
      <c r="I18" s="410">
        <v>17875567.354666006</v>
      </c>
      <c r="J18" s="410">
        <v>7300417.7959669996</v>
      </c>
      <c r="K18" s="413">
        <v>0</v>
      </c>
      <c r="L18" s="411"/>
      <c r="M18" s="412">
        <v>4.4477859194532305</v>
      </c>
    </row>
    <row r="19" spans="1:13" s="105" customFormat="1" x14ac:dyDescent="0.4">
      <c r="A19" s="104"/>
      <c r="B19" s="128" t="s">
        <v>408</v>
      </c>
      <c r="C19" s="140" t="s">
        <v>11</v>
      </c>
      <c r="D19" s="267">
        <v>1143132.005384</v>
      </c>
      <c r="E19" s="208"/>
      <c r="F19" s="210"/>
      <c r="G19" s="207">
        <f t="shared" si="0"/>
        <v>6.9278622262223516E-5</v>
      </c>
      <c r="H19" s="208">
        <v>0.21606466325024712</v>
      </c>
      <c r="I19" s="410">
        <v>800658.735384</v>
      </c>
      <c r="J19" s="410">
        <v>342473.27</v>
      </c>
      <c r="K19" s="413">
        <v>0</v>
      </c>
      <c r="L19" s="411"/>
      <c r="M19" s="412">
        <v>5.3358465398653889</v>
      </c>
    </row>
    <row r="20" spans="1:13" s="105" customFormat="1" x14ac:dyDescent="0.4">
      <c r="A20" s="104"/>
      <c r="B20" s="204" t="s">
        <v>409</v>
      </c>
      <c r="C20" s="205" t="s">
        <v>12</v>
      </c>
      <c r="D20" s="268">
        <f>SUM(D21:D43)</f>
        <v>1449947272.1076612</v>
      </c>
      <c r="E20" s="211">
        <v>25661933.171378981</v>
      </c>
      <c r="F20" s="211">
        <v>78950477.996386006</v>
      </c>
      <c r="G20" s="207">
        <f>D20/$D$62</f>
        <v>8.7872921842254662E-2</v>
      </c>
      <c r="H20" s="211">
        <f>SUM(H21:H44)</f>
        <v>407.41047150641481</v>
      </c>
      <c r="I20" s="413">
        <f>SUM(I21:I44)</f>
        <v>912188766.49986029</v>
      </c>
      <c r="J20" s="413">
        <f t="shared" ref="J20:K20" si="2">SUM(J21:J44)</f>
        <v>524668841.82483399</v>
      </c>
      <c r="K20" s="413">
        <f t="shared" si="2"/>
        <v>13089663.782966999</v>
      </c>
      <c r="L20" s="414"/>
      <c r="M20" s="414">
        <v>4.0112307628132235</v>
      </c>
    </row>
    <row r="21" spans="1:13" s="105" customFormat="1" x14ac:dyDescent="0.4">
      <c r="B21" s="128" t="s">
        <v>410</v>
      </c>
      <c r="C21" s="140" t="s">
        <v>13</v>
      </c>
      <c r="D21" s="267">
        <v>259262226.41860512</v>
      </c>
      <c r="E21" s="208"/>
      <c r="F21" s="208">
        <v>9714607.5593260005</v>
      </c>
      <c r="G21" s="207">
        <f t="shared" si="0"/>
        <v>1.5712384717007425E-2</v>
      </c>
      <c r="H21" s="208">
        <v>71.753468515759877</v>
      </c>
      <c r="I21" s="410">
        <v>151040521.09190422</v>
      </c>
      <c r="J21" s="410">
        <v>100482565.50718199</v>
      </c>
      <c r="K21" s="410">
        <v>7739139.8195190001</v>
      </c>
      <c r="L21" s="411"/>
      <c r="M21" s="412">
        <v>4.5884492926051914</v>
      </c>
    </row>
    <row r="22" spans="1:13" s="105" customFormat="1" x14ac:dyDescent="0.4">
      <c r="B22" s="128" t="s">
        <v>411</v>
      </c>
      <c r="C22" s="140" t="s">
        <v>14</v>
      </c>
      <c r="D22" s="267">
        <v>489963848.01811713</v>
      </c>
      <c r="E22" s="208"/>
      <c r="F22" s="208">
        <v>8481632.1914009992</v>
      </c>
      <c r="G22" s="207">
        <f t="shared" si="0"/>
        <v>2.9693876288233376E-2</v>
      </c>
      <c r="H22" s="208">
        <v>139.81445599818147</v>
      </c>
      <c r="I22" s="410">
        <v>322620521.00596511</v>
      </c>
      <c r="J22" s="410">
        <v>167194675.52215204</v>
      </c>
      <c r="K22" s="410">
        <v>148651.49</v>
      </c>
      <c r="L22" s="411"/>
      <c r="M22" s="412">
        <v>3.7078818562652041</v>
      </c>
    </row>
    <row r="23" spans="1:13" s="105" customFormat="1" x14ac:dyDescent="0.4">
      <c r="B23" s="128" t="s">
        <v>412</v>
      </c>
      <c r="C23" s="140" t="s">
        <v>15</v>
      </c>
      <c r="D23" s="267">
        <v>4021168.7112830002</v>
      </c>
      <c r="E23" s="208"/>
      <c r="F23" s="208">
        <v>2</v>
      </c>
      <c r="G23" s="207">
        <f t="shared" si="0"/>
        <v>2.4369978872918212E-4</v>
      </c>
      <c r="H23" s="208">
        <v>1.1619533822712518</v>
      </c>
      <c r="I23" s="410">
        <v>3381590.12</v>
      </c>
      <c r="J23" s="410">
        <v>639578.59128299996</v>
      </c>
      <c r="K23" s="413">
        <v>0</v>
      </c>
      <c r="L23" s="411"/>
      <c r="M23" s="412">
        <v>2.9090794677722065</v>
      </c>
    </row>
    <row r="24" spans="1:13" s="105" customFormat="1" x14ac:dyDescent="0.4">
      <c r="B24" s="128" t="s">
        <v>413</v>
      </c>
      <c r="C24" s="140" t="s">
        <v>16</v>
      </c>
      <c r="D24" s="267">
        <v>34188969.846380003</v>
      </c>
      <c r="E24" s="208"/>
      <c r="F24" s="208">
        <v>19336.5</v>
      </c>
      <c r="G24" s="207">
        <f t="shared" si="0"/>
        <v>2.0719958118277544E-3</v>
      </c>
      <c r="H24" s="208">
        <v>9.8792147262819139</v>
      </c>
      <c r="I24" s="410">
        <v>23948674.561643004</v>
      </c>
      <c r="J24" s="410">
        <v>10240295.284737</v>
      </c>
      <c r="K24" s="413">
        <v>0</v>
      </c>
      <c r="L24" s="411"/>
      <c r="M24" s="412">
        <v>3.7795441194994099</v>
      </c>
    </row>
    <row r="25" spans="1:13" s="105" customFormat="1" x14ac:dyDescent="0.4">
      <c r="B25" s="128" t="s">
        <v>414</v>
      </c>
      <c r="C25" s="140" t="s">
        <v>17</v>
      </c>
      <c r="D25" s="267">
        <v>23192380.201131001</v>
      </c>
      <c r="E25" s="208"/>
      <c r="F25" s="208">
        <v>2445134.3783559999</v>
      </c>
      <c r="G25" s="207">
        <f t="shared" si="0"/>
        <v>1.4055560860412551E-3</v>
      </c>
      <c r="H25" s="208">
        <v>6.7016498318039384</v>
      </c>
      <c r="I25" s="410">
        <v>20669794.143411003</v>
      </c>
      <c r="J25" s="410">
        <v>2063634.352404</v>
      </c>
      <c r="K25" s="410">
        <v>458951.70531599998</v>
      </c>
      <c r="L25" s="411"/>
      <c r="M25" s="412">
        <v>4.1643871015161604</v>
      </c>
    </row>
    <row r="26" spans="1:13" s="106" customFormat="1" ht="20" customHeight="1" x14ac:dyDescent="0.4">
      <c r="B26" s="128" t="s">
        <v>415</v>
      </c>
      <c r="C26" s="140" t="s">
        <v>18</v>
      </c>
      <c r="D26" s="209">
        <v>104386.26000000001</v>
      </c>
      <c r="E26" s="208"/>
      <c r="F26" s="210"/>
      <c r="G26" s="207">
        <f t="shared" si="0"/>
        <v>6.3262477490313758E-6</v>
      </c>
      <c r="H26" s="208">
        <v>3.0163362091551408E-2</v>
      </c>
      <c r="I26" s="410">
        <v>104386.26000000001</v>
      </c>
      <c r="J26" s="413"/>
      <c r="K26" s="413"/>
      <c r="L26" s="411"/>
      <c r="M26" s="412">
        <v>2.5478233629598379</v>
      </c>
    </row>
    <row r="27" spans="1:13" s="105" customFormat="1" ht="48" x14ac:dyDescent="0.4">
      <c r="B27" s="128" t="s">
        <v>416</v>
      </c>
      <c r="C27" s="140" t="s">
        <v>19</v>
      </c>
      <c r="D27" s="267">
        <v>38270026.689704999</v>
      </c>
      <c r="E27" s="208"/>
      <c r="F27" s="208">
        <v>932327.62015800003</v>
      </c>
      <c r="G27" s="207">
        <f t="shared" si="0"/>
        <v>2.3193250740194821E-3</v>
      </c>
      <c r="H27" s="208">
        <v>11.058473330636698</v>
      </c>
      <c r="I27" s="410">
        <v>17815555.338125985</v>
      </c>
      <c r="J27" s="410">
        <v>18188133.291168001</v>
      </c>
      <c r="K27" s="410">
        <v>2266338.0604110002</v>
      </c>
      <c r="L27" s="411"/>
      <c r="M27" s="412">
        <v>5.9758657518761646</v>
      </c>
    </row>
    <row r="28" spans="1:13" s="105" customFormat="1" x14ac:dyDescent="0.4">
      <c r="B28" s="128" t="s">
        <v>417</v>
      </c>
      <c r="C28" s="140" t="s">
        <v>20</v>
      </c>
      <c r="D28" s="267">
        <v>26137265.985675</v>
      </c>
      <c r="E28" s="208"/>
      <c r="F28" s="208">
        <v>170291.079344</v>
      </c>
      <c r="G28" s="207">
        <f t="shared" si="0"/>
        <v>1.5840285887022947E-3</v>
      </c>
      <c r="H28" s="208">
        <v>7.5526014439937335</v>
      </c>
      <c r="I28" s="410">
        <v>20616936.715643998</v>
      </c>
      <c r="J28" s="410">
        <v>5520329.2700309996</v>
      </c>
      <c r="K28" s="413">
        <v>0</v>
      </c>
      <c r="L28" s="411"/>
      <c r="M28" s="412">
        <v>3.7641987629575011</v>
      </c>
    </row>
    <row r="29" spans="1:13" s="105" customFormat="1" x14ac:dyDescent="0.4">
      <c r="B29" s="128" t="s">
        <v>418</v>
      </c>
      <c r="C29" s="140" t="s">
        <v>21</v>
      </c>
      <c r="D29" s="267"/>
      <c r="E29" s="208"/>
      <c r="F29" s="210"/>
      <c r="G29" s="207">
        <f t="shared" si="0"/>
        <v>0</v>
      </c>
      <c r="H29" s="208">
        <v>0</v>
      </c>
      <c r="I29" s="413"/>
      <c r="J29" s="413"/>
      <c r="K29" s="413"/>
      <c r="L29" s="411"/>
      <c r="M29" s="414"/>
    </row>
    <row r="30" spans="1:13" s="105" customFormat="1" x14ac:dyDescent="0.4">
      <c r="B30" s="128" t="s">
        <v>419</v>
      </c>
      <c r="C30" s="140" t="s">
        <v>22</v>
      </c>
      <c r="D30" s="267">
        <v>4760524.752049</v>
      </c>
      <c r="E30" s="208"/>
      <c r="F30" s="210"/>
      <c r="G30" s="207">
        <f t="shared" si="0"/>
        <v>2.8850788405349645E-4</v>
      </c>
      <c r="H30" s="208">
        <v>1.3755970550324053</v>
      </c>
      <c r="I30" s="410">
        <v>918596.6367090001</v>
      </c>
      <c r="J30" s="410">
        <v>3547777.5976189999</v>
      </c>
      <c r="K30" s="410">
        <v>294150.51772100001</v>
      </c>
      <c r="L30" s="411"/>
      <c r="M30" s="412">
        <v>8.1390917659099671</v>
      </c>
    </row>
    <row r="31" spans="1:13" s="105" customFormat="1" x14ac:dyDescent="0.4">
      <c r="B31" s="128" t="s">
        <v>420</v>
      </c>
      <c r="C31" s="140" t="s">
        <v>23</v>
      </c>
      <c r="D31" s="267">
        <v>2358443.0499999998</v>
      </c>
      <c r="E31" s="208"/>
      <c r="F31" s="208">
        <v>145019.45000000001</v>
      </c>
      <c r="G31" s="207">
        <f t="shared" si="0"/>
        <v>1.4293159881656063E-4</v>
      </c>
      <c r="H31" s="208">
        <v>0.68149363421443465</v>
      </c>
      <c r="I31" s="410">
        <v>1866403.67</v>
      </c>
      <c r="J31" s="410">
        <v>492039.38</v>
      </c>
      <c r="K31" s="413"/>
      <c r="L31" s="411"/>
      <c r="M31" s="412">
        <v>2.7959999746442898</v>
      </c>
    </row>
    <row r="32" spans="1:13" s="105" customFormat="1" x14ac:dyDescent="0.4">
      <c r="B32" s="128" t="s">
        <v>421</v>
      </c>
      <c r="C32" s="140" t="s">
        <v>24</v>
      </c>
      <c r="D32" s="267">
        <v>7036066.8143779999</v>
      </c>
      <c r="E32" s="208"/>
      <c r="F32" s="208">
        <v>696675.96832300012</v>
      </c>
      <c r="G32" s="207">
        <f t="shared" si="0"/>
        <v>4.2641533326793373E-4</v>
      </c>
      <c r="H32" s="208">
        <v>2.033135692594334</v>
      </c>
      <c r="I32" s="410">
        <v>3109026.4941459997</v>
      </c>
      <c r="J32" s="410">
        <v>3927040.3202320002</v>
      </c>
      <c r="K32" s="413"/>
      <c r="L32" s="411"/>
      <c r="M32" s="412">
        <v>6.1781906572113927</v>
      </c>
    </row>
    <row r="33" spans="2:13" s="105" customFormat="1" x14ac:dyDescent="0.4">
      <c r="B33" s="128" t="s">
        <v>422</v>
      </c>
      <c r="C33" s="140" t="s">
        <v>25</v>
      </c>
      <c r="D33" s="267">
        <v>33252675.311378002</v>
      </c>
      <c r="E33" s="208"/>
      <c r="F33" s="208">
        <v>1865616.023975</v>
      </c>
      <c r="G33" s="207">
        <f t="shared" si="0"/>
        <v>2.0152524128930023E-3</v>
      </c>
      <c r="H33" s="208">
        <v>9.5163886174636527</v>
      </c>
      <c r="I33" s="410">
        <v>13184338.917727001</v>
      </c>
      <c r="J33" s="410">
        <v>18021117.353650998</v>
      </c>
      <c r="K33" s="410">
        <v>2047219.04</v>
      </c>
      <c r="L33" s="411"/>
      <c r="M33" s="412">
        <v>6.0719669090354085</v>
      </c>
    </row>
    <row r="34" spans="2:13" s="105" customFormat="1" x14ac:dyDescent="0.4">
      <c r="B34" s="128" t="s">
        <v>423</v>
      </c>
      <c r="C34" s="140" t="s">
        <v>26</v>
      </c>
      <c r="D34" s="267">
        <v>4946639.6173259979</v>
      </c>
      <c r="E34" s="208"/>
      <c r="F34" s="210"/>
      <c r="G34" s="207">
        <f t="shared" si="0"/>
        <v>2.9978723008543479E-4</v>
      </c>
      <c r="H34" s="208">
        <v>1.4293766431886472</v>
      </c>
      <c r="I34" s="410">
        <v>2672415.9967009984</v>
      </c>
      <c r="J34" s="410">
        <v>2274223.6206249995</v>
      </c>
      <c r="K34" s="413"/>
      <c r="L34" s="411"/>
      <c r="M34" s="412">
        <v>4.241322940778713</v>
      </c>
    </row>
    <row r="35" spans="2:13" s="105" customFormat="1" x14ac:dyDescent="0.4">
      <c r="B35" s="128" t="s">
        <v>424</v>
      </c>
      <c r="C35" s="140" t="s">
        <v>27</v>
      </c>
      <c r="D35" s="267">
        <v>165010604.84126401</v>
      </c>
      <c r="E35" s="208"/>
      <c r="F35" s="208">
        <v>46878590.029959992</v>
      </c>
      <c r="G35" s="207">
        <f t="shared" si="0"/>
        <v>1.0000338813205417E-2</v>
      </c>
      <c r="H35" s="208">
        <v>47.681319579539988</v>
      </c>
      <c r="I35" s="410">
        <v>131726723.882302</v>
      </c>
      <c r="J35" s="410">
        <v>33283880.958962001</v>
      </c>
      <c r="K35" s="413">
        <v>0</v>
      </c>
      <c r="L35" s="411"/>
      <c r="M35" s="412">
        <v>1.9228205104338723</v>
      </c>
    </row>
    <row r="36" spans="2:13" s="105" customFormat="1" ht="32" x14ac:dyDescent="0.4">
      <c r="B36" s="128" t="s">
        <v>425</v>
      </c>
      <c r="C36" s="140" t="s">
        <v>28</v>
      </c>
      <c r="D36" s="267">
        <v>32372597.763307005</v>
      </c>
      <c r="E36" s="208"/>
      <c r="F36" s="210"/>
      <c r="G36" s="207">
        <f t="shared" si="0"/>
        <v>1.961916000538951E-3</v>
      </c>
      <c r="H36" s="208">
        <v>9.3543574430080785</v>
      </c>
      <c r="I36" s="410">
        <v>26500413.273596007</v>
      </c>
      <c r="J36" s="410">
        <v>5872184.4897109987</v>
      </c>
      <c r="K36" s="413"/>
      <c r="L36" s="411"/>
      <c r="M36" s="412">
        <v>3.1871593918534726</v>
      </c>
    </row>
    <row r="37" spans="2:13" s="105" customFormat="1" x14ac:dyDescent="0.4">
      <c r="B37" s="128" t="s">
        <v>426</v>
      </c>
      <c r="C37" s="140" t="s">
        <v>29</v>
      </c>
      <c r="D37" s="267"/>
      <c r="E37" s="208"/>
      <c r="F37" s="208"/>
      <c r="G37" s="207">
        <f t="shared" si="0"/>
        <v>0</v>
      </c>
      <c r="H37" s="208">
        <v>0</v>
      </c>
      <c r="I37" s="413"/>
      <c r="J37" s="413"/>
      <c r="K37" s="413"/>
      <c r="L37" s="411"/>
      <c r="M37" s="414"/>
    </row>
    <row r="38" spans="2:13" s="105" customFormat="1" x14ac:dyDescent="0.4">
      <c r="B38" s="128" t="s">
        <v>427</v>
      </c>
      <c r="C38" s="140" t="s">
        <v>30</v>
      </c>
      <c r="D38" s="267">
        <v>48309732.425907999</v>
      </c>
      <c r="E38" s="208"/>
      <c r="F38" s="210"/>
      <c r="G38" s="207">
        <f t="shared" si="0"/>
        <v>2.9277735979400788E-3</v>
      </c>
      <c r="H38" s="208">
        <v>7.7797432801955484</v>
      </c>
      <c r="I38" s="410">
        <v>35673110.198199004</v>
      </c>
      <c r="J38" s="410">
        <v>12636622.227708999</v>
      </c>
      <c r="K38" s="413">
        <v>0</v>
      </c>
      <c r="L38" s="411"/>
      <c r="M38" s="412">
        <v>3.0650745339837666</v>
      </c>
    </row>
    <row r="39" spans="2:13" s="105" customFormat="1" x14ac:dyDescent="0.4">
      <c r="B39" s="128" t="s">
        <v>428</v>
      </c>
      <c r="C39" s="140" t="s">
        <v>31</v>
      </c>
      <c r="D39" s="267">
        <v>4078530.24</v>
      </c>
      <c r="E39" s="208"/>
      <c r="F39" s="208">
        <v>14322.16</v>
      </c>
      <c r="G39" s="207">
        <f t="shared" si="0"/>
        <v>2.4717613937079837E-4</v>
      </c>
      <c r="H39" s="208">
        <v>1.1785285192750661</v>
      </c>
      <c r="I39" s="410">
        <v>1257395.79</v>
      </c>
      <c r="J39" s="410">
        <v>2821134.45</v>
      </c>
      <c r="K39" s="413"/>
      <c r="L39" s="411"/>
      <c r="M39" s="412">
        <v>5.7587813962119832</v>
      </c>
    </row>
    <row r="40" spans="2:13" s="105" customFormat="1" x14ac:dyDescent="0.4">
      <c r="B40" s="128" t="s">
        <v>429</v>
      </c>
      <c r="C40" s="140" t="s">
        <v>32</v>
      </c>
      <c r="D40" s="267">
        <v>6902982.9497100003</v>
      </c>
      <c r="E40" s="208"/>
      <c r="F40" s="208">
        <v>14688.887922</v>
      </c>
      <c r="G40" s="207">
        <f t="shared" si="0"/>
        <v>4.1834988960429132E-4</v>
      </c>
      <c r="H40" s="208">
        <v>1.9946798958398195</v>
      </c>
      <c r="I40" s="410">
        <v>3740879.6233700002</v>
      </c>
      <c r="J40" s="410">
        <v>3162103.3263400001</v>
      </c>
      <c r="K40" s="413"/>
      <c r="L40" s="411"/>
      <c r="M40" s="412">
        <v>4.900690383733556</v>
      </c>
    </row>
    <row r="41" spans="2:13" s="105" customFormat="1" x14ac:dyDescent="0.4">
      <c r="B41" s="128" t="s">
        <v>430</v>
      </c>
      <c r="C41" s="140" t="s">
        <v>33</v>
      </c>
      <c r="D41" s="267">
        <v>2938226.1342780003</v>
      </c>
      <c r="E41" s="208"/>
      <c r="F41" s="208">
        <v>41228.089999999997</v>
      </c>
      <c r="G41" s="207">
        <f t="shared" si="0"/>
        <v>1.780688997586594E-4</v>
      </c>
      <c r="H41" s="208">
        <v>0.8490272454927178</v>
      </c>
      <c r="I41" s="410">
        <v>1067750.6099999999</v>
      </c>
      <c r="J41" s="410">
        <v>1870475.524278</v>
      </c>
      <c r="K41" s="413"/>
      <c r="L41" s="411"/>
      <c r="M41" s="412">
        <v>5.029110037347829</v>
      </c>
    </row>
    <row r="42" spans="2:13" s="105" customFormat="1" x14ac:dyDescent="0.4">
      <c r="B42" s="128" t="s">
        <v>431</v>
      </c>
      <c r="C42" s="140" t="s">
        <v>34</v>
      </c>
      <c r="D42" s="267">
        <v>32505895.677976999</v>
      </c>
      <c r="E42" s="208"/>
      <c r="F42" s="208">
        <v>2613027.4367920002</v>
      </c>
      <c r="G42" s="207">
        <f t="shared" si="0"/>
        <v>1.9699944165357652E-3</v>
      </c>
      <c r="H42" s="208">
        <v>9.3928750914633401</v>
      </c>
      <c r="I42" s="410">
        <v>12098100.333207995</v>
      </c>
      <c r="J42" s="410">
        <v>20407795.344768997</v>
      </c>
      <c r="K42" s="413"/>
      <c r="L42" s="411"/>
      <c r="M42" s="412">
        <v>5.9962355757497328</v>
      </c>
    </row>
    <row r="43" spans="2:13" s="105" customFormat="1" x14ac:dyDescent="0.4">
      <c r="B43" s="128" t="s">
        <v>432</v>
      </c>
      <c r="C43" s="140" t="s">
        <v>35</v>
      </c>
      <c r="D43" s="267">
        <v>230334080.39919004</v>
      </c>
      <c r="E43" s="208"/>
      <c r="F43" s="208">
        <v>4917978.6208290011</v>
      </c>
      <c r="G43" s="207">
        <f t="shared" si="0"/>
        <v>1.395921702387448E-2</v>
      </c>
      <c r="H43" s="208">
        <v>66.191968218086345</v>
      </c>
      <c r="I43" s="410">
        <v>118175631.837209</v>
      </c>
      <c r="J43" s="410">
        <v>112023235.41198102</v>
      </c>
      <c r="K43" s="410">
        <v>135213.15</v>
      </c>
      <c r="L43" s="411"/>
      <c r="M43" s="412">
        <v>4.8432096752146236</v>
      </c>
    </row>
    <row r="44" spans="2:13" s="105" customFormat="1" x14ac:dyDescent="0.4">
      <c r="B44" s="128" t="s">
        <v>433</v>
      </c>
      <c r="C44" s="140" t="s">
        <v>36</v>
      </c>
      <c r="D44" s="267"/>
      <c r="E44" s="208"/>
      <c r="F44" s="210"/>
      <c r="G44" s="207">
        <f t="shared" si="0"/>
        <v>0</v>
      </c>
      <c r="H44" s="208">
        <v>0</v>
      </c>
      <c r="I44" s="413"/>
      <c r="J44" s="413"/>
      <c r="K44" s="413"/>
      <c r="L44" s="411"/>
      <c r="M44" s="414"/>
    </row>
    <row r="45" spans="2:13" s="105" customFormat="1" x14ac:dyDescent="0.4">
      <c r="B45" s="204" t="s">
        <v>434</v>
      </c>
      <c r="C45" s="205" t="s">
        <v>37</v>
      </c>
      <c r="D45" s="268">
        <v>887592047.57730675</v>
      </c>
      <c r="E45" s="211">
        <v>234896207.63766459</v>
      </c>
      <c r="F45" s="211">
        <v>275.58</v>
      </c>
      <c r="G45" s="207">
        <f t="shared" si="0"/>
        <v>5.3791822726899939E-2</v>
      </c>
      <c r="H45" s="211">
        <v>30.011338429998744</v>
      </c>
      <c r="I45" s="413">
        <v>388861291.47467673</v>
      </c>
      <c r="J45" s="413">
        <v>156354006.05582803</v>
      </c>
      <c r="K45" s="413">
        <v>342376750.04680198</v>
      </c>
      <c r="L45" s="411"/>
      <c r="M45" s="414">
        <v>7.2584053719349848</v>
      </c>
    </row>
    <row r="46" spans="2:13" s="105" customFormat="1" ht="32" x14ac:dyDescent="0.4">
      <c r="B46" s="204" t="s">
        <v>435</v>
      </c>
      <c r="C46" s="205" t="s">
        <v>38</v>
      </c>
      <c r="D46" s="268">
        <v>4347041.2487469995</v>
      </c>
      <c r="E46" s="208"/>
      <c r="F46" s="210"/>
      <c r="G46" s="207">
        <f t="shared" si="0"/>
        <v>2.634490393164028E-4</v>
      </c>
      <c r="H46" s="211">
        <v>1.3342130662978025</v>
      </c>
      <c r="I46" s="413">
        <v>1522974.2857690002</v>
      </c>
      <c r="J46" s="413">
        <v>2824066.9629779998</v>
      </c>
      <c r="K46" s="413">
        <v>0</v>
      </c>
      <c r="L46" s="411"/>
      <c r="M46" s="414">
        <v>4.0376401914480953</v>
      </c>
    </row>
    <row r="47" spans="2:13" s="105" customFormat="1" x14ac:dyDescent="0.4">
      <c r="B47" s="204" t="s">
        <v>436</v>
      </c>
      <c r="C47" s="205" t="s">
        <v>39</v>
      </c>
      <c r="D47" s="268">
        <f>D48+D49+D50</f>
        <v>893643888.61052489</v>
      </c>
      <c r="E47" s="211">
        <v>11318856.89549407</v>
      </c>
      <c r="F47" s="211">
        <v>50493337.932664007</v>
      </c>
      <c r="G47" s="207">
        <f t="shared" si="0"/>
        <v>5.4158589825499814E-2</v>
      </c>
      <c r="H47" s="211">
        <f>SUM(H48:H50)</f>
        <v>46.763665292074805</v>
      </c>
      <c r="I47" s="413">
        <v>582160829.16827822</v>
      </c>
      <c r="J47" s="413">
        <v>309830384.96240503</v>
      </c>
      <c r="K47" s="413">
        <v>1652674.4798420002</v>
      </c>
      <c r="L47" s="414"/>
      <c r="M47" s="414">
        <v>3.7006366013069045</v>
      </c>
    </row>
    <row r="48" spans="2:13" s="105" customFormat="1" x14ac:dyDescent="0.4">
      <c r="B48" s="128" t="s">
        <v>437</v>
      </c>
      <c r="C48" s="140" t="s">
        <v>40</v>
      </c>
      <c r="D48" s="267">
        <v>450234033.55271</v>
      </c>
      <c r="E48" s="208"/>
      <c r="F48" s="208">
        <v>13037808.929515</v>
      </c>
      <c r="G48" s="207">
        <f t="shared" si="0"/>
        <v>2.7286081916337919E-2</v>
      </c>
      <c r="H48" s="208">
        <v>23.33369155884326</v>
      </c>
      <c r="I48" s="410">
        <v>327243830.77360046</v>
      </c>
      <c r="J48" s="410">
        <v>122055510.40593497</v>
      </c>
      <c r="K48" s="410">
        <v>934692.37317500007</v>
      </c>
      <c r="L48" s="411"/>
      <c r="M48" s="412">
        <v>3.2067651341006869</v>
      </c>
    </row>
    <row r="49" spans="2:13" s="105" customFormat="1" x14ac:dyDescent="0.4">
      <c r="B49" s="128" t="s">
        <v>438</v>
      </c>
      <c r="C49" s="140" t="s">
        <v>41</v>
      </c>
      <c r="D49" s="267">
        <v>232440233.25552902</v>
      </c>
      <c r="E49" s="208"/>
      <c r="F49" s="208">
        <v>28671340.989144996</v>
      </c>
      <c r="G49" s="207">
        <f t="shared" si="0"/>
        <v>1.4086858772573308E-2</v>
      </c>
      <c r="H49" s="208">
        <v>12.282245190543096</v>
      </c>
      <c r="I49" s="410">
        <v>154019905.05591208</v>
      </c>
      <c r="J49" s="410">
        <v>78420328.199616998</v>
      </c>
      <c r="K49" s="410">
        <v>0</v>
      </c>
      <c r="L49" s="411"/>
      <c r="M49" s="412">
        <v>3.2653827258230401</v>
      </c>
    </row>
    <row r="50" spans="2:13" s="105" customFormat="1" x14ac:dyDescent="0.4">
      <c r="B50" s="128" t="s">
        <v>439</v>
      </c>
      <c r="C50" s="140" t="s">
        <v>899</v>
      </c>
      <c r="D50" s="267">
        <v>210969621.80228594</v>
      </c>
      <c r="E50" s="208"/>
      <c r="F50" s="208">
        <v>8784188.0140039995</v>
      </c>
      <c r="G50" s="207">
        <f t="shared" si="0"/>
        <v>1.2785649136588589E-2</v>
      </c>
      <c r="H50" s="208">
        <v>11.147728542688451</v>
      </c>
      <c r="I50" s="410">
        <v>100897093.33876601</v>
      </c>
      <c r="J50" s="410">
        <v>109354546.35685299</v>
      </c>
      <c r="K50" s="410">
        <v>717982.10666699999</v>
      </c>
      <c r="L50" s="411"/>
      <c r="M50" s="412">
        <v>5.2341666532443831</v>
      </c>
    </row>
    <row r="51" spans="2:13" s="105" customFormat="1" ht="32" x14ac:dyDescent="0.4">
      <c r="B51" s="204" t="s">
        <v>440</v>
      </c>
      <c r="C51" s="205" t="s">
        <v>42</v>
      </c>
      <c r="D51" s="268">
        <v>3988721091.7702885</v>
      </c>
      <c r="E51" s="211">
        <v>4141139.5028387997</v>
      </c>
      <c r="F51" s="211">
        <v>65375030.031937063</v>
      </c>
      <c r="G51" s="207">
        <f>D51/$D$62</f>
        <v>0.24173332609412154</v>
      </c>
      <c r="H51" s="211">
        <v>77.443428565409604</v>
      </c>
      <c r="I51" s="413">
        <v>2930015251.7771373</v>
      </c>
      <c r="J51" s="413">
        <v>1035669097.1916583</v>
      </c>
      <c r="K51" s="413">
        <v>23036742.801492997</v>
      </c>
      <c r="L51" s="411"/>
      <c r="M51" s="414">
        <v>3.1930500626043958</v>
      </c>
    </row>
    <row r="52" spans="2:13" s="105" customFormat="1" x14ac:dyDescent="0.4">
      <c r="B52" s="204" t="s">
        <v>441</v>
      </c>
      <c r="C52" s="205" t="s">
        <v>43</v>
      </c>
      <c r="D52" s="268">
        <f>D53+D54+D55+D56+D57</f>
        <v>585768938.37281191</v>
      </c>
      <c r="E52" s="208"/>
      <c r="F52" s="211">
        <v>6288778.8873600001</v>
      </c>
      <c r="G52" s="207">
        <f t="shared" si="0"/>
        <v>3.550006895384028E-2</v>
      </c>
      <c r="H52" s="211">
        <f>SUM(H53:H57)</f>
        <v>112.19868588451486</v>
      </c>
      <c r="I52" s="413">
        <f>I53+I54+I55+I56+I57</f>
        <v>388373355.92851013</v>
      </c>
      <c r="J52" s="413">
        <f t="shared" ref="J52:K52" si="3">J53+J54+J55+J56+J57</f>
        <v>185094227.84194499</v>
      </c>
      <c r="K52" s="413">
        <f t="shared" si="3"/>
        <v>12301354.602357</v>
      </c>
      <c r="L52" s="411"/>
      <c r="M52" s="414">
        <v>3.8945592366354025</v>
      </c>
    </row>
    <row r="53" spans="2:13" s="105" customFormat="1" x14ac:dyDescent="0.4">
      <c r="B53" s="128" t="s">
        <v>442</v>
      </c>
      <c r="C53" s="140" t="s">
        <v>44</v>
      </c>
      <c r="D53" s="267">
        <v>447702476.76618189</v>
      </c>
      <c r="E53" s="208"/>
      <c r="F53" s="208">
        <v>4418639.8018279998</v>
      </c>
      <c r="G53" s="207">
        <f t="shared" si="0"/>
        <v>2.7132658894741795E-2</v>
      </c>
      <c r="H53" s="208">
        <v>85.753317169641889</v>
      </c>
      <c r="I53" s="410">
        <v>310423502.45127916</v>
      </c>
      <c r="J53" s="410">
        <v>130500545.35705999</v>
      </c>
      <c r="K53" s="410">
        <v>6778428.9578430001</v>
      </c>
      <c r="L53" s="411"/>
      <c r="M53" s="412">
        <v>3.7032364176159982</v>
      </c>
    </row>
    <row r="54" spans="2:13" s="105" customFormat="1" x14ac:dyDescent="0.4">
      <c r="B54" s="128" t="s">
        <v>443</v>
      </c>
      <c r="C54" s="140" t="s">
        <v>45</v>
      </c>
      <c r="D54" s="267">
        <v>1345304.33</v>
      </c>
      <c r="E54" s="208"/>
      <c r="F54" s="208">
        <v>16380.59</v>
      </c>
      <c r="G54" s="207">
        <f t="shared" si="0"/>
        <v>8.1531118074588195E-5</v>
      </c>
      <c r="H54" s="208">
        <v>0.25768074756582821</v>
      </c>
      <c r="I54" s="410">
        <v>729602.95999999985</v>
      </c>
      <c r="J54" s="410">
        <v>615701.37</v>
      </c>
      <c r="K54" s="410">
        <v>0</v>
      </c>
      <c r="L54" s="411"/>
      <c r="M54" s="412">
        <v>4.0589842753275009</v>
      </c>
    </row>
    <row r="55" spans="2:13" s="105" customFormat="1" x14ac:dyDescent="0.4">
      <c r="B55" s="128" t="s">
        <v>444</v>
      </c>
      <c r="C55" s="140" t="s">
        <v>46</v>
      </c>
      <c r="D55" s="267">
        <v>2138543.9472949998</v>
      </c>
      <c r="E55" s="208"/>
      <c r="F55" s="208">
        <v>313.57951100000002</v>
      </c>
      <c r="G55" s="207">
        <f t="shared" si="0"/>
        <v>1.2960478546486545E-4</v>
      </c>
      <c r="H55" s="208">
        <v>0.40961854559804517</v>
      </c>
      <c r="I55" s="410">
        <v>1408066.7114440002</v>
      </c>
      <c r="J55" s="410">
        <v>730477.23585099995</v>
      </c>
      <c r="K55" s="410">
        <v>0</v>
      </c>
      <c r="L55" s="411"/>
      <c r="M55" s="412">
        <v>5.6201851370701537</v>
      </c>
    </row>
    <row r="56" spans="2:13" s="105" customFormat="1" x14ac:dyDescent="0.4">
      <c r="B56" s="128" t="s">
        <v>445</v>
      </c>
      <c r="C56" s="140" t="s">
        <v>47</v>
      </c>
      <c r="D56" s="267">
        <v>111294723.416462</v>
      </c>
      <c r="E56" s="208"/>
      <c r="F56" s="208">
        <v>1807459.246021</v>
      </c>
      <c r="G56" s="207">
        <f t="shared" si="0"/>
        <v>6.7449297780422654E-3</v>
      </c>
      <c r="H56" s="208">
        <v>21.31748697343895</v>
      </c>
      <c r="I56" s="410">
        <v>62092922.535466984</v>
      </c>
      <c r="J56" s="410">
        <v>44283733.056480981</v>
      </c>
      <c r="K56" s="410">
        <v>4918067.8245139997</v>
      </c>
      <c r="L56" s="411"/>
      <c r="M56" s="412">
        <v>4.4255928094928274</v>
      </c>
    </row>
    <row r="57" spans="2:13" s="105" customFormat="1" x14ac:dyDescent="0.4">
      <c r="B57" s="128" t="s">
        <v>446</v>
      </c>
      <c r="C57" s="140" t="s">
        <v>48</v>
      </c>
      <c r="D57" s="267">
        <v>23287889.912873</v>
      </c>
      <c r="E57" s="208"/>
      <c r="F57" s="208">
        <v>45985.67</v>
      </c>
      <c r="G57" s="207">
        <f t="shared" si="0"/>
        <v>1.4113443775167658E-3</v>
      </c>
      <c r="H57" s="208">
        <v>4.4605824482701424</v>
      </c>
      <c r="I57" s="410">
        <v>13719261.270320009</v>
      </c>
      <c r="J57" s="410">
        <v>8963770.8225530013</v>
      </c>
      <c r="K57" s="410">
        <v>604857.82000000007</v>
      </c>
      <c r="L57" s="411"/>
      <c r="M57" s="412">
        <v>4.8668644503917973</v>
      </c>
    </row>
    <row r="58" spans="2:13" s="105" customFormat="1" x14ac:dyDescent="0.4">
      <c r="B58" s="204" t="s">
        <v>447</v>
      </c>
      <c r="C58" s="212" t="s">
        <v>49</v>
      </c>
      <c r="D58" s="268">
        <v>1321405369.500622</v>
      </c>
      <c r="E58" s="211">
        <v>252084.26199600002</v>
      </c>
      <c r="F58" s="211">
        <v>69439263.763098985</v>
      </c>
      <c r="G58" s="207">
        <f t="shared" si="0"/>
        <v>8.008274024149617E-2</v>
      </c>
      <c r="H58" s="211">
        <v>107.65837521777605</v>
      </c>
      <c r="I58" s="413">
        <v>300626808.14088595</v>
      </c>
      <c r="J58" s="413">
        <v>899576390.75506127</v>
      </c>
      <c r="K58" s="413">
        <v>121202170.60467501</v>
      </c>
      <c r="L58" s="411"/>
      <c r="M58" s="414">
        <v>6.9392318584555799</v>
      </c>
    </row>
    <row r="59" spans="2:13" s="105" customFormat="1" x14ac:dyDescent="0.4">
      <c r="B59" s="204" t="s">
        <v>448</v>
      </c>
      <c r="C59" s="205" t="s">
        <v>911</v>
      </c>
      <c r="D59" s="268">
        <v>1333034341.7483413</v>
      </c>
      <c r="E59" s="211"/>
      <c r="F59" s="211">
        <v>15098831.823726</v>
      </c>
      <c r="G59" s="207">
        <f t="shared" si="0"/>
        <v>8.0787505020938247E-2</v>
      </c>
      <c r="H59" s="211">
        <v>0.5759380357595616</v>
      </c>
      <c r="I59" s="413">
        <v>973525239.6313473</v>
      </c>
      <c r="J59" s="413">
        <v>354713965.56496596</v>
      </c>
      <c r="K59" s="413">
        <v>4795136.5520290006</v>
      </c>
      <c r="L59" s="411"/>
      <c r="M59" s="414">
        <v>2.9172900923954761</v>
      </c>
    </row>
    <row r="60" spans="2:13" s="105" customFormat="1" x14ac:dyDescent="0.4">
      <c r="B60" s="204" t="s">
        <v>449</v>
      </c>
      <c r="C60" s="212" t="s">
        <v>50</v>
      </c>
      <c r="D60" s="268">
        <v>3418856848.2620106</v>
      </c>
      <c r="E60" s="211">
        <v>104888508.81823012</v>
      </c>
      <c r="F60" s="211">
        <v>88690455.797395006</v>
      </c>
      <c r="G60" s="207">
        <f t="shared" si="0"/>
        <v>0.20719714874905995</v>
      </c>
      <c r="H60" s="211">
        <v>31.752902725818725</v>
      </c>
      <c r="I60" s="413">
        <v>2160678350.9505024</v>
      </c>
      <c r="J60" s="413">
        <v>770406797.29031765</v>
      </c>
      <c r="K60" s="413">
        <v>487771700.02119303</v>
      </c>
      <c r="L60" s="411"/>
      <c r="M60" s="414">
        <v>4.6923466819800872</v>
      </c>
    </row>
    <row r="61" spans="2:13" s="105" customFormat="1" x14ac:dyDescent="0.4">
      <c r="B61" s="204" t="s">
        <v>450</v>
      </c>
      <c r="C61" s="212" t="s">
        <v>51</v>
      </c>
      <c r="D61" s="268">
        <v>1430800123.5511646</v>
      </c>
      <c r="E61" s="211">
        <v>45184470.607882999</v>
      </c>
      <c r="F61" s="211">
        <v>51345914.115639992</v>
      </c>
      <c r="G61" s="207">
        <f>D61/$D$62</f>
        <v>8.6712523860222296E-2</v>
      </c>
      <c r="H61" s="211">
        <v>80.619683779501003</v>
      </c>
      <c r="I61" s="413">
        <v>736568741.66492224</v>
      </c>
      <c r="J61" s="413">
        <v>650949302.79802322</v>
      </c>
      <c r="K61" s="413">
        <v>43282079.088219024</v>
      </c>
      <c r="L61" s="411"/>
      <c r="M61" s="414">
        <v>5.0521536516388048</v>
      </c>
    </row>
    <row r="62" spans="2:13" s="105" customFormat="1" x14ac:dyDescent="0.4">
      <c r="B62" s="128" t="s">
        <v>451</v>
      </c>
      <c r="C62" s="130" t="s">
        <v>52</v>
      </c>
      <c r="D62" s="211">
        <f>D61+D60+D59+D58+D52+D51+D47+D46+D45+D20+D14+D10</f>
        <v>16500501425.348509</v>
      </c>
      <c r="E62" s="211">
        <f>E61+E60+E59+E58+E52+E51+E47+E46+E45+E20+E14+E10</f>
        <v>446677948.42128551</v>
      </c>
      <c r="F62" s="211">
        <f>F61+F60+F59+F58+F52+F51+F47+F46+F45+F20+F14+F10</f>
        <v>460666571.08209401</v>
      </c>
      <c r="G62" s="207">
        <f>G10+G14+G20+G45+G47+G51+G52+G58+G59+G60+G61</f>
        <v>0.99973655096068381</v>
      </c>
      <c r="H62" s="269">
        <f>H61+H60+H59+H58+H52+H51+H47+H46+H45+H20+H14+H10</f>
        <v>1390.4166995881596</v>
      </c>
      <c r="I62" s="415">
        <f>I61+I60+I59+I58+I52+I51+I47+I46+I45+I20+I14+I10</f>
        <v>10148030970.064924</v>
      </c>
      <c r="J62" s="415">
        <f>J61+J60+J59+J58+J52+J51+J47+J46+J45+J20+J14+J10</f>
        <v>5298279269.525527</v>
      </c>
      <c r="K62" s="415">
        <f>K61+K60+K59+K58+K52+K51+K47+K46+K45+K20+K14+K10</f>
        <v>1054191185.7580671</v>
      </c>
      <c r="L62" s="411"/>
      <c r="M62" s="414">
        <v>4.3580272411580463</v>
      </c>
    </row>
    <row r="63" spans="2:13" s="105" customFormat="1" ht="19.5" customHeight="1" x14ac:dyDescent="0.4">
      <c r="C63" s="392"/>
      <c r="D63" s="393"/>
      <c r="E63" s="393"/>
      <c r="F63" s="393"/>
      <c r="G63" s="393"/>
      <c r="H63" s="393"/>
      <c r="I63" s="393"/>
      <c r="J63" s="393"/>
      <c r="K63" s="393"/>
      <c r="L63" s="393"/>
      <c r="M63" s="393"/>
    </row>
    <row r="64" spans="2:13" s="150" customFormat="1" ht="21" x14ac:dyDescent="0.35">
      <c r="B64" s="166" t="s">
        <v>597</v>
      </c>
      <c r="C64" s="167"/>
      <c r="D64" s="213"/>
      <c r="E64" s="213"/>
      <c r="F64" s="168"/>
      <c r="G64" s="168"/>
      <c r="H64" s="168"/>
      <c r="I64" s="168"/>
      <c r="J64" s="168"/>
      <c r="K64" s="168"/>
      <c r="L64" s="168"/>
      <c r="M64" s="168"/>
    </row>
    <row r="65" spans="2:16" s="81" customFormat="1" ht="32.75" customHeight="1" x14ac:dyDescent="0.35">
      <c r="B65" s="163"/>
      <c r="C65" s="386" t="s">
        <v>879</v>
      </c>
      <c r="D65" s="386"/>
      <c r="E65" s="386"/>
      <c r="F65" s="386"/>
      <c r="G65" s="386"/>
      <c r="H65" s="386"/>
      <c r="I65" s="386"/>
      <c r="J65" s="386"/>
      <c r="K65" s="386"/>
      <c r="L65" s="386"/>
      <c r="M65" s="386"/>
    </row>
    <row r="66" spans="2:16" s="81" customFormat="1" ht="32.75" customHeight="1" x14ac:dyDescent="0.35">
      <c r="B66" s="163"/>
      <c r="C66" s="387" t="s">
        <v>890</v>
      </c>
      <c r="D66" s="387"/>
      <c r="E66" s="387"/>
      <c r="F66" s="387"/>
      <c r="G66" s="387"/>
      <c r="H66" s="387"/>
      <c r="I66" s="387"/>
      <c r="J66" s="387"/>
      <c r="K66" s="387"/>
      <c r="L66" s="387"/>
      <c r="M66" s="387"/>
    </row>
    <row r="67" spans="2:16" s="81" customFormat="1" x14ac:dyDescent="0.35">
      <c r="B67" s="163"/>
      <c r="C67" s="387" t="s">
        <v>898</v>
      </c>
      <c r="D67" s="387"/>
      <c r="E67" s="387"/>
      <c r="F67" s="387"/>
      <c r="G67" s="387"/>
      <c r="H67" s="387"/>
      <c r="I67" s="387"/>
      <c r="J67" s="387"/>
      <c r="K67" s="387"/>
      <c r="L67" s="387"/>
      <c r="M67" s="387"/>
    </row>
    <row r="68" spans="2:16" s="81" customFormat="1" x14ac:dyDescent="0.35">
      <c r="B68" s="163"/>
      <c r="C68" s="386" t="s">
        <v>883</v>
      </c>
      <c r="D68" s="386"/>
      <c r="E68" s="386"/>
      <c r="F68" s="386"/>
      <c r="G68" s="386"/>
      <c r="H68" s="386"/>
      <c r="I68" s="386"/>
      <c r="J68" s="386"/>
      <c r="K68" s="386"/>
      <c r="L68" s="386"/>
      <c r="M68" s="386"/>
    </row>
    <row r="69" spans="2:16" s="81" customFormat="1" x14ac:dyDescent="0.35">
      <c r="B69" s="163"/>
      <c r="C69" s="386" t="s">
        <v>884</v>
      </c>
      <c r="D69" s="386"/>
      <c r="E69" s="386"/>
      <c r="F69" s="386"/>
      <c r="G69" s="386"/>
      <c r="H69" s="386"/>
      <c r="I69" s="386"/>
      <c r="J69" s="386"/>
      <c r="K69" s="386"/>
      <c r="L69" s="386"/>
      <c r="M69" s="386"/>
    </row>
    <row r="70" spans="2:16" s="81" customFormat="1" x14ac:dyDescent="0.35">
      <c r="B70" s="163"/>
      <c r="C70" s="386" t="s">
        <v>892</v>
      </c>
      <c r="D70" s="386"/>
      <c r="E70" s="386"/>
      <c r="F70" s="386"/>
      <c r="G70" s="386"/>
      <c r="H70" s="386"/>
      <c r="I70" s="386"/>
      <c r="J70" s="386"/>
      <c r="K70" s="386"/>
      <c r="L70" s="386"/>
      <c r="M70" s="386"/>
    </row>
    <row r="71" spans="2:16" s="81" customFormat="1" x14ac:dyDescent="0.35">
      <c r="B71" s="163"/>
      <c r="C71" s="387" t="s">
        <v>885</v>
      </c>
      <c r="D71" s="387"/>
      <c r="E71" s="387"/>
      <c r="F71" s="387"/>
      <c r="G71" s="387"/>
      <c r="H71" s="387"/>
      <c r="I71" s="387"/>
      <c r="J71" s="387"/>
      <c r="K71" s="387"/>
      <c r="L71" s="387"/>
      <c r="M71" s="387"/>
    </row>
    <row r="72" spans="2:16" x14ac:dyDescent="0.45">
      <c r="B72" s="169"/>
      <c r="C72" s="170"/>
      <c r="D72" s="214"/>
      <c r="E72" s="214"/>
      <c r="F72" s="169"/>
      <c r="G72" s="169"/>
      <c r="H72" s="169"/>
      <c r="I72" s="169"/>
      <c r="J72" s="169"/>
      <c r="K72" s="169"/>
      <c r="L72" s="169"/>
      <c r="M72" s="169"/>
    </row>
    <row r="74" spans="2:16" ht="17.5" x14ac:dyDescent="0.45">
      <c r="B74" s="388" t="s">
        <v>907</v>
      </c>
      <c r="C74" s="388"/>
      <c r="D74" s="215"/>
      <c r="N74" s="81"/>
      <c r="O74" s="81"/>
      <c r="P74" s="81"/>
    </row>
    <row r="75" spans="2:16" ht="78" customHeight="1" x14ac:dyDescent="0.45">
      <c r="C75" s="389" t="s">
        <v>1087</v>
      </c>
      <c r="D75" s="390"/>
      <c r="E75" s="390"/>
      <c r="F75" s="390"/>
      <c r="G75" s="390"/>
      <c r="H75" s="390"/>
      <c r="I75" s="390"/>
      <c r="J75" s="390"/>
      <c r="K75" s="390"/>
      <c r="L75" s="390"/>
      <c r="M75" s="391"/>
      <c r="N75" s="81"/>
      <c r="O75" s="81"/>
      <c r="P75" s="81"/>
    </row>
    <row r="76" spans="2:16" x14ac:dyDescent="0.45">
      <c r="N76" s="81"/>
      <c r="O76" s="81"/>
      <c r="P76" s="81"/>
    </row>
  </sheetData>
  <mergeCells count="19">
    <mergeCell ref="C70:M70"/>
    <mergeCell ref="C71:M71"/>
    <mergeCell ref="B74:C74"/>
    <mergeCell ref="C75:M75"/>
    <mergeCell ref="C63:M63"/>
    <mergeCell ref="C65:M65"/>
    <mergeCell ref="C66:M66"/>
    <mergeCell ref="C67:M67"/>
    <mergeCell ref="C68:M68"/>
    <mergeCell ref="C69:M69"/>
    <mergeCell ref="B2:M2"/>
    <mergeCell ref="B3:M3"/>
    <mergeCell ref="C4:M4"/>
    <mergeCell ref="B8:B9"/>
    <mergeCell ref="C8:C9"/>
    <mergeCell ref="D8:F8"/>
    <mergeCell ref="G8:G9"/>
    <mergeCell ref="H8:H9"/>
    <mergeCell ref="I8:M8"/>
  </mergeCells>
  <pageMargins left="0.7" right="0.7" top="0.75" bottom="0.75" header="0.3" footer="0.3"/>
  <pageSetup paperSize="9" orientation="portrait" r:id="rId1"/>
  <ignoredErrors>
    <ignoredError sqref="I20:K20"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topLeftCell="A85" zoomScale="80" zoomScaleNormal="80" workbookViewId="0">
      <selection activeCell="E97" sqref="E97"/>
    </sheetView>
  </sheetViews>
  <sheetFormatPr defaultColWidth="8.6328125" defaultRowHeight="16" x14ac:dyDescent="0.45"/>
  <cols>
    <col min="1" max="1" width="2.453125" style="40" customWidth="1"/>
    <col min="2" max="2" width="6.6328125" style="40" customWidth="1"/>
    <col min="3" max="3" width="18.36328125" style="101" customWidth="1"/>
    <col min="4" max="4" width="20.08984375" style="101" customWidth="1"/>
    <col min="5" max="5" width="20.6328125" style="40" customWidth="1"/>
    <col min="6" max="6" width="19.6328125" style="40" customWidth="1"/>
    <col min="7" max="7" width="19.08984375" style="40" customWidth="1"/>
    <col min="8" max="8" width="15.54296875" style="40" customWidth="1"/>
    <col min="9" max="9" width="18.6328125" style="40" customWidth="1"/>
    <col min="10" max="10" width="14.6328125" style="40" customWidth="1"/>
    <col min="11" max="11" width="15.36328125" style="40" customWidth="1"/>
    <col min="12" max="12" width="16.36328125" style="40" customWidth="1"/>
    <col min="13" max="13" width="16.6328125" style="40" customWidth="1"/>
    <col min="14" max="14" width="14.6328125" style="40" customWidth="1"/>
    <col min="15" max="15" width="18.6328125" style="40" customWidth="1"/>
    <col min="16" max="16" width="17" style="40" customWidth="1"/>
    <col min="17" max="17" width="16.36328125" style="40" customWidth="1"/>
    <col min="18" max="18" width="18.90625" style="40" customWidth="1"/>
    <col min="19" max="20" width="16.36328125" style="40" customWidth="1"/>
    <col min="21" max="21" width="23.08984375" style="40" customWidth="1"/>
    <col min="22" max="22" width="22.54296875" style="40" customWidth="1"/>
    <col min="23" max="23" width="15" style="40" customWidth="1"/>
    <col min="24" max="24" width="11.6328125" style="40" customWidth="1"/>
    <col min="25" max="25" width="19.36328125" style="40" customWidth="1"/>
    <col min="26" max="26" width="16.36328125" style="40" customWidth="1"/>
    <col min="27" max="27" width="17.6328125" style="40" customWidth="1"/>
    <col min="28" max="29" width="15.6328125" style="40" customWidth="1"/>
    <col min="30" max="16384" width="8.6328125" style="40"/>
  </cols>
  <sheetData>
    <row r="2" spans="1:29" s="97" customFormat="1" ht="33.5" customHeight="1" x14ac:dyDescent="0.55000000000000004">
      <c r="B2" s="314" t="s">
        <v>595</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row>
    <row r="3" spans="1:29" s="97" customFormat="1" ht="93" customHeight="1" x14ac:dyDescent="0.55000000000000004">
      <c r="B3" s="313" t="s">
        <v>828</v>
      </c>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row>
    <row r="4" spans="1:29" ht="3" customHeight="1" x14ac:dyDescent="0.45">
      <c r="B4" s="25"/>
      <c r="C4" s="377"/>
      <c r="D4" s="377"/>
      <c r="E4" s="377"/>
      <c r="F4" s="377"/>
      <c r="G4" s="377"/>
      <c r="H4" s="377"/>
      <c r="I4" s="377"/>
      <c r="J4" s="377"/>
      <c r="K4" s="377"/>
      <c r="L4" s="377"/>
      <c r="M4" s="377"/>
      <c r="N4" s="377"/>
      <c r="O4" s="377"/>
      <c r="P4" s="377"/>
      <c r="Q4" s="377"/>
      <c r="R4" s="377"/>
      <c r="S4" s="377"/>
      <c r="T4" s="377"/>
      <c r="U4" s="377"/>
      <c r="V4" s="377"/>
      <c r="W4" s="377"/>
      <c r="X4" s="377"/>
      <c r="Y4" s="377"/>
      <c r="Z4" s="377"/>
      <c r="AA4" s="377"/>
      <c r="AB4" s="377"/>
      <c r="AC4" s="377"/>
    </row>
    <row r="6" spans="1:29" ht="3" customHeight="1" x14ac:dyDescent="0.45">
      <c r="D6" s="40"/>
      <c r="E6" s="101"/>
      <c r="F6" s="101"/>
    </row>
    <row r="7" spans="1:29" ht="15" customHeight="1" x14ac:dyDescent="0.45">
      <c r="D7" s="40"/>
      <c r="E7" s="141" t="s">
        <v>604</v>
      </c>
      <c r="F7" s="141" t="s">
        <v>605</v>
      </c>
      <c r="G7" s="148" t="s">
        <v>606</v>
      </c>
      <c r="H7" s="148" t="s">
        <v>607</v>
      </c>
      <c r="I7" s="148" t="s">
        <v>608</v>
      </c>
      <c r="J7" s="148" t="s">
        <v>609</v>
      </c>
      <c r="K7" s="148" t="s">
        <v>610</v>
      </c>
      <c r="L7" s="148" t="s">
        <v>611</v>
      </c>
      <c r="M7" s="148" t="s">
        <v>612</v>
      </c>
      <c r="N7" s="148" t="s">
        <v>613</v>
      </c>
      <c r="O7" s="148" t="s">
        <v>631</v>
      </c>
      <c r="P7" s="148" t="s">
        <v>632</v>
      </c>
      <c r="Q7" s="148" t="s">
        <v>633</v>
      </c>
      <c r="R7" s="148" t="s">
        <v>634</v>
      </c>
      <c r="S7" s="148" t="s">
        <v>635</v>
      </c>
      <c r="T7" s="148" t="s">
        <v>636</v>
      </c>
      <c r="U7" s="148" t="s">
        <v>637</v>
      </c>
      <c r="V7" s="148" t="s">
        <v>638</v>
      </c>
      <c r="W7" s="148" t="s">
        <v>639</v>
      </c>
      <c r="X7" s="148" t="s">
        <v>640</v>
      </c>
      <c r="Y7" s="148" t="s">
        <v>641</v>
      </c>
      <c r="Z7" s="148" t="s">
        <v>642</v>
      </c>
      <c r="AA7" s="148" t="s">
        <v>643</v>
      </c>
      <c r="AB7" s="148" t="s">
        <v>644</v>
      </c>
      <c r="AC7" s="148" t="s">
        <v>888</v>
      </c>
    </row>
    <row r="8" spans="1:29" ht="32" customHeight="1" x14ac:dyDescent="0.45">
      <c r="A8" s="103"/>
      <c r="B8" s="378" t="s">
        <v>126</v>
      </c>
      <c r="C8" s="378" t="s">
        <v>512</v>
      </c>
      <c r="D8" s="378" t="s">
        <v>513</v>
      </c>
      <c r="E8" s="380" t="s">
        <v>894</v>
      </c>
      <c r="F8" s="381"/>
      <c r="G8" s="381"/>
      <c r="H8" s="381"/>
      <c r="I8" s="381"/>
      <c r="J8" s="381"/>
      <c r="K8" s="381"/>
      <c r="L8" s="381"/>
      <c r="M8" s="381"/>
      <c r="N8" s="381"/>
      <c r="O8" s="381"/>
      <c r="P8" s="381"/>
      <c r="Q8" s="381"/>
      <c r="R8" s="381"/>
      <c r="S8" s="381"/>
      <c r="T8" s="381"/>
      <c r="U8" s="381"/>
      <c r="V8" s="381"/>
      <c r="W8" s="381"/>
      <c r="X8" s="381"/>
      <c r="Y8" s="381"/>
      <c r="Z8" s="381"/>
      <c r="AA8" s="381"/>
      <c r="AB8" s="381"/>
      <c r="AC8" s="382"/>
    </row>
    <row r="9" spans="1:29" ht="32" customHeight="1" x14ac:dyDescent="0.45">
      <c r="A9" s="103"/>
      <c r="B9" s="400"/>
      <c r="C9" s="400"/>
      <c r="D9" s="400"/>
      <c r="E9" s="142"/>
      <c r="F9" s="149"/>
      <c r="G9" s="384" t="s">
        <v>626</v>
      </c>
      <c r="H9" s="384"/>
      <c r="I9" s="384"/>
      <c r="J9" s="384"/>
      <c r="K9" s="384"/>
      <c r="L9" s="384"/>
      <c r="M9" s="384"/>
      <c r="N9" s="384"/>
      <c r="O9" s="384"/>
      <c r="P9" s="384"/>
      <c r="Q9" s="384"/>
      <c r="R9" s="384"/>
      <c r="S9" s="384"/>
      <c r="T9" s="385"/>
      <c r="U9" s="380" t="s">
        <v>889</v>
      </c>
      <c r="V9" s="381"/>
      <c r="W9" s="382"/>
      <c r="X9" s="401" t="s">
        <v>628</v>
      </c>
      <c r="Y9" s="383" t="s">
        <v>676</v>
      </c>
      <c r="Z9" s="384"/>
      <c r="AA9" s="384"/>
      <c r="AB9" s="384"/>
      <c r="AC9" s="385"/>
    </row>
    <row r="10" spans="1:29" s="105" customFormat="1" ht="109.5" customHeight="1" thickBot="1" x14ac:dyDescent="0.45">
      <c r="A10" s="104"/>
      <c r="B10" s="379"/>
      <c r="C10" s="379"/>
      <c r="D10" s="379"/>
      <c r="E10" s="129"/>
      <c r="F10" s="129"/>
      <c r="G10" s="138" t="s">
        <v>5</v>
      </c>
      <c r="H10" s="138" t="s">
        <v>6</v>
      </c>
      <c r="I10" s="138" t="s">
        <v>12</v>
      </c>
      <c r="J10" s="138" t="s">
        <v>37</v>
      </c>
      <c r="K10" s="138" t="s">
        <v>38</v>
      </c>
      <c r="L10" s="138" t="s">
        <v>39</v>
      </c>
      <c r="M10" s="138" t="s">
        <v>42</v>
      </c>
      <c r="N10" s="138" t="s">
        <v>43</v>
      </c>
      <c r="O10" s="138" t="s">
        <v>614</v>
      </c>
      <c r="P10" s="138" t="s">
        <v>912</v>
      </c>
      <c r="Q10" s="138" t="s">
        <v>913</v>
      </c>
      <c r="R10" s="138" t="s">
        <v>615</v>
      </c>
      <c r="S10" s="138" t="s">
        <v>895</v>
      </c>
      <c r="T10" s="138" t="s">
        <v>627</v>
      </c>
      <c r="U10" s="129"/>
      <c r="V10" s="138" t="s">
        <v>896</v>
      </c>
      <c r="W10" s="138" t="s">
        <v>627</v>
      </c>
      <c r="X10" s="402"/>
      <c r="Y10" s="172" t="s">
        <v>1</v>
      </c>
      <c r="Z10" s="172" t="s">
        <v>2</v>
      </c>
      <c r="AA10" s="172" t="s">
        <v>3</v>
      </c>
      <c r="AB10" s="172" t="s">
        <v>4</v>
      </c>
      <c r="AC10" s="143" t="s">
        <v>878</v>
      </c>
    </row>
    <row r="11" spans="1:29" s="105" customFormat="1" ht="15" customHeight="1" thickTop="1" x14ac:dyDescent="0.4">
      <c r="A11" s="104"/>
      <c r="B11" s="128" t="s">
        <v>452</v>
      </c>
      <c r="C11" s="135" t="s">
        <v>588</v>
      </c>
      <c r="D11" s="132" t="s">
        <v>588</v>
      </c>
      <c r="E11" s="197">
        <v>16955782021.826462</v>
      </c>
      <c r="F11" s="197">
        <v>10278126878.522009</v>
      </c>
      <c r="G11" s="197">
        <v>158437033.58746997</v>
      </c>
      <c r="H11" s="197">
        <v>19553020.559534997</v>
      </c>
      <c r="I11" s="197">
        <v>436504012.68680269</v>
      </c>
      <c r="J11" s="197">
        <v>653542485.44613802</v>
      </c>
      <c r="K11" s="197">
        <v>107383429.14237401</v>
      </c>
      <c r="L11" s="197">
        <v>746968264.37706733</v>
      </c>
      <c r="M11" s="197">
        <v>2540761578.170722</v>
      </c>
      <c r="N11" s="197">
        <v>303211220.3711583</v>
      </c>
      <c r="O11" s="197">
        <v>577968078.57345128</v>
      </c>
      <c r="P11" s="197">
        <v>1228859040.4503617</v>
      </c>
      <c r="Q11" s="197">
        <v>2429370030.5022602</v>
      </c>
      <c r="R11" s="197">
        <v>1075568684.65466</v>
      </c>
      <c r="S11" s="197">
        <v>6492029870.7162333</v>
      </c>
      <c r="T11" s="197">
        <v>203646444.42175004</v>
      </c>
      <c r="U11" s="197">
        <v>6677655143.3039904</v>
      </c>
      <c r="V11" s="247">
        <v>4700610068.6825886</v>
      </c>
      <c r="W11" s="197">
        <v>80801942.652372912</v>
      </c>
      <c r="X11" s="248">
        <f>E11/$E$76</f>
        <v>0.63215419085302216</v>
      </c>
      <c r="Y11" s="198">
        <v>9012866182.3986645</v>
      </c>
      <c r="Z11" s="198">
        <v>5637197100.1272125</v>
      </c>
      <c r="AA11" s="198">
        <v>2224614082.5688181</v>
      </c>
      <c r="AB11" s="198">
        <v>81104656.731144458</v>
      </c>
      <c r="AC11" s="249">
        <v>5.5972269284701284</v>
      </c>
    </row>
    <row r="12" spans="1:29" s="105" customFormat="1" x14ac:dyDescent="0.4">
      <c r="A12" s="104"/>
      <c r="B12" s="128" t="s">
        <v>453</v>
      </c>
      <c r="C12" s="394" t="s">
        <v>514</v>
      </c>
      <c r="D12" s="132" t="s">
        <v>515</v>
      </c>
      <c r="E12" s="197">
        <v>2470548806.5976396</v>
      </c>
      <c r="F12" s="197">
        <v>1574729993.8209598</v>
      </c>
      <c r="G12" s="197">
        <v>9807743.991719</v>
      </c>
      <c r="H12" s="197">
        <v>11078454.183543002</v>
      </c>
      <c r="I12" s="197">
        <v>63637765.989035048</v>
      </c>
      <c r="J12" s="197">
        <v>11808289.174197</v>
      </c>
      <c r="K12" s="197">
        <v>35183016.616250969</v>
      </c>
      <c r="L12" s="197">
        <v>83570074.14474903</v>
      </c>
      <c r="M12" s="197">
        <v>238843440.0089533</v>
      </c>
      <c r="N12" s="197">
        <v>43805510.056125984</v>
      </c>
      <c r="O12" s="197">
        <v>287240780.45098108</v>
      </c>
      <c r="P12" s="197">
        <v>13836560.913574999</v>
      </c>
      <c r="Q12" s="197">
        <v>646085701.54289234</v>
      </c>
      <c r="R12" s="197">
        <v>129832656.74893704</v>
      </c>
      <c r="S12" s="197">
        <v>1371773364.975127</v>
      </c>
      <c r="T12" s="197">
        <v>71972852.87792699</v>
      </c>
      <c r="U12" s="197">
        <v>895818812.77671158</v>
      </c>
      <c r="V12" s="247">
        <v>671010847.70343888</v>
      </c>
      <c r="W12" s="197">
        <v>8786088.986720996</v>
      </c>
      <c r="X12" s="248">
        <f t="shared" ref="X12:X75" si="0">E12/$E$76</f>
        <v>9.210827196216799E-2</v>
      </c>
      <c r="Y12" s="198">
        <v>1085055133.0192409</v>
      </c>
      <c r="Z12" s="198">
        <v>1198527747.2457883</v>
      </c>
      <c r="AA12" s="198">
        <v>179522210.96264189</v>
      </c>
      <c r="AB12" s="198">
        <v>7443715.3700000253</v>
      </c>
      <c r="AC12" s="249">
        <v>6.0620995160523403</v>
      </c>
    </row>
    <row r="13" spans="1:29" s="105" customFormat="1" x14ac:dyDescent="0.4">
      <c r="A13" s="104"/>
      <c r="B13" s="128" t="s">
        <v>454</v>
      </c>
      <c r="C13" s="395"/>
      <c r="D13" s="132" t="s">
        <v>516</v>
      </c>
      <c r="E13" s="197">
        <v>16429948.673846981</v>
      </c>
      <c r="F13" s="197">
        <v>7355213.0749990018</v>
      </c>
      <c r="G13" s="197">
        <v>494756.37</v>
      </c>
      <c r="H13" s="197">
        <v>0</v>
      </c>
      <c r="I13" s="197">
        <v>2030081.281283</v>
      </c>
      <c r="J13" s="197">
        <v>0</v>
      </c>
      <c r="K13" s="197">
        <v>133461.62</v>
      </c>
      <c r="L13" s="197">
        <v>310902.98144800001</v>
      </c>
      <c r="M13" s="197">
        <v>2608775.3722679997</v>
      </c>
      <c r="N13" s="197">
        <v>416598.56</v>
      </c>
      <c r="O13" s="197">
        <v>1279646.6800000002</v>
      </c>
      <c r="P13" s="197">
        <v>0</v>
      </c>
      <c r="Q13" s="197">
        <v>0</v>
      </c>
      <c r="R13" s="197">
        <v>80990.209999999992</v>
      </c>
      <c r="S13" s="197">
        <v>6043400.8749990007</v>
      </c>
      <c r="T13" s="197">
        <v>93929.72</v>
      </c>
      <c r="U13" s="197">
        <v>9074735.5988479964</v>
      </c>
      <c r="V13" s="247">
        <v>5803839.3615679983</v>
      </c>
      <c r="W13" s="197">
        <v>73147.137279999995</v>
      </c>
      <c r="X13" s="248">
        <f t="shared" si="0"/>
        <v>6.1254980137764382E-4</v>
      </c>
      <c r="Y13" s="198">
        <v>8354053.3191420045</v>
      </c>
      <c r="Z13" s="198">
        <v>6241037.0096079996</v>
      </c>
      <c r="AA13" s="198">
        <v>1775318.9050969996</v>
      </c>
      <c r="AB13" s="198">
        <v>59539.440000000017</v>
      </c>
      <c r="AC13" s="249">
        <v>6.0928970692289806</v>
      </c>
    </row>
    <row r="14" spans="1:29" s="105" customFormat="1" x14ac:dyDescent="0.4">
      <c r="A14" s="104"/>
      <c r="B14" s="226" t="s">
        <v>455</v>
      </c>
      <c r="C14" s="395"/>
      <c r="D14" s="217" t="s">
        <v>517</v>
      </c>
      <c r="E14" s="197">
        <v>228347627.06738493</v>
      </c>
      <c r="F14" s="197">
        <v>167382714.114508</v>
      </c>
      <c r="G14" s="197">
        <v>7429111.8035159977</v>
      </c>
      <c r="H14" s="197">
        <v>725606.58981399995</v>
      </c>
      <c r="I14" s="197">
        <v>25843064.757629003</v>
      </c>
      <c r="J14" s="197">
        <v>41559.46</v>
      </c>
      <c r="K14" s="197">
        <v>1890305.062713</v>
      </c>
      <c r="L14" s="197">
        <v>8108375.0074969996</v>
      </c>
      <c r="M14" s="197">
        <v>40414740.358828016</v>
      </c>
      <c r="N14" s="197">
        <v>3359302.0543700005</v>
      </c>
      <c r="O14" s="197">
        <v>67819393.888492018</v>
      </c>
      <c r="P14" s="197">
        <v>104689.94</v>
      </c>
      <c r="Q14" s="197">
        <v>2674137.8605260001</v>
      </c>
      <c r="R14" s="197">
        <v>8972427.331123</v>
      </c>
      <c r="S14" s="197">
        <v>154423008.4806211</v>
      </c>
      <c r="T14" s="197">
        <v>6770793.7432939997</v>
      </c>
      <c r="U14" s="197">
        <v>60964912.952877045</v>
      </c>
      <c r="V14" s="247">
        <v>35565681.732445009</v>
      </c>
      <c r="W14" s="197">
        <v>938751.98931200081</v>
      </c>
      <c r="X14" s="248">
        <f t="shared" si="0"/>
        <v>8.5133737409559488E-3</v>
      </c>
      <c r="Y14" s="198">
        <v>90281918.716583952</v>
      </c>
      <c r="Z14" s="198">
        <v>123795695.58826406</v>
      </c>
      <c r="AA14" s="198">
        <v>13432172.012536995</v>
      </c>
      <c r="AB14" s="198">
        <v>837840.75000000023</v>
      </c>
      <c r="AC14" s="249">
        <v>6.4848940967068787</v>
      </c>
    </row>
    <row r="15" spans="1:29" s="105" customFormat="1" x14ac:dyDescent="0.4">
      <c r="A15" s="104"/>
      <c r="B15" s="226" t="s">
        <v>456</v>
      </c>
      <c r="C15" s="395"/>
      <c r="D15" s="217" t="s">
        <v>518</v>
      </c>
      <c r="E15" s="197">
        <v>106597273.52934094</v>
      </c>
      <c r="F15" s="197">
        <v>73084226.915989995</v>
      </c>
      <c r="G15" s="197">
        <v>3804863.0019810004</v>
      </c>
      <c r="H15" s="197">
        <v>935811.78670000006</v>
      </c>
      <c r="I15" s="197">
        <v>10920769.394978002</v>
      </c>
      <c r="J15" s="197">
        <v>24430.43</v>
      </c>
      <c r="K15" s="197">
        <v>1159993.268776</v>
      </c>
      <c r="L15" s="197">
        <v>4575705.084543</v>
      </c>
      <c r="M15" s="197">
        <v>13844181.268078996</v>
      </c>
      <c r="N15" s="197">
        <v>10255123.910092004</v>
      </c>
      <c r="O15" s="197">
        <v>11841860.417212998</v>
      </c>
      <c r="P15" s="197">
        <v>80000</v>
      </c>
      <c r="Q15" s="197">
        <v>11252012.549524</v>
      </c>
      <c r="R15" s="197">
        <v>4389475.8041040003</v>
      </c>
      <c r="S15" s="197">
        <v>53030678.138183035</v>
      </c>
      <c r="T15" s="197">
        <v>3374766.8612869997</v>
      </c>
      <c r="U15" s="197">
        <v>33513046.613350965</v>
      </c>
      <c r="V15" s="247">
        <v>17461623.615757015</v>
      </c>
      <c r="W15" s="197">
        <v>315352.74176400003</v>
      </c>
      <c r="X15" s="248">
        <f t="shared" si="0"/>
        <v>3.9742144071170391E-3</v>
      </c>
      <c r="Y15" s="198">
        <v>57309953.102208048</v>
      </c>
      <c r="Z15" s="198">
        <v>45789533.757096</v>
      </c>
      <c r="AA15" s="198">
        <v>3104888.6000369997</v>
      </c>
      <c r="AB15" s="198">
        <v>392898.07000000012</v>
      </c>
      <c r="AC15" s="249">
        <v>5.1862136173551017</v>
      </c>
    </row>
    <row r="16" spans="1:29" s="105" customFormat="1" x14ac:dyDescent="0.4">
      <c r="A16" s="104"/>
      <c r="B16" s="226" t="s">
        <v>457</v>
      </c>
      <c r="C16" s="395"/>
      <c r="D16" s="217" t="s">
        <v>519</v>
      </c>
      <c r="E16" s="197">
        <v>51973131.543174021</v>
      </c>
      <c r="F16" s="197">
        <v>32288857.401548985</v>
      </c>
      <c r="G16" s="197">
        <v>2210615.44</v>
      </c>
      <c r="H16" s="197">
        <v>110265.48999999999</v>
      </c>
      <c r="I16" s="197">
        <v>1333368.50817</v>
      </c>
      <c r="J16" s="197">
        <v>100392.91</v>
      </c>
      <c r="K16" s="197">
        <v>3056187.9100000006</v>
      </c>
      <c r="L16" s="197">
        <v>3247163.1051850007</v>
      </c>
      <c r="M16" s="197">
        <v>7858916.8656390021</v>
      </c>
      <c r="N16" s="197">
        <v>3155078.021288001</v>
      </c>
      <c r="O16" s="197">
        <v>5450906.4123279992</v>
      </c>
      <c r="P16" s="197">
        <v>1049665.0708659999</v>
      </c>
      <c r="Q16" s="197">
        <v>5654.28</v>
      </c>
      <c r="R16" s="197">
        <v>4710643.3880730001</v>
      </c>
      <c r="S16" s="197">
        <v>25906712.443379011</v>
      </c>
      <c r="T16" s="197">
        <v>479946.43</v>
      </c>
      <c r="U16" s="197">
        <v>19684274.141625013</v>
      </c>
      <c r="V16" s="247">
        <v>13752280.650371995</v>
      </c>
      <c r="W16" s="197">
        <v>713604.6399999999</v>
      </c>
      <c r="X16" s="248">
        <f t="shared" si="0"/>
        <v>1.9376890357802406E-3</v>
      </c>
      <c r="Y16" s="198">
        <v>23647620.086747006</v>
      </c>
      <c r="Z16" s="198">
        <v>24763840.218639992</v>
      </c>
      <c r="AA16" s="198">
        <v>3471992.3077870002</v>
      </c>
      <c r="AB16" s="198">
        <v>89678.930000000051</v>
      </c>
      <c r="AC16" s="249">
        <v>5.98786637721531</v>
      </c>
    </row>
    <row r="17" spans="1:29" s="105" customFormat="1" x14ac:dyDescent="0.4">
      <c r="A17" s="104"/>
      <c r="B17" s="226" t="s">
        <v>458</v>
      </c>
      <c r="C17" s="396"/>
      <c r="D17" s="217" t="s">
        <v>520</v>
      </c>
      <c r="E17" s="197">
        <v>17108061.563588999</v>
      </c>
      <c r="F17" s="197">
        <v>8091518.8839510009</v>
      </c>
      <c r="G17" s="197">
        <v>491856.70999999996</v>
      </c>
      <c r="H17" s="197">
        <v>13083.71</v>
      </c>
      <c r="I17" s="197">
        <v>584809.52372799988</v>
      </c>
      <c r="J17" s="197">
        <v>0</v>
      </c>
      <c r="K17" s="197">
        <v>279070.56</v>
      </c>
      <c r="L17" s="197">
        <v>813223.58000000007</v>
      </c>
      <c r="M17" s="197">
        <v>2905723.6143200002</v>
      </c>
      <c r="N17" s="197">
        <v>848984.65503899998</v>
      </c>
      <c r="O17" s="197">
        <v>1945243.3608639999</v>
      </c>
      <c r="P17" s="197">
        <v>47366.85</v>
      </c>
      <c r="Q17" s="197">
        <v>0</v>
      </c>
      <c r="R17" s="197">
        <v>162156.32</v>
      </c>
      <c r="S17" s="197">
        <v>6551149.4151840005</v>
      </c>
      <c r="T17" s="197">
        <v>650605.25503899995</v>
      </c>
      <c r="U17" s="197">
        <v>9016542.6796380002</v>
      </c>
      <c r="V17" s="247">
        <v>5972897.7093759971</v>
      </c>
      <c r="W17" s="197">
        <v>135220.77000000005</v>
      </c>
      <c r="X17" s="248">
        <f t="shared" si="0"/>
        <v>6.3783155509269268E-4</v>
      </c>
      <c r="Y17" s="198">
        <v>9080007.6504210029</v>
      </c>
      <c r="Z17" s="198">
        <v>7074352.833168</v>
      </c>
      <c r="AA17" s="198">
        <v>879285.69000000006</v>
      </c>
      <c r="AB17" s="198">
        <v>74415.389999999985</v>
      </c>
      <c r="AC17" s="249">
        <v>5.5105136033805975</v>
      </c>
    </row>
    <row r="18" spans="1:29" s="105" customFormat="1" ht="19.25" customHeight="1" x14ac:dyDescent="0.4">
      <c r="A18" s="104"/>
      <c r="B18" s="226" t="s">
        <v>459</v>
      </c>
      <c r="C18" s="397" t="s">
        <v>521</v>
      </c>
      <c r="D18" s="217" t="s">
        <v>522</v>
      </c>
      <c r="E18" s="197">
        <v>37541390.764173016</v>
      </c>
      <c r="F18" s="197">
        <v>24283435.638676994</v>
      </c>
      <c r="G18" s="197">
        <v>1103590.4500000004</v>
      </c>
      <c r="H18" s="197">
        <v>304553.34999999998</v>
      </c>
      <c r="I18" s="197">
        <v>131378.44</v>
      </c>
      <c r="J18" s="197">
        <v>16684044.356046</v>
      </c>
      <c r="K18" s="197">
        <v>286340.307722</v>
      </c>
      <c r="L18" s="197">
        <v>252838.40999999997</v>
      </c>
      <c r="M18" s="197">
        <v>1424875.3382890001</v>
      </c>
      <c r="N18" s="197">
        <v>904213.83420400019</v>
      </c>
      <c r="O18" s="197">
        <v>209822.38</v>
      </c>
      <c r="P18" s="197">
        <v>0</v>
      </c>
      <c r="Q18" s="197">
        <v>0</v>
      </c>
      <c r="R18" s="197">
        <v>2981778.7724159998</v>
      </c>
      <c r="S18" s="197">
        <v>22068260.378677003</v>
      </c>
      <c r="T18" s="197">
        <v>154235.88</v>
      </c>
      <c r="U18" s="197">
        <v>13257955.12549598</v>
      </c>
      <c r="V18" s="247">
        <v>6767730.7157590007</v>
      </c>
      <c r="W18" s="197">
        <v>188764.11470500007</v>
      </c>
      <c r="X18" s="248">
        <f t="shared" si="0"/>
        <v>1.39963744942426E-3</v>
      </c>
      <c r="Y18" s="198">
        <v>11243295.660625979</v>
      </c>
      <c r="Z18" s="198">
        <v>25014548.137715008</v>
      </c>
      <c r="AA18" s="198">
        <v>1132660.4858320004</v>
      </c>
      <c r="AB18" s="198">
        <v>150886.48000000001</v>
      </c>
      <c r="AC18" s="249">
        <v>7.246823626955039</v>
      </c>
    </row>
    <row r="19" spans="1:29" s="105" customFormat="1" x14ac:dyDescent="0.4">
      <c r="A19" s="104"/>
      <c r="B19" s="226" t="s">
        <v>460</v>
      </c>
      <c r="C19" s="398"/>
      <c r="D19" s="217" t="s">
        <v>523</v>
      </c>
      <c r="E19" s="197">
        <v>29897306.670769971</v>
      </c>
      <c r="F19" s="197">
        <v>13161058.968668004</v>
      </c>
      <c r="G19" s="197">
        <v>8813479.8399999999</v>
      </c>
      <c r="H19" s="197">
        <v>0</v>
      </c>
      <c r="I19" s="197">
        <v>127629.51</v>
      </c>
      <c r="J19" s="197">
        <v>0</v>
      </c>
      <c r="K19" s="197">
        <v>302995.00425500004</v>
      </c>
      <c r="L19" s="197">
        <v>709838.57436700002</v>
      </c>
      <c r="M19" s="197">
        <v>1296170.2347979997</v>
      </c>
      <c r="N19" s="197">
        <v>348800.74</v>
      </c>
      <c r="O19" s="197">
        <v>1490790.7852480002</v>
      </c>
      <c r="P19" s="197">
        <v>0</v>
      </c>
      <c r="Q19" s="197">
        <v>0</v>
      </c>
      <c r="R19" s="197">
        <v>71354.28</v>
      </c>
      <c r="S19" s="197">
        <v>3991020.6786680003</v>
      </c>
      <c r="T19" s="197">
        <v>173275.86541100001</v>
      </c>
      <c r="U19" s="197">
        <v>16736247.702101991</v>
      </c>
      <c r="V19" s="247">
        <v>9639681.066321997</v>
      </c>
      <c r="W19" s="197">
        <v>412279.04815700004</v>
      </c>
      <c r="X19" s="248">
        <f t="shared" si="0"/>
        <v>1.1146467725768388E-3</v>
      </c>
      <c r="Y19" s="198">
        <v>19833911.67114798</v>
      </c>
      <c r="Z19" s="198">
        <v>7412802.3800910003</v>
      </c>
      <c r="AA19" s="198">
        <v>2471219.0895310002</v>
      </c>
      <c r="AB19" s="198">
        <v>179373.53000000012</v>
      </c>
      <c r="AC19" s="249">
        <v>5.3803916066791775</v>
      </c>
    </row>
    <row r="20" spans="1:29" s="105" customFormat="1" x14ac:dyDescent="0.4">
      <c r="A20" s="104"/>
      <c r="B20" s="226" t="s">
        <v>461</v>
      </c>
      <c r="C20" s="399"/>
      <c r="D20" s="217" t="s">
        <v>524</v>
      </c>
      <c r="E20" s="197">
        <v>160207661.46052572</v>
      </c>
      <c r="F20" s="197">
        <v>104800620.50056502</v>
      </c>
      <c r="G20" s="197">
        <v>20526098.242426991</v>
      </c>
      <c r="H20" s="197">
        <v>2889952.8391850004</v>
      </c>
      <c r="I20" s="197">
        <v>34174631.174293004</v>
      </c>
      <c r="J20" s="197">
        <v>201256.02000000002</v>
      </c>
      <c r="K20" s="197">
        <v>1636238.46</v>
      </c>
      <c r="L20" s="197">
        <v>1310077.9411039997</v>
      </c>
      <c r="M20" s="197">
        <v>19886583.784849994</v>
      </c>
      <c r="N20" s="197">
        <v>4818568.4560830016</v>
      </c>
      <c r="O20" s="197">
        <v>16373180.634323996</v>
      </c>
      <c r="P20" s="197">
        <v>394266.08</v>
      </c>
      <c r="Q20" s="197">
        <v>0</v>
      </c>
      <c r="R20" s="197">
        <v>2589766.868299</v>
      </c>
      <c r="S20" s="197">
        <v>79122628.666639015</v>
      </c>
      <c r="T20" s="197">
        <v>4015300.7434849991</v>
      </c>
      <c r="U20" s="197">
        <v>55407040.959961042</v>
      </c>
      <c r="V20" s="247">
        <v>32878666.210802026</v>
      </c>
      <c r="W20" s="197">
        <v>907550.74232399999</v>
      </c>
      <c r="X20" s="248">
        <f t="shared" si="0"/>
        <v>5.9729444780939793E-3</v>
      </c>
      <c r="Y20" s="198">
        <v>71059269.536410987</v>
      </c>
      <c r="Z20" s="198">
        <v>81287780.408591941</v>
      </c>
      <c r="AA20" s="198">
        <v>7258039.2055230038</v>
      </c>
      <c r="AB20" s="198">
        <v>602572.30999999982</v>
      </c>
      <c r="AC20" s="249">
        <v>5.7749425268042698</v>
      </c>
    </row>
    <row r="21" spans="1:29" s="105" customFormat="1" x14ac:dyDescent="0.4">
      <c r="A21" s="104"/>
      <c r="B21" s="226" t="s">
        <v>462</v>
      </c>
      <c r="C21" s="397" t="s">
        <v>525</v>
      </c>
      <c r="D21" s="217" t="s">
        <v>526</v>
      </c>
      <c r="E21" s="197">
        <v>38390381.519442037</v>
      </c>
      <c r="F21" s="197">
        <v>16971376.429643016</v>
      </c>
      <c r="G21" s="197">
        <v>3697981.6851899992</v>
      </c>
      <c r="H21" s="197">
        <v>14426.79</v>
      </c>
      <c r="I21" s="197">
        <v>2063774.7617919997</v>
      </c>
      <c r="J21" s="197">
        <v>0</v>
      </c>
      <c r="K21" s="197">
        <v>475657.09000000008</v>
      </c>
      <c r="L21" s="197">
        <v>1470344.0999999999</v>
      </c>
      <c r="M21" s="197">
        <v>3099871.3302970002</v>
      </c>
      <c r="N21" s="197">
        <v>1066035.8799999999</v>
      </c>
      <c r="O21" s="197">
        <v>3984488.6603979995</v>
      </c>
      <c r="P21" s="197">
        <v>0</v>
      </c>
      <c r="Q21" s="197">
        <v>82305.55</v>
      </c>
      <c r="R21" s="197">
        <v>1016490.5819659999</v>
      </c>
      <c r="S21" s="197">
        <v>13433432.737677</v>
      </c>
      <c r="T21" s="197">
        <v>332548.33783399995</v>
      </c>
      <c r="U21" s="197">
        <v>21419005.089799047</v>
      </c>
      <c r="V21" s="247">
        <v>11732302.084996989</v>
      </c>
      <c r="W21" s="197">
        <v>369965.82391700003</v>
      </c>
      <c r="X21" s="248">
        <f t="shared" si="0"/>
        <v>1.4312899596563402E-3</v>
      </c>
      <c r="Y21" s="198">
        <v>22031580.748209056</v>
      </c>
      <c r="Z21" s="198">
        <v>14519269.717645997</v>
      </c>
      <c r="AA21" s="198">
        <v>1618948.0235869999</v>
      </c>
      <c r="AB21" s="198">
        <v>220583.02999999994</v>
      </c>
      <c r="AC21" s="249">
        <v>5.5925723381798864</v>
      </c>
    </row>
    <row r="22" spans="1:29" s="105" customFormat="1" x14ac:dyDescent="0.4">
      <c r="A22" s="104"/>
      <c r="B22" s="226" t="s">
        <v>463</v>
      </c>
      <c r="C22" s="398"/>
      <c r="D22" s="217" t="s">
        <v>527</v>
      </c>
      <c r="E22" s="197">
        <v>43226967.048024006</v>
      </c>
      <c r="F22" s="197">
        <v>11084790.284079</v>
      </c>
      <c r="G22" s="197">
        <v>543048.01</v>
      </c>
      <c r="H22" s="197">
        <v>612358.51280099992</v>
      </c>
      <c r="I22" s="197">
        <v>1056593.6050040002</v>
      </c>
      <c r="J22" s="197">
        <v>11694</v>
      </c>
      <c r="K22" s="197">
        <v>278427.48000000004</v>
      </c>
      <c r="L22" s="197">
        <v>823256.07000000007</v>
      </c>
      <c r="M22" s="197">
        <v>4814861.0351679977</v>
      </c>
      <c r="N22" s="197">
        <v>1081176.5911060001</v>
      </c>
      <c r="O22" s="197">
        <v>1360213.1100000003</v>
      </c>
      <c r="P22" s="197">
        <v>0</v>
      </c>
      <c r="Q22" s="197">
        <v>4753.88</v>
      </c>
      <c r="R22" s="197">
        <v>498407.99</v>
      </c>
      <c r="S22" s="197">
        <v>7731642.2740789996</v>
      </c>
      <c r="T22" s="197">
        <v>126238.87999999999</v>
      </c>
      <c r="U22" s="197">
        <v>32142176.763944969</v>
      </c>
      <c r="V22" s="247">
        <v>18300361.611549001</v>
      </c>
      <c r="W22" s="197">
        <v>747024.86364300014</v>
      </c>
      <c r="X22" s="248">
        <f t="shared" si="0"/>
        <v>1.6116100302597735E-3</v>
      </c>
      <c r="Y22" s="198">
        <v>25534844.417259961</v>
      </c>
      <c r="Z22" s="198">
        <v>14216933.12888699</v>
      </c>
      <c r="AA22" s="198">
        <v>3084282.5618770006</v>
      </c>
      <c r="AB22" s="198">
        <v>390906.94000000029</v>
      </c>
      <c r="AC22" s="249">
        <v>5.6056274383606519</v>
      </c>
    </row>
    <row r="23" spans="1:29" s="105" customFormat="1" x14ac:dyDescent="0.4">
      <c r="A23" s="104"/>
      <c r="B23" s="226" t="s">
        <v>464</v>
      </c>
      <c r="C23" s="398"/>
      <c r="D23" s="217" t="s">
        <v>528</v>
      </c>
      <c r="E23" s="197">
        <v>50776717.90527714</v>
      </c>
      <c r="F23" s="197">
        <v>24029920.507916</v>
      </c>
      <c r="G23" s="197">
        <v>4933574.0458989991</v>
      </c>
      <c r="H23" s="197">
        <v>147728.81000000003</v>
      </c>
      <c r="I23" s="197">
        <v>2580121.7665269994</v>
      </c>
      <c r="J23" s="197">
        <v>0</v>
      </c>
      <c r="K23" s="197">
        <v>888681.06</v>
      </c>
      <c r="L23" s="197">
        <v>1550942.0799999996</v>
      </c>
      <c r="M23" s="197">
        <v>4993784.8854899984</v>
      </c>
      <c r="N23" s="197">
        <v>1493058.1800000002</v>
      </c>
      <c r="O23" s="197">
        <v>6333065.3900000006</v>
      </c>
      <c r="P23" s="197">
        <v>0</v>
      </c>
      <c r="Q23" s="197">
        <v>0</v>
      </c>
      <c r="R23" s="197">
        <v>1108964.29</v>
      </c>
      <c r="S23" s="197">
        <v>20233425.237916</v>
      </c>
      <c r="T23" s="197">
        <v>603537.9</v>
      </c>
      <c r="U23" s="197">
        <v>26746797.397361036</v>
      </c>
      <c r="V23" s="247">
        <v>17032690.187734</v>
      </c>
      <c r="W23" s="197">
        <v>321312.23022099998</v>
      </c>
      <c r="X23" s="248">
        <f t="shared" si="0"/>
        <v>1.8930837268527818E-3</v>
      </c>
      <c r="Y23" s="198">
        <v>26388667.906954017</v>
      </c>
      <c r="Z23" s="198">
        <v>16163560.448323</v>
      </c>
      <c r="AA23" s="198">
        <v>7988652.0800000001</v>
      </c>
      <c r="AB23" s="198">
        <v>235837.46999999997</v>
      </c>
      <c r="AC23" s="249">
        <v>6.4509609348742263</v>
      </c>
    </row>
    <row r="24" spans="1:29" s="105" customFormat="1" x14ac:dyDescent="0.4">
      <c r="A24" s="104"/>
      <c r="B24" s="226" t="s">
        <v>465</v>
      </c>
      <c r="C24" s="398"/>
      <c r="D24" s="217" t="s">
        <v>529</v>
      </c>
      <c r="E24" s="197">
        <v>14415300.975068001</v>
      </c>
      <c r="F24" s="197">
        <v>4022741.1093170005</v>
      </c>
      <c r="G24" s="197">
        <v>293331.86</v>
      </c>
      <c r="H24" s="197">
        <v>7110.17</v>
      </c>
      <c r="I24" s="197">
        <v>615053.66013800004</v>
      </c>
      <c r="J24" s="197">
        <v>9949.1200000000008</v>
      </c>
      <c r="K24" s="197">
        <v>301724.08</v>
      </c>
      <c r="L24" s="197">
        <v>982692.20729000005</v>
      </c>
      <c r="M24" s="197">
        <v>1390225.791889</v>
      </c>
      <c r="N24" s="197">
        <v>117553.07</v>
      </c>
      <c r="O24" s="197">
        <v>20678.66</v>
      </c>
      <c r="P24" s="197">
        <v>0</v>
      </c>
      <c r="Q24" s="197">
        <v>0</v>
      </c>
      <c r="R24" s="197">
        <v>284422.49</v>
      </c>
      <c r="S24" s="197">
        <v>2556240.4693169999</v>
      </c>
      <c r="T24" s="197">
        <v>33139.14</v>
      </c>
      <c r="U24" s="197">
        <v>10392559.865750995</v>
      </c>
      <c r="V24" s="247">
        <v>6248889.8944759984</v>
      </c>
      <c r="W24" s="197">
        <v>222446.98007900006</v>
      </c>
      <c r="X24" s="248">
        <f t="shared" si="0"/>
        <v>5.3743866912575947E-4</v>
      </c>
      <c r="Y24" s="198">
        <v>7343928.7402570006</v>
      </c>
      <c r="Z24" s="198">
        <v>5478592.9532069992</v>
      </c>
      <c r="AA24" s="198">
        <v>1484098.7716040001</v>
      </c>
      <c r="AB24" s="198">
        <v>108680.51000000005</v>
      </c>
      <c r="AC24" s="249">
        <v>6.1721540614323125</v>
      </c>
    </row>
    <row r="25" spans="1:29" s="105" customFormat="1" x14ac:dyDescent="0.4">
      <c r="B25" s="226" t="s">
        <v>466</v>
      </c>
      <c r="C25" s="398"/>
      <c r="D25" s="217" t="s">
        <v>530</v>
      </c>
      <c r="E25" s="197">
        <v>947937799.48975086</v>
      </c>
      <c r="F25" s="197">
        <v>414034130.80608076</v>
      </c>
      <c r="G25" s="197">
        <v>13318012.909807997</v>
      </c>
      <c r="H25" s="197">
        <v>1741657.1443909996</v>
      </c>
      <c r="I25" s="197">
        <v>34000179.880520999</v>
      </c>
      <c r="J25" s="197">
        <v>2157679.434589</v>
      </c>
      <c r="K25" s="197">
        <v>8059550.5327210026</v>
      </c>
      <c r="L25" s="197">
        <v>34369171.856998987</v>
      </c>
      <c r="M25" s="197">
        <v>118160500.38529502</v>
      </c>
      <c r="N25" s="197">
        <v>11315753.253241006</v>
      </c>
      <c r="O25" s="197">
        <v>39051450.680605985</v>
      </c>
      <c r="P25" s="197">
        <v>50133237.15084099</v>
      </c>
      <c r="Q25" s="197">
        <v>26928194.036524002</v>
      </c>
      <c r="R25" s="197">
        <v>74798743.540545002</v>
      </c>
      <c r="S25" s="197">
        <v>323557177.78012019</v>
      </c>
      <c r="T25" s="197">
        <v>31683945.963895991</v>
      </c>
      <c r="U25" s="197">
        <v>533903668.68366003</v>
      </c>
      <c r="V25" s="247">
        <v>371134007.72146964</v>
      </c>
      <c r="W25" s="197">
        <v>5117325.0350060016</v>
      </c>
      <c r="X25" s="248">
        <f t="shared" si="0"/>
        <v>3.5341504853274114E-2</v>
      </c>
      <c r="Y25" s="198">
        <v>431886163.13446009</v>
      </c>
      <c r="Z25" s="198">
        <v>443384037.45079255</v>
      </c>
      <c r="AA25" s="198">
        <v>67030169.844486937</v>
      </c>
      <c r="AB25" s="198">
        <v>5637429.0600000015</v>
      </c>
      <c r="AC25" s="249">
        <v>6.1348477604916782</v>
      </c>
    </row>
    <row r="26" spans="1:29" s="105" customFormat="1" x14ac:dyDescent="0.4">
      <c r="B26" s="226" t="s">
        <v>467</v>
      </c>
      <c r="C26" s="398"/>
      <c r="D26" s="217" t="s">
        <v>531</v>
      </c>
      <c r="E26" s="197">
        <v>47199076.900841996</v>
      </c>
      <c r="F26" s="197">
        <v>17584020.444984995</v>
      </c>
      <c r="G26" s="197">
        <v>1539392.5664379997</v>
      </c>
      <c r="H26" s="197">
        <v>1881574.8340269998</v>
      </c>
      <c r="I26" s="197">
        <v>1355066.0999999999</v>
      </c>
      <c r="J26" s="197">
        <v>5000</v>
      </c>
      <c r="K26" s="197">
        <v>650306.58999999985</v>
      </c>
      <c r="L26" s="197">
        <v>3792236.0107320007</v>
      </c>
      <c r="M26" s="197">
        <v>3678519.1825930006</v>
      </c>
      <c r="N26" s="197">
        <v>2479243.4654700006</v>
      </c>
      <c r="O26" s="197">
        <v>758142.25943699991</v>
      </c>
      <c r="P26" s="197">
        <v>0</v>
      </c>
      <c r="Q26" s="197">
        <v>534025.65628800006</v>
      </c>
      <c r="R26" s="197">
        <v>910513.78</v>
      </c>
      <c r="S26" s="197">
        <v>12606601.925125001</v>
      </c>
      <c r="T26" s="197">
        <v>573330.49013999989</v>
      </c>
      <c r="U26" s="197">
        <v>29615056.45585702</v>
      </c>
      <c r="V26" s="247">
        <v>18936370.56402801</v>
      </c>
      <c r="W26" s="197">
        <v>790858.75982499972</v>
      </c>
      <c r="X26" s="248">
        <f t="shared" si="0"/>
        <v>1.7597002738566295E-3</v>
      </c>
      <c r="Y26" s="198">
        <v>26110710.275210019</v>
      </c>
      <c r="Z26" s="198">
        <v>17663557.102235008</v>
      </c>
      <c r="AA26" s="198">
        <v>3092560.0533970008</v>
      </c>
      <c r="AB26" s="198">
        <v>332249.4700000002</v>
      </c>
      <c r="AC26" s="249">
        <v>5.6237268874975559</v>
      </c>
    </row>
    <row r="27" spans="1:29" s="105" customFormat="1" x14ac:dyDescent="0.4">
      <c r="B27" s="226" t="s">
        <v>468</v>
      </c>
      <c r="C27" s="398"/>
      <c r="D27" s="217" t="s">
        <v>532</v>
      </c>
      <c r="E27" s="197">
        <v>91877891.086309701</v>
      </c>
      <c r="F27" s="197">
        <v>33879386.055197023</v>
      </c>
      <c r="G27" s="197">
        <v>5805882.2500000028</v>
      </c>
      <c r="H27" s="197">
        <v>268318.63</v>
      </c>
      <c r="I27" s="197">
        <v>2328524.777937999</v>
      </c>
      <c r="J27" s="197">
        <v>153294.59</v>
      </c>
      <c r="K27" s="197">
        <v>2348988.6306310007</v>
      </c>
      <c r="L27" s="197">
        <v>1730022.6322199998</v>
      </c>
      <c r="M27" s="197">
        <v>12809870.491282001</v>
      </c>
      <c r="N27" s="197">
        <v>1689613.0100000002</v>
      </c>
      <c r="O27" s="197">
        <v>2684321.4026520001</v>
      </c>
      <c r="P27" s="197">
        <v>0</v>
      </c>
      <c r="Q27" s="197">
        <v>342454.40751900006</v>
      </c>
      <c r="R27" s="197">
        <v>3718095.2329550004</v>
      </c>
      <c r="S27" s="197">
        <v>25682594.627259009</v>
      </c>
      <c r="T27" s="197">
        <v>1714517.94</v>
      </c>
      <c r="U27" s="197">
        <v>57998505.031112731</v>
      </c>
      <c r="V27" s="247">
        <v>33492984.193042997</v>
      </c>
      <c r="W27" s="197">
        <v>1153618.5053890001</v>
      </c>
      <c r="X27" s="248">
        <f t="shared" si="0"/>
        <v>3.4254388162210975E-3</v>
      </c>
      <c r="Y27" s="198">
        <v>51623707.378536761</v>
      </c>
      <c r="Z27" s="198">
        <v>34456207.772590004</v>
      </c>
      <c r="AA27" s="198">
        <v>5070297.7351830006</v>
      </c>
      <c r="AB27" s="198">
        <v>727678.19999999984</v>
      </c>
      <c r="AC27" s="249">
        <v>5.5263341186928159</v>
      </c>
    </row>
    <row r="28" spans="1:29" s="105" customFormat="1" x14ac:dyDescent="0.4">
      <c r="B28" s="226" t="s">
        <v>469</v>
      </c>
      <c r="C28" s="398"/>
      <c r="D28" s="217" t="s">
        <v>533</v>
      </c>
      <c r="E28" s="197">
        <v>59397235.762445964</v>
      </c>
      <c r="F28" s="197">
        <v>27971864.040335007</v>
      </c>
      <c r="G28" s="197">
        <v>988619.14095199993</v>
      </c>
      <c r="H28" s="197">
        <v>496913.10538399999</v>
      </c>
      <c r="I28" s="197">
        <v>8452955.1204129998</v>
      </c>
      <c r="J28" s="197">
        <v>0</v>
      </c>
      <c r="K28" s="197">
        <v>1402544.56</v>
      </c>
      <c r="L28" s="197">
        <v>1776297.501645</v>
      </c>
      <c r="M28" s="197">
        <v>4933620.0766970012</v>
      </c>
      <c r="N28" s="197">
        <v>4002932.1102540013</v>
      </c>
      <c r="O28" s="197">
        <v>995641.52810800006</v>
      </c>
      <c r="P28" s="197">
        <v>0</v>
      </c>
      <c r="Q28" s="197">
        <v>0</v>
      </c>
      <c r="R28" s="197">
        <v>4922340.8968820004</v>
      </c>
      <c r="S28" s="197">
        <v>18077825.871063992</v>
      </c>
      <c r="T28" s="197">
        <v>4761136.32</v>
      </c>
      <c r="U28" s="197">
        <v>31425371.722110935</v>
      </c>
      <c r="V28" s="247">
        <v>17737138.905445993</v>
      </c>
      <c r="W28" s="197">
        <v>480025.28214000002</v>
      </c>
      <c r="X28" s="248">
        <f t="shared" si="0"/>
        <v>2.2144783097577565E-3</v>
      </c>
      <c r="Y28" s="198">
        <v>38555227.120625928</v>
      </c>
      <c r="Z28" s="198">
        <v>17567463.344666991</v>
      </c>
      <c r="AA28" s="198">
        <v>2924494.287153</v>
      </c>
      <c r="AB28" s="198">
        <v>350051.00999999989</v>
      </c>
      <c r="AC28" s="249">
        <v>4.9658012464629033</v>
      </c>
    </row>
    <row r="29" spans="1:29" s="105" customFormat="1" x14ac:dyDescent="0.4">
      <c r="B29" s="226" t="s">
        <v>470</v>
      </c>
      <c r="C29" s="398"/>
      <c r="D29" s="217" t="s">
        <v>534</v>
      </c>
      <c r="E29" s="197">
        <v>22660685.356187005</v>
      </c>
      <c r="F29" s="197">
        <v>8796163.0515279993</v>
      </c>
      <c r="G29" s="197">
        <v>2081225.77</v>
      </c>
      <c r="H29" s="197">
        <v>177918.03</v>
      </c>
      <c r="I29" s="197">
        <v>453525.51</v>
      </c>
      <c r="J29" s="197">
        <v>0</v>
      </c>
      <c r="K29" s="197">
        <v>253655.43</v>
      </c>
      <c r="L29" s="197">
        <v>574248.38000000012</v>
      </c>
      <c r="M29" s="197">
        <v>2985859.0140340002</v>
      </c>
      <c r="N29" s="197">
        <v>332848.45999999996</v>
      </c>
      <c r="O29" s="197">
        <v>854952.38749400002</v>
      </c>
      <c r="P29" s="197">
        <v>0</v>
      </c>
      <c r="Q29" s="197">
        <v>0</v>
      </c>
      <c r="R29" s="197">
        <v>1081930.07</v>
      </c>
      <c r="S29" s="197">
        <v>6799538.071527998</v>
      </c>
      <c r="T29" s="197">
        <v>69064.55</v>
      </c>
      <c r="U29" s="197">
        <v>13864522.304658983</v>
      </c>
      <c r="V29" s="247">
        <v>8867017.2392599974</v>
      </c>
      <c r="W29" s="197">
        <v>172267.83370599995</v>
      </c>
      <c r="X29" s="248">
        <f t="shared" si="0"/>
        <v>8.4484733273141254E-4</v>
      </c>
      <c r="Y29" s="198">
        <v>10323073.782792997</v>
      </c>
      <c r="Z29" s="198">
        <v>10694860.600316999</v>
      </c>
      <c r="AA29" s="198">
        <v>1483388.2130769999</v>
      </c>
      <c r="AB29" s="198">
        <v>159362.76000000007</v>
      </c>
      <c r="AC29" s="249">
        <v>6.3680036077929181</v>
      </c>
    </row>
    <row r="30" spans="1:29" s="106" customFormat="1" ht="20" customHeight="1" x14ac:dyDescent="0.4">
      <c r="B30" s="226" t="s">
        <v>471</v>
      </c>
      <c r="C30" s="398"/>
      <c r="D30" s="217" t="s">
        <v>535</v>
      </c>
      <c r="E30" s="197">
        <v>91475389.380333886</v>
      </c>
      <c r="F30" s="197">
        <v>47191444.11855799</v>
      </c>
      <c r="G30" s="197">
        <v>6168622.0194880003</v>
      </c>
      <c r="H30" s="197">
        <v>1848638.7341110003</v>
      </c>
      <c r="I30" s="197">
        <v>3441709.5639380007</v>
      </c>
      <c r="J30" s="197">
        <v>2781922.1074799998</v>
      </c>
      <c r="K30" s="197">
        <v>1365451.0800000003</v>
      </c>
      <c r="L30" s="197">
        <v>9979951.3200299982</v>
      </c>
      <c r="M30" s="197">
        <v>11860188.201951003</v>
      </c>
      <c r="N30" s="197">
        <v>3807645.5521740001</v>
      </c>
      <c r="O30" s="197">
        <v>3136509.9351459998</v>
      </c>
      <c r="P30" s="197">
        <v>189194.43</v>
      </c>
      <c r="Q30" s="197">
        <v>496701.22</v>
      </c>
      <c r="R30" s="197">
        <v>2114909.9542399999</v>
      </c>
      <c r="S30" s="197">
        <v>37960494.280931011</v>
      </c>
      <c r="T30" s="197">
        <v>3223874.9936860004</v>
      </c>
      <c r="U30" s="197">
        <v>44283945.26177609</v>
      </c>
      <c r="V30" s="247">
        <v>27491156.545642007</v>
      </c>
      <c r="W30" s="197">
        <v>549246.16753800015</v>
      </c>
      <c r="X30" s="248">
        <f t="shared" si="0"/>
        <v>3.4104325404898713E-3</v>
      </c>
      <c r="Y30" s="198">
        <v>48908589.475916125</v>
      </c>
      <c r="Z30" s="198">
        <v>36295702.11353001</v>
      </c>
      <c r="AA30" s="198">
        <v>5709584.5008880002</v>
      </c>
      <c r="AB30" s="198">
        <v>561513.28999999992</v>
      </c>
      <c r="AC30" s="249">
        <v>5.6590702660839867</v>
      </c>
    </row>
    <row r="31" spans="1:29" s="105" customFormat="1" x14ac:dyDescent="0.4">
      <c r="B31" s="226" t="s">
        <v>472</v>
      </c>
      <c r="C31" s="398"/>
      <c r="D31" s="217" t="s">
        <v>536</v>
      </c>
      <c r="E31" s="197">
        <v>57643856.689335033</v>
      </c>
      <c r="F31" s="197">
        <v>24201432.011254005</v>
      </c>
      <c r="G31" s="197">
        <v>5930029.1136480002</v>
      </c>
      <c r="H31" s="197">
        <v>1498318.253673</v>
      </c>
      <c r="I31" s="197">
        <v>1625359.18</v>
      </c>
      <c r="J31" s="197">
        <v>0</v>
      </c>
      <c r="K31" s="197">
        <v>468169.97999999992</v>
      </c>
      <c r="L31" s="197">
        <v>1360740.9458570001</v>
      </c>
      <c r="M31" s="197">
        <v>7972627.9263229994</v>
      </c>
      <c r="N31" s="197">
        <v>3184283.9817530005</v>
      </c>
      <c r="O31" s="197">
        <v>872387.96000000008</v>
      </c>
      <c r="P31" s="197">
        <v>0</v>
      </c>
      <c r="Q31" s="197">
        <v>209390.37</v>
      </c>
      <c r="R31" s="197">
        <v>1080124.3</v>
      </c>
      <c r="S31" s="197">
        <v>18267774.481369998</v>
      </c>
      <c r="T31" s="197">
        <v>83712.37</v>
      </c>
      <c r="U31" s="197">
        <v>33442424.678080909</v>
      </c>
      <c r="V31" s="247">
        <v>18872127.332837023</v>
      </c>
      <c r="W31" s="197">
        <v>686479.89256199996</v>
      </c>
      <c r="X31" s="248">
        <f t="shared" si="0"/>
        <v>2.1491079288579397E-3</v>
      </c>
      <c r="Y31" s="198">
        <v>37859698.472685933</v>
      </c>
      <c r="Z31" s="198">
        <v>15059595.937680006</v>
      </c>
      <c r="AA31" s="198">
        <v>4163201.7489689998</v>
      </c>
      <c r="AB31" s="198">
        <v>561360.53</v>
      </c>
      <c r="AC31" s="249">
        <v>5.0378967249793885</v>
      </c>
    </row>
    <row r="32" spans="1:29" s="105" customFormat="1" x14ac:dyDescent="0.4">
      <c r="B32" s="226" t="s">
        <v>473</v>
      </c>
      <c r="C32" s="399"/>
      <c r="D32" s="217" t="s">
        <v>537</v>
      </c>
      <c r="E32" s="197">
        <v>188985514.01297617</v>
      </c>
      <c r="F32" s="197">
        <v>124079655.3703908</v>
      </c>
      <c r="G32" s="197">
        <v>1716245.3775960007</v>
      </c>
      <c r="H32" s="197">
        <v>469762.36648500001</v>
      </c>
      <c r="I32" s="197">
        <v>74379514.673205972</v>
      </c>
      <c r="J32" s="197">
        <v>0</v>
      </c>
      <c r="K32" s="197">
        <v>1257380.6900000004</v>
      </c>
      <c r="L32" s="197">
        <v>3939287.1448370013</v>
      </c>
      <c r="M32" s="197">
        <v>22993688.840624008</v>
      </c>
      <c r="N32" s="197">
        <v>4917731.9718810003</v>
      </c>
      <c r="O32" s="197">
        <v>6844531.7212189995</v>
      </c>
      <c r="P32" s="197">
        <v>5466.49</v>
      </c>
      <c r="Q32" s="197">
        <v>206871.64</v>
      </c>
      <c r="R32" s="197">
        <v>7349174.4545430001</v>
      </c>
      <c r="S32" s="197">
        <v>102557281.91787097</v>
      </c>
      <c r="T32" s="197">
        <v>46358566.658181012</v>
      </c>
      <c r="U32" s="197">
        <v>64905858.642586067</v>
      </c>
      <c r="V32" s="247">
        <v>40240948.204410017</v>
      </c>
      <c r="W32" s="197">
        <v>541282.52184100007</v>
      </c>
      <c r="X32" s="248">
        <f t="shared" si="0"/>
        <v>7.0458551861559285E-3</v>
      </c>
      <c r="Y32" s="198">
        <v>100044406.87240367</v>
      </c>
      <c r="Z32" s="198">
        <v>82567288.892244965</v>
      </c>
      <c r="AA32" s="198">
        <v>5494405.4383280016</v>
      </c>
      <c r="AB32" s="198">
        <v>879412.80999999994</v>
      </c>
      <c r="AC32" s="249">
        <v>4.9006248960819576</v>
      </c>
    </row>
    <row r="33" spans="2:29" s="105" customFormat="1" x14ac:dyDescent="0.4">
      <c r="B33" s="226" t="s">
        <v>474</v>
      </c>
      <c r="C33" s="397" t="s">
        <v>538</v>
      </c>
      <c r="D33" s="217" t="s">
        <v>539</v>
      </c>
      <c r="E33" s="197">
        <v>95489223.657326937</v>
      </c>
      <c r="F33" s="197">
        <v>86473053.610560939</v>
      </c>
      <c r="G33" s="197">
        <v>5879997.339999998</v>
      </c>
      <c r="H33" s="197">
        <v>533154.86999999988</v>
      </c>
      <c r="I33" s="197">
        <v>76145198.597602993</v>
      </c>
      <c r="J33" s="197">
        <v>0</v>
      </c>
      <c r="K33" s="197">
        <v>920340.28939299996</v>
      </c>
      <c r="L33" s="197">
        <v>1188635.6500000004</v>
      </c>
      <c r="M33" s="197">
        <v>1262278.9735649996</v>
      </c>
      <c r="N33" s="197">
        <v>142314.23999999999</v>
      </c>
      <c r="O33" s="197">
        <v>143818.37000000002</v>
      </c>
      <c r="P33" s="197">
        <v>0</v>
      </c>
      <c r="Q33" s="197">
        <v>0</v>
      </c>
      <c r="R33" s="197">
        <v>257315.28</v>
      </c>
      <c r="S33" s="197">
        <v>60580828.331394002</v>
      </c>
      <c r="T33" s="197">
        <v>2489520.0299999998</v>
      </c>
      <c r="U33" s="197">
        <v>9016170.046766011</v>
      </c>
      <c r="V33" s="247">
        <v>5661568.2593290014</v>
      </c>
      <c r="W33" s="197">
        <v>96661.257034000009</v>
      </c>
      <c r="X33" s="248">
        <f t="shared" si="0"/>
        <v>3.5600783755403826E-3</v>
      </c>
      <c r="Y33" s="198">
        <v>56141973.895853072</v>
      </c>
      <c r="Z33" s="198">
        <v>38279511.860162005</v>
      </c>
      <c r="AA33" s="198">
        <v>880644.14131199999</v>
      </c>
      <c r="AB33" s="198">
        <v>187093.76000000001</v>
      </c>
      <c r="AC33" s="249">
        <v>3.6691634882023454</v>
      </c>
    </row>
    <row r="34" spans="2:29" s="105" customFormat="1" x14ac:dyDescent="0.4">
      <c r="B34" s="226" t="s">
        <v>475</v>
      </c>
      <c r="C34" s="398"/>
      <c r="D34" s="217" t="s">
        <v>540</v>
      </c>
      <c r="E34" s="197">
        <v>50507747.490448065</v>
      </c>
      <c r="F34" s="197">
        <v>33799258.804369979</v>
      </c>
      <c r="G34" s="197">
        <v>19872497.640000004</v>
      </c>
      <c r="H34" s="197">
        <v>214827.463697</v>
      </c>
      <c r="I34" s="197">
        <v>5921609.3864470012</v>
      </c>
      <c r="J34" s="197">
        <v>0</v>
      </c>
      <c r="K34" s="197">
        <v>557337.75422599993</v>
      </c>
      <c r="L34" s="197">
        <v>214278.77000000002</v>
      </c>
      <c r="M34" s="197">
        <v>1348124.9299999997</v>
      </c>
      <c r="N34" s="197">
        <v>2336422.9400000004</v>
      </c>
      <c r="O34" s="197">
        <v>2649317.1100000003</v>
      </c>
      <c r="P34" s="197">
        <v>0</v>
      </c>
      <c r="Q34" s="197">
        <v>0</v>
      </c>
      <c r="R34" s="197">
        <v>684842.81</v>
      </c>
      <c r="S34" s="197">
        <v>20170256.09437</v>
      </c>
      <c r="T34" s="197">
        <v>332611.46999999997</v>
      </c>
      <c r="U34" s="197">
        <v>16708488.686078001</v>
      </c>
      <c r="V34" s="247">
        <v>9739950.9690569974</v>
      </c>
      <c r="W34" s="197">
        <v>319576.29085300007</v>
      </c>
      <c r="X34" s="248">
        <f t="shared" si="0"/>
        <v>1.8830558334338404E-3</v>
      </c>
      <c r="Y34" s="198">
        <v>33933727.440882981</v>
      </c>
      <c r="Z34" s="198">
        <v>14408371.832914995</v>
      </c>
      <c r="AA34" s="198">
        <v>1879351.6466500002</v>
      </c>
      <c r="AB34" s="198">
        <v>286296.57</v>
      </c>
      <c r="AC34" s="249">
        <v>4.6005628698444649</v>
      </c>
    </row>
    <row r="35" spans="2:29" s="105" customFormat="1" x14ac:dyDescent="0.4">
      <c r="B35" s="226" t="s">
        <v>476</v>
      </c>
      <c r="C35" s="398"/>
      <c r="D35" s="217" t="s">
        <v>541</v>
      </c>
      <c r="E35" s="197">
        <v>168145073.69241902</v>
      </c>
      <c r="F35" s="197">
        <v>128106819.94934604</v>
      </c>
      <c r="G35" s="197">
        <v>72487618.674676016</v>
      </c>
      <c r="H35" s="197">
        <v>409551.49</v>
      </c>
      <c r="I35" s="197">
        <v>25688616.483387005</v>
      </c>
      <c r="J35" s="197">
        <v>127953.015579</v>
      </c>
      <c r="K35" s="197">
        <v>1575269.93</v>
      </c>
      <c r="L35" s="197">
        <v>6328599.2020389996</v>
      </c>
      <c r="M35" s="197">
        <v>14686736.852189992</v>
      </c>
      <c r="N35" s="197">
        <v>2419082.2399999998</v>
      </c>
      <c r="O35" s="197">
        <v>850413.53551899991</v>
      </c>
      <c r="P35" s="197">
        <v>312022.79000000004</v>
      </c>
      <c r="Q35" s="197">
        <v>0</v>
      </c>
      <c r="R35" s="197">
        <v>3220955.7359560002</v>
      </c>
      <c r="S35" s="197">
        <v>69633136.371920913</v>
      </c>
      <c r="T35" s="197">
        <v>3341941.2860920001</v>
      </c>
      <c r="U35" s="197">
        <v>40038253.743072927</v>
      </c>
      <c r="V35" s="247">
        <v>22903743.230913993</v>
      </c>
      <c r="W35" s="197">
        <v>475201.16651800001</v>
      </c>
      <c r="X35" s="248">
        <f t="shared" si="0"/>
        <v>6.2688711655484635E-3</v>
      </c>
      <c r="Y35" s="198">
        <v>113253539.96355675</v>
      </c>
      <c r="Z35" s="198">
        <v>50496309.434645019</v>
      </c>
      <c r="AA35" s="198">
        <v>3792654.6442170003</v>
      </c>
      <c r="AB35" s="198">
        <v>602569.65000000014</v>
      </c>
      <c r="AC35" s="249">
        <v>4.7155015381264382</v>
      </c>
    </row>
    <row r="36" spans="2:29" s="105" customFormat="1" x14ac:dyDescent="0.4">
      <c r="B36" s="226" t="s">
        <v>477</v>
      </c>
      <c r="C36" s="398"/>
      <c r="D36" s="217" t="s">
        <v>542</v>
      </c>
      <c r="E36" s="197">
        <v>167206496.00788161</v>
      </c>
      <c r="F36" s="197">
        <v>145091054.71486688</v>
      </c>
      <c r="G36" s="197">
        <v>35754393.68999999</v>
      </c>
      <c r="H36" s="197">
        <v>5072.07</v>
      </c>
      <c r="I36" s="197">
        <v>72314569.420398012</v>
      </c>
      <c r="J36" s="197">
        <v>10195139.555133998</v>
      </c>
      <c r="K36" s="197">
        <v>665361.31000000017</v>
      </c>
      <c r="L36" s="197">
        <v>2479997.8518909998</v>
      </c>
      <c r="M36" s="197">
        <v>8015569.573363997</v>
      </c>
      <c r="N36" s="197">
        <v>793095.31</v>
      </c>
      <c r="O36" s="197">
        <v>11028142.878877999</v>
      </c>
      <c r="P36" s="197">
        <v>8000</v>
      </c>
      <c r="Q36" s="197">
        <v>57424.08</v>
      </c>
      <c r="R36" s="197">
        <v>3774288.9752019998</v>
      </c>
      <c r="S36" s="197">
        <v>58579990.976345971</v>
      </c>
      <c r="T36" s="197">
        <v>1503551.0059720003</v>
      </c>
      <c r="U36" s="197">
        <v>22115441.293014992</v>
      </c>
      <c r="V36" s="247">
        <v>10897812.733826997</v>
      </c>
      <c r="W36" s="197">
        <v>333227.06108599989</v>
      </c>
      <c r="X36" s="248">
        <f t="shared" si="0"/>
        <v>6.2338786293175963E-3</v>
      </c>
      <c r="Y36" s="198">
        <v>106597727.27741385</v>
      </c>
      <c r="Z36" s="198">
        <v>58248144.48046799</v>
      </c>
      <c r="AA36" s="198">
        <v>1996231.8599999994</v>
      </c>
      <c r="AB36" s="198">
        <v>364392.38999999996</v>
      </c>
      <c r="AC36" s="249">
        <v>4.5835556084405065</v>
      </c>
    </row>
    <row r="37" spans="2:29" s="105" customFormat="1" x14ac:dyDescent="0.4">
      <c r="B37" s="226" t="s">
        <v>478</v>
      </c>
      <c r="C37" s="398"/>
      <c r="D37" s="217" t="s">
        <v>543</v>
      </c>
      <c r="E37" s="197">
        <v>99677330.600573197</v>
      </c>
      <c r="F37" s="197">
        <v>72391485.118405059</v>
      </c>
      <c r="G37" s="197">
        <v>43091666.801492915</v>
      </c>
      <c r="H37" s="197">
        <v>256866.82</v>
      </c>
      <c r="I37" s="197">
        <v>3414053.72</v>
      </c>
      <c r="J37" s="197">
        <v>68142.899999999994</v>
      </c>
      <c r="K37" s="197">
        <v>1453877.4400000002</v>
      </c>
      <c r="L37" s="197">
        <v>2330415.556220999</v>
      </c>
      <c r="M37" s="197">
        <v>14834486.931786997</v>
      </c>
      <c r="N37" s="197">
        <v>1516845.2899999998</v>
      </c>
      <c r="O37" s="197">
        <v>3690861.4689040002</v>
      </c>
      <c r="P37" s="197">
        <v>107962.35</v>
      </c>
      <c r="Q37" s="197">
        <v>27825.040000000001</v>
      </c>
      <c r="R37" s="197">
        <v>1598480.8000000003</v>
      </c>
      <c r="S37" s="197">
        <v>43150331.565632962</v>
      </c>
      <c r="T37" s="197">
        <v>1460356.5599999998</v>
      </c>
      <c r="U37" s="197">
        <v>27285845.482167944</v>
      </c>
      <c r="V37" s="247">
        <v>13977584.704476003</v>
      </c>
      <c r="W37" s="197">
        <v>308699.61054999998</v>
      </c>
      <c r="X37" s="248">
        <f t="shared" si="0"/>
        <v>3.7162215338155777E-3</v>
      </c>
      <c r="Y37" s="198">
        <v>81789899.288417131</v>
      </c>
      <c r="Z37" s="198">
        <v>12936695.012909999</v>
      </c>
      <c r="AA37" s="198">
        <v>4672282.1892460017</v>
      </c>
      <c r="AB37" s="198">
        <v>278454.11000000022</v>
      </c>
      <c r="AC37" s="249">
        <v>3.6755796406991776</v>
      </c>
    </row>
    <row r="38" spans="2:29" s="105" customFormat="1" x14ac:dyDescent="0.4">
      <c r="B38" s="226" t="s">
        <v>479</v>
      </c>
      <c r="C38" s="398"/>
      <c r="D38" s="217" t="s">
        <v>544</v>
      </c>
      <c r="E38" s="197">
        <v>176087439.89593753</v>
      </c>
      <c r="F38" s="197">
        <v>147003786.01224089</v>
      </c>
      <c r="G38" s="197">
        <v>95235044.557418972</v>
      </c>
      <c r="H38" s="197">
        <v>172327.12</v>
      </c>
      <c r="I38" s="197">
        <v>15826322.977732001</v>
      </c>
      <c r="J38" s="197">
        <v>694346.2</v>
      </c>
      <c r="K38" s="197">
        <v>1097038.8300000005</v>
      </c>
      <c r="L38" s="197">
        <v>3222878.074984001</v>
      </c>
      <c r="M38" s="197">
        <v>17234183.879237004</v>
      </c>
      <c r="N38" s="197">
        <v>2852682.33</v>
      </c>
      <c r="O38" s="197">
        <v>958913.87072599994</v>
      </c>
      <c r="P38" s="197">
        <v>4262.84</v>
      </c>
      <c r="Q38" s="197">
        <v>7724738.6321430001</v>
      </c>
      <c r="R38" s="197">
        <v>1981046.7</v>
      </c>
      <c r="S38" s="197">
        <v>94488824.070837066</v>
      </c>
      <c r="T38" s="197">
        <v>1144231.3900000001</v>
      </c>
      <c r="U38" s="197">
        <v>29083653.883696921</v>
      </c>
      <c r="V38" s="247">
        <v>13382448.179632999</v>
      </c>
      <c r="W38" s="197">
        <v>542990.8009990002</v>
      </c>
      <c r="X38" s="248">
        <f t="shared" si="0"/>
        <v>6.5649825495224124E-3</v>
      </c>
      <c r="Y38" s="198">
        <v>124668452.07303861</v>
      </c>
      <c r="Z38" s="198">
        <v>46402482.480541006</v>
      </c>
      <c r="AA38" s="198">
        <v>4536709.1723580007</v>
      </c>
      <c r="AB38" s="198">
        <v>479796.1700000001</v>
      </c>
      <c r="AC38" s="249">
        <v>3.9691143884603366</v>
      </c>
    </row>
    <row r="39" spans="2:29" s="105" customFormat="1" x14ac:dyDescent="0.4">
      <c r="B39" s="226" t="s">
        <v>480</v>
      </c>
      <c r="C39" s="398"/>
      <c r="D39" s="217" t="s">
        <v>545</v>
      </c>
      <c r="E39" s="197">
        <v>106659558.94143398</v>
      </c>
      <c r="F39" s="197">
        <v>80046361.125808001</v>
      </c>
      <c r="G39" s="197">
        <v>60400905.169151016</v>
      </c>
      <c r="H39" s="197">
        <v>230208.83000000002</v>
      </c>
      <c r="I39" s="197">
        <v>4136157.1592449993</v>
      </c>
      <c r="J39" s="197">
        <v>0</v>
      </c>
      <c r="K39" s="197">
        <v>646406.31000000006</v>
      </c>
      <c r="L39" s="197">
        <v>1408391.86</v>
      </c>
      <c r="M39" s="197">
        <v>6620391.1040030019</v>
      </c>
      <c r="N39" s="197">
        <v>2173140.25</v>
      </c>
      <c r="O39" s="197">
        <v>2372031.9534089998</v>
      </c>
      <c r="P39" s="197">
        <v>103369.59</v>
      </c>
      <c r="Q39" s="197">
        <v>576032.29</v>
      </c>
      <c r="R39" s="197">
        <v>1379326.6099999999</v>
      </c>
      <c r="S39" s="197">
        <v>35434596.533850998</v>
      </c>
      <c r="T39" s="197">
        <v>285343.73</v>
      </c>
      <c r="U39" s="197">
        <v>26613197.815625984</v>
      </c>
      <c r="V39" s="247">
        <v>13486958.117462002</v>
      </c>
      <c r="W39" s="197">
        <v>227014.55398999999</v>
      </c>
      <c r="X39" s="248">
        <f t="shared" si="0"/>
        <v>3.9765365639030216E-3</v>
      </c>
      <c r="Y39" s="198">
        <v>67195832.485272944</v>
      </c>
      <c r="Z39" s="198">
        <v>36580795.395583004</v>
      </c>
      <c r="AA39" s="198">
        <v>2457586.5605780007</v>
      </c>
      <c r="AB39" s="198">
        <v>425344.49999999983</v>
      </c>
      <c r="AC39" s="249">
        <v>4.6284064078868274</v>
      </c>
    </row>
    <row r="40" spans="2:29" s="105" customFormat="1" x14ac:dyDescent="0.4">
      <c r="B40" s="226" t="s">
        <v>481</v>
      </c>
      <c r="C40" s="399"/>
      <c r="D40" s="217" t="s">
        <v>546</v>
      </c>
      <c r="E40" s="197">
        <v>291244848.71291667</v>
      </c>
      <c r="F40" s="197">
        <v>225389938.36164519</v>
      </c>
      <c r="G40" s="197">
        <v>15425564.869686991</v>
      </c>
      <c r="H40" s="197">
        <v>607457.21</v>
      </c>
      <c r="I40" s="197">
        <v>81188439.109999999</v>
      </c>
      <c r="J40" s="197">
        <v>1869391.4203880001</v>
      </c>
      <c r="K40" s="197">
        <v>1986966.1400000001</v>
      </c>
      <c r="L40" s="197">
        <v>2506936.8899249998</v>
      </c>
      <c r="M40" s="197">
        <v>16999894.91397699</v>
      </c>
      <c r="N40" s="197">
        <v>883833.61999999988</v>
      </c>
      <c r="O40" s="197">
        <v>89539962.396863043</v>
      </c>
      <c r="P40" s="197">
        <v>0</v>
      </c>
      <c r="Q40" s="197">
        <v>8138995.7220830005</v>
      </c>
      <c r="R40" s="197">
        <v>6242496.0687219994</v>
      </c>
      <c r="S40" s="197">
        <v>143941952.17456096</v>
      </c>
      <c r="T40" s="197">
        <v>11565605.822269</v>
      </c>
      <c r="U40" s="197">
        <v>65854910.351271063</v>
      </c>
      <c r="V40" s="247">
        <v>39639548.359569095</v>
      </c>
      <c r="W40" s="197">
        <v>783649.19939199963</v>
      </c>
      <c r="X40" s="248">
        <f t="shared" si="0"/>
        <v>1.0858340325514066E-2</v>
      </c>
      <c r="Y40" s="198">
        <v>154270499.83603957</v>
      </c>
      <c r="Z40" s="198">
        <v>83287301.012496993</v>
      </c>
      <c r="AA40" s="198">
        <v>52684791.574379995</v>
      </c>
      <c r="AB40" s="198">
        <v>1002256.2900000003</v>
      </c>
      <c r="AC40" s="249">
        <v>5.1095148200010403</v>
      </c>
    </row>
    <row r="41" spans="2:29" s="105" customFormat="1" x14ac:dyDescent="0.4">
      <c r="B41" s="226" t="s">
        <v>482</v>
      </c>
      <c r="C41" s="397" t="s">
        <v>547</v>
      </c>
      <c r="D41" s="217" t="s">
        <v>548</v>
      </c>
      <c r="E41" s="197">
        <v>63556206.609748937</v>
      </c>
      <c r="F41" s="197">
        <v>30714678.759534016</v>
      </c>
      <c r="G41" s="197">
        <v>9014293.3500000052</v>
      </c>
      <c r="H41" s="197">
        <v>213316.67</v>
      </c>
      <c r="I41" s="197">
        <v>2209001.461019</v>
      </c>
      <c r="J41" s="197">
        <v>7647442.2705869991</v>
      </c>
      <c r="K41" s="197">
        <v>1314836.8600000001</v>
      </c>
      <c r="L41" s="197">
        <v>1256362.2861840001</v>
      </c>
      <c r="M41" s="197">
        <v>5900974.809954999</v>
      </c>
      <c r="N41" s="197">
        <v>600755.41000000015</v>
      </c>
      <c r="O41" s="197">
        <v>621115.40178899991</v>
      </c>
      <c r="P41" s="197">
        <v>0</v>
      </c>
      <c r="Q41" s="197">
        <v>613444.1399999999</v>
      </c>
      <c r="R41" s="197">
        <v>1323136.1000000001</v>
      </c>
      <c r="S41" s="197">
        <v>20927011.869534008</v>
      </c>
      <c r="T41" s="197">
        <v>103017.35999999999</v>
      </c>
      <c r="U41" s="197">
        <v>32841527.850214891</v>
      </c>
      <c r="V41" s="247">
        <v>20790113.115115006</v>
      </c>
      <c r="W41" s="197">
        <v>518708.39758900017</v>
      </c>
      <c r="X41" s="248">
        <f t="shared" si="0"/>
        <v>2.3695352011104394E-3</v>
      </c>
      <c r="Y41" s="198">
        <v>35868517.033970922</v>
      </c>
      <c r="Z41" s="198">
        <v>18223296.562351</v>
      </c>
      <c r="AA41" s="198">
        <v>9158628.5434269998</v>
      </c>
      <c r="AB41" s="198">
        <v>305764.46999999997</v>
      </c>
      <c r="AC41" s="249">
        <v>6.0896012982662713</v>
      </c>
    </row>
    <row r="42" spans="2:29" s="105" customFormat="1" x14ac:dyDescent="0.4">
      <c r="B42" s="226" t="s">
        <v>483</v>
      </c>
      <c r="C42" s="398"/>
      <c r="D42" s="217" t="s">
        <v>549</v>
      </c>
      <c r="E42" s="197">
        <v>33763455.020931944</v>
      </c>
      <c r="F42" s="197">
        <v>22921069.593445994</v>
      </c>
      <c r="G42" s="197">
        <v>14089787.402584</v>
      </c>
      <c r="H42" s="197">
        <v>17837.259999999998</v>
      </c>
      <c r="I42" s="197">
        <v>1246706.6782120001</v>
      </c>
      <c r="J42" s="197">
        <v>0</v>
      </c>
      <c r="K42" s="197">
        <v>366916.74999999994</v>
      </c>
      <c r="L42" s="197">
        <v>398469.74000000011</v>
      </c>
      <c r="M42" s="197">
        <v>2842980.4785239999</v>
      </c>
      <c r="N42" s="197">
        <v>331120.32999999996</v>
      </c>
      <c r="O42" s="197">
        <v>16331.199999999999</v>
      </c>
      <c r="P42" s="197">
        <v>0</v>
      </c>
      <c r="Q42" s="197">
        <v>0</v>
      </c>
      <c r="R42" s="197">
        <v>3610919.7541259998</v>
      </c>
      <c r="S42" s="197">
        <v>11642232.183445999</v>
      </c>
      <c r="T42" s="197">
        <v>1338593.0325839999</v>
      </c>
      <c r="U42" s="197">
        <v>10842385.427486001</v>
      </c>
      <c r="V42" s="247">
        <v>6504726.2297450034</v>
      </c>
      <c r="W42" s="197">
        <v>34599.286835000006</v>
      </c>
      <c r="X42" s="248">
        <f t="shared" si="0"/>
        <v>1.2587865049034474E-3</v>
      </c>
      <c r="Y42" s="198">
        <v>18844209.110390972</v>
      </c>
      <c r="Z42" s="198">
        <v>12679333.975043999</v>
      </c>
      <c r="AA42" s="198">
        <v>2157473.4454970001</v>
      </c>
      <c r="AB42" s="198">
        <v>82438.49000000002</v>
      </c>
      <c r="AC42" s="249">
        <v>4.8910585630510726</v>
      </c>
    </row>
    <row r="43" spans="2:29" s="105" customFormat="1" x14ac:dyDescent="0.4">
      <c r="B43" s="226" t="s">
        <v>484</v>
      </c>
      <c r="C43" s="398"/>
      <c r="D43" s="217" t="s">
        <v>550</v>
      </c>
      <c r="E43" s="197">
        <v>403578447.4180221</v>
      </c>
      <c r="F43" s="197">
        <v>344251004.87374818</v>
      </c>
      <c r="G43" s="197">
        <v>136398272.41792792</v>
      </c>
      <c r="H43" s="197">
        <v>1690659.71</v>
      </c>
      <c r="I43" s="197">
        <v>22700886.883239999</v>
      </c>
      <c r="J43" s="197">
        <v>41511363.633200996</v>
      </c>
      <c r="K43" s="197">
        <v>3551297.9328580005</v>
      </c>
      <c r="L43" s="197">
        <v>2403884.2395579997</v>
      </c>
      <c r="M43" s="197">
        <v>46987533.933368012</v>
      </c>
      <c r="N43" s="197">
        <v>8467253.0245120022</v>
      </c>
      <c r="O43" s="197">
        <v>2780920.1516559999</v>
      </c>
      <c r="P43" s="197">
        <v>3305408.1</v>
      </c>
      <c r="Q43" s="197">
        <v>69592407.659424007</v>
      </c>
      <c r="R43" s="197">
        <v>4861117.1880019996</v>
      </c>
      <c r="S43" s="197">
        <v>196729681.80305794</v>
      </c>
      <c r="T43" s="197">
        <v>5667729.3606489999</v>
      </c>
      <c r="U43" s="197">
        <v>59327442.544271901</v>
      </c>
      <c r="V43" s="247">
        <v>23080385.509726971</v>
      </c>
      <c r="W43" s="197">
        <v>1096528.1617399992</v>
      </c>
      <c r="X43" s="248">
        <f t="shared" si="0"/>
        <v>1.5046419359770526E-2</v>
      </c>
      <c r="Y43" s="198">
        <v>220336545.70482215</v>
      </c>
      <c r="Z43" s="198">
        <v>112492181.99914302</v>
      </c>
      <c r="AA43" s="198">
        <v>69756418.724053994</v>
      </c>
      <c r="AB43" s="198">
        <v>993300.98999999953</v>
      </c>
      <c r="AC43" s="249">
        <v>5.2304157767193296</v>
      </c>
    </row>
    <row r="44" spans="2:29" s="105" customFormat="1" x14ac:dyDescent="0.4">
      <c r="B44" s="226" t="s">
        <v>485</v>
      </c>
      <c r="C44" s="398"/>
      <c r="D44" s="217" t="s">
        <v>551</v>
      </c>
      <c r="E44" s="197">
        <v>140185861.86552179</v>
      </c>
      <c r="F44" s="197">
        <v>104414663.91302592</v>
      </c>
      <c r="G44" s="197">
        <v>33671345.505588017</v>
      </c>
      <c r="H44" s="197">
        <v>1151655.234409</v>
      </c>
      <c r="I44" s="197">
        <v>4048940.0494290013</v>
      </c>
      <c r="J44" s="197">
        <v>0</v>
      </c>
      <c r="K44" s="197">
        <v>5261493.4288780009</v>
      </c>
      <c r="L44" s="197">
        <v>6416111.8889010036</v>
      </c>
      <c r="M44" s="197">
        <v>42301861.680391967</v>
      </c>
      <c r="N44" s="197">
        <v>1584054.9745389998</v>
      </c>
      <c r="O44" s="197">
        <v>3169699.0819809996</v>
      </c>
      <c r="P44" s="197">
        <v>95824.53</v>
      </c>
      <c r="Q44" s="197">
        <v>490781.62</v>
      </c>
      <c r="R44" s="197">
        <v>6222895.9189090002</v>
      </c>
      <c r="S44" s="197">
        <v>64362722.068109915</v>
      </c>
      <c r="T44" s="197">
        <v>934053.31</v>
      </c>
      <c r="U44" s="197">
        <v>35771197.952495955</v>
      </c>
      <c r="V44" s="247">
        <v>22378411.244826987</v>
      </c>
      <c r="W44" s="197">
        <v>540597.09878400003</v>
      </c>
      <c r="X44" s="248">
        <f t="shared" si="0"/>
        <v>5.2264814422924794E-3</v>
      </c>
      <c r="Y44" s="198">
        <v>107001302.29406184</v>
      </c>
      <c r="Z44" s="198">
        <v>28540273.341255993</v>
      </c>
      <c r="AA44" s="198">
        <v>4320799.7902040007</v>
      </c>
      <c r="AB44" s="198">
        <v>323486.43999999977</v>
      </c>
      <c r="AC44" s="249">
        <v>4.1596785070603879</v>
      </c>
    </row>
    <row r="45" spans="2:29" s="105" customFormat="1" x14ac:dyDescent="0.4">
      <c r="B45" s="226" t="s">
        <v>486</v>
      </c>
      <c r="C45" s="398"/>
      <c r="D45" s="217" t="s">
        <v>552</v>
      </c>
      <c r="E45" s="197">
        <v>563239753.28782403</v>
      </c>
      <c r="F45" s="197">
        <v>287436985.78465432</v>
      </c>
      <c r="G45" s="197">
        <v>1851441.65</v>
      </c>
      <c r="H45" s="197">
        <v>5467767.2285450008</v>
      </c>
      <c r="I45" s="197">
        <v>143596569.62770402</v>
      </c>
      <c r="J45" s="197">
        <v>166899.50999999998</v>
      </c>
      <c r="K45" s="197">
        <v>3636063.6614459995</v>
      </c>
      <c r="L45" s="197">
        <v>19679819.071590003</v>
      </c>
      <c r="M45" s="197">
        <v>68599153.644485995</v>
      </c>
      <c r="N45" s="197">
        <v>6083363.5834969999</v>
      </c>
      <c r="O45" s="197">
        <v>9492836.230281001</v>
      </c>
      <c r="P45" s="197">
        <v>5399141.2333420003</v>
      </c>
      <c r="Q45" s="197">
        <v>11606078.747558001</v>
      </c>
      <c r="R45" s="197">
        <v>11857851.596204998</v>
      </c>
      <c r="S45" s="197">
        <v>254954184.91574407</v>
      </c>
      <c r="T45" s="197">
        <v>1578065.8460430002</v>
      </c>
      <c r="U45" s="197">
        <v>275802767.50316119</v>
      </c>
      <c r="V45" s="247">
        <v>152856684.98205516</v>
      </c>
      <c r="W45" s="197">
        <v>3582566.9712409968</v>
      </c>
      <c r="X45" s="248">
        <f t="shared" si="0"/>
        <v>2.0998994327574304E-2</v>
      </c>
      <c r="Y45" s="198">
        <v>393395572.86203498</v>
      </c>
      <c r="Z45" s="198">
        <v>129100271.17909622</v>
      </c>
      <c r="AA45" s="198">
        <v>36709277.146689013</v>
      </c>
      <c r="AB45" s="198">
        <v>4034632.1000000089</v>
      </c>
      <c r="AC45" s="249">
        <v>4.2148527176729065</v>
      </c>
    </row>
    <row r="46" spans="2:29" s="105" customFormat="1" x14ac:dyDescent="0.4">
      <c r="B46" s="226" t="s">
        <v>487</v>
      </c>
      <c r="C46" s="398"/>
      <c r="D46" s="217" t="s">
        <v>553</v>
      </c>
      <c r="E46" s="197">
        <v>18801187.777046993</v>
      </c>
      <c r="F46" s="197">
        <v>13514775.213696001</v>
      </c>
      <c r="G46" s="197">
        <v>5194675.1999999993</v>
      </c>
      <c r="H46" s="197">
        <v>0</v>
      </c>
      <c r="I46" s="197">
        <v>4971848.2428630004</v>
      </c>
      <c r="J46" s="197">
        <v>107958.77</v>
      </c>
      <c r="K46" s="197">
        <v>276807.08999999997</v>
      </c>
      <c r="L46" s="197">
        <v>711752.28716499987</v>
      </c>
      <c r="M46" s="197">
        <v>1649545.0236679995</v>
      </c>
      <c r="N46" s="197">
        <v>536082.82999999996</v>
      </c>
      <c r="O46" s="197">
        <v>11042.14</v>
      </c>
      <c r="P46" s="197">
        <v>0</v>
      </c>
      <c r="Q46" s="197">
        <v>0</v>
      </c>
      <c r="R46" s="197">
        <v>55063.630000000005</v>
      </c>
      <c r="S46" s="197">
        <v>10113571.003696</v>
      </c>
      <c r="T46" s="197">
        <v>146415.99</v>
      </c>
      <c r="U46" s="197">
        <v>5286412.563351009</v>
      </c>
      <c r="V46" s="247">
        <v>3334286.0900000008</v>
      </c>
      <c r="W46" s="197">
        <v>82338.919999999984</v>
      </c>
      <c r="X46" s="248">
        <f t="shared" si="0"/>
        <v>7.0095555787255887E-4</v>
      </c>
      <c r="Y46" s="198">
        <v>12676008.181013001</v>
      </c>
      <c r="Z46" s="198">
        <v>5593462.4460339993</v>
      </c>
      <c r="AA46" s="198">
        <v>466539.05999999988</v>
      </c>
      <c r="AB46" s="198">
        <v>65178.090000000004</v>
      </c>
      <c r="AC46" s="249">
        <v>4.8953446499411282</v>
      </c>
    </row>
    <row r="47" spans="2:29" s="105" customFormat="1" x14ac:dyDescent="0.4">
      <c r="B47" s="226" t="s">
        <v>488</v>
      </c>
      <c r="C47" s="399"/>
      <c r="D47" s="217" t="s">
        <v>554</v>
      </c>
      <c r="E47" s="197">
        <v>19596978.475675993</v>
      </c>
      <c r="F47" s="197">
        <v>8825768.587032998</v>
      </c>
      <c r="G47" s="197">
        <v>3261548.9800000004</v>
      </c>
      <c r="H47" s="197">
        <v>0</v>
      </c>
      <c r="I47" s="197">
        <v>220158.63</v>
      </c>
      <c r="J47" s="197">
        <v>0</v>
      </c>
      <c r="K47" s="197">
        <v>359217.55000000005</v>
      </c>
      <c r="L47" s="197">
        <v>924890.62</v>
      </c>
      <c r="M47" s="197">
        <v>2691479.1399999992</v>
      </c>
      <c r="N47" s="197">
        <v>1101191.5970329999</v>
      </c>
      <c r="O47" s="197">
        <v>0</v>
      </c>
      <c r="P47" s="197">
        <v>0</v>
      </c>
      <c r="Q47" s="197">
        <v>0</v>
      </c>
      <c r="R47" s="197">
        <v>267282.06999999995</v>
      </c>
      <c r="S47" s="197">
        <v>5250518.4870330011</v>
      </c>
      <c r="T47" s="197">
        <v>27518.190000000002</v>
      </c>
      <c r="U47" s="197">
        <v>10771209.888642993</v>
      </c>
      <c r="V47" s="247">
        <v>4982164.1730139991</v>
      </c>
      <c r="W47" s="197">
        <v>378652.39584000001</v>
      </c>
      <c r="X47" s="248">
        <f t="shared" si="0"/>
        <v>7.3062463621601751E-4</v>
      </c>
      <c r="Y47" s="198">
        <v>14731799.007876001</v>
      </c>
      <c r="Z47" s="198">
        <v>3431247.8078000001</v>
      </c>
      <c r="AA47" s="198">
        <v>1263389.8699999999</v>
      </c>
      <c r="AB47" s="198">
        <v>170541.78999999995</v>
      </c>
      <c r="AC47" s="249">
        <v>4.8116776815448565</v>
      </c>
    </row>
    <row r="48" spans="2:29" s="105" customFormat="1" x14ac:dyDescent="0.4">
      <c r="B48" s="226" t="s">
        <v>489</v>
      </c>
      <c r="C48" s="397" t="s">
        <v>555</v>
      </c>
      <c r="D48" s="217" t="s">
        <v>556</v>
      </c>
      <c r="E48" s="197">
        <v>722681.26162499993</v>
      </c>
      <c r="F48" s="197">
        <v>2195.92</v>
      </c>
      <c r="G48" s="197">
        <v>0</v>
      </c>
      <c r="H48" s="197">
        <v>0</v>
      </c>
      <c r="I48" s="197">
        <v>0</v>
      </c>
      <c r="J48" s="197">
        <v>0</v>
      </c>
      <c r="K48" s="197">
        <v>0</v>
      </c>
      <c r="L48" s="197">
        <v>0</v>
      </c>
      <c r="M48" s="197">
        <v>2195.92</v>
      </c>
      <c r="N48" s="197">
        <v>0</v>
      </c>
      <c r="O48" s="197">
        <v>0</v>
      </c>
      <c r="P48" s="197">
        <v>0</v>
      </c>
      <c r="Q48" s="197">
        <v>0</v>
      </c>
      <c r="R48" s="197">
        <v>0</v>
      </c>
      <c r="S48" s="197">
        <v>0</v>
      </c>
      <c r="T48" s="197">
        <v>0</v>
      </c>
      <c r="U48" s="197">
        <v>720485.34162499988</v>
      </c>
      <c r="V48" s="247">
        <v>246307.39662500002</v>
      </c>
      <c r="W48" s="197">
        <v>51217.829999999994</v>
      </c>
      <c r="X48" s="248">
        <f t="shared" si="0"/>
        <v>2.6943374690657999E-5</v>
      </c>
      <c r="Y48" s="198">
        <v>631865.35162500001</v>
      </c>
      <c r="Z48" s="198">
        <v>49140.79</v>
      </c>
      <c r="AA48" s="198">
        <v>597.12</v>
      </c>
      <c r="AB48" s="198">
        <v>41077.999999999993</v>
      </c>
      <c r="AC48" s="249">
        <v>5.6452410494759215</v>
      </c>
    </row>
    <row r="49" spans="2:29" s="105" customFormat="1" x14ac:dyDescent="0.4">
      <c r="B49" s="226" t="s">
        <v>490</v>
      </c>
      <c r="C49" s="398"/>
      <c r="D49" s="217" t="s">
        <v>557</v>
      </c>
      <c r="E49" s="197">
        <v>41241248.131971911</v>
      </c>
      <c r="F49" s="197">
        <v>20520887.637589995</v>
      </c>
      <c r="G49" s="197">
        <v>1781356.7899999998</v>
      </c>
      <c r="H49" s="197">
        <v>1966890.9211269999</v>
      </c>
      <c r="I49" s="197">
        <v>2252761.3379809996</v>
      </c>
      <c r="J49" s="197">
        <v>0</v>
      </c>
      <c r="K49" s="197">
        <v>172847.83999999997</v>
      </c>
      <c r="L49" s="197">
        <v>916685.10411199997</v>
      </c>
      <c r="M49" s="197">
        <v>2234053.7847899995</v>
      </c>
      <c r="N49" s="197">
        <v>1299540.9838640001</v>
      </c>
      <c r="O49" s="197">
        <v>7093831.1592039997</v>
      </c>
      <c r="P49" s="197">
        <v>0</v>
      </c>
      <c r="Q49" s="197">
        <v>1463023.284364</v>
      </c>
      <c r="R49" s="197">
        <v>1339896.432148</v>
      </c>
      <c r="S49" s="197">
        <v>16670145.710969001</v>
      </c>
      <c r="T49" s="197">
        <v>0</v>
      </c>
      <c r="U49" s="197">
        <v>20720360.49438199</v>
      </c>
      <c r="V49" s="247">
        <v>10999015.230486996</v>
      </c>
      <c r="W49" s="197">
        <v>167127.58206099996</v>
      </c>
      <c r="X49" s="248">
        <f t="shared" si="0"/>
        <v>1.5375774357723837E-3</v>
      </c>
      <c r="Y49" s="198">
        <v>21678028.147139948</v>
      </c>
      <c r="Z49" s="198">
        <v>17060741.946519002</v>
      </c>
      <c r="AA49" s="198">
        <v>2155221.6183129991</v>
      </c>
      <c r="AB49" s="198">
        <v>347256.42</v>
      </c>
      <c r="AC49" s="249">
        <v>5.5331174934161425</v>
      </c>
    </row>
    <row r="50" spans="2:29" s="105" customFormat="1" x14ac:dyDescent="0.4">
      <c r="B50" s="226" t="s">
        <v>491</v>
      </c>
      <c r="C50" s="398"/>
      <c r="D50" s="217" t="s">
        <v>558</v>
      </c>
      <c r="E50" s="197">
        <v>149743227.19150284</v>
      </c>
      <c r="F50" s="197">
        <v>125352251.602507</v>
      </c>
      <c r="G50" s="197">
        <v>261197.913298</v>
      </c>
      <c r="H50" s="197">
        <v>24468.54</v>
      </c>
      <c r="I50" s="197">
        <v>2797900.91</v>
      </c>
      <c r="J50" s="197">
        <v>67557505.917657003</v>
      </c>
      <c r="K50" s="197">
        <v>706545.51626199996</v>
      </c>
      <c r="L50" s="197">
        <v>4879057.174621</v>
      </c>
      <c r="M50" s="197">
        <v>5025482.0836470006</v>
      </c>
      <c r="N50" s="197">
        <v>3303396.4105469999</v>
      </c>
      <c r="O50" s="197">
        <v>29917962.003580995</v>
      </c>
      <c r="P50" s="197">
        <v>0</v>
      </c>
      <c r="Q50" s="197">
        <v>6975046.197377</v>
      </c>
      <c r="R50" s="197">
        <v>3903688.935517</v>
      </c>
      <c r="S50" s="197">
        <v>113235256.74555904</v>
      </c>
      <c r="T50" s="197">
        <v>5449855.8433439992</v>
      </c>
      <c r="U50" s="197">
        <v>24390975.588996071</v>
      </c>
      <c r="V50" s="247">
        <v>18290582.882702999</v>
      </c>
      <c r="W50" s="197">
        <v>1143592.5272950002</v>
      </c>
      <c r="X50" s="248">
        <f t="shared" si="0"/>
        <v>5.5828040546352792E-3</v>
      </c>
      <c r="Y50" s="198">
        <v>32996323.464855999</v>
      </c>
      <c r="Z50" s="198">
        <v>109407461.95118296</v>
      </c>
      <c r="AA50" s="198">
        <v>7085480.0354639981</v>
      </c>
      <c r="AB50" s="198">
        <v>253961.73999999987</v>
      </c>
      <c r="AC50" s="249">
        <v>7.3560451015693893</v>
      </c>
    </row>
    <row r="51" spans="2:29" s="105" customFormat="1" x14ac:dyDescent="0.4">
      <c r="B51" s="226" t="s">
        <v>492</v>
      </c>
      <c r="C51" s="398"/>
      <c r="D51" s="217" t="s">
        <v>559</v>
      </c>
      <c r="E51" s="197">
        <v>280843611.51806796</v>
      </c>
      <c r="F51" s="197">
        <v>205483611.29604599</v>
      </c>
      <c r="G51" s="197">
        <v>8883058.568566002</v>
      </c>
      <c r="H51" s="197">
        <v>404458.72</v>
      </c>
      <c r="I51" s="197">
        <v>126863403.65467697</v>
      </c>
      <c r="J51" s="197">
        <v>2391702.7458970002</v>
      </c>
      <c r="K51" s="197">
        <v>1692631.0803060001</v>
      </c>
      <c r="L51" s="197">
        <v>9281347.0475450009</v>
      </c>
      <c r="M51" s="197">
        <v>17916526.572911996</v>
      </c>
      <c r="N51" s="197">
        <v>2351941.2735529994</v>
      </c>
      <c r="O51" s="197">
        <v>10147461.188488003</v>
      </c>
      <c r="P51" s="197">
        <v>15658.42</v>
      </c>
      <c r="Q51" s="197">
        <v>19529249.390034001</v>
      </c>
      <c r="R51" s="197">
        <v>6006172.6340680001</v>
      </c>
      <c r="S51" s="197">
        <v>108427008.40688305</v>
      </c>
      <c r="T51" s="197">
        <v>3197454.6685950002</v>
      </c>
      <c r="U51" s="197">
        <v>75360000.222019732</v>
      </c>
      <c r="V51" s="247">
        <v>36726417.346161976</v>
      </c>
      <c r="W51" s="197">
        <v>893492.46587000031</v>
      </c>
      <c r="X51" s="248">
        <f t="shared" si="0"/>
        <v>1.0470556047896202E-2</v>
      </c>
      <c r="Y51" s="198">
        <v>151834799.88061425</v>
      </c>
      <c r="Z51" s="198">
        <v>102416496.01926897</v>
      </c>
      <c r="AA51" s="198">
        <v>25381769.448182993</v>
      </c>
      <c r="AB51" s="198">
        <v>1210546.1699999985</v>
      </c>
      <c r="AC51" s="249">
        <v>5.617658666245088</v>
      </c>
    </row>
    <row r="52" spans="2:29" s="105" customFormat="1" x14ac:dyDescent="0.4">
      <c r="B52" s="226" t="s">
        <v>493</v>
      </c>
      <c r="C52" s="399"/>
      <c r="D52" s="217" t="s">
        <v>560</v>
      </c>
      <c r="E52" s="197">
        <v>10861974.597481007</v>
      </c>
      <c r="F52" s="197">
        <v>4049951.508282999</v>
      </c>
      <c r="G52" s="197">
        <v>112117.5</v>
      </c>
      <c r="H52" s="197">
        <v>0</v>
      </c>
      <c r="I52" s="197">
        <v>187363.49000000002</v>
      </c>
      <c r="J52" s="197">
        <v>323084.38364399999</v>
      </c>
      <c r="K52" s="197">
        <v>172314.19</v>
      </c>
      <c r="L52" s="197">
        <v>229796.59000000003</v>
      </c>
      <c r="M52" s="197">
        <v>495155.17</v>
      </c>
      <c r="N52" s="197">
        <v>270502.28999999998</v>
      </c>
      <c r="O52" s="197">
        <v>1744189.354639</v>
      </c>
      <c r="P52" s="197">
        <v>0</v>
      </c>
      <c r="Q52" s="197">
        <v>0</v>
      </c>
      <c r="R52" s="197">
        <v>515428.54000000004</v>
      </c>
      <c r="S52" s="197">
        <v>2927836.4036929999</v>
      </c>
      <c r="T52" s="197">
        <v>67965.03</v>
      </c>
      <c r="U52" s="197">
        <v>6812023.0891980054</v>
      </c>
      <c r="V52" s="247">
        <v>4022309.1791980001</v>
      </c>
      <c r="W52" s="197">
        <v>74847.87999999999</v>
      </c>
      <c r="X52" s="248">
        <f t="shared" si="0"/>
        <v>4.0496172656016724E-4</v>
      </c>
      <c r="Y52" s="198">
        <v>6081208.8283960018</v>
      </c>
      <c r="Z52" s="198">
        <v>3892916.4229620011</v>
      </c>
      <c r="AA52" s="198">
        <v>811627.91612299997</v>
      </c>
      <c r="AB52" s="198">
        <v>76221.429999999978</v>
      </c>
      <c r="AC52" s="249">
        <v>5.8370430446039512</v>
      </c>
    </row>
    <row r="53" spans="2:29" s="105" customFormat="1" x14ac:dyDescent="0.4">
      <c r="B53" s="226" t="s">
        <v>494</v>
      </c>
      <c r="C53" s="397" t="s">
        <v>561</v>
      </c>
      <c r="D53" s="217" t="s">
        <v>562</v>
      </c>
      <c r="E53" s="197">
        <v>42742178.616884023</v>
      </c>
      <c r="F53" s="197">
        <v>30133287.218785997</v>
      </c>
      <c r="G53" s="197">
        <v>895097.67999999959</v>
      </c>
      <c r="H53" s="197">
        <v>4367261.8628930002</v>
      </c>
      <c r="I53" s="197">
        <v>6659062.4531009998</v>
      </c>
      <c r="J53" s="197">
        <v>4567.63</v>
      </c>
      <c r="K53" s="197">
        <v>388093.59</v>
      </c>
      <c r="L53" s="197">
        <v>684239.84000000008</v>
      </c>
      <c r="M53" s="197">
        <v>12232862.895518001</v>
      </c>
      <c r="N53" s="197">
        <v>574605.70000000007</v>
      </c>
      <c r="O53" s="197">
        <v>3707207.0746899988</v>
      </c>
      <c r="P53" s="197">
        <v>0</v>
      </c>
      <c r="Q53" s="197">
        <v>0</v>
      </c>
      <c r="R53" s="197">
        <v>620288.49258399999</v>
      </c>
      <c r="S53" s="197">
        <v>19564511.016199008</v>
      </c>
      <c r="T53" s="197">
        <v>2634651.9700560002</v>
      </c>
      <c r="U53" s="197">
        <v>12608891.398098005</v>
      </c>
      <c r="V53" s="247">
        <v>9551861.5685310066</v>
      </c>
      <c r="W53" s="197">
        <v>132517.15262800001</v>
      </c>
      <c r="X53" s="248">
        <f t="shared" si="0"/>
        <v>1.5935358984958887E-3</v>
      </c>
      <c r="Y53" s="198">
        <v>17000893.668721005</v>
      </c>
      <c r="Z53" s="198">
        <v>23988939.117162</v>
      </c>
      <c r="AA53" s="198">
        <v>1659547.1010009996</v>
      </c>
      <c r="AB53" s="198">
        <v>92798.729999999981</v>
      </c>
      <c r="AC53" s="249">
        <v>5.9526186988271403</v>
      </c>
    </row>
    <row r="54" spans="2:29" s="105" customFormat="1" x14ac:dyDescent="0.4">
      <c r="B54" s="226" t="s">
        <v>495</v>
      </c>
      <c r="C54" s="398"/>
      <c r="D54" s="217" t="s">
        <v>563</v>
      </c>
      <c r="E54" s="197">
        <v>12243234.758877002</v>
      </c>
      <c r="F54" s="197">
        <v>9167516.8000000007</v>
      </c>
      <c r="G54" s="197">
        <v>45119.93</v>
      </c>
      <c r="H54" s="197">
        <v>0</v>
      </c>
      <c r="I54" s="197">
        <v>222058.81</v>
      </c>
      <c r="J54" s="197">
        <v>0</v>
      </c>
      <c r="K54" s="197">
        <v>44552.31</v>
      </c>
      <c r="L54" s="197">
        <v>372343.97</v>
      </c>
      <c r="M54" s="197">
        <v>112087.84</v>
      </c>
      <c r="N54" s="197">
        <v>20372.57</v>
      </c>
      <c r="O54" s="197">
        <v>47028.579999999994</v>
      </c>
      <c r="P54" s="197">
        <v>0</v>
      </c>
      <c r="Q54" s="197">
        <v>8268141.21</v>
      </c>
      <c r="R54" s="197">
        <v>35811.58</v>
      </c>
      <c r="S54" s="197">
        <v>379273.01</v>
      </c>
      <c r="T54" s="197">
        <v>21593.759999999998</v>
      </c>
      <c r="U54" s="197">
        <v>3075717.9588769986</v>
      </c>
      <c r="V54" s="247">
        <v>1795428.0763729997</v>
      </c>
      <c r="W54" s="197">
        <v>19862.210000000006</v>
      </c>
      <c r="X54" s="248">
        <f t="shared" si="0"/>
        <v>4.5645857869950268E-4</v>
      </c>
      <c r="Y54" s="198">
        <v>11067657.148877</v>
      </c>
      <c r="Z54" s="198">
        <v>869815.56000000017</v>
      </c>
      <c r="AA54" s="198">
        <v>262447.88</v>
      </c>
      <c r="AB54" s="198">
        <v>43314.170000000006</v>
      </c>
      <c r="AC54" s="249">
        <v>4.0334826198223102</v>
      </c>
    </row>
    <row r="55" spans="2:29" s="105" customFormat="1" x14ac:dyDescent="0.4">
      <c r="B55" s="226" t="s">
        <v>496</v>
      </c>
      <c r="C55" s="398"/>
      <c r="D55" s="217" t="s">
        <v>564</v>
      </c>
      <c r="E55" s="197">
        <v>27979865.748842977</v>
      </c>
      <c r="F55" s="197">
        <v>22970803.968842998</v>
      </c>
      <c r="G55" s="197">
        <v>137653.81</v>
      </c>
      <c r="H55" s="197">
        <v>0</v>
      </c>
      <c r="I55" s="197">
        <v>496923.45999999996</v>
      </c>
      <c r="J55" s="197">
        <v>10798188.188843001</v>
      </c>
      <c r="K55" s="197">
        <v>192009.59</v>
      </c>
      <c r="L55" s="197">
        <v>170692.5</v>
      </c>
      <c r="M55" s="197">
        <v>165100.11000000002</v>
      </c>
      <c r="N55" s="197">
        <v>199274.96000000002</v>
      </c>
      <c r="O55" s="197">
        <v>10748475.51</v>
      </c>
      <c r="P55" s="197">
        <v>0</v>
      </c>
      <c r="Q55" s="197">
        <v>0</v>
      </c>
      <c r="R55" s="197">
        <v>62485.840000000004</v>
      </c>
      <c r="S55" s="197">
        <v>15050567.538843</v>
      </c>
      <c r="T55" s="197">
        <v>0</v>
      </c>
      <c r="U55" s="197">
        <v>5009061.78</v>
      </c>
      <c r="V55" s="247">
        <v>3425713.540000001</v>
      </c>
      <c r="W55" s="197">
        <v>16416.120000000003</v>
      </c>
      <c r="X55" s="248">
        <f t="shared" si="0"/>
        <v>1.0431597534025581E-3</v>
      </c>
      <c r="Y55" s="198">
        <v>3850442.4000000018</v>
      </c>
      <c r="Z55" s="198">
        <v>9045669.6999999993</v>
      </c>
      <c r="AA55" s="198">
        <v>15037606.328843001</v>
      </c>
      <c r="AB55" s="198">
        <v>46147.32</v>
      </c>
      <c r="AC55" s="249">
        <v>10.228817594962734</v>
      </c>
    </row>
    <row r="56" spans="2:29" s="105" customFormat="1" x14ac:dyDescent="0.4">
      <c r="B56" s="226" t="s">
        <v>497</v>
      </c>
      <c r="C56" s="399"/>
      <c r="D56" s="217" t="s">
        <v>565</v>
      </c>
      <c r="E56" s="197">
        <v>7412338.685812003</v>
      </c>
      <c r="F56" s="197">
        <v>2505465.3049809993</v>
      </c>
      <c r="G56" s="197">
        <v>154083.24</v>
      </c>
      <c r="H56" s="197">
        <v>0</v>
      </c>
      <c r="I56" s="197">
        <v>472530.04</v>
      </c>
      <c r="J56" s="197">
        <v>0</v>
      </c>
      <c r="K56" s="197">
        <v>133449.113041</v>
      </c>
      <c r="L56" s="197">
        <v>345740.28999999992</v>
      </c>
      <c r="M56" s="197">
        <v>451809.47194000002</v>
      </c>
      <c r="N56" s="197">
        <v>89383.41</v>
      </c>
      <c r="O56" s="197">
        <v>494940.75999999995</v>
      </c>
      <c r="P56" s="197">
        <v>0</v>
      </c>
      <c r="Q56" s="197">
        <v>0</v>
      </c>
      <c r="R56" s="197">
        <v>363528.98</v>
      </c>
      <c r="S56" s="197">
        <v>1658197.324981</v>
      </c>
      <c r="T56" s="197">
        <v>0</v>
      </c>
      <c r="U56" s="197">
        <v>4906873.3808310004</v>
      </c>
      <c r="V56" s="247">
        <v>2542959.1661669994</v>
      </c>
      <c r="W56" s="197">
        <v>86328.879686</v>
      </c>
      <c r="X56" s="248">
        <f t="shared" si="0"/>
        <v>2.7635062530447039E-4</v>
      </c>
      <c r="Y56" s="198">
        <v>4601449.2496450031</v>
      </c>
      <c r="Z56" s="198">
        <v>2620403.4261670001</v>
      </c>
      <c r="AA56" s="198">
        <v>128234.37999999999</v>
      </c>
      <c r="AB56" s="198">
        <v>62251.630000000005</v>
      </c>
      <c r="AC56" s="249">
        <v>5.1406040226315248</v>
      </c>
    </row>
    <row r="57" spans="2:29" s="105" customFormat="1" x14ac:dyDescent="0.4">
      <c r="B57" s="226" t="s">
        <v>498</v>
      </c>
      <c r="C57" s="397" t="s">
        <v>566</v>
      </c>
      <c r="D57" s="217" t="s">
        <v>567</v>
      </c>
      <c r="E57" s="197">
        <v>19781068.323620029</v>
      </c>
      <c r="F57" s="197">
        <v>10815774.407995002</v>
      </c>
      <c r="G57" s="197">
        <v>6360277.8300000029</v>
      </c>
      <c r="H57" s="197">
        <v>0</v>
      </c>
      <c r="I57" s="197">
        <v>248595.73999999996</v>
      </c>
      <c r="J57" s="197">
        <v>0</v>
      </c>
      <c r="K57" s="197">
        <v>189531.86</v>
      </c>
      <c r="L57" s="197">
        <v>231874.5</v>
      </c>
      <c r="M57" s="197">
        <v>928896.66799500003</v>
      </c>
      <c r="N57" s="197">
        <v>1538645.58</v>
      </c>
      <c r="O57" s="197">
        <v>5000</v>
      </c>
      <c r="P57" s="197">
        <v>0</v>
      </c>
      <c r="Q57" s="197">
        <v>114907.31</v>
      </c>
      <c r="R57" s="197">
        <v>1198044.9200000002</v>
      </c>
      <c r="S57" s="197">
        <v>4285425.1979950015</v>
      </c>
      <c r="T57" s="197">
        <v>49835.99</v>
      </c>
      <c r="U57" s="197">
        <v>8965293.9156249892</v>
      </c>
      <c r="V57" s="247">
        <v>4070220.039390001</v>
      </c>
      <c r="W57" s="197">
        <v>288249.56623500003</v>
      </c>
      <c r="X57" s="248">
        <f t="shared" si="0"/>
        <v>7.374879686604613E-4</v>
      </c>
      <c r="Y57" s="198">
        <v>11890432.17361998</v>
      </c>
      <c r="Z57" s="198">
        <v>6953543.1899999985</v>
      </c>
      <c r="AA57" s="198">
        <v>690891.44000000006</v>
      </c>
      <c r="AB57" s="198">
        <v>246201.52</v>
      </c>
      <c r="AC57" s="249">
        <v>5.1290382540005801</v>
      </c>
    </row>
    <row r="58" spans="2:29" s="105" customFormat="1" x14ac:dyDescent="0.4">
      <c r="B58" s="226" t="s">
        <v>499</v>
      </c>
      <c r="C58" s="398"/>
      <c r="D58" s="217" t="s">
        <v>568</v>
      </c>
      <c r="E58" s="197">
        <v>97919329.314125001</v>
      </c>
      <c r="F58" s="197">
        <v>89194648.429353014</v>
      </c>
      <c r="G58" s="197">
        <v>5014460.8246479984</v>
      </c>
      <c r="H58" s="197">
        <v>9741.23</v>
      </c>
      <c r="I58" s="197">
        <v>305567.09765700001</v>
      </c>
      <c r="J58" s="197">
        <v>81807158.327047989</v>
      </c>
      <c r="K58" s="197">
        <v>78295.040000000008</v>
      </c>
      <c r="L58" s="197">
        <v>162155.44999999998</v>
      </c>
      <c r="M58" s="197">
        <v>889147.4</v>
      </c>
      <c r="N58" s="197">
        <v>169936.9</v>
      </c>
      <c r="O58" s="197">
        <v>0</v>
      </c>
      <c r="P58" s="197">
        <v>0</v>
      </c>
      <c r="Q58" s="197">
        <v>699786.2699999999</v>
      </c>
      <c r="R58" s="197">
        <v>58399.89</v>
      </c>
      <c r="S58" s="197">
        <v>86205174.799352974</v>
      </c>
      <c r="T58" s="197">
        <v>189639.95</v>
      </c>
      <c r="U58" s="197">
        <v>8724680.884771999</v>
      </c>
      <c r="V58" s="247">
        <v>4674249.759535999</v>
      </c>
      <c r="W58" s="197">
        <v>92810.228435999961</v>
      </c>
      <c r="X58" s="248">
        <f t="shared" si="0"/>
        <v>3.6506788251795112E-3</v>
      </c>
      <c r="Y58" s="198">
        <v>10157718.288641009</v>
      </c>
      <c r="Z58" s="198">
        <v>6757237.7686049985</v>
      </c>
      <c r="AA58" s="198">
        <v>80866628.166878998</v>
      </c>
      <c r="AB58" s="198">
        <v>137745.08999999997</v>
      </c>
      <c r="AC58" s="249">
        <v>12.250752845602065</v>
      </c>
    </row>
    <row r="59" spans="2:29" s="105" customFormat="1" x14ac:dyDescent="0.4">
      <c r="B59" s="226" t="s">
        <v>500</v>
      </c>
      <c r="C59" s="398"/>
      <c r="D59" s="217" t="s">
        <v>569</v>
      </c>
      <c r="E59" s="197">
        <v>68059355.462833002</v>
      </c>
      <c r="F59" s="197">
        <v>51673954.75151702</v>
      </c>
      <c r="G59" s="197">
        <v>23494880.368364993</v>
      </c>
      <c r="H59" s="197">
        <v>394650.69598899997</v>
      </c>
      <c r="I59" s="197">
        <v>1690264.23</v>
      </c>
      <c r="J59" s="197">
        <v>0</v>
      </c>
      <c r="K59" s="197">
        <v>435699.96999999991</v>
      </c>
      <c r="L59" s="197">
        <v>3105775.86</v>
      </c>
      <c r="M59" s="197">
        <v>20065275.607162997</v>
      </c>
      <c r="N59" s="197">
        <v>1390433.38</v>
      </c>
      <c r="O59" s="197">
        <v>672219.46</v>
      </c>
      <c r="P59" s="197">
        <v>0</v>
      </c>
      <c r="Q59" s="197">
        <v>28603.24</v>
      </c>
      <c r="R59" s="197">
        <v>396151.93999999994</v>
      </c>
      <c r="S59" s="197">
        <v>37631861.924124017</v>
      </c>
      <c r="T59" s="197">
        <v>34903.15</v>
      </c>
      <c r="U59" s="197">
        <v>16385400.711315989</v>
      </c>
      <c r="V59" s="247">
        <v>7240394.1608030023</v>
      </c>
      <c r="W59" s="197">
        <v>277747.03639099991</v>
      </c>
      <c r="X59" s="248">
        <f t="shared" si="0"/>
        <v>2.5374239139900729E-3</v>
      </c>
      <c r="Y59" s="198">
        <v>55976563.249071039</v>
      </c>
      <c r="Z59" s="198">
        <v>9922668.0679900013</v>
      </c>
      <c r="AA59" s="198">
        <v>1855745.9157720003</v>
      </c>
      <c r="AB59" s="198">
        <v>304378.23000000027</v>
      </c>
      <c r="AC59" s="249">
        <v>3.3180752136109146</v>
      </c>
    </row>
    <row r="60" spans="2:29" s="105" customFormat="1" x14ac:dyDescent="0.4">
      <c r="B60" s="226" t="s">
        <v>501</v>
      </c>
      <c r="C60" s="398"/>
      <c r="D60" s="217" t="s">
        <v>570</v>
      </c>
      <c r="E60" s="197">
        <v>28459395.433531906</v>
      </c>
      <c r="F60" s="197">
        <v>14183511.892779</v>
      </c>
      <c r="G60" s="197">
        <v>5759786.8200000012</v>
      </c>
      <c r="H60" s="197">
        <v>200502.39999999999</v>
      </c>
      <c r="I60" s="197">
        <v>1294002.9099999997</v>
      </c>
      <c r="J60" s="197">
        <v>50310.01</v>
      </c>
      <c r="K60" s="197">
        <v>628487.39999999991</v>
      </c>
      <c r="L60" s="197">
        <v>662619.96390400012</v>
      </c>
      <c r="M60" s="197">
        <v>3518870.2188749998</v>
      </c>
      <c r="N60" s="197">
        <v>623930.99999999977</v>
      </c>
      <c r="O60" s="197">
        <v>516598.44000000006</v>
      </c>
      <c r="P60" s="197">
        <v>0</v>
      </c>
      <c r="Q60" s="197">
        <v>0</v>
      </c>
      <c r="R60" s="197">
        <v>928402.73</v>
      </c>
      <c r="S60" s="197">
        <v>8627264.0627790019</v>
      </c>
      <c r="T60" s="197">
        <v>1287550.5488749999</v>
      </c>
      <c r="U60" s="197">
        <v>14275883.540753061</v>
      </c>
      <c r="V60" s="247">
        <v>6733074.680142005</v>
      </c>
      <c r="W60" s="197">
        <v>331132.17537199991</v>
      </c>
      <c r="X60" s="248">
        <f t="shared" si="0"/>
        <v>1.0610378258750822E-3</v>
      </c>
      <c r="Y60" s="198">
        <v>20614479.959975012</v>
      </c>
      <c r="Z60" s="198">
        <v>6783867.5222860035</v>
      </c>
      <c r="AA60" s="198">
        <v>749714.47127099999</v>
      </c>
      <c r="AB60" s="198">
        <v>311333.48000000004</v>
      </c>
      <c r="AC60" s="249">
        <v>4.6084041151501953</v>
      </c>
    </row>
    <row r="61" spans="2:29" s="105" customFormat="1" x14ac:dyDescent="0.4">
      <c r="B61" s="226" t="s">
        <v>502</v>
      </c>
      <c r="C61" s="398"/>
      <c r="D61" s="217" t="s">
        <v>571</v>
      </c>
      <c r="E61" s="197">
        <v>95961608.917126939</v>
      </c>
      <c r="F61" s="197">
        <v>88864245.780379981</v>
      </c>
      <c r="G61" s="197">
        <v>499674.58999999997</v>
      </c>
      <c r="H61" s="197">
        <v>4227.68</v>
      </c>
      <c r="I61" s="197">
        <v>1028531.6235399999</v>
      </c>
      <c r="J61" s="197">
        <v>68525954.338679999</v>
      </c>
      <c r="K61" s="197">
        <v>0</v>
      </c>
      <c r="L61" s="197">
        <v>1084957.1900000002</v>
      </c>
      <c r="M61" s="197">
        <v>1481781.3435049998</v>
      </c>
      <c r="N61" s="197">
        <v>278933.11732999998</v>
      </c>
      <c r="O61" s="197">
        <v>15847106.227325</v>
      </c>
      <c r="P61" s="197">
        <v>0</v>
      </c>
      <c r="Q61" s="197">
        <v>0</v>
      </c>
      <c r="R61" s="197">
        <v>113079.66999999998</v>
      </c>
      <c r="S61" s="197">
        <v>85712388.940379977</v>
      </c>
      <c r="T61" s="197">
        <v>229565.78986800002</v>
      </c>
      <c r="U61" s="197">
        <v>7097363.1367470017</v>
      </c>
      <c r="V61" s="247">
        <v>4323138.4836459989</v>
      </c>
      <c r="W61" s="197">
        <v>336544.77025899995</v>
      </c>
      <c r="X61" s="248">
        <f t="shared" si="0"/>
        <v>3.5776900858876469E-3</v>
      </c>
      <c r="Y61" s="198">
        <v>13693377.317939989</v>
      </c>
      <c r="Z61" s="198">
        <v>55138683.979462005</v>
      </c>
      <c r="AA61" s="198">
        <v>27027146.029725</v>
      </c>
      <c r="AB61" s="198">
        <v>102401.59000000003</v>
      </c>
      <c r="AC61" s="249">
        <v>8.7674951664171221</v>
      </c>
    </row>
    <row r="62" spans="2:29" s="105" customFormat="1" x14ac:dyDescent="0.4">
      <c r="B62" s="226" t="s">
        <v>503</v>
      </c>
      <c r="C62" s="398"/>
      <c r="D62" s="217" t="s">
        <v>572</v>
      </c>
      <c r="E62" s="197">
        <v>239036173.42583713</v>
      </c>
      <c r="F62" s="197">
        <v>129510799.66412601</v>
      </c>
      <c r="G62" s="197">
        <v>44159770.937374003</v>
      </c>
      <c r="H62" s="197">
        <v>231259.96000000002</v>
      </c>
      <c r="I62" s="197">
        <v>13368835.642904</v>
      </c>
      <c r="J62" s="197">
        <v>0</v>
      </c>
      <c r="K62" s="197">
        <v>965663.52</v>
      </c>
      <c r="L62" s="197">
        <v>1536949.7967320001</v>
      </c>
      <c r="M62" s="197">
        <v>25858110.494301993</v>
      </c>
      <c r="N62" s="197">
        <v>33029050.236001</v>
      </c>
      <c r="O62" s="197">
        <v>1484224.3459930003</v>
      </c>
      <c r="P62" s="197">
        <v>3973489.46</v>
      </c>
      <c r="Q62" s="197">
        <v>0</v>
      </c>
      <c r="R62" s="197">
        <v>4903445.2708200002</v>
      </c>
      <c r="S62" s="197">
        <v>80503900.780144051</v>
      </c>
      <c r="T62" s="197">
        <v>5117328.0679189991</v>
      </c>
      <c r="U62" s="197">
        <v>109525373.76170829</v>
      </c>
      <c r="V62" s="247">
        <v>58928303.377320923</v>
      </c>
      <c r="W62" s="197">
        <v>1154916.5286940006</v>
      </c>
      <c r="X62" s="248">
        <f t="shared" si="0"/>
        <v>8.9118696266617583E-3</v>
      </c>
      <c r="Y62" s="198">
        <v>142230724.35096347</v>
      </c>
      <c r="Z62" s="198">
        <v>81982088.85005708</v>
      </c>
      <c r="AA62" s="198">
        <v>13509972.344814997</v>
      </c>
      <c r="AB62" s="198">
        <v>1313387.8799999997</v>
      </c>
      <c r="AC62" s="249">
        <v>4.8969268373775616</v>
      </c>
    </row>
    <row r="63" spans="2:29" s="105" customFormat="1" x14ac:dyDescent="0.4">
      <c r="B63" s="226" t="s">
        <v>504</v>
      </c>
      <c r="C63" s="398"/>
      <c r="D63" s="217" t="s">
        <v>573</v>
      </c>
      <c r="E63" s="197">
        <v>69500234.165241957</v>
      </c>
      <c r="F63" s="197">
        <v>36294568.009122998</v>
      </c>
      <c r="G63" s="197">
        <v>10815069.272306999</v>
      </c>
      <c r="H63" s="197">
        <v>14748.64</v>
      </c>
      <c r="I63" s="197">
        <v>1074902.1200000001</v>
      </c>
      <c r="J63" s="197">
        <v>0</v>
      </c>
      <c r="K63" s="197">
        <v>910169.2200000002</v>
      </c>
      <c r="L63" s="197">
        <v>5367454.6580629982</v>
      </c>
      <c r="M63" s="197">
        <v>5418964.5047520008</v>
      </c>
      <c r="N63" s="197">
        <v>4873171.8019700013</v>
      </c>
      <c r="O63" s="197">
        <v>119362.98260500001</v>
      </c>
      <c r="P63" s="197">
        <v>0</v>
      </c>
      <c r="Q63" s="197">
        <v>5388085.6343150008</v>
      </c>
      <c r="R63" s="197">
        <v>2312639.1751110004</v>
      </c>
      <c r="S63" s="197">
        <v>30674200.00912302</v>
      </c>
      <c r="T63" s="197">
        <v>245739.52000000002</v>
      </c>
      <c r="U63" s="197">
        <v>33205666.156119019</v>
      </c>
      <c r="V63" s="247">
        <v>15404564.058999998</v>
      </c>
      <c r="W63" s="197">
        <v>640762.9618020003</v>
      </c>
      <c r="X63" s="248">
        <f t="shared" si="0"/>
        <v>2.5911434952554002E-3</v>
      </c>
      <c r="Y63" s="198">
        <v>42940991.043125972</v>
      </c>
      <c r="Z63" s="198">
        <v>21808411.102063987</v>
      </c>
      <c r="AA63" s="198">
        <v>4240237.2300520008</v>
      </c>
      <c r="AB63" s="198">
        <v>510594.79</v>
      </c>
      <c r="AC63" s="249">
        <v>5.0948760680400307</v>
      </c>
    </row>
    <row r="64" spans="2:29" s="105" customFormat="1" x14ac:dyDescent="0.4">
      <c r="B64" s="226" t="s">
        <v>505</v>
      </c>
      <c r="C64" s="398"/>
      <c r="D64" s="217" t="s">
        <v>574</v>
      </c>
      <c r="E64" s="197">
        <v>30779520.371582039</v>
      </c>
      <c r="F64" s="197">
        <v>16341558.515595008</v>
      </c>
      <c r="G64" s="197">
        <v>7635292.3350409996</v>
      </c>
      <c r="H64" s="197">
        <v>80147.809999999983</v>
      </c>
      <c r="I64" s="197">
        <v>191491.61783899998</v>
      </c>
      <c r="J64" s="197">
        <v>1309755.2685839999</v>
      </c>
      <c r="K64" s="197">
        <v>568849.85</v>
      </c>
      <c r="L64" s="197">
        <v>190093.12366599997</v>
      </c>
      <c r="M64" s="197">
        <v>4928652.7404649993</v>
      </c>
      <c r="N64" s="197">
        <v>718176.13</v>
      </c>
      <c r="O64" s="197">
        <v>274011.90999999997</v>
      </c>
      <c r="P64" s="197">
        <v>12325.66</v>
      </c>
      <c r="Q64" s="197">
        <v>150000</v>
      </c>
      <c r="R64" s="197">
        <v>282762.06999999995</v>
      </c>
      <c r="S64" s="197">
        <v>12257922.415595001</v>
      </c>
      <c r="T64" s="197">
        <v>77425.959999999992</v>
      </c>
      <c r="U64" s="197">
        <v>14437961.855986983</v>
      </c>
      <c r="V64" s="247">
        <v>7410570.7387709981</v>
      </c>
      <c r="W64" s="197">
        <v>117376.82800400001</v>
      </c>
      <c r="X64" s="248">
        <f t="shared" si="0"/>
        <v>1.1475379177613195E-3</v>
      </c>
      <c r="Y64" s="198">
        <v>19822549.639197998</v>
      </c>
      <c r="Z64" s="198">
        <v>8439309.9737999979</v>
      </c>
      <c r="AA64" s="198">
        <v>2295282.4485839992</v>
      </c>
      <c r="AB64" s="198">
        <v>222378.31000000014</v>
      </c>
      <c r="AC64" s="249">
        <v>4.9404249393132611</v>
      </c>
    </row>
    <row r="65" spans="2:29" s="105" customFormat="1" x14ac:dyDescent="0.4">
      <c r="B65" s="226" t="s">
        <v>506</v>
      </c>
      <c r="C65" s="399"/>
      <c r="D65" s="217" t="s">
        <v>575</v>
      </c>
      <c r="E65" s="197">
        <v>252602101.19744864</v>
      </c>
      <c r="F65" s="197">
        <v>136848667.39349586</v>
      </c>
      <c r="G65" s="197">
        <v>24994599.552743994</v>
      </c>
      <c r="H65" s="197">
        <v>87428.890000000014</v>
      </c>
      <c r="I65" s="197">
        <v>3675144.4332459997</v>
      </c>
      <c r="J65" s="197">
        <v>11837.29</v>
      </c>
      <c r="K65" s="197">
        <v>1065037.02</v>
      </c>
      <c r="L65" s="197">
        <v>9450560.1856819969</v>
      </c>
      <c r="M65" s="197">
        <v>71796317.932135016</v>
      </c>
      <c r="N65" s="197">
        <v>805643.33999999985</v>
      </c>
      <c r="O65" s="197">
        <v>7245819.9518580008</v>
      </c>
      <c r="P65" s="197">
        <v>107221.67</v>
      </c>
      <c r="Q65" s="197">
        <v>13769414.373357</v>
      </c>
      <c r="R65" s="197">
        <v>3839642.7544740005</v>
      </c>
      <c r="S65" s="197">
        <v>97241655.998677015</v>
      </c>
      <c r="T65" s="197">
        <v>11023788.674123</v>
      </c>
      <c r="U65" s="197">
        <v>115753433.80395268</v>
      </c>
      <c r="V65" s="247">
        <v>70213699.807109043</v>
      </c>
      <c r="W65" s="197">
        <v>1555511.8820359993</v>
      </c>
      <c r="X65" s="248">
        <f t="shared" si="0"/>
        <v>9.4176415269253029E-3</v>
      </c>
      <c r="Y65" s="198">
        <v>145304488.21869263</v>
      </c>
      <c r="Z65" s="198">
        <v>82962718.345693022</v>
      </c>
      <c r="AA65" s="198">
        <v>22849079.703062993</v>
      </c>
      <c r="AB65" s="198">
        <v>1485814.9300000011</v>
      </c>
      <c r="AC65" s="249">
        <v>5.11119460647312</v>
      </c>
    </row>
    <row r="66" spans="2:29" s="105" customFormat="1" x14ac:dyDescent="0.4">
      <c r="B66" s="226" t="s">
        <v>507</v>
      </c>
      <c r="C66" s="397" t="s">
        <v>576</v>
      </c>
      <c r="D66" s="217" t="s">
        <v>577</v>
      </c>
      <c r="E66" s="197">
        <v>19741856.562538978</v>
      </c>
      <c r="F66" s="197">
        <v>11889088.703508999</v>
      </c>
      <c r="G66" s="197">
        <v>4305882.8056839984</v>
      </c>
      <c r="H66" s="197">
        <v>1274.8900000000001</v>
      </c>
      <c r="I66" s="197">
        <v>1886710.6599950003</v>
      </c>
      <c r="J66" s="197">
        <v>0</v>
      </c>
      <c r="K66" s="197">
        <v>280661.98</v>
      </c>
      <c r="L66" s="197">
        <v>491122.83</v>
      </c>
      <c r="M66" s="197">
        <v>1583414.595067</v>
      </c>
      <c r="N66" s="197">
        <v>749237.87254100014</v>
      </c>
      <c r="O66" s="197">
        <v>2243945.5202219998</v>
      </c>
      <c r="P66" s="197">
        <v>0</v>
      </c>
      <c r="Q66" s="197">
        <v>0</v>
      </c>
      <c r="R66" s="197">
        <v>346837.55</v>
      </c>
      <c r="S66" s="197">
        <v>8951925.6389649995</v>
      </c>
      <c r="T66" s="197">
        <v>0</v>
      </c>
      <c r="U66" s="197">
        <v>7852767.8590300046</v>
      </c>
      <c r="V66" s="247">
        <v>5099396.3962889966</v>
      </c>
      <c r="W66" s="197">
        <v>99694.421141000013</v>
      </c>
      <c r="X66" s="248">
        <f t="shared" si="0"/>
        <v>7.3602605560530376E-4</v>
      </c>
      <c r="Y66" s="198">
        <v>12558618.092217999</v>
      </c>
      <c r="Z66" s="198">
        <v>5791656.0738319987</v>
      </c>
      <c r="AA66" s="198">
        <v>1301806.4264889997</v>
      </c>
      <c r="AB66" s="198">
        <v>89775.970000000016</v>
      </c>
      <c r="AC66" s="249">
        <v>5.2543422643954134</v>
      </c>
    </row>
    <row r="67" spans="2:29" s="105" customFormat="1" x14ac:dyDescent="0.4">
      <c r="B67" s="226" t="s">
        <v>508</v>
      </c>
      <c r="C67" s="398"/>
      <c r="D67" s="217" t="s">
        <v>578</v>
      </c>
      <c r="E67" s="197">
        <v>49523292.469626039</v>
      </c>
      <c r="F67" s="197">
        <v>37972651.673668012</v>
      </c>
      <c r="G67" s="197">
        <v>24238951.92999997</v>
      </c>
      <c r="H67" s="197">
        <v>90419.96</v>
      </c>
      <c r="I67" s="197">
        <v>767604.00360900001</v>
      </c>
      <c r="J67" s="197">
        <v>0</v>
      </c>
      <c r="K67" s="197">
        <v>820595.25</v>
      </c>
      <c r="L67" s="197">
        <v>2924068.3600000003</v>
      </c>
      <c r="M67" s="197">
        <v>7222118.4540980002</v>
      </c>
      <c r="N67" s="197">
        <v>797052.9</v>
      </c>
      <c r="O67" s="197">
        <v>229766.37</v>
      </c>
      <c r="P67" s="197">
        <v>24832.86</v>
      </c>
      <c r="Q67" s="197">
        <v>0</v>
      </c>
      <c r="R67" s="197">
        <v>857241.58596099983</v>
      </c>
      <c r="S67" s="197">
        <v>19099796.423667993</v>
      </c>
      <c r="T67" s="197">
        <v>137869.78999999998</v>
      </c>
      <c r="U67" s="197">
        <v>11550640.795958001</v>
      </c>
      <c r="V67" s="247">
        <v>4334680.7800000012</v>
      </c>
      <c r="W67" s="197">
        <v>37926.664101999988</v>
      </c>
      <c r="X67" s="248">
        <f t="shared" si="0"/>
        <v>1.846352874742944E-3</v>
      </c>
      <c r="Y67" s="198">
        <v>44762266.999626093</v>
      </c>
      <c r="Z67" s="198">
        <v>3582423.7599999993</v>
      </c>
      <c r="AA67" s="198">
        <v>488880.92999999982</v>
      </c>
      <c r="AB67" s="198">
        <v>689720.77999999968</v>
      </c>
      <c r="AC67" s="249">
        <v>3.1264588230002532</v>
      </c>
    </row>
    <row r="68" spans="2:29" s="105" customFormat="1" x14ac:dyDescent="0.4">
      <c r="B68" s="226" t="s">
        <v>509</v>
      </c>
      <c r="C68" s="398"/>
      <c r="D68" s="217" t="s">
        <v>579</v>
      </c>
      <c r="E68" s="197">
        <v>138685606.69885686</v>
      </c>
      <c r="F68" s="197">
        <v>83571990.638517886</v>
      </c>
      <c r="G68" s="197">
        <v>5153663.626852002</v>
      </c>
      <c r="H68" s="197">
        <v>4979.7700000000004</v>
      </c>
      <c r="I68" s="197">
        <v>3191170.2060690001</v>
      </c>
      <c r="J68" s="197">
        <v>27624250.578127</v>
      </c>
      <c r="K68" s="197">
        <v>776866.28</v>
      </c>
      <c r="L68" s="197">
        <v>15088584.395987995</v>
      </c>
      <c r="M68" s="197">
        <v>12000913.411071002</v>
      </c>
      <c r="N68" s="197">
        <v>2572817.25</v>
      </c>
      <c r="O68" s="197">
        <v>13575591.275944998</v>
      </c>
      <c r="P68" s="197">
        <v>0</v>
      </c>
      <c r="Q68" s="197">
        <v>181208.74078699999</v>
      </c>
      <c r="R68" s="197">
        <v>3401945.1036789999</v>
      </c>
      <c r="S68" s="197">
        <v>38701128.504649997</v>
      </c>
      <c r="T68" s="197">
        <v>607087.43544500007</v>
      </c>
      <c r="U68" s="197">
        <v>55113616.060338996</v>
      </c>
      <c r="V68" s="247">
        <v>36485456.268447027</v>
      </c>
      <c r="W68" s="197">
        <v>732110.49131399917</v>
      </c>
      <c r="X68" s="248">
        <f t="shared" si="0"/>
        <v>5.1705481571313874E-3</v>
      </c>
      <c r="Y68" s="198">
        <v>65314020.327098995</v>
      </c>
      <c r="Z68" s="198">
        <v>39553147.83313904</v>
      </c>
      <c r="AA68" s="198">
        <v>33226586.708619006</v>
      </c>
      <c r="AB68" s="198">
        <v>591851.83000000007</v>
      </c>
      <c r="AC68" s="249">
        <v>6.4478539209308323</v>
      </c>
    </row>
    <row r="69" spans="2:29" s="105" customFormat="1" x14ac:dyDescent="0.4">
      <c r="B69" s="226" t="s">
        <v>510</v>
      </c>
      <c r="C69" s="398"/>
      <c r="D69" s="217" t="s">
        <v>580</v>
      </c>
      <c r="E69" s="197">
        <v>20861808.338204991</v>
      </c>
      <c r="F69" s="197">
        <v>14618162.567029998</v>
      </c>
      <c r="G69" s="197">
        <v>2427873.11</v>
      </c>
      <c r="H69" s="197">
        <v>949405.84854000004</v>
      </c>
      <c r="I69" s="197">
        <v>71796.790000000008</v>
      </c>
      <c r="J69" s="197">
        <v>27319.439999999999</v>
      </c>
      <c r="K69" s="197">
        <v>273537.03000000003</v>
      </c>
      <c r="L69" s="197">
        <v>118624.35</v>
      </c>
      <c r="M69" s="197">
        <v>2107051.2799999993</v>
      </c>
      <c r="N69" s="197">
        <v>360446.47979099996</v>
      </c>
      <c r="O69" s="197">
        <v>4226988.7344030002</v>
      </c>
      <c r="P69" s="197">
        <v>0</v>
      </c>
      <c r="Q69" s="197">
        <v>324681.28429600003</v>
      </c>
      <c r="R69" s="197">
        <v>3730438.2199999997</v>
      </c>
      <c r="S69" s="197">
        <v>12194710.407029996</v>
      </c>
      <c r="T69" s="197">
        <v>31118.639999999999</v>
      </c>
      <c r="U69" s="197">
        <v>6243645.7711749999</v>
      </c>
      <c r="V69" s="247">
        <v>2820846.0033709994</v>
      </c>
      <c r="W69" s="197">
        <v>88502.707804000034</v>
      </c>
      <c r="X69" s="248">
        <f t="shared" si="0"/>
        <v>7.7778067403748213E-4</v>
      </c>
      <c r="Y69" s="198">
        <v>10334637.049506001</v>
      </c>
      <c r="Z69" s="198">
        <v>10080219.918698998</v>
      </c>
      <c r="AA69" s="198">
        <v>354050.12</v>
      </c>
      <c r="AB69" s="198">
        <v>92901.249999999985</v>
      </c>
      <c r="AC69" s="249">
        <v>5.3173098721400329</v>
      </c>
    </row>
    <row r="70" spans="2:29" s="105" customFormat="1" x14ac:dyDescent="0.4">
      <c r="B70" s="226" t="s">
        <v>511</v>
      </c>
      <c r="C70" s="398"/>
      <c r="D70" s="217" t="s">
        <v>581</v>
      </c>
      <c r="E70" s="197">
        <v>147412447.83265677</v>
      </c>
      <c r="F70" s="197">
        <v>96723769.433729932</v>
      </c>
      <c r="G70" s="197">
        <v>851290.25000000012</v>
      </c>
      <c r="H70" s="197">
        <v>241160.22</v>
      </c>
      <c r="I70" s="197">
        <v>1649406.4861770004</v>
      </c>
      <c r="J70" s="197">
        <v>1038183.453556</v>
      </c>
      <c r="K70" s="197">
        <v>2379203.2549290005</v>
      </c>
      <c r="L70" s="197">
        <v>31122863.43524</v>
      </c>
      <c r="M70" s="197">
        <v>7559995.3016970018</v>
      </c>
      <c r="N70" s="197">
        <v>3698517.1764390003</v>
      </c>
      <c r="O70" s="197">
        <v>30900076.370363008</v>
      </c>
      <c r="P70" s="197">
        <v>0</v>
      </c>
      <c r="Q70" s="197">
        <v>15981859.763381999</v>
      </c>
      <c r="R70" s="197">
        <v>1301213.7219469999</v>
      </c>
      <c r="S70" s="197">
        <v>75225290.551156983</v>
      </c>
      <c r="T70" s="197">
        <v>804545.99900000007</v>
      </c>
      <c r="U70" s="197">
        <v>50688678.398927093</v>
      </c>
      <c r="V70" s="247">
        <v>28512877.238968994</v>
      </c>
      <c r="W70" s="197">
        <v>864853.69079299946</v>
      </c>
      <c r="X70" s="248">
        <f t="shared" si="0"/>
        <v>5.4959067391501188E-3</v>
      </c>
      <c r="Y70" s="198">
        <v>78016290.38636218</v>
      </c>
      <c r="Z70" s="198">
        <v>60211125.471230023</v>
      </c>
      <c r="AA70" s="198">
        <v>8522431.9050649945</v>
      </c>
      <c r="AB70" s="198">
        <v>662600.07000000041</v>
      </c>
      <c r="AC70" s="249">
        <v>5.4454996460249934</v>
      </c>
    </row>
    <row r="71" spans="2:29" s="105" customFormat="1" x14ac:dyDescent="0.4">
      <c r="B71" s="226" t="s">
        <v>589</v>
      </c>
      <c r="C71" s="399"/>
      <c r="D71" s="217" t="s">
        <v>582</v>
      </c>
      <c r="E71" s="197">
        <v>50666623.784368172</v>
      </c>
      <c r="F71" s="197">
        <v>40462411.501482077</v>
      </c>
      <c r="G71" s="197">
        <v>28406485.794133984</v>
      </c>
      <c r="H71" s="197">
        <v>266775.17</v>
      </c>
      <c r="I71" s="197">
        <v>2914814.0533909998</v>
      </c>
      <c r="J71" s="197">
        <v>0</v>
      </c>
      <c r="K71" s="197">
        <v>385112.67000000004</v>
      </c>
      <c r="L71" s="197">
        <v>281817.2</v>
      </c>
      <c r="M71" s="197">
        <v>7110921.9539570007</v>
      </c>
      <c r="N71" s="197">
        <v>100985.58</v>
      </c>
      <c r="O71" s="197">
        <v>268057.2</v>
      </c>
      <c r="P71" s="197">
        <v>0</v>
      </c>
      <c r="Q71" s="197">
        <v>0</v>
      </c>
      <c r="R71" s="197">
        <v>727441.88</v>
      </c>
      <c r="S71" s="197">
        <v>29050860.241482012</v>
      </c>
      <c r="T71" s="197">
        <v>328520.27999999991</v>
      </c>
      <c r="U71" s="197">
        <v>10204212.282886013</v>
      </c>
      <c r="V71" s="247">
        <v>2991930.6201899992</v>
      </c>
      <c r="W71" s="197">
        <v>62967.698809999987</v>
      </c>
      <c r="X71" s="248">
        <f t="shared" si="0"/>
        <v>1.8889791411821654E-3</v>
      </c>
      <c r="Y71" s="198">
        <v>44752819.161079057</v>
      </c>
      <c r="Z71" s="198">
        <v>4876167.883289</v>
      </c>
      <c r="AA71" s="198">
        <v>268009</v>
      </c>
      <c r="AB71" s="198">
        <v>769627.73999999953</v>
      </c>
      <c r="AC71" s="249">
        <v>3.3220496270715594</v>
      </c>
    </row>
    <row r="72" spans="2:29" x14ac:dyDescent="0.45">
      <c r="B72" s="226" t="s">
        <v>590</v>
      </c>
      <c r="C72" s="397" t="s">
        <v>583</v>
      </c>
      <c r="D72" s="217" t="s">
        <v>584</v>
      </c>
      <c r="E72" s="197">
        <v>416136623.17172164</v>
      </c>
      <c r="F72" s="197">
        <v>182536644.80376557</v>
      </c>
      <c r="G72" s="197">
        <v>90087380.986357048</v>
      </c>
      <c r="H72" s="197">
        <v>183795.84999999998</v>
      </c>
      <c r="I72" s="197">
        <v>15575057.727832001</v>
      </c>
      <c r="J72" s="197">
        <v>41241.350000000006</v>
      </c>
      <c r="K72" s="197">
        <v>4603238.7541339993</v>
      </c>
      <c r="L72" s="197">
        <v>9265901.5025360007</v>
      </c>
      <c r="M72" s="197">
        <v>35927748.735640004</v>
      </c>
      <c r="N72" s="197">
        <v>5015742.4461690001</v>
      </c>
      <c r="O72" s="197">
        <v>7170730.7351299971</v>
      </c>
      <c r="P72" s="197">
        <v>111316.2</v>
      </c>
      <c r="Q72" s="197">
        <v>3159000.9903929997</v>
      </c>
      <c r="R72" s="197">
        <v>11395489.525575001</v>
      </c>
      <c r="S72" s="197">
        <v>122151493.41930212</v>
      </c>
      <c r="T72" s="197">
        <v>8010260.5615119971</v>
      </c>
      <c r="U72" s="197">
        <v>233599978.36795598</v>
      </c>
      <c r="V72" s="247">
        <v>160764484.22939786</v>
      </c>
      <c r="W72" s="197">
        <v>3042274.3712920002</v>
      </c>
      <c r="X72" s="248">
        <f t="shared" si="0"/>
        <v>1.5514619730708936E-2</v>
      </c>
      <c r="Y72" s="198">
        <v>222855215.5215348</v>
      </c>
      <c r="Z72" s="198">
        <v>157138863.20315012</v>
      </c>
      <c r="AA72" s="198">
        <v>32921871.727037035</v>
      </c>
      <c r="AB72" s="198">
        <v>3220672.7200000025</v>
      </c>
      <c r="AC72" s="249">
        <v>5.8275565580851136</v>
      </c>
    </row>
    <row r="73" spans="2:29" x14ac:dyDescent="0.45">
      <c r="B73" s="226" t="s">
        <v>591</v>
      </c>
      <c r="C73" s="398"/>
      <c r="D73" s="217" t="s">
        <v>585</v>
      </c>
      <c r="E73" s="197">
        <v>188074197.69296548</v>
      </c>
      <c r="F73" s="197">
        <v>155405757.1219039</v>
      </c>
      <c r="G73" s="197">
        <v>27661490.575976003</v>
      </c>
      <c r="H73" s="197">
        <v>5305956.7666410003</v>
      </c>
      <c r="I73" s="197">
        <v>28756098.582300004</v>
      </c>
      <c r="J73" s="197">
        <v>0</v>
      </c>
      <c r="K73" s="197">
        <v>654377.87999999989</v>
      </c>
      <c r="L73" s="197">
        <v>892729.98</v>
      </c>
      <c r="M73" s="197">
        <v>85917608.079857975</v>
      </c>
      <c r="N73" s="197">
        <v>2266894.8699999996</v>
      </c>
      <c r="O73" s="197">
        <v>2696443.0271290001</v>
      </c>
      <c r="P73" s="197">
        <v>0</v>
      </c>
      <c r="Q73" s="197">
        <v>828068.36</v>
      </c>
      <c r="R73" s="197">
        <v>426089</v>
      </c>
      <c r="S73" s="197">
        <v>126464683.08960404</v>
      </c>
      <c r="T73" s="197">
        <v>2177599.6159759997</v>
      </c>
      <c r="U73" s="197">
        <v>32668440.571060922</v>
      </c>
      <c r="V73" s="247">
        <v>13935164.02913201</v>
      </c>
      <c r="W73" s="197">
        <v>584462.77768199972</v>
      </c>
      <c r="X73" s="248">
        <f t="shared" si="0"/>
        <v>7.0118790221461568E-3</v>
      </c>
      <c r="Y73" s="198">
        <v>142536387.54748622</v>
      </c>
      <c r="Z73" s="198">
        <v>41510699.162101015</v>
      </c>
      <c r="AA73" s="198">
        <v>3433172.5133779999</v>
      </c>
      <c r="AB73" s="198">
        <v>593938.47000000067</v>
      </c>
      <c r="AC73" s="249">
        <v>4.4663954922519027</v>
      </c>
    </row>
    <row r="74" spans="2:29" x14ac:dyDescent="0.45">
      <c r="B74" s="226" t="s">
        <v>592</v>
      </c>
      <c r="C74" s="398"/>
      <c r="D74" s="217" t="s">
        <v>586</v>
      </c>
      <c r="E74" s="197">
        <v>84582018.950684756</v>
      </c>
      <c r="F74" s="197">
        <v>43864935.152799979</v>
      </c>
      <c r="G74" s="197">
        <v>20115080.531049993</v>
      </c>
      <c r="H74" s="197">
        <v>85646.42</v>
      </c>
      <c r="I74" s="197">
        <v>2062891.9199999997</v>
      </c>
      <c r="J74" s="197">
        <v>64464.08</v>
      </c>
      <c r="K74" s="197">
        <v>1544896.3171870003</v>
      </c>
      <c r="L74" s="197">
        <v>702402.85</v>
      </c>
      <c r="M74" s="197">
        <v>15556521.763255</v>
      </c>
      <c r="N74" s="197">
        <v>1349760.79</v>
      </c>
      <c r="O74" s="197">
        <v>80283.570000000007</v>
      </c>
      <c r="P74" s="197">
        <v>0</v>
      </c>
      <c r="Q74" s="197">
        <v>548534.56999999995</v>
      </c>
      <c r="R74" s="197">
        <v>1754452.341308</v>
      </c>
      <c r="S74" s="197">
        <v>28071214.982800003</v>
      </c>
      <c r="T74" s="197">
        <v>3942157.9528670004</v>
      </c>
      <c r="U74" s="197">
        <v>40717083.797885008</v>
      </c>
      <c r="V74" s="247">
        <v>20909679.243860003</v>
      </c>
      <c r="W74" s="197">
        <v>411265.33965699997</v>
      </c>
      <c r="X74" s="248">
        <f t="shared" si="0"/>
        <v>3.1534303567748679E-3</v>
      </c>
      <c r="Y74" s="198">
        <v>58592784.16925399</v>
      </c>
      <c r="Z74" s="198">
        <v>21142619.725715004</v>
      </c>
      <c r="AA74" s="198">
        <v>4294645.1257160008</v>
      </c>
      <c r="AB74" s="198">
        <v>551969.9299999997</v>
      </c>
      <c r="AC74" s="249">
        <v>4.8765498478401854</v>
      </c>
    </row>
    <row r="75" spans="2:29" x14ac:dyDescent="0.45">
      <c r="B75" s="226" t="s">
        <v>593</v>
      </c>
      <c r="C75" s="399"/>
      <c r="D75" s="217" t="s">
        <v>587</v>
      </c>
      <c r="E75" s="197">
        <v>104491848.76744309</v>
      </c>
      <c r="F75" s="197">
        <v>51666361.603586033</v>
      </c>
      <c r="G75" s="197">
        <v>9268041.352984</v>
      </c>
      <c r="H75" s="197">
        <v>3661275.0352469999</v>
      </c>
      <c r="I75" s="197">
        <v>5751416.9069260014</v>
      </c>
      <c r="J75" s="197">
        <v>0</v>
      </c>
      <c r="K75" s="197">
        <v>535700.38</v>
      </c>
      <c r="L75" s="197">
        <v>1603191.6800000002</v>
      </c>
      <c r="M75" s="197">
        <v>19506568.91297001</v>
      </c>
      <c r="N75" s="197">
        <v>2742281.3734490001</v>
      </c>
      <c r="O75" s="197">
        <v>4106554.6810789993</v>
      </c>
      <c r="P75" s="197">
        <v>0</v>
      </c>
      <c r="Q75" s="197">
        <v>93297.708822999994</v>
      </c>
      <c r="R75" s="197">
        <v>4398033.5721079987</v>
      </c>
      <c r="S75" s="197">
        <v>42190627.737167001</v>
      </c>
      <c r="T75" s="197">
        <v>2185792.1589750005</v>
      </c>
      <c r="U75" s="197">
        <v>52825487.163856998</v>
      </c>
      <c r="V75" s="247">
        <v>32555439.981221005</v>
      </c>
      <c r="W75" s="197">
        <v>661982.46051900007</v>
      </c>
      <c r="X75" s="248">
        <f t="shared" si="0"/>
        <v>3.8957188776837064E-3</v>
      </c>
      <c r="Y75" s="198">
        <v>61781762.725744054</v>
      </c>
      <c r="Z75" s="198">
        <v>34577073.30540698</v>
      </c>
      <c r="AA75" s="198">
        <v>7500147.696291998</v>
      </c>
      <c r="AB75" s="198">
        <v>632865.03999999957</v>
      </c>
      <c r="AC75" s="249">
        <v>5.4436882963974487</v>
      </c>
    </row>
    <row r="76" spans="2:29" ht="16.5" x14ac:dyDescent="0.45">
      <c r="B76" s="226" t="s">
        <v>630</v>
      </c>
      <c r="C76" s="405" t="s">
        <v>52</v>
      </c>
      <c r="D76" s="406"/>
      <c r="E76" s="197">
        <v>26822225126.668083</v>
      </c>
      <c r="F76" s="197">
        <v>16480157619.79493</v>
      </c>
      <c r="G76" s="197">
        <v>1165283806.360038</v>
      </c>
      <c r="H76" s="197">
        <v>74322653.146736994</v>
      </c>
      <c r="I76" s="197">
        <v>1396725275.199918</v>
      </c>
      <c r="J76" s="197">
        <v>1011486157.3253751</v>
      </c>
      <c r="K76" s="197">
        <v>213329173.33810306</v>
      </c>
      <c r="L76" s="197">
        <v>1064850727.272118</v>
      </c>
      <c r="M76" s="197">
        <v>3689527951.2925172</v>
      </c>
      <c r="N76" s="197">
        <v>509623189.9754743</v>
      </c>
      <c r="O76" s="197">
        <v>1321405369.5006227</v>
      </c>
      <c r="P76" s="197">
        <v>1308280323.0789857</v>
      </c>
      <c r="Q76" s="197">
        <v>3294522869.75387</v>
      </c>
      <c r="R76" s="197">
        <v>1430800123.5511649</v>
      </c>
      <c r="S76" s="197">
        <v>11117518284.172621</v>
      </c>
      <c r="T76" s="197">
        <v>460666571.08209383</v>
      </c>
      <c r="U76" s="197">
        <v>10342067506.872698</v>
      </c>
      <c r="V76" s="247">
        <v>7028174462.114913</v>
      </c>
      <c r="W76" s="197">
        <v>127712063.13883694</v>
      </c>
      <c r="X76" s="246">
        <f>E76/$E$76</f>
        <v>1</v>
      </c>
      <c r="Y76" s="198">
        <v>14209926344.302153</v>
      </c>
      <c r="Z76" s="198">
        <v>9444435296.0585175</v>
      </c>
      <c r="AA76" s="198">
        <v>3042457563.1856499</v>
      </c>
      <c r="AB76" s="198">
        <v>125405923.12114456</v>
      </c>
      <c r="AC76" s="249">
        <v>5.5909578634623998</v>
      </c>
    </row>
    <row r="77" spans="2:29" ht="16.5" x14ac:dyDescent="0.45">
      <c r="F77" s="270"/>
      <c r="G77" s="2"/>
    </row>
    <row r="78" spans="2:29" s="81" customFormat="1" ht="17.5" x14ac:dyDescent="0.35">
      <c r="B78" s="165" t="s">
        <v>597</v>
      </c>
      <c r="C78" s="69"/>
      <c r="D78" s="163"/>
      <c r="E78" s="163"/>
      <c r="F78" s="163"/>
      <c r="G78" s="163"/>
      <c r="H78" s="163"/>
      <c r="I78" s="163"/>
      <c r="J78" s="163"/>
      <c r="K78" s="163"/>
      <c r="L78" s="163"/>
      <c r="M78" s="163"/>
      <c r="N78" s="163"/>
      <c r="O78" s="163"/>
      <c r="P78" s="163"/>
      <c r="Q78" s="163"/>
      <c r="R78" s="163"/>
      <c r="S78" s="163"/>
      <c r="T78" s="163"/>
      <c r="U78" s="163"/>
      <c r="V78" s="163"/>
      <c r="W78" s="163"/>
      <c r="X78" s="163"/>
      <c r="Y78" s="163"/>
      <c r="Z78" s="163"/>
      <c r="AA78" s="163"/>
      <c r="AB78" s="163"/>
      <c r="AC78" s="163"/>
    </row>
    <row r="79" spans="2:29" s="81" customFormat="1" ht="31.25" customHeight="1" x14ac:dyDescent="0.35">
      <c r="C79" s="386" t="s">
        <v>893</v>
      </c>
      <c r="D79" s="386"/>
      <c r="E79" s="386"/>
      <c r="F79" s="386"/>
      <c r="G79" s="386"/>
      <c r="H79" s="386"/>
      <c r="I79" s="386"/>
      <c r="J79" s="386"/>
      <c r="K79" s="386"/>
      <c r="L79" s="386"/>
      <c r="M79" s="386"/>
      <c r="N79" s="386"/>
      <c r="O79" s="386"/>
      <c r="P79" s="386"/>
      <c r="Q79" s="171"/>
      <c r="R79" s="171"/>
      <c r="S79" s="171"/>
      <c r="T79" s="171"/>
      <c r="U79" s="171"/>
      <c r="V79" s="171"/>
      <c r="W79" s="171"/>
      <c r="X79" s="171"/>
      <c r="Y79" s="171"/>
      <c r="Z79" s="171"/>
      <c r="AA79" s="171"/>
      <c r="AB79" s="171"/>
      <c r="AC79" s="171"/>
    </row>
    <row r="80" spans="2:29" s="81" customFormat="1" ht="35.75" customHeight="1" x14ac:dyDescent="0.35">
      <c r="C80" s="387" t="s">
        <v>879</v>
      </c>
      <c r="D80" s="387"/>
      <c r="E80" s="387"/>
      <c r="F80" s="387"/>
      <c r="G80" s="387"/>
      <c r="H80" s="387"/>
      <c r="I80" s="387"/>
      <c r="J80" s="387"/>
      <c r="K80" s="387"/>
      <c r="L80" s="387"/>
      <c r="M80" s="387"/>
      <c r="N80" s="387"/>
      <c r="O80" s="387"/>
      <c r="P80" s="387"/>
      <c r="Q80" s="164"/>
      <c r="R80" s="164"/>
      <c r="S80" s="164"/>
      <c r="T80" s="164"/>
      <c r="U80" s="164"/>
      <c r="V80" s="164"/>
      <c r="W80" s="164"/>
      <c r="X80" s="164"/>
      <c r="Y80" s="164"/>
      <c r="Z80" s="164"/>
      <c r="AA80" s="164"/>
      <c r="AB80" s="164"/>
      <c r="AC80" s="164"/>
    </row>
    <row r="81" spans="2:29" s="81" customFormat="1" ht="35.75" customHeight="1" x14ac:dyDescent="0.35">
      <c r="C81" s="404" t="s">
        <v>900</v>
      </c>
      <c r="D81" s="404"/>
      <c r="E81" s="404"/>
      <c r="F81" s="404"/>
      <c r="G81" s="404"/>
      <c r="H81" s="404"/>
      <c r="I81" s="404"/>
      <c r="J81" s="404"/>
      <c r="K81" s="404"/>
      <c r="L81" s="404"/>
      <c r="M81" s="404"/>
      <c r="N81" s="404"/>
      <c r="O81" s="404"/>
      <c r="P81" s="404"/>
      <c r="Q81" s="164"/>
      <c r="R81" s="164"/>
      <c r="S81" s="164"/>
      <c r="T81" s="164"/>
      <c r="U81" s="164"/>
      <c r="V81" s="164"/>
      <c r="W81" s="164"/>
      <c r="X81" s="164"/>
      <c r="Y81" s="164"/>
      <c r="Z81" s="164"/>
      <c r="AA81" s="164"/>
      <c r="AB81" s="164"/>
      <c r="AC81" s="164"/>
    </row>
    <row r="82" spans="2:29" s="81" customFormat="1" ht="34.25" customHeight="1" x14ac:dyDescent="0.35">
      <c r="C82" s="387" t="s">
        <v>880</v>
      </c>
      <c r="D82" s="387"/>
      <c r="E82" s="387"/>
      <c r="F82" s="387"/>
      <c r="G82" s="387"/>
      <c r="H82" s="387"/>
      <c r="I82" s="387"/>
      <c r="J82" s="387"/>
      <c r="K82" s="387"/>
      <c r="L82" s="387"/>
      <c r="M82" s="387"/>
      <c r="N82" s="387"/>
      <c r="O82" s="387"/>
      <c r="P82" s="387"/>
      <c r="Q82" s="164"/>
      <c r="R82" s="164"/>
      <c r="S82" s="164"/>
      <c r="T82" s="164"/>
      <c r="U82" s="164"/>
      <c r="V82" s="164"/>
      <c r="W82" s="164"/>
      <c r="X82" s="164"/>
      <c r="Y82" s="164"/>
      <c r="Z82" s="164"/>
      <c r="AA82" s="164"/>
      <c r="AB82" s="164"/>
      <c r="AC82" s="164"/>
    </row>
    <row r="83" spans="2:29" s="81" customFormat="1" ht="32" customHeight="1" x14ac:dyDescent="0.35">
      <c r="C83" s="404" t="s">
        <v>901</v>
      </c>
      <c r="D83" s="404"/>
      <c r="E83" s="404"/>
      <c r="F83" s="404"/>
      <c r="G83" s="404"/>
      <c r="H83" s="404"/>
      <c r="I83" s="404"/>
      <c r="J83" s="404"/>
      <c r="K83" s="404"/>
      <c r="L83" s="404"/>
      <c r="M83" s="404"/>
      <c r="N83" s="404"/>
      <c r="O83" s="404"/>
      <c r="P83" s="404"/>
      <c r="Q83" s="164"/>
      <c r="R83" s="164"/>
      <c r="S83" s="164"/>
      <c r="T83" s="164"/>
      <c r="U83" s="164"/>
      <c r="V83" s="164"/>
      <c r="W83" s="164"/>
      <c r="X83" s="164"/>
      <c r="Y83" s="164"/>
      <c r="Z83" s="164"/>
      <c r="AA83" s="164"/>
      <c r="AB83" s="164"/>
      <c r="AC83" s="164"/>
    </row>
    <row r="84" spans="2:29" s="81" customFormat="1" x14ac:dyDescent="0.35">
      <c r="C84" s="387" t="s">
        <v>897</v>
      </c>
      <c r="D84" s="387"/>
      <c r="E84" s="387"/>
      <c r="F84" s="387"/>
      <c r="G84" s="387"/>
      <c r="H84" s="387"/>
      <c r="I84" s="387"/>
      <c r="J84" s="387"/>
      <c r="K84" s="387"/>
      <c r="L84" s="387"/>
      <c r="M84" s="387"/>
      <c r="N84" s="387"/>
      <c r="O84" s="387"/>
      <c r="P84" s="387"/>
      <c r="Q84" s="387"/>
      <c r="R84" s="387"/>
      <c r="S84" s="387"/>
      <c r="T84" s="387"/>
      <c r="U84" s="387"/>
      <c r="V84" s="387"/>
      <c r="W84" s="387"/>
      <c r="X84" s="387"/>
      <c r="Y84" s="387"/>
      <c r="Z84" s="387"/>
      <c r="AA84" s="387"/>
      <c r="AB84" s="387"/>
      <c r="AC84" s="387"/>
    </row>
    <row r="85" spans="2:29" s="81" customFormat="1" x14ac:dyDescent="0.35">
      <c r="C85" s="386" t="s">
        <v>881</v>
      </c>
      <c r="D85" s="386"/>
      <c r="E85" s="386"/>
      <c r="F85" s="386"/>
      <c r="G85" s="386"/>
      <c r="H85" s="386"/>
      <c r="I85" s="386"/>
      <c r="J85" s="386"/>
      <c r="K85" s="386"/>
      <c r="L85" s="386"/>
      <c r="M85" s="386"/>
      <c r="N85" s="386"/>
      <c r="O85" s="386"/>
      <c r="P85" s="386"/>
      <c r="Q85" s="386"/>
      <c r="R85" s="386"/>
      <c r="S85" s="386"/>
      <c r="T85" s="386"/>
      <c r="U85" s="386"/>
      <c r="V85" s="386"/>
      <c r="W85" s="386"/>
      <c r="X85" s="386"/>
      <c r="Y85" s="386"/>
      <c r="Z85" s="386"/>
      <c r="AA85" s="386"/>
      <c r="AB85" s="386"/>
      <c r="AC85" s="386"/>
    </row>
    <row r="86" spans="2:29" s="81" customFormat="1" x14ac:dyDescent="0.35">
      <c r="C86" s="386" t="s">
        <v>882</v>
      </c>
      <c r="D86" s="386"/>
      <c r="E86" s="386"/>
      <c r="F86" s="386"/>
      <c r="G86" s="386"/>
      <c r="H86" s="386"/>
      <c r="I86" s="386"/>
      <c r="J86" s="386"/>
      <c r="K86" s="386"/>
      <c r="L86" s="386"/>
      <c r="M86" s="386"/>
      <c r="N86" s="386"/>
      <c r="O86" s="386"/>
      <c r="P86" s="386"/>
      <c r="Q86" s="386"/>
      <c r="R86" s="386"/>
      <c r="S86" s="386"/>
      <c r="T86" s="386"/>
      <c r="U86" s="386"/>
      <c r="V86" s="386"/>
      <c r="W86" s="386"/>
      <c r="X86" s="386"/>
      <c r="Y86" s="386"/>
      <c r="Z86" s="386"/>
      <c r="AA86" s="386"/>
      <c r="AB86" s="386"/>
      <c r="AC86" s="386"/>
    </row>
    <row r="87" spans="2:29" s="81" customFormat="1" x14ac:dyDescent="0.35">
      <c r="C87" s="387" t="s">
        <v>886</v>
      </c>
      <c r="D87" s="387"/>
      <c r="E87" s="387"/>
      <c r="F87" s="387"/>
      <c r="G87" s="387"/>
      <c r="H87" s="387"/>
      <c r="I87" s="387"/>
      <c r="J87" s="387"/>
      <c r="K87" s="387"/>
      <c r="L87" s="387"/>
      <c r="M87" s="387"/>
      <c r="N87" s="387"/>
      <c r="O87" s="387"/>
      <c r="P87" s="387"/>
      <c r="Q87" s="387"/>
      <c r="R87" s="387"/>
      <c r="S87" s="387"/>
      <c r="T87" s="387"/>
      <c r="U87" s="387"/>
      <c r="V87" s="387"/>
      <c r="W87" s="387"/>
      <c r="X87" s="387"/>
      <c r="Y87" s="387"/>
      <c r="Z87" s="387"/>
      <c r="AA87" s="387"/>
      <c r="AB87" s="387"/>
      <c r="AC87" s="387"/>
    </row>
    <row r="88" spans="2:29" ht="7.25" customHeight="1" x14ac:dyDescent="0.45">
      <c r="C88" s="386"/>
      <c r="D88" s="386"/>
      <c r="E88" s="386"/>
      <c r="F88" s="386"/>
      <c r="G88" s="386"/>
      <c r="H88" s="386"/>
      <c r="I88" s="386"/>
      <c r="J88" s="386"/>
      <c r="K88" s="386"/>
      <c r="L88" s="386"/>
      <c r="M88" s="386"/>
      <c r="N88" s="386"/>
      <c r="O88" s="386"/>
      <c r="P88" s="386"/>
    </row>
    <row r="89" spans="2:29" ht="30" customHeight="1" x14ac:dyDescent="0.45">
      <c r="C89" s="403" t="s">
        <v>887</v>
      </c>
      <c r="D89" s="403"/>
      <c r="E89" s="403"/>
      <c r="F89" s="403"/>
      <c r="G89" s="403"/>
      <c r="H89" s="403"/>
      <c r="I89" s="403"/>
      <c r="J89" s="403"/>
      <c r="K89" s="403"/>
      <c r="L89" s="403"/>
      <c r="M89" s="403"/>
      <c r="N89" s="403"/>
      <c r="O89" s="403"/>
      <c r="P89" s="403"/>
    </row>
    <row r="90" spans="2:29" x14ac:dyDescent="0.45">
      <c r="C90" s="134"/>
    </row>
    <row r="92" spans="2:29" ht="17.5" x14ac:dyDescent="0.45">
      <c r="B92" s="388" t="s">
        <v>907</v>
      </c>
      <c r="C92" s="388"/>
    </row>
    <row r="93" spans="2:29" ht="173.4" customHeight="1" x14ac:dyDescent="0.45">
      <c r="C93" s="407" t="s">
        <v>1072</v>
      </c>
      <c r="D93" s="390"/>
      <c r="E93" s="390"/>
      <c r="F93" s="390"/>
      <c r="G93" s="390"/>
      <c r="H93" s="390"/>
      <c r="I93" s="390"/>
      <c r="J93" s="390"/>
      <c r="K93" s="390"/>
      <c r="L93" s="390"/>
      <c r="M93" s="390"/>
      <c r="N93" s="390"/>
      <c r="O93" s="390"/>
      <c r="P93" s="391"/>
    </row>
  </sheetData>
  <mergeCells count="35">
    <mergeCell ref="C93:P93"/>
    <mergeCell ref="B92:C92"/>
    <mergeCell ref="C87:AC87"/>
    <mergeCell ref="C84:AC84"/>
    <mergeCell ref="C85:AC85"/>
    <mergeCell ref="C86:AC86"/>
    <mergeCell ref="C21:C32"/>
    <mergeCell ref="C33:C40"/>
    <mergeCell ref="C88:P88"/>
    <mergeCell ref="C89:P89"/>
    <mergeCell ref="C81:P81"/>
    <mergeCell ref="C82:P82"/>
    <mergeCell ref="C83:P83"/>
    <mergeCell ref="C72:C75"/>
    <mergeCell ref="C41:C47"/>
    <mergeCell ref="C48:C52"/>
    <mergeCell ref="C53:C56"/>
    <mergeCell ref="C57:C65"/>
    <mergeCell ref="C66:C71"/>
    <mergeCell ref="C80:P80"/>
    <mergeCell ref="C79:P79"/>
    <mergeCell ref="C76:D76"/>
    <mergeCell ref="C12:C17"/>
    <mergeCell ref="C18:C20"/>
    <mergeCell ref="D8:D10"/>
    <mergeCell ref="B2:AC2"/>
    <mergeCell ref="B3:AC3"/>
    <mergeCell ref="C4:AC4"/>
    <mergeCell ref="B8:B10"/>
    <mergeCell ref="C8:C10"/>
    <mergeCell ref="G9:T9"/>
    <mergeCell ref="X9:X10"/>
    <mergeCell ref="Y9:AC9"/>
    <mergeCell ref="E8:AC8"/>
    <mergeCell ref="U9:W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C6"/>
  <sheetViews>
    <sheetView workbookViewId="0">
      <selection activeCell="H11" sqref="H11"/>
    </sheetView>
  </sheetViews>
  <sheetFormatPr defaultRowHeight="14.5" x14ac:dyDescent="0.35"/>
  <cols>
    <col min="3" max="3" width="21.36328125" customWidth="1"/>
  </cols>
  <sheetData>
    <row r="3" spans="2:3" x14ac:dyDescent="0.35">
      <c r="B3" s="99"/>
      <c r="C3" s="99" t="s">
        <v>265</v>
      </c>
    </row>
    <row r="4" spans="2:3" ht="29" x14ac:dyDescent="0.35">
      <c r="B4" s="99"/>
      <c r="C4" s="99" t="s">
        <v>269</v>
      </c>
    </row>
    <row r="5" spans="2:3" x14ac:dyDescent="0.35">
      <c r="B5" s="99"/>
      <c r="C5" s="99" t="s">
        <v>266</v>
      </c>
    </row>
    <row r="6" spans="2:3" x14ac:dyDescent="0.35">
      <c r="B6" s="99"/>
      <c r="C6" s="99" t="s">
        <v>267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A0C8461-58DA-45CD-9CD4-61661378C1E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Giorgi Mchedlidze</cp:lastModifiedBy>
  <cp:lastPrinted>2025-04-11T12:50:26Z</cp:lastPrinted>
  <dcterms:created xsi:type="dcterms:W3CDTF">2025-04-07T09:34:39Z</dcterms:created>
  <dcterms:modified xsi:type="dcterms:W3CDTF">2026-07-29T11:21:21Z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d31729f4-9eae-4eba-9142-5227626c5155</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ies>
</file>