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B2" i="5" l="1"/>
  <c r="B1" i="5"/>
  <c r="B3" i="4"/>
  <c r="B2" i="4"/>
  <c r="B2" i="2"/>
  <c r="B1" i="2"/>
  <c r="B3" i="3"/>
  <c r="B2" i="3"/>
  <c r="B29" i="4" l="1"/>
  <c r="A29" i="4"/>
  <c r="B70" i="2"/>
  <c r="A70" i="2"/>
  <c r="B70" i="3"/>
  <c r="A70" i="3"/>
  <c r="H25" i="2" l="1"/>
  <c r="H24" i="2"/>
  <c r="H23" i="2"/>
  <c r="H22" i="2"/>
  <c r="H21" i="2"/>
  <c r="H20" i="2"/>
  <c r="H19" i="2"/>
  <c r="H18" i="2"/>
  <c r="H17" i="2"/>
  <c r="H16" i="2"/>
  <c r="G16" i="2"/>
  <c r="F16" i="2"/>
  <c r="H15" i="2"/>
  <c r="H14" i="2"/>
  <c r="H12" i="2"/>
  <c r="H10" i="2"/>
  <c r="G9" i="2"/>
  <c r="H9" i="2" s="1"/>
  <c r="F9" i="2"/>
  <c r="H7" i="2"/>
</calcChain>
</file>

<file path=xl/sharedStrings.xml><?xml version="1.0" encoding="utf-8"?>
<sst xmlns="http://schemas.openxmlformats.org/spreadsheetml/2006/main" count="305" uniqueCount="245">
  <si>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</si>
  <si>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</si>
  <si>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</si>
  <si>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</si>
  <si>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</si>
  <si>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</si>
  <si>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</si>
  <si>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</si>
  <si>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</si>
  <si>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</si>
  <si>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</si>
  <si>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</si>
  <si>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</si>
  <si>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</si>
  <si>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</si>
  <si>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</si>
  <si>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</si>
  <si>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</si>
  <si>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</si>
  <si>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</si>
  <si>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</si>
  <si>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</si>
  <si>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</si>
  <si>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</si>
  <si>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</si>
  <si>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</si>
  <si>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</si>
  <si>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</si>
  <si>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</si>
  <si>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</si>
  <si>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</si>
  <si>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</si>
  <si>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</si>
  <si>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</si>
  <si>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</si>
  <si>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</si>
  <si>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</si>
  <si>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</si>
  <si>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</si>
  <si>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</si>
  <si>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</si>
  <si>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</si>
  <si>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</si>
  <si>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</si>
  <si>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</si>
  <si>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</si>
  <si>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</si>
  <si>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</si>
  <si>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</si>
  <si>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</si>
  <si>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</si>
  <si>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</si>
  <si>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</si>
  <si>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</si>
  <si>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</si>
  <si>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</si>
  <si>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</si>
  <si>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</si>
  <si>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</si>
  <si>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</si>
  <si>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</si>
  <si>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</si>
  <si>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</si>
  <si>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</si>
  <si>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</si>
  <si>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</si>
  <si>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</si>
  <si>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</si>
  <si>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</si>
  <si>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</si>
  <si>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</si>
  <si>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</si>
  <si>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</si>
  <si>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</si>
  <si>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</si>
  <si>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</si>
  <si>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</si>
  <si>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</si>
  <si>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</si>
  <si>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</si>
  <si>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</si>
  <si>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</si>
  <si>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</si>
  <si>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</si>
  <si>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</si>
  <si>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</si>
  <si>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</si>
  <si>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</si>
  <si>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</si>
  <si>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</si>
  <si>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</si>
  <si>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</si>
  <si>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</si>
  <si>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</si>
  <si>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</si>
  <si>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</si>
  <si>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</si>
  <si>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</si>
  <si>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</si>
  <si>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</si>
  <si>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</si>
  <si>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</si>
  <si>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</si>
  <si>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</si>
  <si>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</si>
  <si>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</si>
  <si>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</si>
  <si>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</si>
  <si>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</si>
  <si>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</si>
  <si>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</si>
  <si>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</si>
  <si>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</si>
  <si>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</si>
  <si>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</si>
  <si>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</si>
  <si>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</si>
  <si>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</si>
  <si>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</si>
  <si>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</si>
  <si>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</si>
  <si>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</si>
  <si>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</si>
  <si>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</si>
  <si>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</si>
  <si>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</si>
  <si>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</si>
  <si>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</si>
  <si>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</si>
  <si>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</si>
  <si>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</si>
  <si>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</si>
  <si>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</si>
  <si>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</si>
  <si>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</si>
  <si>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</si>
  <si>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</si>
  <si>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</si>
  <si>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</si>
  <si>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</si>
  <si>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</si>
  <si>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</si>
  <si>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</si>
  <si>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</si>
  <si>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</si>
  <si>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</si>
  <si>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</si>
  <si>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</si>
  <si>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</si>
  <si>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</si>
  <si>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</si>
  <si>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</si>
  <si>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</si>
  <si>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</si>
  <si>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</si>
  <si>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</si>
  <si>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</si>
  <si>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</si>
  <si>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</si>
  <si>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</si>
  <si>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</si>
  <si>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</si>
  <si>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</si>
  <si>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</si>
  <si>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</si>
  <si>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</si>
  <si>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</si>
  <si>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</si>
  <si>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</si>
  <si>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</si>
  <si>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</si>
  <si>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</si>
  <si>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</si>
  <si>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</si>
  <si>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</si>
  <si>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</si>
  <si>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</si>
  <si>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</si>
  <si>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</si>
  <si>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</si>
  <si>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</si>
  <si>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</si>
  <si>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</si>
  <si>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</si>
  <si>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</si>
  <si>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</si>
  <si>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</si>
  <si>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</si>
  <si>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</si>
  <si>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</si>
  <si>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</si>
  <si>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</si>
  <si>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</si>
  <si>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</si>
  <si>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</si>
  <si>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</si>
  <si>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</si>
  <si>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</si>
  <si>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</si>
  <si>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</si>
  <si>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</si>
  <si>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</si>
  <si>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</si>
  <si>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</si>
  <si>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</si>
  <si>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</si>
  <si>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</si>
  <si>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</si>
  <si>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</si>
  <si>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</si>
  <si>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</si>
  <si>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</si>
  <si>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</si>
  <si>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</si>
  <si>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</si>
  <si>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</si>
  <si>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</si>
  <si>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</si>
  <si>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</si>
  <si>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</si>
  <si>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</si>
  <si>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</si>
  <si>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</si>
  <si>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</si>
  <si>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</si>
  <si>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სს ”საქართველოს ბანკი”</t>
  </si>
  <si>
    <t>ირაკლი გილაური</t>
  </si>
  <si>
    <t>ნილ ჯანინი</t>
  </si>
  <si>
    <t>დევიდ მორისონი</t>
  </si>
  <si>
    <t>თამაზ გიორგაძე</t>
  </si>
  <si>
    <t>კიმ ბრედლი</t>
  </si>
  <si>
    <t>ალასდაირ ბრიჩი</t>
  </si>
  <si>
    <t>ბოჟიდარ ჯელიჩისა</t>
  </si>
  <si>
    <t>ჰანნა ლოიკაინენი</t>
  </si>
  <si>
    <t>კახაბერ კიკნაველიძე</t>
  </si>
  <si>
    <t>ლევან ყულიჯანიშვილი</t>
  </si>
  <si>
    <t>მიხეილ გომართელი</t>
  </si>
  <si>
    <t>არჩილ გაჩეჩილაძე</t>
  </si>
  <si>
    <t>გიორგი ჭილაძე</t>
  </si>
  <si>
    <t>ალექსანდრე კაცმანი</t>
  </si>
  <si>
    <t>თორნიკე გოგიჩაიშვილი</t>
  </si>
  <si>
    <t>სს ბიჯეო ჯგუფი</t>
  </si>
  <si>
    <t>Harding Loevner Management LP</t>
  </si>
  <si>
    <t>Different funds / schemes managed by Schroders Plc and its subsidiaries</t>
  </si>
  <si>
    <t xml:space="preserve">სს "საქართველოს ბანკის"  ფინანსური ანგარიშგება 30.09.2016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</si>
</sst>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"/>
    <numFmt numFmtId="165" formatCode="#,##0;[Red]#,##0"/>
    <numFmt numFmtId="166" formatCode="m/d/yy;@"/>
    <numFmt numFmtId="167" formatCode="[$-409]d\-mmm\-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wrapText="1" indent="1"/>
    </xf>
    <xf numFmtId="0" fontId="12" fillId="0" borderId="16" xfId="0" applyFont="1" applyFill="1" applyBorder="1" applyAlignment="1">
      <alignment horizontal="left" wrapText="1" indent="2"/>
    </xf>
    <xf numFmtId="0" fontId="13" fillId="0" borderId="16" xfId="0" applyFont="1" applyFill="1" applyBorder="1" applyAlignment="1"/>
    <xf numFmtId="0" fontId="13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 indent="1"/>
    </xf>
    <xf numFmtId="0" fontId="12" fillId="0" borderId="17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 indent="1"/>
    </xf>
    <xf numFmtId="0" fontId="13" fillId="0" borderId="16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0" borderId="21" xfId="0" applyNumberFormat="1" applyFont="1" applyFill="1" applyBorder="1" applyAlignment="1" applyProtection="1">
      <alignment horizontal="right"/>
      <protection locked="0"/>
    </xf>
    <xf numFmtId="38" fontId="12" fillId="2" borderId="21" xfId="0" applyNumberFormat="1" applyFont="1" applyFill="1" applyBorder="1" applyAlignment="1">
      <alignment horizontal="right"/>
    </xf>
    <xf numFmtId="38" fontId="12" fillId="2" borderId="16" xfId="0" applyNumberFormat="1" applyFont="1" applyFill="1" applyBorder="1" applyAlignment="1">
      <alignment horizontal="right"/>
    </xf>
    <xf numFmtId="38" fontId="12" fillId="2" borderId="21" xfId="0" applyNumberFormat="1" applyFont="1" applyFill="1" applyBorder="1" applyAlignment="1" applyProtection="1">
      <alignment horizontal="right"/>
    </xf>
    <xf numFmtId="38" fontId="12" fillId="3" borderId="21" xfId="0" applyNumberFormat="1" applyFont="1" applyFill="1" applyBorder="1" applyAlignment="1" applyProtection="1">
      <alignment horizontal="right"/>
      <protection locked="0"/>
    </xf>
    <xf numFmtId="38" fontId="12" fillId="2" borderId="16" xfId="0" applyNumberFormat="1" applyFont="1" applyFill="1" applyBorder="1" applyAlignment="1" applyProtection="1">
      <alignment horizontal="right"/>
      <protection locked="0"/>
    </xf>
    <xf numFmtId="38" fontId="12" fillId="2" borderId="21" xfId="0" applyNumberFormat="1" applyFont="1" applyFill="1" applyBorder="1" applyAlignment="1" applyProtection="1">
      <alignment horizontal="right"/>
      <protection locked="0"/>
    </xf>
    <xf numFmtId="38" fontId="12" fillId="0" borderId="17" xfId="0" applyNumberFormat="1" applyFont="1" applyFill="1" applyBorder="1" applyAlignment="1" applyProtection="1">
      <alignment horizontal="right"/>
      <protection locked="0"/>
    </xf>
    <xf numFmtId="38" fontId="12" fillId="2" borderId="22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3" xfId="0" applyNumberFormat="1" applyFont="1" applyFill="1" applyBorder="1" applyAlignment="1">
      <alignment horizontal="right"/>
    </xf>
    <xf numFmtId="38" fontId="12" fillId="0" borderId="15" xfId="0" applyNumberFormat="1" applyFont="1" applyFill="1" applyBorder="1" applyAlignment="1" applyProtection="1">
      <alignment horizontal="right"/>
      <protection locked="0"/>
    </xf>
    <xf numFmtId="38" fontId="12" fillId="3" borderId="20" xfId="0" applyNumberFormat="1" applyFont="1" applyFill="1" applyBorder="1" applyAlignment="1" applyProtection="1">
      <alignment horizontal="right"/>
      <protection locked="0"/>
    </xf>
    <xf numFmtId="38" fontId="12" fillId="0" borderId="19" xfId="0" applyNumberFormat="1" applyFont="1" applyFill="1" applyBorder="1" applyAlignment="1" applyProtection="1">
      <alignment horizontal="right"/>
      <protection locked="0"/>
    </xf>
    <xf numFmtId="38" fontId="12" fillId="2" borderId="24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>
      <alignment horizontal="right"/>
    </xf>
    <xf numFmtId="38" fontId="12" fillId="0" borderId="21" xfId="0" applyNumberFormat="1" applyFont="1" applyFill="1" applyBorder="1" applyAlignment="1">
      <alignment horizontal="right"/>
    </xf>
    <xf numFmtId="38" fontId="12" fillId="2" borderId="1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0" fontId="4" fillId="0" borderId="6" xfId="4" applyFont="1" applyBorder="1" applyAlignment="1">
      <alignment wrapText="1"/>
    </xf>
    <xf numFmtId="0" fontId="4" fillId="0" borderId="26" xfId="4" applyFont="1" applyBorder="1" applyAlignment="1">
      <alignment wrapText="1"/>
    </xf>
    <xf numFmtId="0" fontId="4" fillId="0" borderId="7" xfId="4" applyFont="1" applyFill="1" applyBorder="1" applyProtection="1">
      <protection locked="0"/>
    </xf>
    <xf numFmtId="167" fontId="4" fillId="0" borderId="0" xfId="0" applyNumberFormat="1" applyFont="1" applyFill="1" applyBorder="1" applyAlignment="1" applyProtection="1">
      <alignment horizontal="left"/>
    </xf>
    <xf numFmtId="0" fontId="12" fillId="0" borderId="5" xfId="0" applyFont="1" applyFill="1" applyBorder="1" applyAlignment="1">
      <alignment horizontal="left" indent="1"/>
    </xf>
    <xf numFmtId="0" fontId="5" fillId="0" borderId="9" xfId="0" applyFont="1" applyFill="1" applyBorder="1" applyAlignment="1" applyProtection="1">
      <alignment horizontal="center" vertical="center" wrapText="1"/>
    </xf>
    <xf numFmtId="38" fontId="12" fillId="2" borderId="9" xfId="0" applyNumberFormat="1" applyFont="1" applyFill="1" applyBorder="1" applyAlignment="1" applyProtection="1">
      <alignment horizontal="right"/>
    </xf>
    <xf numFmtId="0" fontId="15" fillId="0" borderId="5" xfId="0" applyFont="1" applyFill="1" applyBorder="1" applyAlignment="1">
      <alignment horizontal="left" indent="1"/>
    </xf>
    <xf numFmtId="0" fontId="12" fillId="0" borderId="10" xfId="0" applyFont="1" applyFill="1" applyBorder="1" applyAlignment="1">
      <alignment horizontal="left" indent="1"/>
    </xf>
    <xf numFmtId="0" fontId="13" fillId="0" borderId="12" xfId="0" applyFont="1" applyFill="1" applyBorder="1" applyAlignment="1" applyProtection="1">
      <alignment horizontal="left"/>
      <protection locked="0"/>
    </xf>
    <xf numFmtId="38" fontId="12" fillId="2" borderId="12" xfId="0" applyNumberFormat="1" applyFont="1" applyFill="1" applyBorder="1" applyAlignment="1">
      <alignment horizontal="right"/>
    </xf>
    <xf numFmtId="38" fontId="12" fillId="2" borderId="12" xfId="0" applyNumberFormat="1" applyFont="1" applyFill="1" applyBorder="1" applyAlignment="1" applyProtection="1">
      <alignment horizontal="right"/>
    </xf>
    <xf numFmtId="38" fontId="12" fillId="2" borderId="14" xfId="0" applyNumberFormat="1" applyFont="1" applyFill="1" applyBorder="1" applyAlignment="1" applyProtection="1">
      <alignment horizontal="right"/>
    </xf>
    <xf numFmtId="0" fontId="12" fillId="0" borderId="27" xfId="0" applyFont="1" applyFill="1" applyBorder="1" applyAlignment="1">
      <alignment horizontal="left" vertical="center" inden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indent="1"/>
    </xf>
    <xf numFmtId="38" fontId="12" fillId="0" borderId="30" xfId="0" applyNumberFormat="1" applyFont="1" applyFill="1" applyBorder="1" applyAlignment="1" applyProtection="1">
      <alignment horizontal="right"/>
      <protection locked="0"/>
    </xf>
    <xf numFmtId="38" fontId="12" fillId="2" borderId="30" xfId="0" applyNumberFormat="1" applyFont="1" applyFill="1" applyBorder="1" applyAlignment="1">
      <alignment horizontal="right"/>
    </xf>
    <xf numFmtId="38" fontId="12" fillId="2" borderId="30" xfId="0" applyNumberFormat="1" applyFont="1" applyFill="1" applyBorder="1" applyAlignment="1" applyProtection="1">
      <alignment horizontal="right"/>
    </xf>
    <xf numFmtId="38" fontId="12" fillId="3" borderId="30" xfId="0" applyNumberFormat="1" applyFont="1" applyFill="1" applyBorder="1" applyAlignment="1" applyProtection="1">
      <alignment horizontal="right"/>
      <protection locked="0"/>
    </xf>
    <xf numFmtId="38" fontId="12" fillId="2" borderId="30" xfId="0" applyNumberFormat="1" applyFont="1" applyFill="1" applyBorder="1" applyAlignment="1" applyProtection="1">
      <alignment horizontal="right"/>
      <protection locked="0"/>
    </xf>
    <xf numFmtId="0" fontId="12" fillId="0" borderId="31" xfId="0" applyFont="1" applyFill="1" applyBorder="1" applyAlignment="1">
      <alignment horizontal="left" indent="1"/>
    </xf>
    <xf numFmtId="38" fontId="12" fillId="2" borderId="32" xfId="0" applyNumberFormat="1" applyFont="1" applyFill="1" applyBorder="1" applyAlignment="1">
      <alignment horizontal="right"/>
    </xf>
    <xf numFmtId="0" fontId="12" fillId="0" borderId="33" xfId="0" applyFont="1" applyFill="1" applyBorder="1" applyAlignment="1">
      <alignment horizontal="left" indent="1"/>
    </xf>
    <xf numFmtId="38" fontId="12" fillId="2" borderId="34" xfId="0" applyNumberFormat="1" applyFont="1" applyFill="1" applyBorder="1" applyAlignment="1">
      <alignment horizontal="right"/>
    </xf>
    <xf numFmtId="0" fontId="12" fillId="0" borderId="27" xfId="0" applyFont="1" applyFill="1" applyBorder="1" applyAlignment="1">
      <alignment horizontal="left" indent="1"/>
    </xf>
    <xf numFmtId="38" fontId="12" fillId="3" borderId="28" xfId="0" applyNumberFormat="1" applyFont="1" applyFill="1" applyBorder="1" applyAlignment="1" applyProtection="1">
      <alignment horizontal="right"/>
      <protection locked="0"/>
    </xf>
    <xf numFmtId="38" fontId="12" fillId="2" borderId="35" xfId="0" applyNumberFormat="1" applyFont="1" applyFill="1" applyBorder="1" applyAlignment="1">
      <alignment horizontal="right"/>
    </xf>
    <xf numFmtId="38" fontId="12" fillId="0" borderId="30" xfId="0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horizontal="left" vertical="center" indent="1"/>
    </xf>
    <xf numFmtId="0" fontId="12" fillId="0" borderId="36" xfId="0" applyFont="1" applyFill="1" applyBorder="1" applyAlignment="1">
      <alignment horizontal="left" vertical="center" indent="1"/>
    </xf>
    <xf numFmtId="0" fontId="13" fillId="0" borderId="37" xfId="0" applyFont="1" applyFill="1" applyBorder="1" applyAlignment="1"/>
    <xf numFmtId="38" fontId="12" fillId="2" borderId="37" xfId="0" applyNumberFormat="1" applyFont="1" applyFill="1" applyBorder="1" applyAlignment="1">
      <alignment horizontal="right"/>
    </xf>
    <xf numFmtId="38" fontId="12" fillId="2" borderId="38" xfId="0" applyNumberFormat="1" applyFont="1" applyFill="1" applyBorder="1" applyAlignment="1">
      <alignment horizontal="right"/>
    </xf>
    <xf numFmtId="38" fontId="12" fillId="2" borderId="39" xfId="0" applyNumberFormat="1" applyFont="1" applyFill="1" applyBorder="1" applyAlignment="1">
      <alignment horizontal="right"/>
    </xf>
    <xf numFmtId="0" fontId="12" fillId="0" borderId="40" xfId="0" applyFont="1" applyFill="1" applyBorder="1" applyAlignment="1">
      <alignment horizontal="left" vertical="center" indent="1"/>
    </xf>
    <xf numFmtId="0" fontId="12" fillId="0" borderId="41" xfId="0" applyFont="1" applyFill="1" applyBorder="1" applyAlignment="1">
      <alignment horizontal="left" vertical="center"/>
    </xf>
    <xf numFmtId="167" fontId="4" fillId="0" borderId="0" xfId="0" applyNumberFormat="1" applyFont="1" applyAlignment="1">
      <alignment horizontal="left"/>
    </xf>
    <xf numFmtId="10" fontId="4" fillId="0" borderId="9" xfId="0" applyNumberFormat="1" applyFont="1" applyBorder="1"/>
    <xf numFmtId="10" fontId="4" fillId="0" borderId="42" xfId="0" applyNumberFormat="1" applyFont="1" applyBorder="1"/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6" xfId="4" applyFont="1" applyBorder="1" applyAlignment="1">
      <alignment wrapText="1"/>
    </xf>
    <xf numFmtId="0" fontId="4" fillId="0" borderId="26" xfId="4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4" fillId="0" borderId="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8" fillId="0" borderId="6" xfId="0" applyFont="1" applyBorder="1" applyAlignment="1">
      <alignment wrapText="1"/>
    </xf>
    <xf numFmtId="0" fontId="8" fillId="0" borderId="26" xfId="0" applyFont="1" applyBorder="1" applyAlignment="1">
      <alignment wrapText="1"/>
    </xf>
  </cellXfs>
  <cellStyles count="5">
    <cellStyle name="Hyperlink" xfId="1" builtinId="8"/>
    <cellStyle name="Normal" xfId="0" builtinId="0"/>
    <cellStyle name="Normal 2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abSelected="1" zoomScaleNormal="100" workbookViewId="0">
      <selection sqref="A1:H1"/>
    </sheetView>
  </sheetViews>
  <sheetFormatPr defaultRowHeight="15" x14ac:dyDescent="0.3"/>
  <cols>
    <col min="1" max="1" width="8" style="1" bestFit="1" customWidth="1"/>
    <col min="2" max="2" width="91.5703125" style="1" customWidth="1"/>
    <col min="3" max="4" width="14.42578125" style="1" bestFit="1" customWidth="1"/>
    <col min="5" max="5" width="17" style="1" bestFit="1" customWidth="1"/>
    <col min="6" max="7" width="14.42578125" style="1" bestFit="1" customWidth="1"/>
    <col min="8" max="8" width="17" style="1" bestFit="1" customWidth="1"/>
    <col min="9" max="16384" width="9.140625" style="1"/>
  </cols>
  <sheetData>
    <row r="1" spans="1:26" ht="18" x14ac:dyDescent="0.35">
      <c r="A1" s="177" t="s">
        <v>244</v>
      </c>
      <c r="B1" s="177"/>
      <c r="C1" s="177"/>
      <c r="D1" s="177"/>
      <c r="E1" s="177"/>
      <c r="F1" s="177"/>
      <c r="G1" s="177"/>
      <c r="H1" s="177"/>
    </row>
    <row r="2" spans="1:26" x14ac:dyDescent="0.3">
      <c r="A2" s="2" t="s">
        <v>120</v>
      </c>
      <c r="B2" s="3" t="s">
        <v>225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132</v>
      </c>
      <c r="B3" s="4">
        <v>42643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216</v>
      </c>
      <c r="D4" s="6"/>
      <c r="E4" s="6"/>
      <c r="F4" s="3"/>
      <c r="G4" s="3"/>
      <c r="H4" s="9" t="s">
        <v>121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74" t="s">
        <v>135</v>
      </c>
      <c r="D5" s="174"/>
      <c r="E5" s="174"/>
      <c r="F5" s="175" t="s">
        <v>147</v>
      </c>
      <c r="G5" s="175"/>
      <c r="H5" s="17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106</v>
      </c>
      <c r="B6" s="13" t="s">
        <v>129</v>
      </c>
      <c r="C6" s="14" t="s">
        <v>161</v>
      </c>
      <c r="D6" s="14" t="s">
        <v>162</v>
      </c>
      <c r="E6" s="14" t="s">
        <v>163</v>
      </c>
      <c r="F6" s="14" t="s">
        <v>161</v>
      </c>
      <c r="G6" s="14" t="s">
        <v>162</v>
      </c>
      <c r="H6" s="14" t="s">
        <v>163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133</v>
      </c>
      <c r="C7" s="16">
        <v>134209562.40000001</v>
      </c>
      <c r="D7" s="16">
        <v>181801186.25</v>
      </c>
      <c r="E7" s="17">
        <v>316010748.64999998</v>
      </c>
      <c r="F7" s="18">
        <v>116245240.25</v>
      </c>
      <c r="G7" s="16">
        <v>358446286.82999998</v>
      </c>
      <c r="H7" s="19">
        <v>474691527.07999998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150</v>
      </c>
      <c r="C8" s="16">
        <v>59733026.6215</v>
      </c>
      <c r="D8" s="16">
        <v>838037748.30999994</v>
      </c>
      <c r="E8" s="17">
        <v>897770774.93149996</v>
      </c>
      <c r="F8" s="18">
        <v>283114492.87150002</v>
      </c>
      <c r="G8" s="16">
        <v>604100503.85000002</v>
      </c>
      <c r="H8" s="19">
        <v>887214996.72150004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151</v>
      </c>
      <c r="C9" s="16">
        <v>0</v>
      </c>
      <c r="D9" s="16">
        <v>715241263.24000001</v>
      </c>
      <c r="E9" s="17">
        <v>715241263.24000001</v>
      </c>
      <c r="F9" s="18">
        <v>5775000</v>
      </c>
      <c r="G9" s="16">
        <v>835499439.13000011</v>
      </c>
      <c r="H9" s="19">
        <v>841274439.13000011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137</v>
      </c>
      <c r="C10" s="16">
        <v>303.24</v>
      </c>
      <c r="D10" s="16">
        <v>0</v>
      </c>
      <c r="E10" s="17">
        <v>303.24</v>
      </c>
      <c r="F10" s="18">
        <v>303.24</v>
      </c>
      <c r="G10" s="16">
        <v>0</v>
      </c>
      <c r="H10" s="19">
        <v>303.24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138</v>
      </c>
      <c r="C11" s="16">
        <v>1027234250.0799999</v>
      </c>
      <c r="D11" s="16">
        <v>54733412.178400002</v>
      </c>
      <c r="E11" s="17">
        <v>1081967662.2584</v>
      </c>
      <c r="F11" s="18">
        <v>879668466.33000004</v>
      </c>
      <c r="G11" s="16">
        <v>4646914.8099999996</v>
      </c>
      <c r="H11" s="19">
        <v>884315381.13999999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20" t="s">
        <v>152</v>
      </c>
      <c r="C12" s="16">
        <v>1759689105.1799998</v>
      </c>
      <c r="D12" s="16">
        <v>3553249046.9099998</v>
      </c>
      <c r="E12" s="17">
        <v>5312938152.0900002</v>
      </c>
      <c r="F12" s="18">
        <v>1641452258.8</v>
      </c>
      <c r="G12" s="16">
        <v>3515502298.500001</v>
      </c>
      <c r="H12" s="19">
        <v>5156954557.3000011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20" t="s">
        <v>153</v>
      </c>
      <c r="C13" s="16">
        <v>-100666208.93440001</v>
      </c>
      <c r="D13" s="16">
        <v>-291517734.861</v>
      </c>
      <c r="E13" s="17">
        <v>-392183943.79540002</v>
      </c>
      <c r="F13" s="18">
        <v>-83461506.211199999</v>
      </c>
      <c r="G13" s="16">
        <v>-220039555.78569999</v>
      </c>
      <c r="H13" s="19">
        <v>-303501061.99689996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154</v>
      </c>
      <c r="C14" s="16">
        <v>1659022896.2455997</v>
      </c>
      <c r="D14" s="16">
        <v>3261731312.0489998</v>
      </c>
      <c r="E14" s="17">
        <v>4920754208.2945995</v>
      </c>
      <c r="F14" s="18">
        <v>1557990752.5888</v>
      </c>
      <c r="G14" s="16">
        <v>3295462742.7143011</v>
      </c>
      <c r="H14" s="19">
        <v>4853453495.3031006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155</v>
      </c>
      <c r="C15" s="16">
        <v>38261976.609999999</v>
      </c>
      <c r="D15" s="16">
        <v>21062554.960000001</v>
      </c>
      <c r="E15" s="17">
        <v>59324531.57</v>
      </c>
      <c r="F15" s="18">
        <v>35114802.299999997</v>
      </c>
      <c r="G15" s="16">
        <v>26640868.239999995</v>
      </c>
      <c r="H15" s="19">
        <v>61755670.539999992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145</v>
      </c>
      <c r="C16" s="16">
        <v>57097902.822999999</v>
      </c>
      <c r="D16" s="16" t="s">
        <v>178</v>
      </c>
      <c r="E16" s="17">
        <v>57097902.822999999</v>
      </c>
      <c r="F16" s="18">
        <v>54721379.267999999</v>
      </c>
      <c r="G16" s="16" t="s">
        <v>178</v>
      </c>
      <c r="H16" s="19">
        <v>54721379.267999999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148</v>
      </c>
      <c r="C17" s="16">
        <v>77050380.659999996</v>
      </c>
      <c r="D17" s="16">
        <v>0</v>
      </c>
      <c r="E17" s="17">
        <v>77050380.659999996</v>
      </c>
      <c r="F17" s="18">
        <v>60122989.670000002</v>
      </c>
      <c r="G17" s="16">
        <v>0</v>
      </c>
      <c r="H17" s="19">
        <v>60122989.670000002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146</v>
      </c>
      <c r="C18" s="16">
        <v>358154042.3448</v>
      </c>
      <c r="D18" s="16" t="s">
        <v>178</v>
      </c>
      <c r="E18" s="17">
        <v>358154042.3448</v>
      </c>
      <c r="F18" s="18">
        <v>340321708.5837</v>
      </c>
      <c r="G18" s="16" t="s">
        <v>178</v>
      </c>
      <c r="H18" s="19">
        <v>340321708.5837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156</v>
      </c>
      <c r="C19" s="16">
        <v>119016653.4154</v>
      </c>
      <c r="D19" s="16">
        <v>14496390.790000001</v>
      </c>
      <c r="E19" s="17">
        <v>133513044.2054</v>
      </c>
      <c r="F19" s="18">
        <v>123263446.9668</v>
      </c>
      <c r="G19" s="16">
        <v>16446576.683600001</v>
      </c>
      <c r="H19" s="19">
        <v>139710023.65040001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2">
        <v>12</v>
      </c>
      <c r="B20" s="21" t="s">
        <v>130</v>
      </c>
      <c r="C20" s="16">
        <v>3529780994.4402995</v>
      </c>
      <c r="D20" s="16">
        <v>5087103867.7774</v>
      </c>
      <c r="E20" s="17">
        <v>8616884862.2176991</v>
      </c>
      <c r="F20" s="18">
        <v>3456338582.0688009</v>
      </c>
      <c r="G20" s="16">
        <v>5141243332.2579012</v>
      </c>
      <c r="H20" s="19">
        <v>8597581914.3267021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2"/>
      <c r="B21" s="13" t="s">
        <v>126</v>
      </c>
      <c r="C21" s="22"/>
      <c r="D21" s="22"/>
      <c r="E21" s="23"/>
      <c r="F21" s="24"/>
      <c r="G21" s="22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123</v>
      </c>
      <c r="C22" s="16">
        <v>111348514.14</v>
      </c>
      <c r="D22" s="16">
        <v>165742196.68000001</v>
      </c>
      <c r="E22" s="17">
        <v>277090710.81999999</v>
      </c>
      <c r="F22" s="18">
        <v>156838802.75999999</v>
      </c>
      <c r="G22" s="16">
        <v>180053129.69</v>
      </c>
      <c r="H22" s="19">
        <v>336891932.44999999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136</v>
      </c>
      <c r="C23" s="16">
        <v>537726159.53550005</v>
      </c>
      <c r="D23" s="16">
        <v>836021406.71000004</v>
      </c>
      <c r="E23" s="17">
        <v>1373747566.2455001</v>
      </c>
      <c r="F23" s="18">
        <v>670898833.22659993</v>
      </c>
      <c r="G23" s="16">
        <v>803750019.15999997</v>
      </c>
      <c r="H23" s="19">
        <v>1474648852.3866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157</v>
      </c>
      <c r="C24" s="16">
        <v>285242487.03600001</v>
      </c>
      <c r="D24" s="16">
        <v>604370664.47000003</v>
      </c>
      <c r="E24" s="17">
        <v>889613151.50600004</v>
      </c>
      <c r="F24" s="18">
        <v>213886786.75490001</v>
      </c>
      <c r="G24" s="16">
        <v>496288113.00999999</v>
      </c>
      <c r="H24" s="19">
        <v>710174899.76489997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124</v>
      </c>
      <c r="C25" s="16">
        <v>351999331.75999999</v>
      </c>
      <c r="D25" s="16">
        <v>2027845319.1300001</v>
      </c>
      <c r="E25" s="17">
        <v>2379844650.8900003</v>
      </c>
      <c r="F25" s="18">
        <v>376612921.16000003</v>
      </c>
      <c r="G25" s="16">
        <v>1839105788.0300002</v>
      </c>
      <c r="H25" s="19">
        <v>2215718709.1900001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134</v>
      </c>
      <c r="C26" s="22">
        <v>50000000</v>
      </c>
      <c r="D26" s="22">
        <v>102003375.40000001</v>
      </c>
      <c r="E26" s="17">
        <v>152003375.40000001</v>
      </c>
      <c r="F26" s="24">
        <v>0</v>
      </c>
      <c r="G26" s="22">
        <v>949160626.63999999</v>
      </c>
      <c r="H26" s="19">
        <v>949160626.63999999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158</v>
      </c>
      <c r="C27" s="16">
        <v>881754097.99000001</v>
      </c>
      <c r="D27" s="16">
        <v>1018785572.816075</v>
      </c>
      <c r="E27" s="17">
        <v>1900539670.8060751</v>
      </c>
      <c r="F27" s="18">
        <v>669562293.99000001</v>
      </c>
      <c r="G27" s="16">
        <v>618241437.70141602</v>
      </c>
      <c r="H27" s="19">
        <v>1287803731.691416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159</v>
      </c>
      <c r="C28" s="16">
        <v>16826627.329999998</v>
      </c>
      <c r="D28" s="16">
        <v>21046801.109999996</v>
      </c>
      <c r="E28" s="17">
        <v>37873428.439999998</v>
      </c>
      <c r="F28" s="18">
        <v>11532211.940000001</v>
      </c>
      <c r="G28" s="16">
        <v>53336222.479999997</v>
      </c>
      <c r="H28" s="19">
        <v>64868434.420000002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160</v>
      </c>
      <c r="C29" s="16">
        <v>50297608.674999997</v>
      </c>
      <c r="D29" s="16">
        <v>76774544.146300003</v>
      </c>
      <c r="E29" s="17">
        <v>127072152.8213</v>
      </c>
      <c r="F29" s="18">
        <v>64762125.768999994</v>
      </c>
      <c r="G29" s="16">
        <v>196491356.47599998</v>
      </c>
      <c r="H29" s="19">
        <v>261253482.24499997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127</v>
      </c>
      <c r="C30" s="16">
        <v>0</v>
      </c>
      <c r="D30" s="16">
        <v>384400500</v>
      </c>
      <c r="E30" s="17">
        <v>384400500</v>
      </c>
      <c r="F30" s="18">
        <v>0</v>
      </c>
      <c r="G30" s="16">
        <v>392964000</v>
      </c>
      <c r="H30" s="19">
        <v>392964000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2">
        <v>22</v>
      </c>
      <c r="B31" s="21" t="s">
        <v>128</v>
      </c>
      <c r="C31" s="16">
        <v>2285194826.4665003</v>
      </c>
      <c r="D31" s="16">
        <v>5236990380.4623756</v>
      </c>
      <c r="E31" s="17">
        <v>7522185206.9288759</v>
      </c>
      <c r="F31" s="18">
        <v>2164093975.6005001</v>
      </c>
      <c r="G31" s="16">
        <v>5529390693.1874161</v>
      </c>
      <c r="H31" s="19">
        <v>7693484668.7879162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2"/>
      <c r="B32" s="13" t="s">
        <v>139</v>
      </c>
      <c r="C32" s="22"/>
      <c r="D32" s="22"/>
      <c r="E32" s="23"/>
      <c r="F32" s="24"/>
      <c r="G32" s="22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140</v>
      </c>
      <c r="C33" s="16">
        <v>27821150.18</v>
      </c>
      <c r="D33" s="26" t="s">
        <v>178</v>
      </c>
      <c r="E33" s="17">
        <v>27821150.18</v>
      </c>
      <c r="F33" s="18">
        <v>27821150.18</v>
      </c>
      <c r="G33" s="26" t="s">
        <v>178</v>
      </c>
      <c r="H33" s="19">
        <v>27821150.18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141</v>
      </c>
      <c r="C34" s="16">
        <v>0</v>
      </c>
      <c r="D34" s="26" t="s">
        <v>178</v>
      </c>
      <c r="E34" s="17">
        <v>0</v>
      </c>
      <c r="F34" s="18">
        <v>0</v>
      </c>
      <c r="G34" s="26" t="s">
        <v>178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20" t="s">
        <v>142</v>
      </c>
      <c r="C35" s="16">
        <v>-986351.2</v>
      </c>
      <c r="D35" s="26" t="s">
        <v>178</v>
      </c>
      <c r="E35" s="17">
        <v>-986351.2</v>
      </c>
      <c r="F35" s="18">
        <v>-1162047</v>
      </c>
      <c r="G35" s="26" t="s">
        <v>178</v>
      </c>
      <c r="H35" s="19">
        <v>-1162047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125</v>
      </c>
      <c r="C36" s="16">
        <v>289526510.63</v>
      </c>
      <c r="D36" s="26" t="s">
        <v>178</v>
      </c>
      <c r="E36" s="17">
        <v>289526510.63</v>
      </c>
      <c r="F36" s="18">
        <v>285808945.38000005</v>
      </c>
      <c r="G36" s="26" t="s">
        <v>178</v>
      </c>
      <c r="H36" s="19">
        <v>285808945.38000005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122</v>
      </c>
      <c r="C37" s="16">
        <v>0</v>
      </c>
      <c r="D37" s="26" t="s">
        <v>178</v>
      </c>
      <c r="E37" s="17">
        <v>0</v>
      </c>
      <c r="F37" s="18">
        <v>0</v>
      </c>
      <c r="G37" s="26" t="s">
        <v>178</v>
      </c>
      <c r="H37" s="19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149</v>
      </c>
      <c r="C38" s="16">
        <v>698931131.54890013</v>
      </c>
      <c r="D38" s="26" t="s">
        <v>178</v>
      </c>
      <c r="E38" s="17">
        <v>698931131.54890013</v>
      </c>
      <c r="F38" s="18">
        <v>603755302.92480016</v>
      </c>
      <c r="G38" s="26" t="s">
        <v>178</v>
      </c>
      <c r="H38" s="19">
        <v>603755302.92480016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131</v>
      </c>
      <c r="C39" s="16">
        <v>79407214.128399998</v>
      </c>
      <c r="D39" s="26" t="s">
        <v>178</v>
      </c>
      <c r="E39" s="17">
        <v>79407214.128399998</v>
      </c>
      <c r="F39" s="18">
        <v>-12126105.950000003</v>
      </c>
      <c r="G39" s="26" t="s">
        <v>178</v>
      </c>
      <c r="H39" s="19">
        <v>-12126105.950000003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2">
        <v>30</v>
      </c>
      <c r="B40" s="21" t="s">
        <v>143</v>
      </c>
      <c r="C40" s="16">
        <v>1094699655.2873001</v>
      </c>
      <c r="D40" s="26" t="s">
        <v>178</v>
      </c>
      <c r="E40" s="17">
        <v>1094699655.2873001</v>
      </c>
      <c r="F40" s="18">
        <v>904097245.53480017</v>
      </c>
      <c r="G40" s="26" t="s">
        <v>178</v>
      </c>
      <c r="H40" s="19">
        <v>904097245.53480017</v>
      </c>
    </row>
    <row r="41" spans="1:58" ht="15.75" thickBot="1" x14ac:dyDescent="0.35">
      <c r="A41" s="27">
        <v>31</v>
      </c>
      <c r="B41" s="28" t="s">
        <v>144</v>
      </c>
      <c r="C41" s="29">
        <v>3379894481.7538004</v>
      </c>
      <c r="D41" s="29">
        <v>5236990380.4623756</v>
      </c>
      <c r="E41" s="30">
        <v>8616884862.2161751</v>
      </c>
      <c r="F41" s="31">
        <v>3068191221.1353002</v>
      </c>
      <c r="G41" s="29">
        <v>5529390693.1874161</v>
      </c>
      <c r="H41" s="32">
        <v>8597581914.3227158</v>
      </c>
    </row>
    <row r="42" spans="1:58" x14ac:dyDescent="0.3">
      <c r="A42" s="33"/>
      <c r="B42" s="3"/>
      <c r="C42" s="3"/>
      <c r="D42" s="3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3" t="s">
        <v>217</v>
      </c>
      <c r="B43" s="33" t="s">
        <v>215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A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defaultRowHeight="15" x14ac:dyDescent="0.3"/>
  <cols>
    <col min="1" max="1" width="7.7109375" style="36" bestFit="1" customWidth="1"/>
    <col min="2" max="2" width="54.285156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78"/>
      <c r="E1" s="179"/>
      <c r="F1" s="179"/>
      <c r="G1" s="179"/>
      <c r="H1" s="179"/>
    </row>
    <row r="2" spans="1:8" x14ac:dyDescent="0.3">
      <c r="A2" s="7" t="s">
        <v>120</v>
      </c>
      <c r="B2" s="38" t="str">
        <f>'RC'!B2</f>
        <v>სს ”საქართველოს ბანკი”</v>
      </c>
      <c r="C2" s="3"/>
      <c r="D2" s="3"/>
      <c r="E2" s="3"/>
      <c r="H2" s="3"/>
    </row>
    <row r="3" spans="1:8" x14ac:dyDescent="0.3">
      <c r="A3" s="7" t="s">
        <v>132</v>
      </c>
      <c r="B3" s="137">
        <f>'RC'!B3</f>
        <v>42643</v>
      </c>
      <c r="C3" s="3"/>
      <c r="D3" s="3"/>
      <c r="E3" s="3"/>
      <c r="H3" s="1"/>
    </row>
    <row r="4" spans="1:8" ht="15.75" thickBot="1" x14ac:dyDescent="0.35">
      <c r="A4" s="39"/>
      <c r="B4" s="40" t="s">
        <v>218</v>
      </c>
      <c r="C4" s="3"/>
      <c r="D4" s="3"/>
      <c r="E4" s="3"/>
      <c r="H4" s="41" t="s">
        <v>121</v>
      </c>
    </row>
    <row r="5" spans="1:8" ht="18" x14ac:dyDescent="0.35">
      <c r="A5" s="169"/>
      <c r="B5" s="170"/>
      <c r="C5" s="175" t="s">
        <v>135</v>
      </c>
      <c r="D5" s="180"/>
      <c r="E5" s="180"/>
      <c r="F5" s="175" t="s">
        <v>147</v>
      </c>
      <c r="G5" s="180"/>
      <c r="H5" s="181"/>
    </row>
    <row r="6" spans="1:8" s="120" customFormat="1" ht="12.75" x14ac:dyDescent="0.2">
      <c r="A6" s="147" t="s">
        <v>106</v>
      </c>
      <c r="B6" s="85"/>
      <c r="C6" s="98" t="s">
        <v>161</v>
      </c>
      <c r="D6" s="98" t="s">
        <v>177</v>
      </c>
      <c r="E6" s="99" t="s">
        <v>163</v>
      </c>
      <c r="F6" s="98" t="s">
        <v>161</v>
      </c>
      <c r="G6" s="98" t="s">
        <v>177</v>
      </c>
      <c r="H6" s="148" t="s">
        <v>163</v>
      </c>
    </row>
    <row r="7" spans="1:8" s="120" customFormat="1" ht="12.75" x14ac:dyDescent="0.2">
      <c r="A7" s="149"/>
      <c r="B7" s="86" t="s">
        <v>57</v>
      </c>
      <c r="C7" s="100"/>
      <c r="D7" s="100"/>
      <c r="E7" s="101"/>
      <c r="F7" s="100"/>
      <c r="G7" s="100"/>
      <c r="H7" s="150"/>
    </row>
    <row r="8" spans="1:8" s="120" customFormat="1" ht="25.5" x14ac:dyDescent="0.2">
      <c r="A8" s="149">
        <v>1</v>
      </c>
      <c r="B8" s="87" t="s">
        <v>66</v>
      </c>
      <c r="C8" s="100">
        <v>4067434.73</v>
      </c>
      <c r="D8" s="100">
        <v>2102891.04</v>
      </c>
      <c r="E8" s="102">
        <v>6170325.7699999996</v>
      </c>
      <c r="F8" s="100">
        <v>3698836.01</v>
      </c>
      <c r="G8" s="100">
        <v>3344268.55</v>
      </c>
      <c r="H8" s="151">
        <v>7043104.5599999996</v>
      </c>
    </row>
    <row r="9" spans="1:8" s="120" customFormat="1" ht="12.75" x14ac:dyDescent="0.2">
      <c r="A9" s="149">
        <v>2</v>
      </c>
      <c r="B9" s="87" t="s">
        <v>67</v>
      </c>
      <c r="C9" s="103">
        <v>261628523.36000001</v>
      </c>
      <c r="D9" s="103">
        <v>271296242.67010003</v>
      </c>
      <c r="E9" s="102">
        <v>532924766.03010005</v>
      </c>
      <c r="F9" s="103">
        <v>251151262</v>
      </c>
      <c r="G9" s="103">
        <v>261393199.30000004</v>
      </c>
      <c r="H9" s="151">
        <v>512544461.30000007</v>
      </c>
    </row>
    <row r="10" spans="1:8" s="120" customFormat="1" ht="12.75" x14ac:dyDescent="0.2">
      <c r="A10" s="149">
        <v>2.1</v>
      </c>
      <c r="B10" s="88" t="s">
        <v>68</v>
      </c>
      <c r="C10" s="100">
        <v>17117.3</v>
      </c>
      <c r="D10" s="100">
        <v>243.6</v>
      </c>
      <c r="E10" s="102">
        <v>17360.899999999998</v>
      </c>
      <c r="F10" s="100">
        <v>666847.81000000006</v>
      </c>
      <c r="G10" s="100">
        <v>335.89</v>
      </c>
      <c r="H10" s="151">
        <v>667183.70000000007</v>
      </c>
    </row>
    <row r="11" spans="1:8" s="120" customFormat="1" ht="25.5" x14ac:dyDescent="0.2">
      <c r="A11" s="149">
        <v>2.2000000000000002</v>
      </c>
      <c r="B11" s="88" t="s">
        <v>164</v>
      </c>
      <c r="C11" s="100">
        <v>25962876.82</v>
      </c>
      <c r="D11" s="100">
        <v>77715987.994200006</v>
      </c>
      <c r="E11" s="102">
        <v>103678864.81420001</v>
      </c>
      <c r="F11" s="100">
        <v>13816247.68</v>
      </c>
      <c r="G11" s="100">
        <v>90946117.980000004</v>
      </c>
      <c r="H11" s="151">
        <v>104762365.66</v>
      </c>
    </row>
    <row r="12" spans="1:8" s="120" customFormat="1" ht="12.75" x14ac:dyDescent="0.2">
      <c r="A12" s="149">
        <v>2.2999999999999998</v>
      </c>
      <c r="B12" s="88" t="s">
        <v>69</v>
      </c>
      <c r="C12" s="100">
        <v>1499176.93</v>
      </c>
      <c r="D12" s="100">
        <v>3742523.4911000002</v>
      </c>
      <c r="E12" s="102">
        <v>5241700.4210999999</v>
      </c>
      <c r="F12" s="100">
        <v>10517000.439999999</v>
      </c>
      <c r="G12" s="100">
        <v>4988497.5392000005</v>
      </c>
      <c r="H12" s="151">
        <v>15505497.9792</v>
      </c>
    </row>
    <row r="13" spans="1:8" s="120" customFormat="1" ht="25.5" x14ac:dyDescent="0.2">
      <c r="A13" s="149">
        <v>2.4</v>
      </c>
      <c r="B13" s="88" t="s">
        <v>165</v>
      </c>
      <c r="C13" s="100">
        <v>1583354.74</v>
      </c>
      <c r="D13" s="100">
        <v>6436043.0999999996</v>
      </c>
      <c r="E13" s="102">
        <v>8019397.8399999999</v>
      </c>
      <c r="F13" s="100">
        <v>1241413.21</v>
      </c>
      <c r="G13" s="100">
        <v>3975273.26</v>
      </c>
      <c r="H13" s="151">
        <v>5216686.47</v>
      </c>
    </row>
    <row r="14" spans="1:8" s="120" customFormat="1" ht="12.75" x14ac:dyDescent="0.2">
      <c r="A14" s="149">
        <v>2.5</v>
      </c>
      <c r="B14" s="88" t="s">
        <v>70</v>
      </c>
      <c r="C14" s="100">
        <v>3365852.68</v>
      </c>
      <c r="D14" s="100">
        <v>9933526.3499999996</v>
      </c>
      <c r="E14" s="102">
        <v>13299379.029999999</v>
      </c>
      <c r="F14" s="100">
        <v>3257071.91</v>
      </c>
      <c r="G14" s="100">
        <v>4936227.6900000004</v>
      </c>
      <c r="H14" s="151">
        <v>8193299.6000000006</v>
      </c>
    </row>
    <row r="15" spans="1:8" s="120" customFormat="1" ht="25.5" x14ac:dyDescent="0.2">
      <c r="A15" s="149">
        <v>2.6</v>
      </c>
      <c r="B15" s="88" t="s">
        <v>71</v>
      </c>
      <c r="C15" s="100">
        <v>4134886.84</v>
      </c>
      <c r="D15" s="100">
        <v>48589547.240000002</v>
      </c>
      <c r="E15" s="102">
        <v>52724434.079999998</v>
      </c>
      <c r="F15" s="100">
        <v>5321044.22</v>
      </c>
      <c r="G15" s="100">
        <v>53383991.409999996</v>
      </c>
      <c r="H15" s="151">
        <v>58705035.629999995</v>
      </c>
    </row>
    <row r="16" spans="1:8" s="120" customFormat="1" ht="25.5" x14ac:dyDescent="0.2">
      <c r="A16" s="149">
        <v>2.7</v>
      </c>
      <c r="B16" s="88" t="s">
        <v>72</v>
      </c>
      <c r="C16" s="100">
        <v>2248049.2999999998</v>
      </c>
      <c r="D16" s="100">
        <v>9690190.2447999995</v>
      </c>
      <c r="E16" s="102">
        <v>11938239.544799998</v>
      </c>
      <c r="F16" s="100">
        <v>943729.38</v>
      </c>
      <c r="G16" s="100">
        <v>11573263.8508</v>
      </c>
      <c r="H16" s="151">
        <v>12516993.230800001</v>
      </c>
    </row>
    <row r="17" spans="1:8" s="120" customFormat="1" ht="12.75" x14ac:dyDescent="0.2">
      <c r="A17" s="149">
        <v>2.8</v>
      </c>
      <c r="B17" s="88" t="s">
        <v>73</v>
      </c>
      <c r="C17" s="100">
        <v>222753584.12</v>
      </c>
      <c r="D17" s="100">
        <v>113033847.23</v>
      </c>
      <c r="E17" s="102">
        <v>335787431.35000002</v>
      </c>
      <c r="F17" s="100">
        <v>214565256.72</v>
      </c>
      <c r="G17" s="100">
        <v>89407824.909999996</v>
      </c>
      <c r="H17" s="151">
        <v>303973081.63</v>
      </c>
    </row>
    <row r="18" spans="1:8" s="120" customFormat="1" ht="12.75" x14ac:dyDescent="0.2">
      <c r="A18" s="149">
        <v>2.9</v>
      </c>
      <c r="B18" s="88" t="s">
        <v>74</v>
      </c>
      <c r="C18" s="100">
        <v>63624.63</v>
      </c>
      <c r="D18" s="100">
        <v>2154333.42</v>
      </c>
      <c r="E18" s="102">
        <v>2217958.0499999998</v>
      </c>
      <c r="F18" s="100">
        <v>822650.63</v>
      </c>
      <c r="G18" s="100">
        <v>2181666.77</v>
      </c>
      <c r="H18" s="151">
        <v>3004317.4</v>
      </c>
    </row>
    <row r="19" spans="1:8" s="120" customFormat="1" ht="25.5" x14ac:dyDescent="0.2">
      <c r="A19" s="149">
        <v>3</v>
      </c>
      <c r="B19" s="87" t="s">
        <v>166</v>
      </c>
      <c r="C19" s="100">
        <v>3611285.81</v>
      </c>
      <c r="D19" s="100">
        <v>2015941.16</v>
      </c>
      <c r="E19" s="102">
        <v>5627226.9699999997</v>
      </c>
      <c r="F19" s="100">
        <v>1890274.55</v>
      </c>
      <c r="G19" s="100">
        <v>6801058.3799999999</v>
      </c>
      <c r="H19" s="151">
        <v>8691332.9299999997</v>
      </c>
    </row>
    <row r="20" spans="1:8" s="120" customFormat="1" ht="25.5" x14ac:dyDescent="0.2">
      <c r="A20" s="149">
        <v>4</v>
      </c>
      <c r="B20" s="87" t="s">
        <v>58</v>
      </c>
      <c r="C20" s="100">
        <v>62498248.780000001</v>
      </c>
      <c r="D20" s="100">
        <v>2704710.74</v>
      </c>
      <c r="E20" s="102">
        <v>65202959.520000003</v>
      </c>
      <c r="F20" s="100">
        <v>49930188.350000001</v>
      </c>
      <c r="G20" s="100">
        <v>452118.16</v>
      </c>
      <c r="H20" s="151">
        <v>50382306.509999998</v>
      </c>
    </row>
    <row r="21" spans="1:8" s="120" customFormat="1" ht="12.75" x14ac:dyDescent="0.2">
      <c r="A21" s="149">
        <v>5</v>
      </c>
      <c r="B21" s="87" t="s">
        <v>75</v>
      </c>
      <c r="C21" s="100"/>
      <c r="D21" s="100"/>
      <c r="E21" s="102">
        <v>0</v>
      </c>
      <c r="F21" s="100"/>
      <c r="G21" s="100"/>
      <c r="H21" s="151">
        <v>0</v>
      </c>
    </row>
    <row r="22" spans="1:8" s="120" customFormat="1" ht="12.75" x14ac:dyDescent="0.2">
      <c r="A22" s="149">
        <v>6</v>
      </c>
      <c r="B22" s="89" t="s">
        <v>167</v>
      </c>
      <c r="C22" s="103">
        <v>331805492.68000001</v>
      </c>
      <c r="D22" s="103">
        <v>278119785.61010009</v>
      </c>
      <c r="E22" s="102">
        <v>609925278.2901001</v>
      </c>
      <c r="F22" s="103">
        <v>306670560.91000003</v>
      </c>
      <c r="G22" s="103">
        <v>271990644.39000005</v>
      </c>
      <c r="H22" s="151">
        <v>578661205.30000007</v>
      </c>
    </row>
    <row r="23" spans="1:8" s="120" customFormat="1" ht="12.75" x14ac:dyDescent="0.2">
      <c r="A23" s="149"/>
      <c r="B23" s="86" t="s">
        <v>87</v>
      </c>
      <c r="C23" s="100"/>
      <c r="D23" s="100"/>
      <c r="E23" s="101"/>
      <c r="F23" s="100"/>
      <c r="G23" s="100"/>
      <c r="H23" s="150"/>
    </row>
    <row r="24" spans="1:8" s="120" customFormat="1" ht="12.75" x14ac:dyDescent="0.2">
      <c r="A24" s="149">
        <v>7</v>
      </c>
      <c r="B24" s="87" t="s">
        <v>76</v>
      </c>
      <c r="C24" s="100">
        <v>29586286.32</v>
      </c>
      <c r="D24" s="100">
        <v>8641426.8499999996</v>
      </c>
      <c r="E24" s="104">
        <v>38227713.170000002</v>
      </c>
      <c r="F24" s="100">
        <v>9059484.5600000005</v>
      </c>
      <c r="G24" s="100">
        <v>8413454.1600000001</v>
      </c>
      <c r="H24" s="152">
        <v>17472938.719999999</v>
      </c>
    </row>
    <row r="25" spans="1:8" s="120" customFormat="1" ht="12.75" x14ac:dyDescent="0.2">
      <c r="A25" s="149">
        <v>8</v>
      </c>
      <c r="B25" s="87" t="s">
        <v>77</v>
      </c>
      <c r="C25" s="100">
        <v>27297182.140000001</v>
      </c>
      <c r="D25" s="100">
        <v>65555555.729999997</v>
      </c>
      <c r="E25" s="104">
        <v>92852737.870000005</v>
      </c>
      <c r="F25" s="100">
        <v>33280062.02</v>
      </c>
      <c r="G25" s="100">
        <v>70427790.069999993</v>
      </c>
      <c r="H25" s="152">
        <v>103707852.08999999</v>
      </c>
    </row>
    <row r="26" spans="1:8" s="120" customFormat="1" ht="12.75" x14ac:dyDescent="0.2">
      <c r="A26" s="149">
        <v>9</v>
      </c>
      <c r="B26" s="87" t="s">
        <v>168</v>
      </c>
      <c r="C26" s="100">
        <v>7731615.6100000003</v>
      </c>
      <c r="D26" s="100">
        <v>2415227.34</v>
      </c>
      <c r="E26" s="104">
        <v>10146842.949999999</v>
      </c>
      <c r="F26" s="100">
        <v>6931073.2000000002</v>
      </c>
      <c r="G26" s="100">
        <v>3486725.3</v>
      </c>
      <c r="H26" s="152">
        <v>10417798.5</v>
      </c>
    </row>
    <row r="27" spans="1:8" s="120" customFormat="1" ht="25.5" x14ac:dyDescent="0.2">
      <c r="A27" s="149">
        <v>10</v>
      </c>
      <c r="B27" s="87" t="s">
        <v>169</v>
      </c>
      <c r="C27" s="100">
        <v>3021364.88</v>
      </c>
      <c r="D27" s="100">
        <v>39434694.340000004</v>
      </c>
      <c r="E27" s="104">
        <v>42456059.220000006</v>
      </c>
      <c r="F27" s="100">
        <v>1026187.93</v>
      </c>
      <c r="G27" s="100">
        <v>51064549.130000003</v>
      </c>
      <c r="H27" s="152">
        <v>52090737.060000002</v>
      </c>
    </row>
    <row r="28" spans="1:8" s="120" customFormat="1" ht="12.75" x14ac:dyDescent="0.2">
      <c r="A28" s="149">
        <v>11</v>
      </c>
      <c r="B28" s="87" t="s">
        <v>78</v>
      </c>
      <c r="C28" s="100">
        <v>25402005</v>
      </c>
      <c r="D28" s="100">
        <v>49518868.420000002</v>
      </c>
      <c r="E28" s="104">
        <v>74920873.420000002</v>
      </c>
      <c r="F28" s="100">
        <v>24917347.449999999</v>
      </c>
      <c r="G28" s="100">
        <v>34382544.100000001</v>
      </c>
      <c r="H28" s="152">
        <v>59299891.549999997</v>
      </c>
    </row>
    <row r="29" spans="1:8" s="120" customFormat="1" ht="12.75" x14ac:dyDescent="0.2">
      <c r="A29" s="149">
        <v>12</v>
      </c>
      <c r="B29" s="87" t="s">
        <v>88</v>
      </c>
      <c r="C29" s="100"/>
      <c r="D29" s="100"/>
      <c r="E29" s="104">
        <v>0</v>
      </c>
      <c r="F29" s="100"/>
      <c r="G29" s="100"/>
      <c r="H29" s="152">
        <v>0</v>
      </c>
    </row>
    <row r="30" spans="1:8" s="120" customFormat="1" ht="12.75" x14ac:dyDescent="0.2">
      <c r="A30" s="149">
        <v>13</v>
      </c>
      <c r="B30" s="90" t="s">
        <v>89</v>
      </c>
      <c r="C30" s="103">
        <v>93038453.950000003</v>
      </c>
      <c r="D30" s="103">
        <v>165565772.68000001</v>
      </c>
      <c r="E30" s="104">
        <v>258604226.63</v>
      </c>
      <c r="F30" s="103">
        <v>75214155.159999996</v>
      </c>
      <c r="G30" s="103">
        <v>167775062.75999999</v>
      </c>
      <c r="H30" s="152">
        <v>242989217.91999999</v>
      </c>
    </row>
    <row r="31" spans="1:8" s="120" customFormat="1" ht="12.75" x14ac:dyDescent="0.2">
      <c r="A31" s="149">
        <v>14</v>
      </c>
      <c r="B31" s="90" t="s">
        <v>62</v>
      </c>
      <c r="C31" s="103">
        <v>238767038.73000002</v>
      </c>
      <c r="D31" s="103">
        <v>112554012.93010008</v>
      </c>
      <c r="E31" s="102">
        <v>351321051.6601001</v>
      </c>
      <c r="F31" s="103">
        <v>231456405.75000003</v>
      </c>
      <c r="G31" s="103">
        <v>104215581.63000005</v>
      </c>
      <c r="H31" s="151">
        <v>335671987.38000011</v>
      </c>
    </row>
    <row r="32" spans="1:8" s="120" customFormat="1" ht="12.75" x14ac:dyDescent="0.2">
      <c r="A32" s="149"/>
      <c r="B32" s="86"/>
      <c r="C32" s="100"/>
      <c r="D32" s="100"/>
      <c r="E32" s="101"/>
      <c r="F32" s="100"/>
      <c r="G32" s="100"/>
      <c r="H32" s="150"/>
    </row>
    <row r="33" spans="1:8" s="120" customFormat="1" ht="12.75" x14ac:dyDescent="0.2">
      <c r="A33" s="149"/>
      <c r="B33" s="86" t="s">
        <v>59</v>
      </c>
      <c r="C33" s="100"/>
      <c r="D33" s="100"/>
      <c r="E33" s="105"/>
      <c r="F33" s="100"/>
      <c r="G33" s="100"/>
      <c r="H33" s="153"/>
    </row>
    <row r="34" spans="1:8" s="120" customFormat="1" ht="12.75" x14ac:dyDescent="0.2">
      <c r="A34" s="149">
        <v>15</v>
      </c>
      <c r="B34" s="91" t="s">
        <v>170</v>
      </c>
      <c r="C34" s="106">
        <v>66771020.159999996</v>
      </c>
      <c r="D34" s="106">
        <v>4781206.0500000007</v>
      </c>
      <c r="E34" s="107">
        <v>71552226.209999993</v>
      </c>
      <c r="F34" s="106">
        <v>56954253.079999991</v>
      </c>
      <c r="G34" s="106">
        <v>4033704.370000001</v>
      </c>
      <c r="H34" s="154">
        <v>60987957.449999988</v>
      </c>
    </row>
    <row r="35" spans="1:8" s="120" customFormat="1" ht="25.5" x14ac:dyDescent="0.2">
      <c r="A35" s="149">
        <v>15.1</v>
      </c>
      <c r="B35" s="88" t="s">
        <v>171</v>
      </c>
      <c r="C35" s="100">
        <v>81155634.390000001</v>
      </c>
      <c r="D35" s="100">
        <v>27377620.5</v>
      </c>
      <c r="E35" s="107">
        <v>108533254.89</v>
      </c>
      <c r="F35" s="100">
        <v>69380648.819999993</v>
      </c>
      <c r="G35" s="100">
        <v>24729144.190000001</v>
      </c>
      <c r="H35" s="154">
        <v>94109793.00999999</v>
      </c>
    </row>
    <row r="36" spans="1:8" s="120" customFormat="1" ht="25.5" x14ac:dyDescent="0.2">
      <c r="A36" s="149">
        <v>15.2</v>
      </c>
      <c r="B36" s="88" t="s">
        <v>172</v>
      </c>
      <c r="C36" s="100">
        <v>14384614.23</v>
      </c>
      <c r="D36" s="100">
        <v>22596414.449999999</v>
      </c>
      <c r="E36" s="107">
        <v>36981028.68</v>
      </c>
      <c r="F36" s="100">
        <v>12426395.74</v>
      </c>
      <c r="G36" s="100">
        <v>20695439.82</v>
      </c>
      <c r="H36" s="154">
        <v>33121835.560000002</v>
      </c>
    </row>
    <row r="37" spans="1:8" s="120" customFormat="1" ht="12.75" x14ac:dyDescent="0.2">
      <c r="A37" s="149">
        <v>16</v>
      </c>
      <c r="B37" s="87" t="s">
        <v>55</v>
      </c>
      <c r="C37" s="100">
        <v>810610.13</v>
      </c>
      <c r="D37" s="100">
        <v>45078.23</v>
      </c>
      <c r="E37" s="102">
        <v>855688.36</v>
      </c>
      <c r="F37" s="100">
        <v>428703.34</v>
      </c>
      <c r="G37" s="100">
        <v>0</v>
      </c>
      <c r="H37" s="151">
        <v>428703.34</v>
      </c>
    </row>
    <row r="38" spans="1:8" s="120" customFormat="1" ht="12.75" x14ac:dyDescent="0.2">
      <c r="A38" s="149">
        <v>17</v>
      </c>
      <c r="B38" s="87" t="s">
        <v>56</v>
      </c>
      <c r="C38" s="100">
        <v>0</v>
      </c>
      <c r="D38" s="100">
        <v>0</v>
      </c>
      <c r="E38" s="102">
        <v>0</v>
      </c>
      <c r="F38" s="100">
        <v>0</v>
      </c>
      <c r="G38" s="100">
        <v>0</v>
      </c>
      <c r="H38" s="151">
        <v>0</v>
      </c>
    </row>
    <row r="39" spans="1:8" s="120" customFormat="1" ht="12.75" x14ac:dyDescent="0.2">
      <c r="A39" s="149">
        <v>18</v>
      </c>
      <c r="B39" s="87" t="s">
        <v>60</v>
      </c>
      <c r="C39" s="100">
        <v>211603.64</v>
      </c>
      <c r="D39" s="100">
        <v>1943850.96</v>
      </c>
      <c r="E39" s="102">
        <v>2155454.6</v>
      </c>
      <c r="F39" s="100">
        <v>18623.98</v>
      </c>
      <c r="G39" s="100">
        <v>59890.89</v>
      </c>
      <c r="H39" s="151">
        <v>78514.87</v>
      </c>
    </row>
    <row r="40" spans="1:8" s="120" customFormat="1" ht="25.5" x14ac:dyDescent="0.2">
      <c r="A40" s="149">
        <v>19</v>
      </c>
      <c r="B40" s="87" t="s">
        <v>173</v>
      </c>
      <c r="C40" s="100">
        <v>84411295.689999998</v>
      </c>
      <c r="D40" s="100"/>
      <c r="E40" s="102">
        <v>84411295.689999998</v>
      </c>
      <c r="F40" s="100">
        <v>6170389.1100000003</v>
      </c>
      <c r="G40" s="100"/>
      <c r="H40" s="151">
        <v>6170389.1100000003</v>
      </c>
    </row>
    <row r="41" spans="1:8" s="120" customFormat="1" ht="12.75" x14ac:dyDescent="0.2">
      <c r="A41" s="149">
        <v>20</v>
      </c>
      <c r="B41" s="87" t="s">
        <v>79</v>
      </c>
      <c r="C41" s="100">
        <v>-31144220.190000001</v>
      </c>
      <c r="D41" s="100"/>
      <c r="E41" s="102">
        <v>-31144220.190000001</v>
      </c>
      <c r="F41" s="100">
        <v>33073866.09</v>
      </c>
      <c r="G41" s="100"/>
      <c r="H41" s="151">
        <v>33073866.09</v>
      </c>
    </row>
    <row r="42" spans="1:8" s="120" customFormat="1" ht="12.75" x14ac:dyDescent="0.2">
      <c r="A42" s="149">
        <v>21</v>
      </c>
      <c r="B42" s="87" t="s">
        <v>174</v>
      </c>
      <c r="C42" s="100">
        <v>2384551.1800000002</v>
      </c>
      <c r="D42" s="100"/>
      <c r="E42" s="102">
        <v>2384551.1800000002</v>
      </c>
      <c r="F42" s="100">
        <v>5046828.12</v>
      </c>
      <c r="G42" s="100"/>
      <c r="H42" s="151">
        <v>5046828.12</v>
      </c>
    </row>
    <row r="43" spans="1:8" s="120" customFormat="1" ht="25.5" x14ac:dyDescent="0.2">
      <c r="A43" s="149">
        <v>22</v>
      </c>
      <c r="B43" s="87" t="s">
        <v>175</v>
      </c>
      <c r="C43" s="100">
        <v>9246871.1799999997</v>
      </c>
      <c r="D43" s="100">
        <v>10032037.43</v>
      </c>
      <c r="E43" s="102">
        <v>19278908.609999999</v>
      </c>
      <c r="F43" s="100">
        <v>11391957.91</v>
      </c>
      <c r="G43" s="100">
        <v>13953521.560000001</v>
      </c>
      <c r="H43" s="151">
        <v>25345479.469999999</v>
      </c>
    </row>
    <row r="44" spans="1:8" s="120" customFormat="1" ht="12.75" x14ac:dyDescent="0.2">
      <c r="A44" s="155">
        <v>23</v>
      </c>
      <c r="B44" s="92" t="s">
        <v>80</v>
      </c>
      <c r="C44" s="108">
        <v>131813.23000000001</v>
      </c>
      <c r="D44" s="108">
        <v>1071688.96</v>
      </c>
      <c r="E44" s="109">
        <v>1203502.19</v>
      </c>
      <c r="F44" s="108">
        <v>524173.87</v>
      </c>
      <c r="G44" s="108">
        <v>1020874.73</v>
      </c>
      <c r="H44" s="156">
        <v>1545048.6</v>
      </c>
    </row>
    <row r="45" spans="1:8" s="120" customFormat="1" ht="12.75" x14ac:dyDescent="0.2">
      <c r="A45" s="157">
        <v>24</v>
      </c>
      <c r="B45" s="93" t="s">
        <v>61</v>
      </c>
      <c r="C45" s="110">
        <v>132823545.02000003</v>
      </c>
      <c r="D45" s="110">
        <v>17873861.630000003</v>
      </c>
      <c r="E45" s="111">
        <v>150697406.65000004</v>
      </c>
      <c r="F45" s="110">
        <v>113608795.5</v>
      </c>
      <c r="G45" s="110">
        <v>19067991.550000001</v>
      </c>
      <c r="H45" s="158">
        <v>132676787.05</v>
      </c>
    </row>
    <row r="46" spans="1:8" s="120" customFormat="1" ht="12.75" x14ac:dyDescent="0.2">
      <c r="A46" s="159"/>
      <c r="B46" s="94" t="s">
        <v>90</v>
      </c>
      <c r="C46" s="112"/>
      <c r="D46" s="112"/>
      <c r="E46" s="113"/>
      <c r="F46" s="112"/>
      <c r="G46" s="112"/>
      <c r="H46" s="160"/>
    </row>
    <row r="47" spans="1:8" s="120" customFormat="1" ht="25.5" x14ac:dyDescent="0.2">
      <c r="A47" s="149">
        <v>25</v>
      </c>
      <c r="B47" s="95" t="s">
        <v>91</v>
      </c>
      <c r="C47" s="114">
        <v>13679526.1</v>
      </c>
      <c r="D47" s="114">
        <v>1666210.22</v>
      </c>
      <c r="E47" s="115">
        <v>15345736.32</v>
      </c>
      <c r="F47" s="114">
        <v>12302320.470000001</v>
      </c>
      <c r="G47" s="114">
        <v>2507308.48</v>
      </c>
      <c r="H47" s="161">
        <v>14809628.950000001</v>
      </c>
    </row>
    <row r="48" spans="1:8" s="120" customFormat="1" ht="25.5" x14ac:dyDescent="0.2">
      <c r="A48" s="149">
        <v>26</v>
      </c>
      <c r="B48" s="87" t="s">
        <v>92</v>
      </c>
      <c r="C48" s="100">
        <v>14538161</v>
      </c>
      <c r="D48" s="100">
        <v>4993730.16</v>
      </c>
      <c r="E48" s="102">
        <v>19531891.16</v>
      </c>
      <c r="F48" s="100">
        <v>9025817.3800000008</v>
      </c>
      <c r="G48" s="100">
        <v>4547626.13</v>
      </c>
      <c r="H48" s="151">
        <v>13573443.510000002</v>
      </c>
    </row>
    <row r="49" spans="1:8" s="120" customFormat="1" ht="12.75" x14ac:dyDescent="0.2">
      <c r="A49" s="149">
        <v>27</v>
      </c>
      <c r="B49" s="87" t="s">
        <v>93</v>
      </c>
      <c r="C49" s="100">
        <v>104119935.91</v>
      </c>
      <c r="D49" s="100"/>
      <c r="E49" s="102">
        <v>104119935.91</v>
      </c>
      <c r="F49" s="100">
        <v>95580875.25</v>
      </c>
      <c r="G49" s="100"/>
      <c r="H49" s="151">
        <v>95580875.25</v>
      </c>
    </row>
    <row r="50" spans="1:8" s="120" customFormat="1" ht="12.75" x14ac:dyDescent="0.2">
      <c r="A50" s="149">
        <v>28</v>
      </c>
      <c r="B50" s="87" t="s">
        <v>94</v>
      </c>
      <c r="C50" s="100">
        <v>3240834.88</v>
      </c>
      <c r="D50" s="100"/>
      <c r="E50" s="102">
        <v>3240834.88</v>
      </c>
      <c r="F50" s="100">
        <v>2470409.12</v>
      </c>
      <c r="G50" s="100"/>
      <c r="H50" s="151">
        <v>2470409.12</v>
      </c>
    </row>
    <row r="51" spans="1:8" s="120" customFormat="1" ht="12.75" x14ac:dyDescent="0.2">
      <c r="A51" s="149">
        <v>29</v>
      </c>
      <c r="B51" s="87" t="s">
        <v>95</v>
      </c>
      <c r="C51" s="100">
        <v>25219237.885200001</v>
      </c>
      <c r="D51" s="100"/>
      <c r="E51" s="102">
        <v>25219237.885200001</v>
      </c>
      <c r="F51" s="100">
        <v>22722178.706300002</v>
      </c>
      <c r="G51" s="100"/>
      <c r="H51" s="151">
        <v>22722178.706300002</v>
      </c>
    </row>
    <row r="52" spans="1:8" s="120" customFormat="1" ht="12.75" x14ac:dyDescent="0.2">
      <c r="A52" s="149">
        <v>30</v>
      </c>
      <c r="B52" s="87" t="s">
        <v>96</v>
      </c>
      <c r="C52" s="100">
        <v>20671951.25</v>
      </c>
      <c r="D52" s="100">
        <v>890728.78</v>
      </c>
      <c r="E52" s="102">
        <v>21562680.030000001</v>
      </c>
      <c r="F52" s="100">
        <v>21040324.34</v>
      </c>
      <c r="G52" s="100">
        <v>886950.37</v>
      </c>
      <c r="H52" s="151">
        <v>21927274.710000001</v>
      </c>
    </row>
    <row r="53" spans="1:8" s="120" customFormat="1" ht="12.75" x14ac:dyDescent="0.2">
      <c r="A53" s="149">
        <v>31</v>
      </c>
      <c r="B53" s="90" t="s">
        <v>97</v>
      </c>
      <c r="C53" s="103">
        <v>181469647.02519998</v>
      </c>
      <c r="D53" s="103">
        <v>7550669.1600000001</v>
      </c>
      <c r="E53" s="102">
        <v>189020316.18519998</v>
      </c>
      <c r="F53" s="103">
        <v>163141925.26629999</v>
      </c>
      <c r="G53" s="103">
        <v>7941884.9799999995</v>
      </c>
      <c r="H53" s="151">
        <v>171083810.24629998</v>
      </c>
    </row>
    <row r="54" spans="1:8" s="120" customFormat="1" ht="12.75" x14ac:dyDescent="0.2">
      <c r="A54" s="149">
        <v>32</v>
      </c>
      <c r="B54" s="90" t="s">
        <v>63</v>
      </c>
      <c r="C54" s="103">
        <v>-48646102.005199954</v>
      </c>
      <c r="D54" s="103">
        <v>10323192.470000003</v>
      </c>
      <c r="E54" s="102">
        <v>-38322909.535199955</v>
      </c>
      <c r="F54" s="103">
        <v>-49533129.766299993</v>
      </c>
      <c r="G54" s="103">
        <v>11126106.57</v>
      </c>
      <c r="H54" s="151">
        <v>-38407023.196299993</v>
      </c>
    </row>
    <row r="55" spans="1:8" s="120" customFormat="1" ht="12.75" x14ac:dyDescent="0.2">
      <c r="A55" s="149"/>
      <c r="B55" s="86"/>
      <c r="C55" s="116"/>
      <c r="D55" s="116"/>
      <c r="E55" s="117"/>
      <c r="F55" s="116"/>
      <c r="G55" s="116"/>
      <c r="H55" s="162"/>
    </row>
    <row r="56" spans="1:8" s="120" customFormat="1" ht="12.75" x14ac:dyDescent="0.2">
      <c r="A56" s="149">
        <v>33</v>
      </c>
      <c r="B56" s="90" t="s">
        <v>64</v>
      </c>
      <c r="C56" s="103">
        <v>190120936.72480005</v>
      </c>
      <c r="D56" s="103">
        <v>122877205.40010008</v>
      </c>
      <c r="E56" s="102">
        <v>312998142.1249001</v>
      </c>
      <c r="F56" s="103">
        <v>181923275.98370004</v>
      </c>
      <c r="G56" s="103">
        <v>115341688.20000005</v>
      </c>
      <c r="H56" s="151">
        <v>297264964.18370008</v>
      </c>
    </row>
    <row r="57" spans="1:8" s="120" customFormat="1" ht="12.75" x14ac:dyDescent="0.2">
      <c r="A57" s="149"/>
      <c r="B57" s="86"/>
      <c r="C57" s="116"/>
      <c r="D57" s="116"/>
      <c r="E57" s="117"/>
      <c r="F57" s="116"/>
      <c r="G57" s="116"/>
      <c r="H57" s="162"/>
    </row>
    <row r="58" spans="1:8" s="120" customFormat="1" ht="12.75" x14ac:dyDescent="0.2">
      <c r="A58" s="149">
        <v>34</v>
      </c>
      <c r="B58" s="87" t="s">
        <v>81</v>
      </c>
      <c r="C58" s="100">
        <v>107324401.12639999</v>
      </c>
      <c r="D58" s="100" t="s">
        <v>178</v>
      </c>
      <c r="E58" s="102">
        <v>107324401.12639999</v>
      </c>
      <c r="F58" s="100">
        <v>106882989.7317</v>
      </c>
      <c r="G58" s="100" t="s">
        <v>178</v>
      </c>
      <c r="H58" s="151">
        <v>106882989.7317</v>
      </c>
    </row>
    <row r="59" spans="1:8" s="120" customFormat="1" ht="25.5" x14ac:dyDescent="0.2">
      <c r="A59" s="149">
        <v>35</v>
      </c>
      <c r="B59" s="87" t="s">
        <v>82</v>
      </c>
      <c r="C59" s="100">
        <v>-16195255.449999999</v>
      </c>
      <c r="D59" s="100" t="s">
        <v>178</v>
      </c>
      <c r="E59" s="102">
        <v>-16195255.449999999</v>
      </c>
      <c r="F59" s="100">
        <v>11775572.720000001</v>
      </c>
      <c r="G59" s="100" t="s">
        <v>178</v>
      </c>
      <c r="H59" s="151">
        <v>11775572.720000001</v>
      </c>
    </row>
    <row r="60" spans="1:8" s="120" customFormat="1" ht="25.5" x14ac:dyDescent="0.2">
      <c r="A60" s="149">
        <v>36</v>
      </c>
      <c r="B60" s="87" t="s">
        <v>83</v>
      </c>
      <c r="C60" s="100">
        <v>15698527.729599999</v>
      </c>
      <c r="D60" s="100" t="s">
        <v>178</v>
      </c>
      <c r="E60" s="102">
        <v>15698527.729599999</v>
      </c>
      <c r="F60" s="100">
        <v>12738030.4472</v>
      </c>
      <c r="G60" s="100" t="s">
        <v>178</v>
      </c>
      <c r="H60" s="151">
        <v>12738030.4472</v>
      </c>
    </row>
    <row r="61" spans="1:8" s="120" customFormat="1" ht="12.75" x14ac:dyDescent="0.2">
      <c r="A61" s="149">
        <v>37</v>
      </c>
      <c r="B61" s="90" t="s">
        <v>84</v>
      </c>
      <c r="C61" s="103">
        <v>106827673.40599999</v>
      </c>
      <c r="D61" s="103">
        <v>0</v>
      </c>
      <c r="E61" s="102">
        <v>106827673.40599999</v>
      </c>
      <c r="F61" s="103">
        <v>131396592.8989</v>
      </c>
      <c r="G61" s="103">
        <v>0</v>
      </c>
      <c r="H61" s="151">
        <v>131396592.8989</v>
      </c>
    </row>
    <row r="62" spans="1:8" s="120" customFormat="1" ht="12.75" x14ac:dyDescent="0.2">
      <c r="A62" s="149"/>
      <c r="B62" s="96"/>
      <c r="C62" s="100"/>
      <c r="D62" s="100"/>
      <c r="E62" s="105"/>
      <c r="F62" s="100"/>
      <c r="G62" s="100"/>
      <c r="H62" s="153"/>
    </row>
    <row r="63" spans="1:8" s="120" customFormat="1" ht="25.5" x14ac:dyDescent="0.2">
      <c r="A63" s="155">
        <v>38</v>
      </c>
      <c r="B63" s="97" t="s">
        <v>176</v>
      </c>
      <c r="C63" s="118">
        <v>83293263.318800062</v>
      </c>
      <c r="D63" s="118">
        <v>122877205.40010008</v>
      </c>
      <c r="E63" s="102">
        <v>206170468.71890014</v>
      </c>
      <c r="F63" s="118">
        <v>50526683.084800035</v>
      </c>
      <c r="G63" s="118">
        <v>115341688.20000005</v>
      </c>
      <c r="H63" s="151">
        <v>165868371.28480008</v>
      </c>
    </row>
    <row r="64" spans="1:8" s="121" customFormat="1" ht="12.75" x14ac:dyDescent="0.2">
      <c r="A64" s="163">
        <v>39</v>
      </c>
      <c r="B64" s="87" t="s">
        <v>85</v>
      </c>
      <c r="C64" s="119">
        <v>16280224.48</v>
      </c>
      <c r="D64" s="119"/>
      <c r="E64" s="102">
        <v>16280224.48</v>
      </c>
      <c r="F64" s="119">
        <v>16448149.52</v>
      </c>
      <c r="G64" s="119"/>
      <c r="H64" s="151">
        <v>16448149.52</v>
      </c>
    </row>
    <row r="65" spans="1:8" s="120" customFormat="1" ht="12.75" x14ac:dyDescent="0.2">
      <c r="A65" s="155">
        <v>40</v>
      </c>
      <c r="B65" s="90" t="s">
        <v>86</v>
      </c>
      <c r="C65" s="103">
        <v>67013038.838800058</v>
      </c>
      <c r="D65" s="103">
        <v>122877205.40010008</v>
      </c>
      <c r="E65" s="102">
        <v>189890244.23890013</v>
      </c>
      <c r="F65" s="103">
        <v>34078533.564800039</v>
      </c>
      <c r="G65" s="103">
        <v>115341688.20000005</v>
      </c>
      <c r="H65" s="151">
        <v>149420221.76480007</v>
      </c>
    </row>
    <row r="66" spans="1:8" s="121" customFormat="1" ht="12.75" x14ac:dyDescent="0.2">
      <c r="A66" s="163">
        <v>41</v>
      </c>
      <c r="B66" s="87" t="s">
        <v>98</v>
      </c>
      <c r="C66" s="119">
        <v>-39348060.560000002</v>
      </c>
      <c r="D66" s="119"/>
      <c r="E66" s="102">
        <v>-39348060.560000002</v>
      </c>
      <c r="F66" s="119">
        <v>-8191883.1600000001</v>
      </c>
      <c r="G66" s="119"/>
      <c r="H66" s="151">
        <v>-8191883.1600000001</v>
      </c>
    </row>
    <row r="67" spans="1:8" s="120" customFormat="1" ht="13.5" thickBot="1" x14ac:dyDescent="0.25">
      <c r="A67" s="164">
        <v>42</v>
      </c>
      <c r="B67" s="165" t="s">
        <v>65</v>
      </c>
      <c r="C67" s="166">
        <v>27664978.278800055</v>
      </c>
      <c r="D67" s="166">
        <v>122877205.40010008</v>
      </c>
      <c r="E67" s="167">
        <v>150542183.67890012</v>
      </c>
      <c r="F67" s="166">
        <v>25886650.404800039</v>
      </c>
      <c r="G67" s="166">
        <v>115341688.20000005</v>
      </c>
      <c r="H67" s="168">
        <v>141228338.60480008</v>
      </c>
    </row>
    <row r="68" spans="1:8" x14ac:dyDescent="0.3">
      <c r="A68" s="33"/>
      <c r="B68" s="35"/>
      <c r="C68" s="43"/>
      <c r="D68" s="43"/>
      <c r="E68" s="43"/>
    </row>
    <row r="69" spans="1:8" x14ac:dyDescent="0.3">
      <c r="A69" s="33"/>
      <c r="B69" s="3"/>
      <c r="C69" s="43"/>
      <c r="D69" s="43"/>
      <c r="E69" s="44"/>
    </row>
    <row r="70" spans="1:8" x14ac:dyDescent="0.3">
      <c r="A70" s="43" t="str">
        <f>'RC'!A43</f>
        <v>*</v>
      </c>
      <c r="B70" s="43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43"/>
      <c r="D70" s="43"/>
      <c r="E70" s="43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zoomScaleNormal="100" workbookViewId="0"/>
  </sheetViews>
  <sheetFormatPr defaultRowHeight="15" x14ac:dyDescent="0.3"/>
  <cols>
    <col min="1" max="1" width="8" style="36" bestFit="1" customWidth="1"/>
    <col min="2" max="2" width="87.28515625" style="36" bestFit="1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120</v>
      </c>
      <c r="B1" s="38" t="str">
        <f>'RC'!B2</f>
        <v>სს ”საქართველოს ბანკი”</v>
      </c>
      <c r="C1" s="3"/>
      <c r="D1" s="3"/>
      <c r="E1" s="3"/>
      <c r="F1" s="43"/>
      <c r="G1" s="43"/>
      <c r="H1" s="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x14ac:dyDescent="0.3">
      <c r="A2" s="7" t="s">
        <v>132</v>
      </c>
      <c r="B2" s="137">
        <f>'RC'!B3</f>
        <v>42643</v>
      </c>
      <c r="C2" s="3"/>
      <c r="D2" s="3"/>
      <c r="E2" s="3"/>
      <c r="F2" s="43"/>
      <c r="G2" s="43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</row>
    <row r="3" spans="1:48" ht="16.5" thickBot="1" x14ac:dyDescent="0.35">
      <c r="B3" s="46" t="s">
        <v>223</v>
      </c>
      <c r="C3" s="37"/>
      <c r="D3" s="37"/>
      <c r="E3" s="37"/>
      <c r="H3" s="41" t="s">
        <v>121</v>
      </c>
    </row>
    <row r="4" spans="1:48" ht="18" x14ac:dyDescent="0.35">
      <c r="A4" s="47"/>
      <c r="B4" s="42"/>
      <c r="C4" s="175" t="s">
        <v>135</v>
      </c>
      <c r="D4" s="180"/>
      <c r="E4" s="180"/>
      <c r="F4" s="175" t="s">
        <v>147</v>
      </c>
      <c r="G4" s="180"/>
      <c r="H4" s="181"/>
    </row>
    <row r="5" spans="1:48" s="49" customFormat="1" ht="12.75" x14ac:dyDescent="0.2">
      <c r="A5" s="138" t="s">
        <v>106</v>
      </c>
      <c r="B5" s="125"/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39" t="s">
        <v>163</v>
      </c>
      <c r="I5" s="48"/>
      <c r="J5" s="48"/>
      <c r="K5" s="48"/>
      <c r="L5" s="48"/>
    </row>
    <row r="6" spans="1:48" x14ac:dyDescent="0.3">
      <c r="A6" s="138">
        <v>1</v>
      </c>
      <c r="B6" s="126" t="s">
        <v>99</v>
      </c>
      <c r="C6" s="122">
        <v>3050137516.9500003</v>
      </c>
      <c r="D6" s="122">
        <v>5926942245.3563156</v>
      </c>
      <c r="E6" s="122">
        <v>8977079762.3063145</v>
      </c>
      <c r="F6" s="122">
        <v>3436006380.2199998</v>
      </c>
      <c r="G6" s="122">
        <v>89807881333.348648</v>
      </c>
      <c r="H6" s="140">
        <v>93243887713.568649</v>
      </c>
      <c r="I6" s="43"/>
      <c r="J6" s="43"/>
      <c r="K6" s="43"/>
      <c r="L6" s="43"/>
    </row>
    <row r="7" spans="1:48" x14ac:dyDescent="0.3">
      <c r="A7" s="138">
        <v>1.1000000000000001</v>
      </c>
      <c r="B7" s="132" t="s">
        <v>8</v>
      </c>
      <c r="C7" s="123"/>
      <c r="D7" s="123"/>
      <c r="E7" s="122">
        <v>0</v>
      </c>
      <c r="F7" s="123"/>
      <c r="G7" s="123"/>
      <c r="H7" s="140">
        <f t="shared" ref="H7:H25" si="0">F7+G7</f>
        <v>0</v>
      </c>
      <c r="I7" s="43"/>
      <c r="J7" s="43"/>
      <c r="K7" s="43"/>
      <c r="L7" s="43"/>
    </row>
    <row r="8" spans="1:48" x14ac:dyDescent="0.3">
      <c r="A8" s="138">
        <v>1.2</v>
      </c>
      <c r="B8" s="132" t="s">
        <v>9</v>
      </c>
      <c r="C8" s="123">
        <v>138683714.33000001</v>
      </c>
      <c r="D8" s="123">
        <v>223742388.67230001</v>
      </c>
      <c r="E8" s="122">
        <v>362426103.00230002</v>
      </c>
      <c r="F8" s="123">
        <v>148932872.94999999</v>
      </c>
      <c r="G8" s="123">
        <v>272344475.01999998</v>
      </c>
      <c r="H8" s="140">
        <v>421277347.96999997</v>
      </c>
      <c r="I8" s="43"/>
      <c r="J8" s="43"/>
      <c r="K8" s="43"/>
      <c r="L8" s="43"/>
    </row>
    <row r="9" spans="1:48" x14ac:dyDescent="0.3">
      <c r="A9" s="138">
        <v>1.3</v>
      </c>
      <c r="B9" s="132" t="s">
        <v>219</v>
      </c>
      <c r="C9" s="122">
        <v>709367111.39999998</v>
      </c>
      <c r="D9" s="122">
        <v>2113290064.5826151</v>
      </c>
      <c r="E9" s="122">
        <v>2822657175.982615</v>
      </c>
      <c r="F9" s="122">
        <f>SUM(F10:F11)</f>
        <v>10078700.18999999</v>
      </c>
      <c r="G9" s="122">
        <f>SUM(G10:G11)</f>
        <v>57327507.503648005</v>
      </c>
      <c r="H9" s="140">
        <f t="shared" si="0"/>
        <v>67406207.693647996</v>
      </c>
      <c r="I9" s="43"/>
      <c r="J9" s="43"/>
      <c r="K9" s="43"/>
      <c r="L9" s="43"/>
    </row>
    <row r="10" spans="1:48" x14ac:dyDescent="0.3">
      <c r="A10" s="141" t="s">
        <v>181</v>
      </c>
      <c r="B10" s="127" t="s">
        <v>182</v>
      </c>
      <c r="C10" s="123">
        <v>701912833.35000002</v>
      </c>
      <c r="D10" s="123">
        <v>2107391245.6300001</v>
      </c>
      <c r="E10" s="122">
        <v>2809304078.98</v>
      </c>
      <c r="F10" s="123"/>
      <c r="G10" s="123"/>
      <c r="H10" s="140">
        <f t="shared" si="0"/>
        <v>0</v>
      </c>
      <c r="I10" s="43"/>
      <c r="J10" s="43"/>
      <c r="K10" s="43"/>
      <c r="L10" s="43"/>
    </row>
    <row r="11" spans="1:48" x14ac:dyDescent="0.3">
      <c r="A11" s="141" t="s">
        <v>183</v>
      </c>
      <c r="B11" s="128" t="s">
        <v>184</v>
      </c>
      <c r="C11" s="123">
        <v>7454278.0499999998</v>
      </c>
      <c r="D11" s="123">
        <v>5898818.9526149994</v>
      </c>
      <c r="E11" s="122">
        <v>13353097.002614999</v>
      </c>
      <c r="F11" s="123">
        <v>10078700.18999999</v>
      </c>
      <c r="G11" s="123">
        <v>57327507.503648005</v>
      </c>
      <c r="H11" s="140">
        <v>67406207.693647996</v>
      </c>
      <c r="I11" s="43"/>
      <c r="J11" s="43"/>
      <c r="K11" s="43"/>
      <c r="L11" s="43"/>
    </row>
    <row r="12" spans="1:48" x14ac:dyDescent="0.3">
      <c r="A12" s="138">
        <v>1.4</v>
      </c>
      <c r="B12" s="133" t="s">
        <v>20</v>
      </c>
      <c r="C12" s="123">
        <v>752881000</v>
      </c>
      <c r="D12" s="123"/>
      <c r="E12" s="122">
        <v>752881000</v>
      </c>
      <c r="F12" s="123">
        <v>693023000</v>
      </c>
      <c r="G12" s="123">
        <v>0</v>
      </c>
      <c r="H12" s="140">
        <f t="shared" si="0"/>
        <v>693023000</v>
      </c>
      <c r="I12" s="43"/>
      <c r="J12" s="43"/>
      <c r="K12" s="43"/>
      <c r="L12" s="43"/>
    </row>
    <row r="13" spans="1:48" x14ac:dyDescent="0.3">
      <c r="A13" s="138">
        <v>1.5</v>
      </c>
      <c r="B13" s="133" t="s">
        <v>220</v>
      </c>
      <c r="C13" s="122">
        <v>1421108361.8600001</v>
      </c>
      <c r="D13" s="122">
        <v>3444760017.04</v>
      </c>
      <c r="E13" s="122">
        <v>4865868378.8999996</v>
      </c>
      <c r="F13" s="122">
        <v>2545026130.4499998</v>
      </c>
      <c r="G13" s="122">
        <v>89388988224.039993</v>
      </c>
      <c r="H13" s="140">
        <v>91934014354.48999</v>
      </c>
      <c r="I13" s="43"/>
      <c r="J13" s="43"/>
      <c r="K13" s="43"/>
      <c r="L13" s="43"/>
    </row>
    <row r="14" spans="1:48" x14ac:dyDescent="0.3">
      <c r="A14" s="138" t="s">
        <v>185</v>
      </c>
      <c r="B14" s="129" t="s">
        <v>186</v>
      </c>
      <c r="C14" s="123">
        <v>28169674.02</v>
      </c>
      <c r="D14" s="123">
        <v>72598312.909999996</v>
      </c>
      <c r="E14" s="122">
        <v>100767986.92999999</v>
      </c>
      <c r="F14" s="123"/>
      <c r="G14" s="123"/>
      <c r="H14" s="140">
        <f t="shared" si="0"/>
        <v>0</v>
      </c>
      <c r="I14" s="43"/>
      <c r="J14" s="43"/>
      <c r="K14" s="43"/>
      <c r="L14" s="43"/>
    </row>
    <row r="15" spans="1:48" x14ac:dyDescent="0.3">
      <c r="A15" s="138" t="s">
        <v>187</v>
      </c>
      <c r="B15" s="129" t="s">
        <v>188</v>
      </c>
      <c r="C15" s="123">
        <v>54931392.07</v>
      </c>
      <c r="D15" s="123">
        <v>10465916.130000001</v>
      </c>
      <c r="E15" s="122">
        <v>65397308.200000003</v>
      </c>
      <c r="F15" s="123"/>
      <c r="G15" s="123"/>
      <c r="H15" s="140">
        <f t="shared" si="0"/>
        <v>0</v>
      </c>
      <c r="I15" s="43"/>
      <c r="J15" s="43"/>
      <c r="K15" s="43"/>
      <c r="L15" s="43"/>
    </row>
    <row r="16" spans="1:48" x14ac:dyDescent="0.3">
      <c r="A16" s="138" t="s">
        <v>189</v>
      </c>
      <c r="B16" s="129" t="s">
        <v>190</v>
      </c>
      <c r="C16" s="122">
        <v>954528827.29999995</v>
      </c>
      <c r="D16" s="122">
        <v>1709623531.3300002</v>
      </c>
      <c r="E16" s="122">
        <v>2664152358.6300001</v>
      </c>
      <c r="F16" s="122">
        <f>SUM(F17:F21)</f>
        <v>0</v>
      </c>
      <c r="G16" s="122">
        <f>SUM(G17:G21)</f>
        <v>0</v>
      </c>
      <c r="H16" s="140">
        <f t="shared" si="0"/>
        <v>0</v>
      </c>
      <c r="I16" s="43"/>
      <c r="J16" s="43"/>
      <c r="K16" s="43"/>
      <c r="L16" s="43"/>
    </row>
    <row r="17" spans="1:12" x14ac:dyDescent="0.3">
      <c r="A17" s="138" t="s">
        <v>191</v>
      </c>
      <c r="B17" s="128" t="s">
        <v>192</v>
      </c>
      <c r="C17" s="123">
        <v>538371424.38999999</v>
      </c>
      <c r="D17" s="123">
        <v>916300113.67999995</v>
      </c>
      <c r="E17" s="122">
        <v>1454671538.0699999</v>
      </c>
      <c r="F17" s="123"/>
      <c r="G17" s="123"/>
      <c r="H17" s="140">
        <f t="shared" si="0"/>
        <v>0</v>
      </c>
      <c r="I17" s="43"/>
      <c r="J17" s="43"/>
      <c r="K17" s="43"/>
      <c r="L17" s="43"/>
    </row>
    <row r="18" spans="1:12" x14ac:dyDescent="0.3">
      <c r="A18" s="138" t="s">
        <v>193</v>
      </c>
      <c r="B18" s="128" t="s">
        <v>194</v>
      </c>
      <c r="C18" s="123">
        <v>318642471.17000002</v>
      </c>
      <c r="D18" s="123">
        <v>568528350.58000004</v>
      </c>
      <c r="E18" s="122">
        <v>887170821.75</v>
      </c>
      <c r="F18" s="123"/>
      <c r="G18" s="123"/>
      <c r="H18" s="140">
        <f t="shared" si="0"/>
        <v>0</v>
      </c>
      <c r="I18" s="43"/>
      <c r="J18" s="43"/>
      <c r="K18" s="43"/>
      <c r="L18" s="43"/>
    </row>
    <row r="19" spans="1:12" x14ac:dyDescent="0.3">
      <c r="A19" s="138" t="s">
        <v>195</v>
      </c>
      <c r="B19" s="130" t="s">
        <v>196</v>
      </c>
      <c r="C19" s="123">
        <v>0</v>
      </c>
      <c r="D19" s="123">
        <v>0</v>
      </c>
      <c r="E19" s="122">
        <v>0</v>
      </c>
      <c r="F19" s="123"/>
      <c r="G19" s="123"/>
      <c r="H19" s="140">
        <f t="shared" si="0"/>
        <v>0</v>
      </c>
      <c r="I19" s="43"/>
      <c r="J19" s="43"/>
      <c r="K19" s="43"/>
      <c r="L19" s="43"/>
    </row>
    <row r="20" spans="1:12" x14ac:dyDescent="0.3">
      <c r="A20" s="138" t="s">
        <v>197</v>
      </c>
      <c r="B20" s="128" t="s">
        <v>198</v>
      </c>
      <c r="C20" s="123">
        <v>95879104.379999995</v>
      </c>
      <c r="D20" s="123">
        <v>216842455.87</v>
      </c>
      <c r="E20" s="122">
        <v>312721560.25</v>
      </c>
      <c r="F20" s="123"/>
      <c r="G20" s="123"/>
      <c r="H20" s="140">
        <f t="shared" si="0"/>
        <v>0</v>
      </c>
      <c r="I20" s="43"/>
      <c r="J20" s="43"/>
      <c r="K20" s="43"/>
      <c r="L20" s="43"/>
    </row>
    <row r="21" spans="1:12" x14ac:dyDescent="0.3">
      <c r="A21" s="138" t="s">
        <v>199</v>
      </c>
      <c r="B21" s="128" t="s">
        <v>200</v>
      </c>
      <c r="C21" s="123">
        <v>1635827.36</v>
      </c>
      <c r="D21" s="123">
        <v>7952611.2000000002</v>
      </c>
      <c r="E21" s="122">
        <v>9588438.5600000005</v>
      </c>
      <c r="F21" s="123"/>
      <c r="G21" s="123"/>
      <c r="H21" s="140">
        <f t="shared" si="0"/>
        <v>0</v>
      </c>
      <c r="I21" s="43"/>
      <c r="J21" s="43"/>
      <c r="K21" s="43"/>
      <c r="L21" s="43"/>
    </row>
    <row r="22" spans="1:12" x14ac:dyDescent="0.3">
      <c r="A22" s="138" t="s">
        <v>201</v>
      </c>
      <c r="B22" s="129" t="s">
        <v>202</v>
      </c>
      <c r="C22" s="123">
        <v>214524172.37</v>
      </c>
      <c r="D22" s="123">
        <v>886587105.47000003</v>
      </c>
      <c r="E22" s="122">
        <v>1101111277.8400002</v>
      </c>
      <c r="F22" s="123"/>
      <c r="G22" s="123"/>
      <c r="H22" s="140">
        <f t="shared" si="0"/>
        <v>0</v>
      </c>
      <c r="I22" s="43"/>
      <c r="J22" s="43"/>
      <c r="K22" s="43"/>
      <c r="L22" s="43"/>
    </row>
    <row r="23" spans="1:12" x14ac:dyDescent="0.3">
      <c r="A23" s="138" t="s">
        <v>203</v>
      </c>
      <c r="B23" s="129" t="s">
        <v>204</v>
      </c>
      <c r="C23" s="123">
        <v>0</v>
      </c>
      <c r="D23" s="123">
        <v>0</v>
      </c>
      <c r="E23" s="122">
        <v>0</v>
      </c>
      <c r="F23" s="123"/>
      <c r="G23" s="123"/>
      <c r="H23" s="140">
        <f t="shared" si="0"/>
        <v>0</v>
      </c>
      <c r="I23" s="43"/>
      <c r="J23" s="43"/>
      <c r="K23" s="43"/>
      <c r="L23" s="43"/>
    </row>
    <row r="24" spans="1:12" x14ac:dyDescent="0.3">
      <c r="A24" s="138" t="s">
        <v>205</v>
      </c>
      <c r="B24" s="129" t="s">
        <v>206</v>
      </c>
      <c r="C24" s="123">
        <v>168954296.09999999</v>
      </c>
      <c r="D24" s="123">
        <v>765485151.20000005</v>
      </c>
      <c r="E24" s="122">
        <v>934439447.30000007</v>
      </c>
      <c r="F24" s="123"/>
      <c r="G24" s="123"/>
      <c r="H24" s="140">
        <f t="shared" si="0"/>
        <v>0</v>
      </c>
      <c r="I24" s="43"/>
      <c r="J24" s="43"/>
      <c r="K24" s="43"/>
      <c r="L24" s="43"/>
    </row>
    <row r="25" spans="1:12" x14ac:dyDescent="0.3">
      <c r="A25" s="138" t="s">
        <v>207</v>
      </c>
      <c r="B25" s="129" t="s">
        <v>208</v>
      </c>
      <c r="C25" s="123"/>
      <c r="D25" s="123"/>
      <c r="E25" s="122">
        <v>0</v>
      </c>
      <c r="F25" s="123"/>
      <c r="G25" s="123"/>
      <c r="H25" s="140">
        <f t="shared" si="0"/>
        <v>0</v>
      </c>
      <c r="I25" s="43"/>
      <c r="J25" s="43"/>
      <c r="K25" s="43"/>
      <c r="L25" s="43"/>
    </row>
    <row r="26" spans="1:12" x14ac:dyDescent="0.3">
      <c r="A26" s="138">
        <v>1.6</v>
      </c>
      <c r="B26" s="132" t="s">
        <v>21</v>
      </c>
      <c r="C26" s="123">
        <v>28097329.359999999</v>
      </c>
      <c r="D26" s="123">
        <v>145149775.0614</v>
      </c>
      <c r="E26" s="122">
        <v>173247104.42140001</v>
      </c>
      <c r="F26" s="123">
        <v>38945676.630000003</v>
      </c>
      <c r="G26" s="123">
        <v>89221126.784999996</v>
      </c>
      <c r="H26" s="140">
        <v>128166803.41499999</v>
      </c>
      <c r="I26" s="43"/>
      <c r="J26" s="43"/>
      <c r="K26" s="43"/>
      <c r="L26" s="43"/>
    </row>
    <row r="27" spans="1:12" x14ac:dyDescent="0.3">
      <c r="A27" s="138">
        <v>2</v>
      </c>
      <c r="B27" s="126" t="s">
        <v>102</v>
      </c>
      <c r="C27" s="122">
        <v>325674594.40999997</v>
      </c>
      <c r="D27" s="122">
        <v>350681497.51789999</v>
      </c>
      <c r="E27" s="122">
        <v>676356091.92789996</v>
      </c>
      <c r="F27" s="122">
        <v>207375469.19999999</v>
      </c>
      <c r="G27" s="122">
        <v>817578953.30420005</v>
      </c>
      <c r="H27" s="140">
        <v>1024954422.5042</v>
      </c>
      <c r="I27" s="43"/>
      <c r="J27" s="43"/>
      <c r="K27" s="43"/>
      <c r="L27" s="43"/>
    </row>
    <row r="28" spans="1:12" x14ac:dyDescent="0.3">
      <c r="A28" s="138">
        <v>2.1</v>
      </c>
      <c r="B28" s="131" t="s">
        <v>105</v>
      </c>
      <c r="C28" s="123">
        <v>200512363.53999999</v>
      </c>
      <c r="D28" s="123">
        <v>77933355.666199997</v>
      </c>
      <c r="E28" s="122">
        <v>278445719.2062</v>
      </c>
      <c r="F28" s="123">
        <v>190602112.38</v>
      </c>
      <c r="G28" s="123">
        <v>109356699.9182</v>
      </c>
      <c r="H28" s="140">
        <v>299958812.29820001</v>
      </c>
      <c r="I28" s="43"/>
      <c r="J28" s="43"/>
      <c r="K28" s="43"/>
      <c r="L28" s="43"/>
    </row>
    <row r="29" spans="1:12" x14ac:dyDescent="0.3">
      <c r="A29" s="138">
        <v>2.2000000000000002</v>
      </c>
      <c r="B29" s="131" t="s">
        <v>22</v>
      </c>
      <c r="C29" s="123">
        <v>0</v>
      </c>
      <c r="D29" s="123">
        <v>107888439.39</v>
      </c>
      <c r="E29" s="122">
        <v>107888439.39</v>
      </c>
      <c r="F29" s="123">
        <v>0</v>
      </c>
      <c r="G29" s="123">
        <v>256151432.84</v>
      </c>
      <c r="H29" s="140">
        <v>256151432.84</v>
      </c>
      <c r="I29" s="43"/>
      <c r="J29" s="43"/>
      <c r="K29" s="43"/>
      <c r="L29" s="43"/>
    </row>
    <row r="30" spans="1:12" x14ac:dyDescent="0.3">
      <c r="A30" s="138">
        <v>2.2999999999999998</v>
      </c>
      <c r="B30" s="131" t="s">
        <v>0</v>
      </c>
      <c r="C30" s="123"/>
      <c r="D30" s="123"/>
      <c r="E30" s="122">
        <v>0</v>
      </c>
      <c r="F30" s="123"/>
      <c r="G30" s="123"/>
      <c r="H30" s="140">
        <v>0</v>
      </c>
      <c r="I30" s="43"/>
      <c r="J30" s="43"/>
      <c r="K30" s="43"/>
      <c r="L30" s="43"/>
    </row>
    <row r="31" spans="1:12" s="51" customFormat="1" x14ac:dyDescent="0.2">
      <c r="A31" s="138">
        <v>2.4</v>
      </c>
      <c r="B31" s="131" t="s">
        <v>3</v>
      </c>
      <c r="C31" s="123"/>
      <c r="D31" s="123"/>
      <c r="E31" s="122">
        <v>0</v>
      </c>
      <c r="F31" s="123"/>
      <c r="G31" s="123"/>
      <c r="H31" s="140">
        <v>0</v>
      </c>
      <c r="I31" s="50"/>
      <c r="J31" s="50"/>
      <c r="K31" s="50"/>
      <c r="L31" s="50"/>
    </row>
    <row r="32" spans="1:12" s="51" customFormat="1" x14ac:dyDescent="0.2">
      <c r="A32" s="138">
        <v>2.5</v>
      </c>
      <c r="B32" s="131" t="s">
        <v>10</v>
      </c>
      <c r="C32" s="123">
        <v>111799188.90000001</v>
      </c>
      <c r="D32" s="123">
        <v>35752718.209299996</v>
      </c>
      <c r="E32" s="122">
        <v>147551907.10930002</v>
      </c>
      <c r="F32" s="123">
        <v>15401756.4</v>
      </c>
      <c r="G32" s="123">
        <v>225852417.04359999</v>
      </c>
      <c r="H32" s="140">
        <v>241254173.4436</v>
      </c>
      <c r="I32" s="50"/>
      <c r="J32" s="50"/>
      <c r="K32" s="50"/>
      <c r="L32" s="50"/>
    </row>
    <row r="33" spans="1:12" x14ac:dyDescent="0.3">
      <c r="A33" s="138">
        <v>2.6</v>
      </c>
      <c r="B33" s="131" t="s">
        <v>11</v>
      </c>
      <c r="C33" s="123">
        <v>13267663.4</v>
      </c>
      <c r="D33" s="123">
        <v>129106984.2524</v>
      </c>
      <c r="E33" s="122">
        <v>142374647.65239999</v>
      </c>
      <c r="F33" s="123">
        <v>1275238.3500000001</v>
      </c>
      <c r="G33" s="123">
        <v>226218403.50240001</v>
      </c>
      <c r="H33" s="140">
        <v>227493641.8524</v>
      </c>
      <c r="I33" s="43"/>
      <c r="J33" s="43"/>
      <c r="K33" s="43"/>
      <c r="L33" s="43"/>
    </row>
    <row r="34" spans="1:12" x14ac:dyDescent="0.3">
      <c r="A34" s="138">
        <v>2.7</v>
      </c>
      <c r="B34" s="131" t="s">
        <v>5</v>
      </c>
      <c r="C34" s="123">
        <v>95378.57</v>
      </c>
      <c r="D34" s="123">
        <v>0</v>
      </c>
      <c r="E34" s="122">
        <v>95378.57</v>
      </c>
      <c r="F34" s="123">
        <v>96362.07</v>
      </c>
      <c r="G34" s="123">
        <v>0</v>
      </c>
      <c r="H34" s="140">
        <v>96362.07</v>
      </c>
      <c r="I34" s="43"/>
      <c r="J34" s="43"/>
      <c r="K34" s="43"/>
      <c r="L34" s="43"/>
    </row>
    <row r="35" spans="1:12" x14ac:dyDescent="0.3">
      <c r="A35" s="138">
        <v>3</v>
      </c>
      <c r="B35" s="126" t="s">
        <v>160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40">
        <v>0</v>
      </c>
      <c r="I35" s="43"/>
      <c r="J35" s="43"/>
      <c r="K35" s="43"/>
      <c r="L35" s="43"/>
    </row>
    <row r="36" spans="1:12" x14ac:dyDescent="0.3">
      <c r="A36" s="138">
        <v>3.1</v>
      </c>
      <c r="B36" s="131" t="s">
        <v>100</v>
      </c>
      <c r="C36" s="123"/>
      <c r="D36" s="123"/>
      <c r="E36" s="122">
        <v>0</v>
      </c>
      <c r="F36" s="123"/>
      <c r="G36" s="123"/>
      <c r="H36" s="140">
        <v>0</v>
      </c>
      <c r="I36" s="43"/>
      <c r="J36" s="43"/>
      <c r="K36" s="43"/>
      <c r="L36" s="43"/>
    </row>
    <row r="37" spans="1:12" x14ac:dyDescent="0.3">
      <c r="A37" s="138">
        <v>3.2</v>
      </c>
      <c r="B37" s="131" t="s">
        <v>101</v>
      </c>
      <c r="C37" s="123"/>
      <c r="D37" s="123"/>
      <c r="E37" s="122">
        <v>0</v>
      </c>
      <c r="F37" s="123"/>
      <c r="G37" s="123"/>
      <c r="H37" s="140">
        <v>0</v>
      </c>
      <c r="I37" s="43"/>
      <c r="J37" s="43"/>
      <c r="K37" s="43"/>
      <c r="L37" s="43"/>
    </row>
    <row r="38" spans="1:12" x14ac:dyDescent="0.3">
      <c r="A38" s="138">
        <v>3.3</v>
      </c>
      <c r="B38" s="131" t="s">
        <v>23</v>
      </c>
      <c r="C38" s="123"/>
      <c r="D38" s="123"/>
      <c r="E38" s="122">
        <v>0</v>
      </c>
      <c r="F38" s="123"/>
      <c r="G38" s="123"/>
      <c r="H38" s="140">
        <v>0</v>
      </c>
      <c r="I38" s="43"/>
      <c r="J38" s="43"/>
      <c r="K38" s="43"/>
      <c r="L38" s="43"/>
    </row>
    <row r="39" spans="1:12" x14ac:dyDescent="0.3">
      <c r="A39" s="138">
        <v>4</v>
      </c>
      <c r="B39" s="126" t="s">
        <v>209</v>
      </c>
      <c r="C39" s="122">
        <v>227287.49</v>
      </c>
      <c r="D39" s="122">
        <v>0</v>
      </c>
      <c r="E39" s="122">
        <v>227287.49</v>
      </c>
      <c r="F39" s="122">
        <v>446220.99</v>
      </c>
      <c r="G39" s="122">
        <v>0</v>
      </c>
      <c r="H39" s="140">
        <v>446220.99</v>
      </c>
      <c r="I39" s="43"/>
      <c r="J39" s="43"/>
      <c r="K39" s="43"/>
      <c r="L39" s="43"/>
    </row>
    <row r="40" spans="1:12" x14ac:dyDescent="0.3">
      <c r="A40" s="138">
        <v>4.0999999999999996</v>
      </c>
      <c r="B40" s="131" t="s">
        <v>16</v>
      </c>
      <c r="C40" s="123">
        <v>160086.24</v>
      </c>
      <c r="D40" s="123">
        <v>0</v>
      </c>
      <c r="E40" s="122">
        <v>160086.24</v>
      </c>
      <c r="F40" s="123">
        <v>358582.74</v>
      </c>
      <c r="G40" s="123">
        <v>0</v>
      </c>
      <c r="H40" s="140">
        <v>358582.74</v>
      </c>
      <c r="I40" s="43"/>
      <c r="J40" s="43"/>
      <c r="K40" s="43"/>
      <c r="L40" s="43"/>
    </row>
    <row r="41" spans="1:12" x14ac:dyDescent="0.3">
      <c r="A41" s="138">
        <v>4.2</v>
      </c>
      <c r="B41" s="131" t="s">
        <v>1</v>
      </c>
      <c r="C41" s="123">
        <v>50</v>
      </c>
      <c r="D41" s="123">
        <v>0</v>
      </c>
      <c r="E41" s="122">
        <v>50</v>
      </c>
      <c r="F41" s="123">
        <v>50</v>
      </c>
      <c r="G41" s="123">
        <v>0</v>
      </c>
      <c r="H41" s="140">
        <v>50</v>
      </c>
      <c r="I41" s="43"/>
      <c r="J41" s="43"/>
      <c r="K41" s="43"/>
      <c r="L41" s="43"/>
    </row>
    <row r="42" spans="1:12" x14ac:dyDescent="0.3">
      <c r="A42" s="138">
        <v>4.3</v>
      </c>
      <c r="B42" s="131" t="s">
        <v>24</v>
      </c>
      <c r="C42" s="123">
        <v>67151.25</v>
      </c>
      <c r="D42" s="123">
        <v>0</v>
      </c>
      <c r="E42" s="122">
        <v>67151.25</v>
      </c>
      <c r="F42" s="123">
        <v>87588.25</v>
      </c>
      <c r="G42" s="123">
        <v>0</v>
      </c>
      <c r="H42" s="140">
        <v>87588.25</v>
      </c>
      <c r="I42" s="43"/>
      <c r="J42" s="43"/>
      <c r="K42" s="43"/>
      <c r="L42" s="43"/>
    </row>
    <row r="43" spans="1:12" x14ac:dyDescent="0.3">
      <c r="A43" s="138">
        <v>5</v>
      </c>
      <c r="B43" s="126" t="s">
        <v>12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40">
        <v>0</v>
      </c>
      <c r="I43" s="43"/>
      <c r="J43" s="43"/>
      <c r="K43" s="43"/>
      <c r="L43" s="43"/>
    </row>
    <row r="44" spans="1:12" x14ac:dyDescent="0.3">
      <c r="A44" s="138">
        <v>5.0999999999999996</v>
      </c>
      <c r="B44" s="131" t="s">
        <v>210</v>
      </c>
      <c r="C44" s="123"/>
      <c r="D44" s="123"/>
      <c r="E44" s="122">
        <v>0</v>
      </c>
      <c r="F44" s="123"/>
      <c r="G44" s="123"/>
      <c r="H44" s="140">
        <v>0</v>
      </c>
      <c r="I44" s="43"/>
      <c r="J44" s="43"/>
      <c r="K44" s="43"/>
      <c r="L44" s="43"/>
    </row>
    <row r="45" spans="1:12" x14ac:dyDescent="0.3">
      <c r="A45" s="138">
        <v>5.2</v>
      </c>
      <c r="B45" s="131" t="s">
        <v>103</v>
      </c>
      <c r="C45" s="123"/>
      <c r="D45" s="123"/>
      <c r="E45" s="122">
        <v>0</v>
      </c>
      <c r="F45" s="123"/>
      <c r="G45" s="123"/>
      <c r="H45" s="140">
        <v>0</v>
      </c>
      <c r="I45" s="43"/>
      <c r="J45" s="43"/>
      <c r="K45" s="43"/>
      <c r="L45" s="43"/>
    </row>
    <row r="46" spans="1:12" x14ac:dyDescent="0.3">
      <c r="A46" s="138">
        <v>5.3</v>
      </c>
      <c r="B46" s="131" t="s">
        <v>211</v>
      </c>
      <c r="C46" s="123"/>
      <c r="D46" s="123"/>
      <c r="E46" s="122">
        <v>0</v>
      </c>
      <c r="F46" s="123"/>
      <c r="G46" s="123"/>
      <c r="H46" s="140">
        <v>0</v>
      </c>
      <c r="I46" s="43"/>
      <c r="J46" s="43"/>
      <c r="K46" s="43"/>
      <c r="L46" s="43"/>
    </row>
    <row r="47" spans="1:12" x14ac:dyDescent="0.3">
      <c r="A47" s="138">
        <v>5.4</v>
      </c>
      <c r="B47" s="131" t="s">
        <v>13</v>
      </c>
      <c r="C47" s="123"/>
      <c r="D47" s="123"/>
      <c r="E47" s="122">
        <v>0</v>
      </c>
      <c r="F47" s="123"/>
      <c r="G47" s="123"/>
      <c r="H47" s="140">
        <v>0</v>
      </c>
      <c r="I47" s="43"/>
      <c r="J47" s="43"/>
      <c r="K47" s="43"/>
      <c r="L47" s="43"/>
    </row>
    <row r="48" spans="1:12" x14ac:dyDescent="0.3">
      <c r="A48" s="138">
        <v>6</v>
      </c>
      <c r="B48" s="126" t="s">
        <v>25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40">
        <v>0</v>
      </c>
      <c r="I48" s="43"/>
      <c r="J48" s="43"/>
      <c r="K48" s="43"/>
      <c r="L48" s="43"/>
    </row>
    <row r="49" spans="1:12" x14ac:dyDescent="0.3">
      <c r="A49" s="138">
        <v>6.1</v>
      </c>
      <c r="B49" s="131" t="s">
        <v>26</v>
      </c>
      <c r="C49" s="123"/>
      <c r="D49" s="123"/>
      <c r="E49" s="122">
        <v>0</v>
      </c>
      <c r="F49" s="123"/>
      <c r="G49" s="123"/>
      <c r="H49" s="140">
        <v>0</v>
      </c>
      <c r="I49" s="43"/>
      <c r="J49" s="43"/>
      <c r="K49" s="43"/>
      <c r="L49" s="43"/>
    </row>
    <row r="50" spans="1:12" x14ac:dyDescent="0.3">
      <c r="A50" s="138">
        <v>6.2</v>
      </c>
      <c r="B50" s="131" t="s">
        <v>104</v>
      </c>
      <c r="C50" s="123"/>
      <c r="D50" s="123"/>
      <c r="E50" s="122">
        <v>0</v>
      </c>
      <c r="F50" s="123"/>
      <c r="G50" s="123"/>
      <c r="H50" s="140">
        <v>0</v>
      </c>
      <c r="I50" s="43"/>
      <c r="J50" s="43"/>
      <c r="K50" s="43"/>
      <c r="L50" s="43"/>
    </row>
    <row r="51" spans="1:12" x14ac:dyDescent="0.3">
      <c r="A51" s="138">
        <v>6.3</v>
      </c>
      <c r="B51" s="131" t="s">
        <v>6</v>
      </c>
      <c r="C51" s="123"/>
      <c r="D51" s="123"/>
      <c r="E51" s="122">
        <v>0</v>
      </c>
      <c r="F51" s="123"/>
      <c r="G51" s="123"/>
      <c r="H51" s="140">
        <v>0</v>
      </c>
      <c r="I51" s="43"/>
      <c r="J51" s="43"/>
      <c r="K51" s="43"/>
      <c r="L51" s="43"/>
    </row>
    <row r="52" spans="1:12" x14ac:dyDescent="0.3">
      <c r="A52" s="138">
        <v>6.4</v>
      </c>
      <c r="B52" s="131" t="s">
        <v>13</v>
      </c>
      <c r="C52" s="123"/>
      <c r="D52" s="123"/>
      <c r="E52" s="122">
        <v>0</v>
      </c>
      <c r="F52" s="123"/>
      <c r="G52" s="123"/>
      <c r="H52" s="140">
        <v>0</v>
      </c>
      <c r="I52" s="43"/>
      <c r="J52" s="43"/>
      <c r="K52" s="43"/>
      <c r="L52" s="43"/>
    </row>
    <row r="53" spans="1:12" x14ac:dyDescent="0.3">
      <c r="A53" s="138">
        <v>7</v>
      </c>
      <c r="B53" s="126" t="s">
        <v>2</v>
      </c>
      <c r="C53" s="124">
        <v>1749222370.3699999</v>
      </c>
      <c r="D53" s="124">
        <v>0</v>
      </c>
      <c r="E53" s="122">
        <v>1749222370.3699999</v>
      </c>
      <c r="F53" s="124">
        <v>1932415721.1400001</v>
      </c>
      <c r="G53" s="124">
        <v>0</v>
      </c>
      <c r="H53" s="140">
        <v>1932415721.1400001</v>
      </c>
      <c r="I53" s="43"/>
      <c r="J53" s="43"/>
      <c r="K53" s="43"/>
      <c r="L53" s="43"/>
    </row>
    <row r="54" spans="1:12" x14ac:dyDescent="0.3">
      <c r="A54" s="138" t="s">
        <v>107</v>
      </c>
      <c r="B54" s="131" t="s">
        <v>27</v>
      </c>
      <c r="C54" s="123">
        <v>1749222370.3699999</v>
      </c>
      <c r="D54" s="123">
        <v>0</v>
      </c>
      <c r="E54" s="122">
        <v>1749222370.3699999</v>
      </c>
      <c r="F54" s="123">
        <v>1932415721.1400001</v>
      </c>
      <c r="G54" s="123">
        <v>0</v>
      </c>
      <c r="H54" s="140">
        <v>1932415721.1400001</v>
      </c>
      <c r="I54" s="43"/>
      <c r="J54" s="43"/>
      <c r="K54" s="43"/>
      <c r="L54" s="43"/>
    </row>
    <row r="55" spans="1:12" x14ac:dyDescent="0.3">
      <c r="A55" s="138" t="s">
        <v>108</v>
      </c>
      <c r="B55" s="131" t="s">
        <v>4</v>
      </c>
      <c r="C55" s="123"/>
      <c r="D55" s="123"/>
      <c r="E55" s="122">
        <v>0</v>
      </c>
      <c r="F55" s="123"/>
      <c r="G55" s="123"/>
      <c r="H55" s="140">
        <v>0</v>
      </c>
      <c r="I55" s="43"/>
    </row>
    <row r="56" spans="1:12" x14ac:dyDescent="0.3">
      <c r="A56" s="138" t="s">
        <v>109</v>
      </c>
      <c r="B56" s="131" t="s">
        <v>17</v>
      </c>
      <c r="C56" s="123"/>
      <c r="D56" s="123"/>
      <c r="E56" s="122">
        <v>0</v>
      </c>
      <c r="F56" s="123"/>
      <c r="G56" s="123"/>
      <c r="H56" s="140">
        <v>0</v>
      </c>
      <c r="I56" s="43"/>
    </row>
    <row r="57" spans="1:12" x14ac:dyDescent="0.3">
      <c r="A57" s="138">
        <v>8</v>
      </c>
      <c r="B57" s="126" t="s">
        <v>18</v>
      </c>
      <c r="C57" s="124">
        <v>524224219.14999998</v>
      </c>
      <c r="D57" s="124">
        <v>438470998.42999995</v>
      </c>
      <c r="E57" s="122">
        <v>962695217.57999992</v>
      </c>
      <c r="F57" s="124">
        <v>417031133.42000002</v>
      </c>
      <c r="G57" s="124">
        <v>413067110.23503804</v>
      </c>
      <c r="H57" s="140">
        <v>830098243.65503812</v>
      </c>
      <c r="I57" s="43"/>
    </row>
    <row r="58" spans="1:12" x14ac:dyDescent="0.3">
      <c r="A58" s="138" t="s">
        <v>110</v>
      </c>
      <c r="B58" s="131" t="s">
        <v>212</v>
      </c>
      <c r="C58" s="123"/>
      <c r="D58" s="123"/>
      <c r="E58" s="122">
        <v>0</v>
      </c>
      <c r="F58" s="123"/>
      <c r="G58" s="123"/>
      <c r="H58" s="140">
        <v>0</v>
      </c>
      <c r="I58" s="43"/>
    </row>
    <row r="59" spans="1:12" x14ac:dyDescent="0.3">
      <c r="A59" s="138" t="s">
        <v>111</v>
      </c>
      <c r="B59" s="131" t="s">
        <v>213</v>
      </c>
      <c r="C59" s="123">
        <v>240353851.03</v>
      </c>
      <c r="D59" s="123">
        <v>181272980.19999999</v>
      </c>
      <c r="E59" s="122">
        <v>421626831.23000002</v>
      </c>
      <c r="F59" s="123">
        <v>189376181.75</v>
      </c>
      <c r="G59" s="123">
        <v>165541584.25503802</v>
      </c>
      <c r="H59" s="140">
        <v>354917766.00503802</v>
      </c>
    </row>
    <row r="60" spans="1:12" x14ac:dyDescent="0.3">
      <c r="A60" s="138" t="s">
        <v>112</v>
      </c>
      <c r="B60" s="131" t="s">
        <v>19</v>
      </c>
      <c r="C60" s="123"/>
      <c r="D60" s="123"/>
      <c r="E60" s="122">
        <v>0</v>
      </c>
      <c r="F60" s="123"/>
      <c r="G60" s="123"/>
      <c r="H60" s="140">
        <v>0</v>
      </c>
    </row>
    <row r="61" spans="1:12" x14ac:dyDescent="0.3">
      <c r="A61" s="138" t="s">
        <v>113</v>
      </c>
      <c r="B61" s="131" t="s">
        <v>214</v>
      </c>
      <c r="C61" s="123">
        <v>281593807.63999999</v>
      </c>
      <c r="D61" s="123">
        <v>257198018.22999999</v>
      </c>
      <c r="E61" s="122">
        <v>538791825.87</v>
      </c>
      <c r="F61" s="123">
        <v>225549871.19</v>
      </c>
      <c r="G61" s="123">
        <v>247525525.97999999</v>
      </c>
      <c r="H61" s="140">
        <v>473075397.16999996</v>
      </c>
    </row>
    <row r="62" spans="1:12" x14ac:dyDescent="0.3">
      <c r="A62" s="138" t="s">
        <v>114</v>
      </c>
      <c r="B62" s="131" t="s">
        <v>28</v>
      </c>
      <c r="C62" s="123">
        <v>2276560.48</v>
      </c>
      <c r="D62" s="123">
        <v>0</v>
      </c>
      <c r="E62" s="122">
        <v>2276560.48</v>
      </c>
      <c r="F62" s="123">
        <v>2105080.48</v>
      </c>
      <c r="G62" s="123">
        <v>0</v>
      </c>
      <c r="H62" s="140">
        <v>2105080.48</v>
      </c>
    </row>
    <row r="63" spans="1:12" x14ac:dyDescent="0.3">
      <c r="A63" s="138">
        <v>9</v>
      </c>
      <c r="B63" s="126" t="s">
        <v>29</v>
      </c>
      <c r="C63" s="124">
        <v>1381798.42</v>
      </c>
      <c r="D63" s="124">
        <v>0</v>
      </c>
      <c r="E63" s="122">
        <v>1381798.42</v>
      </c>
      <c r="F63" s="124">
        <v>1381399.42</v>
      </c>
      <c r="G63" s="124">
        <v>0</v>
      </c>
      <c r="H63" s="140">
        <v>1381399.42</v>
      </c>
    </row>
    <row r="64" spans="1:12" x14ac:dyDescent="0.3">
      <c r="A64" s="138" t="s">
        <v>115</v>
      </c>
      <c r="B64" s="131" t="s">
        <v>7</v>
      </c>
      <c r="C64" s="123"/>
      <c r="D64" s="123"/>
      <c r="E64" s="122">
        <v>0</v>
      </c>
      <c r="F64" s="123"/>
      <c r="G64" s="123"/>
      <c r="H64" s="140">
        <v>0</v>
      </c>
    </row>
    <row r="65" spans="1:8" x14ac:dyDescent="0.3">
      <c r="A65" s="138" t="s">
        <v>116</v>
      </c>
      <c r="B65" s="131" t="s">
        <v>14</v>
      </c>
      <c r="C65" s="123">
        <v>1315986.42</v>
      </c>
      <c r="D65" s="123">
        <v>0</v>
      </c>
      <c r="E65" s="122">
        <v>1315986.42</v>
      </c>
      <c r="F65" s="123">
        <v>1316226.42</v>
      </c>
      <c r="G65" s="123">
        <v>0</v>
      </c>
      <c r="H65" s="140">
        <v>1316226.42</v>
      </c>
    </row>
    <row r="66" spans="1:8" x14ac:dyDescent="0.3">
      <c r="A66" s="138" t="s">
        <v>117</v>
      </c>
      <c r="B66" s="131" t="s">
        <v>30</v>
      </c>
      <c r="C66" s="123">
        <v>65812</v>
      </c>
      <c r="D66" s="123">
        <v>0</v>
      </c>
      <c r="E66" s="122">
        <v>65812</v>
      </c>
      <c r="F66" s="123">
        <v>65173</v>
      </c>
      <c r="G66" s="123">
        <v>0</v>
      </c>
      <c r="H66" s="140">
        <v>65173</v>
      </c>
    </row>
    <row r="67" spans="1:8" x14ac:dyDescent="0.3">
      <c r="A67" s="138" t="s">
        <v>118</v>
      </c>
      <c r="B67" s="131" t="s">
        <v>15</v>
      </c>
      <c r="C67" s="123"/>
      <c r="D67" s="123"/>
      <c r="E67" s="122">
        <v>0</v>
      </c>
      <c r="F67" s="123"/>
      <c r="G67" s="123"/>
      <c r="H67" s="140">
        <v>0</v>
      </c>
    </row>
    <row r="68" spans="1:8" ht="15.75" thickBot="1" x14ac:dyDescent="0.35">
      <c r="A68" s="142">
        <v>10</v>
      </c>
      <c r="B68" s="143" t="s">
        <v>163</v>
      </c>
      <c r="C68" s="144">
        <v>5650867786.789999</v>
      </c>
      <c r="D68" s="144">
        <v>6716094741.3042164</v>
      </c>
      <c r="E68" s="145">
        <v>12366962528.094215</v>
      </c>
      <c r="F68" s="144">
        <v>5994656324.3899994</v>
      </c>
      <c r="G68" s="144">
        <v>91038527396.887878</v>
      </c>
      <c r="H68" s="146">
        <v>97033183721.277878</v>
      </c>
    </row>
    <row r="70" spans="1:8" x14ac:dyDescent="0.3">
      <c r="A70" s="36" t="str">
        <f>'RC'!A43</f>
        <v>*</v>
      </c>
      <c r="B70" s="36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36" t="s">
        <v>221</v>
      </c>
      <c r="B71" s="36" t="s">
        <v>222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/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 x14ac:dyDescent="0.3">
      <c r="A2" s="7" t="s">
        <v>120</v>
      </c>
      <c r="B2" s="38" t="str">
        <f>'RC'!B2</f>
        <v>სს ”საქართველოს ბანკი”</v>
      </c>
      <c r="C2" s="3"/>
      <c r="D2" s="52"/>
    </row>
    <row r="3" spans="1:4" x14ac:dyDescent="0.3">
      <c r="A3" s="7" t="s">
        <v>132</v>
      </c>
      <c r="B3" s="137">
        <f>'RC'!B3</f>
        <v>42643</v>
      </c>
      <c r="C3" s="3"/>
      <c r="D3" s="53"/>
    </row>
    <row r="4" spans="1:4" ht="16.5" thickBot="1" x14ac:dyDescent="0.35">
      <c r="B4" s="54" t="s">
        <v>224</v>
      </c>
      <c r="C4" s="3"/>
      <c r="D4" s="55"/>
    </row>
    <row r="5" spans="1:4" ht="54" x14ac:dyDescent="0.35">
      <c r="A5" s="56"/>
      <c r="B5" s="57"/>
      <c r="C5" s="58" t="s">
        <v>135</v>
      </c>
      <c r="D5" s="59" t="s">
        <v>147</v>
      </c>
    </row>
    <row r="6" spans="1:4" x14ac:dyDescent="0.3">
      <c r="A6" s="60"/>
      <c r="B6" s="61" t="s">
        <v>33</v>
      </c>
      <c r="C6" s="62"/>
      <c r="D6" s="63"/>
    </row>
    <row r="7" spans="1:4" x14ac:dyDescent="0.3">
      <c r="A7" s="60">
        <v>1</v>
      </c>
      <c r="B7" s="64" t="s">
        <v>179</v>
      </c>
      <c r="C7" s="65">
        <v>0.10003879709381414</v>
      </c>
      <c r="D7" s="66">
        <v>9.155925446952079E-2</v>
      </c>
    </row>
    <row r="8" spans="1:4" x14ac:dyDescent="0.3">
      <c r="A8" s="60">
        <v>2</v>
      </c>
      <c r="B8" s="64" t="s">
        <v>180</v>
      </c>
      <c r="C8" s="65">
        <v>0.16608184980530749</v>
      </c>
      <c r="D8" s="66">
        <v>0.16038000625482204</v>
      </c>
    </row>
    <row r="9" spans="1:4" x14ac:dyDescent="0.3">
      <c r="A9" s="60">
        <v>3</v>
      </c>
      <c r="B9" s="67" t="s">
        <v>41</v>
      </c>
      <c r="C9" s="65">
        <v>0.92851163322386254</v>
      </c>
      <c r="D9" s="66">
        <v>0.9122990262993651</v>
      </c>
    </row>
    <row r="10" spans="1:4" x14ac:dyDescent="0.3">
      <c r="A10" s="60">
        <v>4</v>
      </c>
      <c r="B10" s="67" t="s">
        <v>37</v>
      </c>
      <c r="C10" s="65">
        <v>0.52037289166168244</v>
      </c>
      <c r="D10" s="66">
        <v>0.35917746421640656</v>
      </c>
    </row>
    <row r="11" spans="1:4" x14ac:dyDescent="0.3">
      <c r="A11" s="60"/>
      <c r="B11" s="68" t="s">
        <v>31</v>
      </c>
      <c r="C11" s="65"/>
      <c r="D11" s="66"/>
    </row>
    <row r="12" spans="1:4" ht="30" x14ac:dyDescent="0.3">
      <c r="A12" s="60">
        <v>5</v>
      </c>
      <c r="B12" s="67" t="s">
        <v>38</v>
      </c>
      <c r="C12" s="65">
        <v>9.5305454885017127E-2</v>
      </c>
      <c r="D12" s="66">
        <v>9.5978748817827683E-2</v>
      </c>
    </row>
    <row r="13" spans="1:4" x14ac:dyDescent="0.3">
      <c r="A13" s="60">
        <v>6</v>
      </c>
      <c r="B13" s="67" t="s">
        <v>50</v>
      </c>
      <c r="C13" s="65">
        <v>4.0408873564406672E-2</v>
      </c>
      <c r="D13" s="66">
        <v>4.030303206535707E-2</v>
      </c>
    </row>
    <row r="14" spans="1:4" x14ac:dyDescent="0.3">
      <c r="A14" s="60">
        <v>7</v>
      </c>
      <c r="B14" s="67" t="s">
        <v>39</v>
      </c>
      <c r="C14" s="65">
        <v>5.3065446246659959E-2</v>
      </c>
      <c r="D14" s="66">
        <v>4.2969542123543661E-2</v>
      </c>
    </row>
    <row r="15" spans="1:4" x14ac:dyDescent="0.3">
      <c r="A15" s="60">
        <v>8</v>
      </c>
      <c r="B15" s="67" t="s">
        <v>40</v>
      </c>
      <c r="C15" s="65">
        <v>5.4896581320610448E-2</v>
      </c>
      <c r="D15" s="66">
        <v>5.5675716752470621E-2</v>
      </c>
    </row>
    <row r="16" spans="1:4" x14ac:dyDescent="0.3">
      <c r="A16" s="60">
        <v>9</v>
      </c>
      <c r="B16" s="67" t="s">
        <v>35</v>
      </c>
      <c r="C16" s="69">
        <v>2.3523359017229069E-2</v>
      </c>
      <c r="D16" s="66">
        <v>2.3424620680907469E-2</v>
      </c>
    </row>
    <row r="17" spans="1:4" x14ac:dyDescent="0.3">
      <c r="A17" s="60">
        <v>10</v>
      </c>
      <c r="B17" s="67" t="s">
        <v>36</v>
      </c>
      <c r="C17" s="69">
        <v>0.19961855116932828</v>
      </c>
      <c r="D17" s="66">
        <v>0.16349276257738238</v>
      </c>
    </row>
    <row r="18" spans="1:4" x14ac:dyDescent="0.3">
      <c r="A18" s="60"/>
      <c r="B18" s="68" t="s">
        <v>42</v>
      </c>
      <c r="C18" s="65"/>
      <c r="D18" s="66"/>
    </row>
    <row r="19" spans="1:4" x14ac:dyDescent="0.3">
      <c r="A19" s="60">
        <v>11</v>
      </c>
      <c r="B19" s="67" t="s">
        <v>43</v>
      </c>
      <c r="C19" s="65">
        <v>0.10381775160379401</v>
      </c>
      <c r="D19" s="66">
        <v>8.9537572755295197E-2</v>
      </c>
    </row>
    <row r="20" spans="1:4" x14ac:dyDescent="0.3">
      <c r="A20" s="60">
        <v>12</v>
      </c>
      <c r="B20" s="67" t="s">
        <v>44</v>
      </c>
      <c r="C20" s="65">
        <v>7.3816771919530622E-2</v>
      </c>
      <c r="D20" s="66">
        <v>5.8852770297786447E-2</v>
      </c>
    </row>
    <row r="21" spans="1:4" x14ac:dyDescent="0.3">
      <c r="A21" s="60">
        <v>13</v>
      </c>
      <c r="B21" s="67" t="s">
        <v>45</v>
      </c>
      <c r="C21" s="65">
        <v>0.66879172036140211</v>
      </c>
      <c r="D21" s="66">
        <v>0.68170123654155168</v>
      </c>
    </row>
    <row r="22" spans="1:4" x14ac:dyDescent="0.3">
      <c r="A22" s="60">
        <v>14</v>
      </c>
      <c r="B22" s="67" t="s">
        <v>46</v>
      </c>
      <c r="C22" s="65">
        <v>0.59036460961463388</v>
      </c>
      <c r="D22" s="66">
        <v>0.59798712981038515</v>
      </c>
    </row>
    <row r="23" spans="1:4" x14ac:dyDescent="0.3">
      <c r="A23" s="60">
        <v>15</v>
      </c>
      <c r="B23" s="67" t="s">
        <v>47</v>
      </c>
      <c r="C23" s="65">
        <v>3.1090021004412272E-2</v>
      </c>
      <c r="D23" s="66">
        <v>0.22378128117719817</v>
      </c>
    </row>
    <row r="24" spans="1:4" x14ac:dyDescent="0.3">
      <c r="A24" s="60"/>
      <c r="B24" s="68" t="s">
        <v>32</v>
      </c>
      <c r="C24" s="65"/>
      <c r="D24" s="66"/>
    </row>
    <row r="25" spans="1:4" x14ac:dyDescent="0.3">
      <c r="A25" s="60">
        <v>16</v>
      </c>
      <c r="B25" s="67" t="s">
        <v>34</v>
      </c>
      <c r="C25" s="65">
        <v>0.22533883795849782</v>
      </c>
      <c r="D25" s="66">
        <v>0.24577236694247631</v>
      </c>
    </row>
    <row r="26" spans="1:4" ht="30" x14ac:dyDescent="0.3">
      <c r="A26" s="60">
        <v>17</v>
      </c>
      <c r="B26" s="67" t="s">
        <v>48</v>
      </c>
      <c r="C26" s="65">
        <v>0.69620598754181839</v>
      </c>
      <c r="D26" s="66">
        <v>0.71871082236894268</v>
      </c>
    </row>
    <row r="27" spans="1:4" ht="15.75" thickBot="1" x14ac:dyDescent="0.35">
      <c r="A27" s="70">
        <v>18</v>
      </c>
      <c r="B27" s="71" t="s">
        <v>49</v>
      </c>
      <c r="C27" s="72">
        <v>0.26266577236927202</v>
      </c>
      <c r="D27" s="73">
        <v>0.25412072532984975</v>
      </c>
    </row>
    <row r="28" spans="1:4" x14ac:dyDescent="0.3">
      <c r="A28" s="74"/>
      <c r="B28" s="75"/>
      <c r="C28" s="74"/>
      <c r="D28" s="74"/>
    </row>
    <row r="29" spans="1:4" x14ac:dyDescent="0.3">
      <c r="A29" s="35" t="str">
        <f>'RC'!A43</f>
        <v>*</v>
      </c>
      <c r="B29" s="35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74"/>
    </row>
    <row r="30" spans="1:4" x14ac:dyDescent="0.3">
      <c r="A30" s="74"/>
      <c r="B30" s="33"/>
      <c r="C30" s="74"/>
      <c r="D30" s="74"/>
    </row>
    <row r="31" spans="1:4" x14ac:dyDescent="0.3">
      <c r="A31" s="74"/>
      <c r="B31" s="33"/>
      <c r="C31" s="76"/>
      <c r="D31" s="74"/>
    </row>
    <row r="32" spans="1:4" x14ac:dyDescent="0.3">
      <c r="A32" s="74"/>
      <c r="B32" s="75"/>
      <c r="C32" s="74"/>
      <c r="D32" s="74"/>
    </row>
    <row r="33" spans="1:5" x14ac:dyDescent="0.3">
      <c r="A33" s="74"/>
      <c r="B33" s="75"/>
      <c r="C33" s="74"/>
      <c r="D33" s="74"/>
    </row>
    <row r="34" spans="1:5" x14ac:dyDescent="0.3">
      <c r="A34" s="74"/>
      <c r="B34" s="75"/>
      <c r="C34" s="74"/>
      <c r="D34" s="74"/>
    </row>
    <row r="35" spans="1:5" x14ac:dyDescent="0.3">
      <c r="A35" s="74"/>
      <c r="B35" s="75"/>
      <c r="C35" s="74"/>
      <c r="D35" s="74"/>
    </row>
    <row r="36" spans="1:5" x14ac:dyDescent="0.3">
      <c r="A36" s="74"/>
      <c r="B36" s="75"/>
      <c r="C36" s="74"/>
      <c r="D36" s="74"/>
    </row>
    <row r="37" spans="1:5" x14ac:dyDescent="0.3">
      <c r="A37" s="74"/>
      <c r="B37" s="75"/>
      <c r="C37" s="76"/>
      <c r="D37" s="74"/>
    </row>
    <row r="38" spans="1:5" x14ac:dyDescent="0.3">
      <c r="C38" s="74"/>
      <c r="D38" s="74"/>
      <c r="E38" s="74"/>
    </row>
    <row r="39" spans="1:5" x14ac:dyDescent="0.3">
      <c r="C39" s="76"/>
      <c r="D39" s="74"/>
      <c r="E39" s="74"/>
    </row>
    <row r="40" spans="1:5" x14ac:dyDescent="0.3">
      <c r="C40" s="74"/>
      <c r="D40" s="74"/>
      <c r="E40" s="74"/>
    </row>
    <row r="41" spans="1:5" x14ac:dyDescent="0.3">
      <c r="B41" s="77"/>
      <c r="C41" s="76"/>
      <c r="D41" s="74"/>
      <c r="E41" s="74"/>
    </row>
    <row r="42" spans="1:5" x14ac:dyDescent="0.3">
      <c r="B42" s="78"/>
      <c r="C42" s="74"/>
      <c r="D42" s="74"/>
      <c r="E42" s="74"/>
    </row>
    <row r="43" spans="1:5" x14ac:dyDescent="0.3">
      <c r="C43" s="74"/>
      <c r="D43" s="74"/>
      <c r="E43" s="74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/>
  </sheetViews>
  <sheetFormatPr defaultRowHeight="15" x14ac:dyDescent="0.3"/>
  <cols>
    <col min="1" max="1" width="7.7109375" style="35" bestFit="1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A1" s="7" t="s">
        <v>120</v>
      </c>
      <c r="B1" s="35" t="str">
        <f>'RC'!B2</f>
        <v>სს ”საქართველოს ბანკი”</v>
      </c>
      <c r="C1" s="38"/>
    </row>
    <row r="2" spans="1:3" x14ac:dyDescent="0.3">
      <c r="A2" s="7" t="s">
        <v>132</v>
      </c>
      <c r="B2" s="171">
        <f>'RC'!B3</f>
        <v>42643</v>
      </c>
      <c r="C2" s="45"/>
    </row>
    <row r="3" spans="1:3" ht="31.5" thickBot="1" x14ac:dyDescent="0.35">
      <c r="A3" s="75"/>
      <c r="B3" s="79" t="s">
        <v>54</v>
      </c>
      <c r="C3" s="80"/>
    </row>
    <row r="4" spans="1:3" x14ac:dyDescent="0.3">
      <c r="A4" s="56"/>
      <c r="B4" s="193" t="s">
        <v>52</v>
      </c>
      <c r="C4" s="194"/>
    </row>
    <row r="5" spans="1:3" x14ac:dyDescent="0.3">
      <c r="A5" s="60">
        <v>1</v>
      </c>
      <c r="B5" s="189" t="s">
        <v>226</v>
      </c>
      <c r="C5" s="190"/>
    </row>
    <row r="6" spans="1:3" x14ac:dyDescent="0.3">
      <c r="A6" s="60">
        <v>2</v>
      </c>
      <c r="B6" s="189" t="s">
        <v>227</v>
      </c>
      <c r="C6" s="190"/>
    </row>
    <row r="7" spans="1:3" x14ac:dyDescent="0.3">
      <c r="A7" s="60">
        <v>3</v>
      </c>
      <c r="B7" s="189" t="s">
        <v>228</v>
      </c>
      <c r="C7" s="190"/>
    </row>
    <row r="8" spans="1:3" x14ac:dyDescent="0.3">
      <c r="A8" s="60">
        <v>4</v>
      </c>
      <c r="B8" s="189" t="s">
        <v>229</v>
      </c>
      <c r="C8" s="190"/>
    </row>
    <row r="9" spans="1:3" x14ac:dyDescent="0.3">
      <c r="A9" s="60">
        <v>5</v>
      </c>
      <c r="B9" s="189" t="s">
        <v>230</v>
      </c>
      <c r="C9" s="190"/>
    </row>
    <row r="10" spans="1:3" x14ac:dyDescent="0.3">
      <c r="A10" s="60">
        <v>6</v>
      </c>
      <c r="B10" s="189" t="s">
        <v>231</v>
      </c>
      <c r="C10" s="190"/>
    </row>
    <row r="11" spans="1:3" x14ac:dyDescent="0.3">
      <c r="A11" s="60">
        <v>7</v>
      </c>
      <c r="B11" s="189" t="s">
        <v>232</v>
      </c>
      <c r="C11" s="190"/>
    </row>
    <row r="12" spans="1:3" x14ac:dyDescent="0.3">
      <c r="A12" s="60">
        <v>8</v>
      </c>
      <c r="B12" s="189" t="s">
        <v>233</v>
      </c>
      <c r="C12" s="190"/>
    </row>
    <row r="13" spans="1:3" x14ac:dyDescent="0.3">
      <c r="A13" s="60"/>
      <c r="B13" s="195" t="s">
        <v>53</v>
      </c>
      <c r="C13" s="196"/>
    </row>
    <row r="14" spans="1:3" x14ac:dyDescent="0.3">
      <c r="A14" s="60">
        <v>1</v>
      </c>
      <c r="B14" s="189" t="s">
        <v>234</v>
      </c>
      <c r="C14" s="190"/>
    </row>
    <row r="15" spans="1:3" x14ac:dyDescent="0.3">
      <c r="A15" s="60">
        <v>2</v>
      </c>
      <c r="B15" s="134" t="s">
        <v>235</v>
      </c>
      <c r="C15" s="135"/>
    </row>
    <row r="16" spans="1:3" x14ac:dyDescent="0.3">
      <c r="A16" s="60">
        <v>3</v>
      </c>
      <c r="B16" s="185" t="s">
        <v>236</v>
      </c>
      <c r="C16" s="186"/>
    </row>
    <row r="17" spans="1:3" x14ac:dyDescent="0.3">
      <c r="A17" s="60">
        <v>4</v>
      </c>
      <c r="B17" s="185" t="s">
        <v>237</v>
      </c>
      <c r="C17" s="186"/>
    </row>
    <row r="18" spans="1:3" x14ac:dyDescent="0.3">
      <c r="A18" s="60">
        <v>5</v>
      </c>
      <c r="B18" s="185" t="s">
        <v>238</v>
      </c>
      <c r="C18" s="186"/>
    </row>
    <row r="19" spans="1:3" x14ac:dyDescent="0.3">
      <c r="A19" s="60">
        <v>6</v>
      </c>
      <c r="B19" s="187" t="s">
        <v>239</v>
      </c>
      <c r="C19" s="188"/>
    </row>
    <row r="20" spans="1:3" x14ac:dyDescent="0.3">
      <c r="A20" s="60">
        <v>7</v>
      </c>
      <c r="B20" s="187" t="s">
        <v>240</v>
      </c>
      <c r="C20" s="188"/>
    </row>
    <row r="21" spans="1:3" ht="36.75" customHeight="1" x14ac:dyDescent="0.3">
      <c r="A21" s="60"/>
      <c r="B21" s="191" t="s">
        <v>51</v>
      </c>
      <c r="C21" s="192"/>
    </row>
    <row r="22" spans="1:3" x14ac:dyDescent="0.3">
      <c r="A22" s="60">
        <v>1</v>
      </c>
      <c r="B22" s="136" t="s">
        <v>241</v>
      </c>
      <c r="C22" s="82">
        <v>0.99514570105383038</v>
      </c>
    </row>
    <row r="23" spans="1:3" x14ac:dyDescent="0.3">
      <c r="A23" s="60">
        <v>2</v>
      </c>
      <c r="B23" s="81"/>
      <c r="C23" s="82"/>
    </row>
    <row r="24" spans="1:3" x14ac:dyDescent="0.3">
      <c r="A24" s="60">
        <v>3</v>
      </c>
      <c r="B24" s="81"/>
      <c r="C24" s="82"/>
    </row>
    <row r="25" spans="1:3" x14ac:dyDescent="0.3">
      <c r="A25" s="60">
        <v>4</v>
      </c>
      <c r="B25" s="81"/>
      <c r="C25" s="82"/>
    </row>
    <row r="26" spans="1:3" x14ac:dyDescent="0.3">
      <c r="A26" s="60">
        <v>5</v>
      </c>
      <c r="B26" s="81"/>
      <c r="C26" s="82"/>
    </row>
    <row r="27" spans="1:3" x14ac:dyDescent="0.3">
      <c r="A27" s="60">
        <v>6</v>
      </c>
      <c r="B27" s="81"/>
      <c r="C27" s="82"/>
    </row>
    <row r="28" spans="1:3" ht="51.75" customHeight="1" x14ac:dyDescent="0.3">
      <c r="A28" s="60"/>
      <c r="B28" s="182" t="s">
        <v>119</v>
      </c>
      <c r="C28" s="183"/>
    </row>
    <row r="29" spans="1:3" x14ac:dyDescent="0.3">
      <c r="A29" s="60">
        <v>1</v>
      </c>
      <c r="B29" s="81" t="s">
        <v>242</v>
      </c>
      <c r="C29" s="172">
        <v>9.6299999999999997E-2</v>
      </c>
    </row>
    <row r="30" spans="1:3" x14ac:dyDescent="0.3">
      <c r="A30" s="60">
        <v>2</v>
      </c>
      <c r="B30" s="81" t="s">
        <v>243</v>
      </c>
      <c r="C30" s="173">
        <v>6.13E-2</v>
      </c>
    </row>
    <row r="31" spans="1:3" ht="15.75" thickBot="1" x14ac:dyDescent="0.35">
      <c r="A31" s="70">
        <v>3</v>
      </c>
      <c r="B31" s="83"/>
      <c r="C31" s="84"/>
    </row>
    <row r="33" spans="2:3" ht="24" customHeight="1" x14ac:dyDescent="0.3">
      <c r="B33" s="184"/>
      <c r="C33" s="184"/>
    </row>
  </sheetData>
  <mergeCells count="19">
    <mergeCell ref="B4:C4"/>
    <mergeCell ref="B5:C5"/>
    <mergeCell ref="B6:C6"/>
    <mergeCell ref="B7:C7"/>
    <mergeCell ref="B13:C13"/>
    <mergeCell ref="B12:C12"/>
    <mergeCell ref="B11:C11"/>
    <mergeCell ref="B14:C14"/>
    <mergeCell ref="B10:C10"/>
    <mergeCell ref="B8:C8"/>
    <mergeCell ref="B9:C9"/>
    <mergeCell ref="B21:C21"/>
    <mergeCell ref="B28:C28"/>
    <mergeCell ref="B33:C33"/>
    <mergeCell ref="B16:C16"/>
    <mergeCell ref="B17:C17"/>
    <mergeCell ref="B18:C18"/>
    <mergeCell ref="B19:C19"/>
    <mergeCell ref="B20:C20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crW6pLbAb3MLJEdySMKzuTv42Fk=</DigestValue>
    </Reference>
    <Reference URI="#idOfficeObject" Type="http://www.w3.org/2000/09/xmldsig#Object">
      <DigestMethod Algorithm="http://www.w3.org/2000/09/xmldsig#sha1"/>
      <DigestValue>n2fYysTrlYz3Yl0n7jKeCe/zXjI=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CPEfPn3XHgEpDevqPnDrgIo4zUM=</DigestValue>
    </Reference>
  </SignedInfo>
  <SignatureValue>HELjKs/kxDccgeB7gCCK2iBzmca9h+fsAT1YmjgwExQ6Vczqsiu62LKout5so4HHknNj71yaYlZX
Benkr+n5zyZyr2WaZ8lxxPKTPCErzOfQaCNuVcOJZq7skJmyt1kiOejCBfTvpYjFengyqpSdByYn
f9LS52nlFrHoEuRhjErFgrCzqMJ6LawJ7IFEkIoeRa4GvrzcUXeqM3QY8O2ZAedT7CtPPVHyYtTP
bT9msTG6J96HP3Ts/PzP1nhgyO+6xXSaxcWfw2xgyIDr15SRbqyDlrfileNvSrGVp81IU1poXB+B
27U7OQbBg49IlctDXV/YLBI4XRC6xiL0ndyO7Q==</SignatureValue>
  <KeyInfo>
    <X509Data>
      <X509Certificate>MIIGQDCCBSigAwIBAgIKP7I53QABAAAQSDANBgkqhkiG9w0BAQUFADBKMRIwEAYKCZImiZPyLGQB
GRYCZ2UxEzARBgoJkiaJk/IsZAEZFgNuYmcxHzAdBgNVBAMTFk5CRyBDbGFzcyAyIElOVCBTdWIg
Q0EwHhcNMTUwNDE2MDY1MTM2WhcNMTcwMjEyMDkxOTIzWjA+MRwwGgYDVQQKExNKU0MgQmFuayBP
ZiBHZW9yZ2lhMR4wHAYDVQQDExVCQkcgLSBUYXRvIFRvbWFzaHZpbGkwggEiMA0GCSqGSIb3DQEB
AQUAA4IBDwAwggEKAoIBAQDtrLS8KkuR0mcVLPzm54zVKW1qm9w1FiROW08cgTr97vgF4YxCFQf8
u5d2FShOPaLAyZ5cgoLSNgCEvaQYqTUDK4V7if8J3HFntAvRvhZrEbrvCz+AIEv08aEiZQfPzEzp
Gc2MEBHJ+vISQK4O9LmPfY4lrmCiDLtKiuFVcujkgW9z0jelAxfRkaFVwWGIqBEZ+dhpdTQG+5yG
V2UdZ6IZ1SVkw7bPRhQiPAAlb1fWe0fPUFL3D3SRemJQlS7+vnm+jn9cv6jQpSW3kP7X4abD0WBj
hJa7fzhZvVW+AFaLX8UB02D18XwVYqax4fP5v0EUH+wP+K1BX29MdKnspvDdAgMBAAGjggMyMIID
LjA8BgkrBgEEAYI3FQcELzAtBiUrBgEEAYI3FQjmsmCDjfVEhoGZCYO4oUqDvoRxBIPEkTOEg4hd
AgFkAgEbMB0GA1UdJQQWMBQGCCsGAQUFBwMCBggrBgEFBQcDBDALBgNVHQ8EBAMCB4AwJwYJKwYB
BAGCNxUKBBowGDAKBggrBgEFBQcDAjAKBggrBgEFBQcDBDAdBgNVHQ4EFgQUWb8ZOn4ryMVI/wBU
H6xfR5laGd4wHwYDVR0jBBgwFoAUwy7SL/BMLxnCJ4L89i6sarBJz8EwggElBgNVHR8EggEcMIIB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MjBTdWIlMjBDQSgxKS5jcnQwDQYJKoZIhvcNAQEFBQADggEBAA0nZu6lIfCa77p+GpeIWby1PcMx
JGh5+CIEd9Ybeu76tcYxCQomQYkyiUDv27h9rB26Yelj9rk5rfMFHYSrkPCcZSy3UCHSgZh7ZdgP
5wBInR7HWSUvcFNw2q4cimAOqiLjWq6Qnsy9y3BPq1kFY5eSdhCrdnz8VGNiacEi1DO+4HzAMf5D
PHmRsGTu/EjRoPkZMLgajSLUoO1KOTEcZUkmhpcVFTrRNHiGlz6u2CHvN7tbFhNlWLdGNwke07WY
9PvwzsRpYju5KHYM/zJQfBGcvvXgVmoIFhgyEEBKiiW13YzIZ0edE3LJGL8k5IttdHwgvHjAK0tU
u9DXiX8O/9w=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NM7PXrjaqxKtWUISiCEotOmQtGQ=</DigestValue>
      </Reference>
      <Reference URI="/xl/worksheets/sheet1.xml?ContentType=application/vnd.openxmlformats-officedocument.spreadsheetml.worksheet+xml">
        <DigestMethod Algorithm="http://www.w3.org/2000/09/xmldsig#sha1"/>
        <DigestValue>3QV47+9V66h+nY2YwnJesFxIMdQ=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ZQUH+OAZfFFL1X2MnOMmyiSGhvM=</DigestValue>
      </Reference>
      <Reference URI="/xl/worksheets/sheet5.xml?ContentType=application/vnd.openxmlformats-officedocument.spreadsheetml.worksheet+xml">
        <DigestMethod Algorithm="http://www.w3.org/2000/09/xmldsig#sha1"/>
        <DigestValue>zKBBx5F19o3sZqFCDbcKkTou/xI=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ZQUH+OAZfFFL1X2MnOMmyiSGhvM=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ZQUH+OAZfFFL1X2MnOMmyiSGhvM=</DigestValue>
      </Reference>
      <Reference URI="/xl/worksheets/sheet3.xml?ContentType=application/vnd.openxmlformats-officedocument.spreadsheetml.worksheet+xml">
        <DigestMethod Algorithm="http://www.w3.org/2000/09/xmldsig#sha1"/>
        <DigestValue>UtoX9Gt/1HrAUaguLLvbMa6CBoU=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ZQUH+OAZfFFL1X2MnOMmyiSGhvM=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FZlM62sevBnqbDEmOHpEB8cQ2VE=</DigestValue>
      </Reference>
      <Reference URI="/xl/worksheets/sheet4.xml?ContentType=application/vnd.openxmlformats-officedocument.spreadsheetml.worksheet+xml">
        <DigestMethod Algorithm="http://www.w3.org/2000/09/xmldsig#sha1"/>
        <DigestValue>KoMQG1mQN9rRgB7HWI1gQJPaIq8=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ZQUH+OAZfFFL1X2MnOMmyiSGhvM=</DigestValue>
      </Reference>
      <Reference URI="/xl/worksheets/sheet2.xml?ContentType=application/vnd.openxmlformats-officedocument.spreadsheetml.worksheet+xml">
        <DigestMethod Algorithm="http://www.w3.org/2000/09/xmldsig#sha1"/>
        <DigestValue>/mDEAjQoEh3wvbMGSQS8kA0kV44=</DigestValue>
      </Reference>
      <Reference URI="/xl/sharedStrings.xml?ContentType=application/vnd.openxmlformats-officedocument.spreadsheetml.sharedStrings+xml">
        <DigestMethod Algorithm="http://www.w3.org/2000/09/xmldsig#sha1"/>
        <DigestValue>M3lrVxhKUob0/HL9ZQmATy1rWjM=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2016-10-31T12:04:16Z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TRG-BBG-QQ-20160930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2016-10-31T12:04:16Z</xd:SigningTime>
          <xd:SigningCertificate>
            <xd:Cert>
              <xd:CertDigest>
                <DigestMethod Algorithm="http://www.w3.org/2000/09/xmldsig#sha1"/>
                <DigestValue>pPlSycaL3nzVF/ehuIkpkIQ9jns=</DigestValue>
              </xd:CertDigest>
              <xd:IssuerSerial>
                <X509IssuerName>CN=NBG Class 2 INT Sub CA, DC=nbg, DC=ge</X509IssuerName>
                <X509SerialNumber>300796778354742258569288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Sh96oRzMMhjuglgfWT2H+6n9s7I=</DigestValue>
    </Reference>
    <Reference URI="#idOfficeObject" Type="http://www.w3.org/2000/09/xmldsig#Object">
      <DigestMethod Algorithm="http://www.w3.org/2000/09/xmldsig#sha1"/>
      <DigestValue>n2fYysTrlYz3Yl0n7jKeCe/zXjI=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LxSGPUkmjKhvFUbhaOWjiz/3pEo=</DigestValue>
    </Reference>
  </SignedInfo>
  <SignatureValue>XZOafWRBjnyA5BEY6BvMrPgZ3OnEpyMcTfxkv3L5d+RYU/bSTz7fgXRlR8i3UMMxSybTD8LJ5uwq
GSS4du7Cp3zTpiRryQLO74ga1GDEEphNADhvZj14HYnbSX7l7aeRMHrfoktw5YzOYyCPqYmxEQrH
J/GuYdMlMdGTo3n+AGGn3pAZEB3CqVkRzAhExuRAlJNMfDdwrrTSwKIjQteE8U7qszI8n6o6cGFk
pxoeaE+69m+B5A+yLtmZ3RVR0UUAd5P/hkS33LkRRWnoY8SJnJuR0LDMKfODM3akArOaf5A1VBZD
D9JRisPvylPaEguGgqCBuMHUiwFVnJEuh3TmzQ==</SignatureValue>
  <KeyInfo>
    <X509Data>
      <X509Certificate>MIIGJzCCBQ+gAwIBAgIKcrfTTQABAAASHjANBgkqhkiG9w0BAQUFADBKMRIwEAYKCZImiZPyLGQB
GRYCZ2UxEzARBgoJkiaJk/IsZAEZFgNuYmcxHzAdBgNVBAMTFk5CRyBDbGFzcyAyIElOVCBTdWIg
Q0EwHhcNMTUwOTI0MTMzNjQ5WhcNMTcwMjEyMDkxOTIzWjAlMSMwIQYDVQQDExpCQkcgLSBMZXZh
biBLdWxpamFuaXNodmlsaTCCASIwDQYJKoZIhvcNAQEBBQADggEPADCCAQoCggEBANlodEHa9yl2
LogfjB7OW7GBv3lI5bmnc8XyQtL+L52clHWvMBiEXNpx1KCAmnF59bEcmb7C+Vn8aXLQLDec6ANF
bDt/ZlsnCbf2xudrSeCjtNfcT3IHfiz0cNfkzXnDeUvXzqSM5gJdLhqaMlhQq3YM7t1beRdocWUY
dZt2zbTfdwUtwMDqGpPuvpN7yANFvVI09IOjfaItRGm//6rm3KHWXRMCLbUhNvtULAv7W6VNRpoy
DRr0krw9tUyAzNl+bXfdfjpeVcKQMzZHpO5O4pZMQ0fKpEAT81apOlpExjuw3SLh5k27Id1YXTYD
6PDptsTeGkjz4EFWZtN8bgOjp+0CAwEAAaOCAzIwggMuMDwGCSsGAQQBgjcVBwQvMC0GJSsGAQQB
gjcVCOayYION9USGgZkJg7ihSoO+hHEEg8SRM4SDiF0CAWQCARswHQYDVR0lBBYwFAYIKwYBBQUH
AwIGCCsGAQUFBwMEMAsGA1UdDwQEAwIHgDAnBgkrBgEEAYI3FQoEGjAYMAoGCCsGAQUFBwMCMAoG
CCsGAQUFBwMEMB0GA1UdDgQWBBSFsy2ZmmIV6SuNLuUavRfvtFC0QzAfBgNVHSMEGDAWgBTDLtIv
8EwvGcIngvz2LqxqsEnPwTCCASUGA1UdHwSCARwwggEYMIIBFKCCARCgggEMhoHHbGRhcDovLy9D
Tj1OQkclMjBDbGFzcyUyMDIlMjBJTlQlMjBTdWIlMjBDQSgxKSxDTj1uYmctc3ViQ0EsQ049Q0RQ
LENOPVB1YmxpYyUyMEtleSUyMFNlcnZpY2VzLENOPVNlcnZpY2VzLENOPUNvbmZpZ3VyYXRpb24s
REM9bmJnLERDPWdlP2NlcnRpZmljYXRlUmV2b2NhdGlvbkxpc3Q/YmFzZT9vYmplY3RDbGFzcz1j
UkxEaXN0cmlidXRpb25Qb2ludIZAaHR0cDovL2NybC5uYmcuZ292LmdlL2NhL05CRyUyMENsYXNz
JTIwMiUyMElOVCUyMFN1YiUyMENBKDEpLmNybDCCAS4GCCsGAQUFBwEBBIIBIDCCARwwgboGCCsG
AQUFBzAChoGtbGRhcDovLy9DTj1OQkclMjBDbGFzcyUyMDIlMjBJTlQlMjBTdWIlMjBDQSxDTj1B
SUEsQ049UHVibGljJTIwS2V5JTIwU2VydmljZXMsQ049U2VydmljZXMsQ049Q29uZmlndXJhdGlv
bixEQz1uYmcsREM9Z2U/Y0FDZXJ0aWZpY2F0ZT9iYXNlP29iamVjdENsYXNzPWNlcnRpZmljYXRp
b25BdXRob3JpdHkwXQYIKwYBBQUHMAKGUWh0dHA6Ly9jcmwubmJnLmdvdi5nZS9jYS9uYmctc3Vi
Q0EubmJnLmdlX05CRyUyMENsYXNzJTIwMiUyMElOVCUyMFN1YiUyMENBKDEpLmNydDANBgkqhkiG
9w0BAQUFAAOCAQEADdi8E0kiACGqrCYV2hAWfBLwr5QSFhypaSORRhSz3rKsxmBfgVAtHytUAp0e
Xsp7tbUSlvwAQcvTxX6kiuioQF3MP/3alDafqu8FgyBlN8zEnd08F2paqPkw67LR2yUqK8TB7XDu
MWn5AF1VfcvotP6hyGva4ZS07ahUip/zPvgaSrjY4HGRpPqDUJh4Cy/sUxwQS/R1cNzf8OBsP35T
TzWWr4Awrc1wkQBD201EKtiGA984AyaG6/vwmxBgsC8iorP6fZk1RLHYXQkegE1GtUUm6Lkynpt4
ofOObnWR2MyF+KrDHzSR+PbqJVegq+g9Mf0boPVqbMQY+Ojwk0IKtg==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NM7PXrjaqxKtWUISiCEotOmQtGQ=</DigestValue>
      </Reference>
      <Reference URI="/xl/worksheets/sheet1.xml?ContentType=application/vnd.openxmlformats-officedocument.spreadsheetml.worksheet+xml">
        <DigestMethod Algorithm="http://www.w3.org/2000/09/xmldsig#sha1"/>
        <DigestValue>3QV47+9V66h+nY2YwnJesFxIMdQ=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ZQUH+OAZfFFL1X2MnOMmyiSGhvM=</DigestValue>
      </Reference>
      <Reference URI="/xl/worksheets/sheet5.xml?ContentType=application/vnd.openxmlformats-officedocument.spreadsheetml.worksheet+xml">
        <DigestMethod Algorithm="http://www.w3.org/2000/09/xmldsig#sha1"/>
        <DigestValue>zKBBx5F19o3sZqFCDbcKkTou/xI=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ZQUH+OAZfFFL1X2MnOMmyiSGhvM=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ZQUH+OAZfFFL1X2MnOMmyiSGhvM=</DigestValue>
      </Reference>
      <Reference URI="/xl/worksheets/sheet3.xml?ContentType=application/vnd.openxmlformats-officedocument.spreadsheetml.worksheet+xml">
        <DigestMethod Algorithm="http://www.w3.org/2000/09/xmldsig#sha1"/>
        <DigestValue>UtoX9Gt/1HrAUaguLLvbMa6CBoU=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ZQUH+OAZfFFL1X2MnOMmyiSGhvM=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FZlM62sevBnqbDEmOHpEB8cQ2VE=</DigestValue>
      </Reference>
      <Reference URI="/xl/worksheets/sheet4.xml?ContentType=application/vnd.openxmlformats-officedocument.spreadsheetml.worksheet+xml">
        <DigestMethod Algorithm="http://www.w3.org/2000/09/xmldsig#sha1"/>
        <DigestValue>KoMQG1mQN9rRgB7HWI1gQJPaIq8=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ZQUH+OAZfFFL1X2MnOMmyiSGhvM=</DigestValue>
      </Reference>
      <Reference URI="/xl/worksheets/sheet2.xml?ContentType=application/vnd.openxmlformats-officedocument.spreadsheetml.worksheet+xml">
        <DigestMethod Algorithm="http://www.w3.org/2000/09/xmldsig#sha1"/>
        <DigestValue>/mDEAjQoEh3wvbMGSQS8kA0kV44=</DigestValue>
      </Reference>
      <Reference URI="/xl/sharedStrings.xml?ContentType=application/vnd.openxmlformats-officedocument.spreadsheetml.sharedStrings+xml">
        <DigestMethod Algorithm="http://www.w3.org/2000/09/xmldsig#sha1"/>
        <DigestValue>M3lrVxhKUob0/HL9ZQmATy1rWjM=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2016-10-31T12:54:18Z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TRG-BBG-QQ-20160930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2016-10-31T12:54:18Z</xd:SigningTime>
          <xd:SigningCertificate>
            <xd:Cert>
              <xd:CertDigest>
                <DigestMethod Algorithm="http://www.w3.org/2000/09/xmldsig#sha1"/>
                <DigestValue>4KfsDJqYYqIDDiK1TyUlTYcjzhw=</DigestValue>
              </xd:CertDigest>
              <xd:IssuerSerial>
                <X509IssuerName>CN=NBG Class 2 INT Sub CA, DC=nbg, DC=ge</X509IssuerName>
                <X509SerialNumber>541740759038547906794014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Tato Tomashvili</cp:lastModifiedBy>
  <cp:lastPrinted>2009-04-27T12:27:12Z</cp:lastPrinted>
  <dcterms:created xsi:type="dcterms:W3CDTF">2006-03-24T12:21:33Z</dcterms:created>
  <dcterms:modified xsi:type="dcterms:W3CDTF">2016-10-31T12:04:09Z</dcterms:modified>
  <cp:category>Banking Supervision</cp:category>
</cp:coreProperties>
</file>