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bg-file01\NBG-Shares\FSA\FSA-Shares\3. Non Bank Supervision\4. Mikrosafinanso Organizaciebi\4.6. Share\consolidated Q\"/>
    </mc:Choice>
  </mc:AlternateContent>
  <bookViews>
    <workbookView xWindow="0" yWindow="0" windowWidth="24000" windowHeight="8100" tabRatio="709" activeTab="3"/>
  </bookViews>
  <sheets>
    <sheet name="Consolidated RC" sheetId="1" r:id="rId1"/>
    <sheet name="Consolidated RI" sheetId="2" r:id="rId2"/>
    <sheet name="Consolidated RC-BB" sheetId="3" r:id="rId3"/>
    <sheet name="Loans by Sector" sheetId="4" r:id="rId4"/>
    <sheet name="Branches and Employmen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10" i="3" l="1"/>
  <c r="D13" i="3"/>
  <c r="D16" i="3" l="1"/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</calcChain>
</file>

<file path=xl/sharedStrings.xml><?xml version="1.0" encoding="utf-8"?>
<sst xmlns="http://schemas.openxmlformats.org/spreadsheetml/2006/main" count="216" uniqueCount="192">
  <si>
    <t>N</t>
  </si>
  <si>
    <t>Consolidated Data for MFIs'</t>
  </si>
  <si>
    <t>Content:</t>
  </si>
  <si>
    <t>I q. 2018</t>
  </si>
  <si>
    <t>Balance Sheet</t>
  </si>
  <si>
    <t xml:space="preserve"> Foreign Currency </t>
  </si>
  <si>
    <t xml:space="preserve"> Total </t>
  </si>
  <si>
    <t xml:space="preserve"> Gel </t>
  </si>
  <si>
    <t>Cash</t>
  </si>
  <si>
    <t>Cash on Bank accounts</t>
  </si>
  <si>
    <t>Total Loans</t>
  </si>
  <si>
    <t>Less: Loan Loss reserve</t>
  </si>
  <si>
    <t>Net  Loans</t>
  </si>
  <si>
    <t>Securities</t>
  </si>
  <si>
    <t>Accrued  receivable  Interest and Dividends</t>
  </si>
  <si>
    <t>Appropriated movable and immovable property</t>
  </si>
  <si>
    <t>Equity Investments</t>
  </si>
  <si>
    <t>Fixed Assets and intangible Assets</t>
  </si>
  <si>
    <t>Other Assets</t>
  </si>
  <si>
    <t>Total Assets</t>
  </si>
  <si>
    <t>Liabilities</t>
  </si>
  <si>
    <t>Accrued payable Interest  and Dividends</t>
  </si>
  <si>
    <t>Other Liabilities</t>
  </si>
  <si>
    <t>Subordinated Liabilities</t>
  </si>
  <si>
    <t>Own Debt Securities</t>
  </si>
  <si>
    <t>Borrowed funds from financial institutions</t>
  </si>
  <si>
    <t>Borrowed funds from physical and legal entities</t>
  </si>
  <si>
    <t>Authorized capital</t>
  </si>
  <si>
    <t>Share Premium</t>
  </si>
  <si>
    <t>Donations and Grants for Capital</t>
  </si>
  <si>
    <t>Retained earnings</t>
  </si>
  <si>
    <t>Assets revaluation reserve</t>
  </si>
  <si>
    <t>Total Capital</t>
  </si>
  <si>
    <t>Total Liabilities and Capital</t>
  </si>
  <si>
    <t>Income Statement</t>
  </si>
  <si>
    <t>Interest Income</t>
  </si>
  <si>
    <t xml:space="preserve"> Interest Income from banks  in accordance to the current accounts</t>
  </si>
  <si>
    <t>Loans Issued to Individuals</t>
  </si>
  <si>
    <t>Trade and Service</t>
  </si>
  <si>
    <t>Custom Loans</t>
  </si>
  <si>
    <t>Agriculture</t>
  </si>
  <si>
    <t>Online Loans</t>
  </si>
  <si>
    <t>Other</t>
  </si>
  <si>
    <t>Loans Issued to Legal Entities</t>
  </si>
  <si>
    <t>Trade and service loans</t>
  </si>
  <si>
    <t>Agriculture and Forestry Loans</t>
  </si>
  <si>
    <t>Transport and communications sector loans</t>
  </si>
  <si>
    <t>Other Loans</t>
  </si>
  <si>
    <t xml:space="preserve"> Interest and Disconte Income from Securities </t>
  </si>
  <si>
    <t>Income from fines / penalties to clients by loans</t>
  </si>
  <si>
    <t>Other Interest Income</t>
  </si>
  <si>
    <t>Total Interest Income</t>
  </si>
  <si>
    <t>Interest Expenses</t>
  </si>
  <si>
    <t xml:space="preserve">Paid Interest on Borrowings from Legal Entities </t>
  </si>
  <si>
    <t>Paid Interest on Borrowings from Individuals</t>
  </si>
  <si>
    <t>Paid Interest on  own Debt Securities owned by Legan Entities</t>
  </si>
  <si>
    <t>Paid Interest on  own Debt Securities owned by Individuals</t>
  </si>
  <si>
    <t>Interest paid on subordinated liabilities</t>
  </si>
  <si>
    <t xml:space="preserve">Other Interest Expenses </t>
  </si>
  <si>
    <t xml:space="preserve">Total Interest Expenses </t>
  </si>
  <si>
    <t xml:space="preserve">Net Interest  Income </t>
  </si>
  <si>
    <t>Non Interest Income</t>
  </si>
  <si>
    <t xml:space="preserve">Net commission and other income in accordance to the service </t>
  </si>
  <si>
    <t>Received  dividend</t>
  </si>
  <si>
    <t xml:space="preserve">Gain (Loss)  from investment securities </t>
  </si>
  <si>
    <t xml:space="preserve">Gain (Loss) from  operations of  currency trade </t>
  </si>
  <si>
    <t>Gain (loss) from  revaluation of currency funds</t>
  </si>
  <si>
    <t>Gain (loss) from sale of property</t>
  </si>
  <si>
    <t>Other non interest income</t>
  </si>
  <si>
    <t>Total non interest Income</t>
  </si>
  <si>
    <t>Non Interest  Expenses</t>
  </si>
  <si>
    <t xml:space="preserve"> Development, Consulting and  Marketing expences</t>
  </si>
  <si>
    <t>Administrative costs</t>
  </si>
  <si>
    <t>Fixed asset operating expenses</t>
  </si>
  <si>
    <t>Depreciation and Amortization expenses</t>
  </si>
  <si>
    <t>Other Non Interest expenses</t>
  </si>
  <si>
    <t>Rental Cost</t>
  </si>
  <si>
    <t>Total Non Interest expenses</t>
  </si>
  <si>
    <t>Net Non Interest income</t>
  </si>
  <si>
    <t xml:space="preserve">Gain before Provisions </t>
  </si>
  <si>
    <t xml:space="preserve"> Loss, in accordance to the Loans Loss  </t>
  </si>
  <si>
    <t xml:space="preserve"> Loss, in accordance to other assets</t>
  </si>
  <si>
    <t xml:space="preserve"> Loss, in accordance to investments and securities</t>
  </si>
  <si>
    <t>Total loss, in accordance to other assets</t>
  </si>
  <si>
    <t xml:space="preserve">Gain before Tax and unforeseen Income-Expenses </t>
  </si>
  <si>
    <t>Profit Tax</t>
  </si>
  <si>
    <t xml:space="preserve">Gain after Tax </t>
  </si>
  <si>
    <t xml:space="preserve">Unforeseen income (expenses) </t>
  </si>
  <si>
    <t xml:space="preserve">Net Income (loss) </t>
  </si>
  <si>
    <t>Loans received  from Banks</t>
  </si>
  <si>
    <t>Loans received  from financial organizations</t>
  </si>
  <si>
    <t>from Resident Comercial Banks</t>
  </si>
  <si>
    <t>from Non Resident Comercial Banks</t>
  </si>
  <si>
    <t xml:space="preserve"> from resident financial organizations </t>
  </si>
  <si>
    <t xml:space="preserve"> from non - resident financial organizations </t>
  </si>
  <si>
    <t>Loans from Real Entities</t>
  </si>
  <si>
    <t xml:space="preserve"> from resident  Real Entities </t>
  </si>
  <si>
    <t xml:space="preserve">from non-resident  Real Entities  </t>
  </si>
  <si>
    <t xml:space="preserve">Loans received  from Legal Entities </t>
  </si>
  <si>
    <t xml:space="preserve"> from resident Legal Entities </t>
  </si>
  <si>
    <t xml:space="preserve"> from non-resident  Legal Entities </t>
  </si>
  <si>
    <t>Total Borrowings</t>
  </si>
  <si>
    <t>Total</t>
  </si>
  <si>
    <t>Period:</t>
  </si>
  <si>
    <t>Total Liabilities</t>
  </si>
  <si>
    <t>Capital</t>
  </si>
  <si>
    <t>Paid Interest on Borrowings from  Financial organisation</t>
  </si>
  <si>
    <t>Commission and other income according to the services provided</t>
  </si>
  <si>
    <t>Commission and other income according to the services received</t>
  </si>
  <si>
    <t>Installments</t>
  </si>
  <si>
    <t>Pawn Shop Loans</t>
  </si>
  <si>
    <t>Total Amount</t>
  </si>
  <si>
    <t>Number of Loans</t>
  </si>
  <si>
    <t>Amount of Branches and Employed at Micro Financial Organizations</t>
  </si>
  <si>
    <t>Microfinance Organizations</t>
  </si>
  <si>
    <t>I quarter</t>
  </si>
  <si>
    <t>Amount of Employed</t>
  </si>
  <si>
    <t>Amount of Service-Centres or  Branches</t>
  </si>
  <si>
    <t>JSC MFI "Swiss Capital"</t>
  </si>
  <si>
    <t>JSC MFI "Nyke Credit"</t>
  </si>
  <si>
    <t>JSC MFI "Okay"</t>
  </si>
  <si>
    <t>LLC MFI "4Finance"</t>
  </si>
  <si>
    <t>JSC MFI "Alpha Express"</t>
  </si>
  <si>
    <t>LLC MFI "Axifina"</t>
  </si>
  <si>
    <t>LLC MFI "B Credit"</t>
  </si>
  <si>
    <t>LLC MFI "Bani Credit"</t>
  </si>
  <si>
    <t>LLC MFI "BB Credit"</t>
  </si>
  <si>
    <t>LLC MFI "B I G"</t>
  </si>
  <si>
    <t>LLC MFI "Bonako"</t>
  </si>
  <si>
    <t>LLC MFI "Capital Credit"</t>
  </si>
  <si>
    <t>LLC MFI "Capital Express"</t>
  </si>
  <si>
    <t>LLC MFI "Caucasus Micro Credit"</t>
  </si>
  <si>
    <t>LLC MFI "Continental City Credit"</t>
  </si>
  <si>
    <t>LLC MFI "Central"</t>
  </si>
  <si>
    <t>LLC MFI "Cream Finance Georgia"</t>
  </si>
  <si>
    <t>LLC MFI "City Credit"</t>
  </si>
  <si>
    <t>LLC MFI "Credex"</t>
  </si>
  <si>
    <t>LLC MFI "CredFin"</t>
  </si>
  <si>
    <t>LLC MFI "Credit Centre"</t>
  </si>
  <si>
    <t>JSC MFI "Credit Plus Georgia"</t>
  </si>
  <si>
    <t>LLC MFI "Credit Service"</t>
  </si>
  <si>
    <t>LLC MFI "Creditor"</t>
  </si>
  <si>
    <t>LLC MFI "Creditservice+"</t>
  </si>
  <si>
    <t>LLC MFI "Cross Credit"</t>
  </si>
  <si>
    <t>JSC MFI "Crystal"</t>
  </si>
  <si>
    <t>LLC MFI "EasyCred Georgia"</t>
  </si>
  <si>
    <t>JSC MFI "eCapital"</t>
  </si>
  <si>
    <t>LLC MFI "Euro Credit"</t>
  </si>
  <si>
    <t>LLC MFI "Express Capital+"</t>
  </si>
  <si>
    <t>LLC MFI "Family Credit"</t>
  </si>
  <si>
    <t>LLC MFI "Fin Credit"</t>
  </si>
  <si>
    <t>JSC MFI "Finagro"</t>
  </si>
  <si>
    <t>JSC MFI "Georgian Capital"</t>
  </si>
  <si>
    <t>JSC MFI "Georgian Credit"</t>
  </si>
  <si>
    <t>LLC MFI "Gorgian International MFI"</t>
  </si>
  <si>
    <t>LLC MFI "Georgian Financial Credit-GFC"</t>
  </si>
  <si>
    <t>LLC MFI "GFS Group"</t>
  </si>
  <si>
    <t>JSC MFI "GIC"</t>
  </si>
  <si>
    <t>LLC MFI "Giro Credit"</t>
  </si>
  <si>
    <t>LLC MFI "Global Credit"</t>
  </si>
  <si>
    <t>LLC MFI "Imercredit"</t>
  </si>
  <si>
    <t>LLC MFI "Imperial Credit"</t>
  </si>
  <si>
    <t>LLC MFI "Intel Exspress Georgia"</t>
  </si>
  <si>
    <t>JSC MFI "Invest Georgia"</t>
  </si>
  <si>
    <t>JSC MFI "Lazika Capital"</t>
  </si>
  <si>
    <t>LLC MFI "Lider Credit"</t>
  </si>
  <si>
    <t>LLC MFI "Lendo"</t>
  </si>
  <si>
    <t>LLC MFI "Lendup"</t>
  </si>
  <si>
    <t>JSC MFI "Micro Business Capital"</t>
  </si>
  <si>
    <t>LLC MFI "MBS"</t>
  </si>
  <si>
    <t>LLC MFI "Micro Invest"</t>
  </si>
  <si>
    <t>JSC MFI "MicroFin"</t>
  </si>
  <si>
    <t>LLC MFI "MJC"</t>
  </si>
  <si>
    <t>LLC MFI "MoMoney Credit"</t>
  </si>
  <si>
    <t>LLC MFI "Moneta Express Georgia"</t>
  </si>
  <si>
    <t>LLC MFI "Nova Credit"</t>
  </si>
  <si>
    <t>LLC MFI "PIAZZA CAPITAL"</t>
  </si>
  <si>
    <t>LLC MFI "Profinance"</t>
  </si>
  <si>
    <t>LLC MFI "Rico Express"</t>
  </si>
  <si>
    <t>LLC MFI "RivalCredit"</t>
  </si>
  <si>
    <t>LLC MFI "Smart Fianance"</t>
  </si>
  <si>
    <t>LLC MFI "SmartInvest"</t>
  </si>
  <si>
    <t>LLC MFI "Solva"</t>
  </si>
  <si>
    <t>LLC MFI "Swiss-Credit"</t>
  </si>
  <si>
    <t>LLC MFI "TAM Credit"</t>
  </si>
  <si>
    <t>LLC MFI "Tbilicrocredit"</t>
  </si>
  <si>
    <t>LLC MFI "Universe Credit"</t>
  </si>
  <si>
    <t>LLC MFI "Bermeli"</t>
  </si>
  <si>
    <t>JSC MFI "CaucasusCredit"</t>
  </si>
  <si>
    <t>LLC MFI "Lazare"</t>
  </si>
  <si>
    <t>LLC MFI "Business Startup Credit"</t>
  </si>
  <si>
    <t>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</si>
</sst>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8"/>
      <name val="Arial"/>
      <family val="2"/>
      <charset val="204"/>
    </font>
    <font>
      <b/>
      <u/>
      <sz val="10"/>
      <name val="Sylfaen"/>
      <family val="1"/>
    </font>
    <font>
      <sz val="11"/>
      <color theme="1"/>
      <name val="Sylfaen"/>
      <family val="1"/>
    </font>
    <font>
      <sz val="8"/>
      <name val="Arial"/>
      <family val="2"/>
    </font>
    <font>
      <b/>
      <sz val="10"/>
      <name val="Sylfaen"/>
      <family val="1"/>
    </font>
    <font>
      <sz val="9"/>
      <color theme="1"/>
      <name val="Sylfaen"/>
      <family val="1"/>
    </font>
    <font>
      <sz val="12"/>
      <color theme="1"/>
      <name val="Calibri"/>
      <family val="2"/>
      <scheme val="minor"/>
    </font>
    <font>
      <sz val="10"/>
      <name val="Sylfaen"/>
      <family val="1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b/>
      <i/>
      <sz val="10"/>
      <color theme="5" tint="-0.499984740745262"/>
      <name val="Sylfaen"/>
      <family val="1"/>
    </font>
    <font>
      <sz val="10"/>
      <name val="Arial"/>
      <family val="2"/>
    </font>
    <font>
      <b/>
      <i/>
      <sz val="10"/>
      <name val="Sylfaen"/>
      <family val="1"/>
    </font>
    <font>
      <i/>
      <sz val="10"/>
      <name val="Sylfaen"/>
      <family val="1"/>
    </font>
    <font>
      <b/>
      <sz val="10"/>
      <color theme="5" tint="-0.499984740745262"/>
      <name val="Sylfaen"/>
      <family val="1"/>
    </font>
    <font>
      <sz val="10"/>
      <color rgb="FF0000FF"/>
      <name val="Arial"/>
      <family val="2"/>
    </font>
    <font>
      <sz val="10"/>
      <color rgb="FF0000FF"/>
      <name val="Sylfaen"/>
      <family val="1"/>
    </font>
    <font>
      <sz val="10"/>
      <color rgb="FFFF0000"/>
      <name val="Sylfaen"/>
      <family val="1"/>
    </font>
    <font>
      <b/>
      <sz val="10"/>
      <color theme="1"/>
      <name val="Sylfaen"/>
      <family val="1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/>
  </cellStyleXfs>
  <cellXfs count="87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indent="1"/>
    </xf>
    <xf numFmtId="164" fontId="3" fillId="0" borderId="2" xfId="1" applyNumberFormat="1" applyFont="1" applyFill="1" applyBorder="1" applyAlignment="1" applyProtection="1">
      <alignment horizontal="left" indent="1"/>
    </xf>
    <xf numFmtId="164" fontId="0" fillId="0" borderId="0" xfId="0" applyNumberFormat="1"/>
    <xf numFmtId="0" fontId="3" fillId="0" borderId="3" xfId="0" applyFont="1" applyFill="1" applyBorder="1" applyAlignment="1" applyProtection="1">
      <alignment horizontal="left" indent="1"/>
    </xf>
    <xf numFmtId="164" fontId="3" fillId="0" borderId="3" xfId="1" applyNumberFormat="1" applyFont="1" applyFill="1" applyBorder="1" applyAlignment="1" applyProtection="1">
      <alignment horizontal="left" indent="1"/>
    </xf>
    <xf numFmtId="0" fontId="6" fillId="3" borderId="3" xfId="0" applyFont="1" applyFill="1" applyBorder="1" applyAlignment="1" applyProtection="1">
      <alignment horizontal="left" indent="2"/>
    </xf>
    <xf numFmtId="164" fontId="6" fillId="3" borderId="3" xfId="1" applyNumberFormat="1" applyFont="1" applyFill="1" applyBorder="1" applyAlignment="1" applyProtection="1">
      <alignment horizontal="left" indent="2"/>
    </xf>
    <xf numFmtId="0" fontId="4" fillId="4" borderId="0" xfId="0" applyFont="1" applyFill="1" applyBorder="1" applyAlignment="1" applyProtection="1">
      <alignment horizontal="center"/>
    </xf>
    <xf numFmtId="164" fontId="7" fillId="4" borderId="0" xfId="1" applyNumberFormat="1" applyFont="1" applyFill="1" applyBorder="1" applyAlignment="1" applyProtection="1"/>
    <xf numFmtId="0" fontId="4" fillId="5" borderId="0" xfId="0" applyFont="1" applyFill="1" applyBorder="1" applyAlignment="1" applyProtection="1">
      <alignment horizontal="center"/>
    </xf>
    <xf numFmtId="164" fontId="7" fillId="5" borderId="0" xfId="1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 indent="1"/>
    </xf>
    <xf numFmtId="164" fontId="3" fillId="3" borderId="2" xfId="1" applyNumberFormat="1" applyFont="1" applyFill="1" applyBorder="1" applyAlignment="1" applyProtection="1">
      <alignment horizontal="left" indent="1"/>
    </xf>
    <xf numFmtId="0" fontId="3" fillId="3" borderId="3" xfId="0" applyFont="1" applyFill="1" applyBorder="1" applyAlignment="1" applyProtection="1">
      <alignment horizontal="left" indent="1"/>
    </xf>
    <xf numFmtId="164" fontId="3" fillId="3" borderId="3" xfId="1" applyNumberFormat="1" applyFont="1" applyFill="1" applyBorder="1" applyAlignment="1" applyProtection="1">
      <alignment horizontal="left" indent="1"/>
    </xf>
    <xf numFmtId="0" fontId="8" fillId="0" borderId="0" xfId="0" applyFont="1" applyAlignment="1">
      <alignment horizontal="left"/>
    </xf>
    <xf numFmtId="0" fontId="9" fillId="0" borderId="0" xfId="0" applyFont="1"/>
    <xf numFmtId="164" fontId="8" fillId="0" borderId="0" xfId="1" applyNumberFormat="1" applyFont="1" applyAlignment="1">
      <alignment horizontal="left"/>
    </xf>
    <xf numFmtId="0" fontId="10" fillId="0" borderId="0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center" vertical="top"/>
    </xf>
    <xf numFmtId="164" fontId="4" fillId="0" borderId="1" xfId="1" applyNumberFormat="1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left" indent="1"/>
    </xf>
    <xf numFmtId="0" fontId="3" fillId="2" borderId="0" xfId="0" applyFont="1" applyFill="1" applyBorder="1" applyAlignment="1" applyProtection="1">
      <alignment horizontal="left" indent="1"/>
    </xf>
    <xf numFmtId="164" fontId="3" fillId="0" borderId="4" xfId="1" applyNumberFormat="1" applyFont="1" applyFill="1" applyBorder="1" applyAlignment="1" applyProtection="1">
      <alignment horizontal="left" indent="1"/>
    </xf>
    <xf numFmtId="0" fontId="11" fillId="0" borderId="5" xfId="0" applyFont="1" applyFill="1" applyBorder="1" applyAlignment="1" applyProtection="1">
      <alignment horizontal="left" indent="1"/>
    </xf>
    <xf numFmtId="164" fontId="11" fillId="0" borderId="5" xfId="1" applyNumberFormat="1" applyFont="1" applyFill="1" applyBorder="1" applyAlignment="1" applyProtection="1">
      <alignment horizontal="left" indent="1"/>
    </xf>
    <xf numFmtId="0" fontId="6" fillId="2" borderId="0" xfId="0" applyFont="1" applyFill="1" applyBorder="1" applyAlignment="1" applyProtection="1">
      <alignment horizontal="left" indent="2"/>
    </xf>
    <xf numFmtId="0" fontId="3" fillId="0" borderId="5" xfId="0" applyFont="1" applyFill="1" applyBorder="1" applyAlignment="1" applyProtection="1">
      <alignment horizontal="left" indent="1"/>
    </xf>
    <xf numFmtId="164" fontId="3" fillId="0" borderId="5" xfId="1" applyNumberFormat="1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center"/>
    </xf>
    <xf numFmtId="164" fontId="4" fillId="4" borderId="0" xfId="1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164" fontId="4" fillId="5" borderId="0" xfId="1" applyNumberFormat="1" applyFont="1" applyFill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left" indent="1"/>
    </xf>
    <xf numFmtId="164" fontId="13" fillId="0" borderId="5" xfId="1" applyNumberFormat="1" applyFont="1" applyFill="1" applyBorder="1" applyAlignment="1" applyProtection="1">
      <alignment horizontal="left" indent="1"/>
    </xf>
    <xf numFmtId="0" fontId="0" fillId="0" borderId="0" xfId="0" applyFont="1" applyFill="1" applyBorder="1"/>
    <xf numFmtId="0" fontId="4" fillId="4" borderId="0" xfId="0" applyFont="1" applyFill="1" applyBorder="1" applyAlignment="1" applyProtection="1"/>
    <xf numFmtId="164" fontId="4" fillId="4" borderId="0" xfId="1" applyNumberFormat="1" applyFont="1" applyFill="1" applyBorder="1" applyAlignment="1" applyProtection="1"/>
    <xf numFmtId="0" fontId="0" fillId="2" borderId="0" xfId="0" applyFill="1" applyBorder="1"/>
    <xf numFmtId="164" fontId="0" fillId="0" borderId="0" xfId="1" applyNumberFormat="1" applyFont="1"/>
    <xf numFmtId="164" fontId="14" fillId="0" borderId="0" xfId="1" applyNumberFormat="1" applyFont="1" applyFill="1" applyAlignment="1">
      <alignment horizontal="center" vertical="top" wrapText="1"/>
    </xf>
    <xf numFmtId="0" fontId="7" fillId="6" borderId="0" xfId="2" applyFont="1" applyFill="1" applyBorder="1" applyAlignment="1">
      <alignment horizontal="left" indent="1"/>
    </xf>
    <xf numFmtId="164" fontId="16" fillId="6" borderId="0" xfId="1" applyNumberFormat="1" applyFont="1" applyFill="1" applyBorder="1" applyAlignment="1">
      <alignment horizontal="left" indent="1"/>
    </xf>
    <xf numFmtId="0" fontId="17" fillId="0" borderId="0" xfId="2" applyFont="1" applyFill="1" applyBorder="1" applyAlignment="1">
      <alignment horizontal="right"/>
    </xf>
    <xf numFmtId="0" fontId="17" fillId="3" borderId="0" xfId="2" applyFont="1" applyFill="1" applyBorder="1" applyAlignment="1">
      <alignment horizontal="right"/>
    </xf>
    <xf numFmtId="164" fontId="17" fillId="3" borderId="0" xfId="1" applyNumberFormat="1" applyFont="1" applyFill="1" applyBorder="1" applyAlignment="1">
      <alignment horizontal="right"/>
    </xf>
    <xf numFmtId="0" fontId="17" fillId="0" borderId="0" xfId="2" applyFont="1" applyFill="1" applyBorder="1" applyAlignment="1"/>
    <xf numFmtId="0" fontId="7" fillId="5" borderId="0" xfId="2" applyFont="1" applyFill="1" applyBorder="1" applyAlignment="1">
      <alignment horizontal="left" indent="1"/>
    </xf>
    <xf numFmtId="164" fontId="16" fillId="5" borderId="0" xfId="1" applyNumberFormat="1" applyFont="1" applyFill="1" applyBorder="1" applyAlignment="1">
      <alignment horizontal="left" indent="1"/>
    </xf>
    <xf numFmtId="0" fontId="0" fillId="0" borderId="3" xfId="0" applyBorder="1"/>
    <xf numFmtId="0" fontId="6" fillId="0" borderId="5" xfId="0" applyFont="1" applyFill="1" applyBorder="1" applyAlignment="1" applyProtection="1">
      <alignment horizontal="left" indent="2"/>
    </xf>
    <xf numFmtId="0" fontId="22" fillId="0" borderId="0" xfId="0" applyFont="1" applyAlignment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4" fontId="6" fillId="0" borderId="5" xfId="1" applyNumberFormat="1" applyFont="1" applyFill="1" applyBorder="1" applyAlignment="1" applyProtection="1">
      <alignment horizontal="left" indent="2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 applyBorder="1" applyProtection="1"/>
    <xf numFmtId="0" fontId="5" fillId="0" borderId="0" xfId="0" applyFont="1" applyAlignment="1">
      <alignment horizontal="center"/>
    </xf>
    <xf numFmtId="0" fontId="27" fillId="0" borderId="0" xfId="0" applyFont="1" applyFill="1" applyBorder="1" applyProtection="1"/>
    <xf numFmtId="0" fontId="3" fillId="0" borderId="5" xfId="0" applyFont="1" applyFill="1" applyBorder="1" applyAlignment="1" applyProtection="1">
      <alignment horizontal="left" indent="2"/>
    </xf>
    <xf numFmtId="0" fontId="17" fillId="3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0" fontId="18" fillId="6" borderId="0" xfId="2" applyFont="1" applyFill="1" applyBorder="1" applyAlignment="1">
      <alignment horizontal="left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32"/>
  <sheetViews>
    <sheetView workbookViewId="0">
      <selection activeCell="I10" sqref="I10"/>
    </sheetView>
  </sheetViews>
  <sheetFormatPr defaultRowHeight="15" x14ac:dyDescent="0.25"/>
  <cols>
    <col min="1" max="1" width="6.140625" bestFit="1" customWidth="1"/>
    <col min="2" max="2" width="36.140625" bestFit="1" customWidth="1"/>
    <col min="3" max="3" width="1" style="2" customWidth="1"/>
    <col min="4" max="4" width="16.28515625" customWidth="1"/>
    <col min="5" max="5" width="17.42578125" bestFit="1" customWidth="1"/>
    <col min="6" max="6" width="15.7109375" bestFit="1" customWidth="1"/>
    <col min="7" max="7" width="4.85546875" customWidth="1"/>
    <col min="8" max="8" width="14.28515625" bestFit="1" customWidth="1"/>
    <col min="9" max="9" width="10.5703125" bestFit="1" customWidth="1"/>
  </cols>
  <sheetData>
    <row r="1" spans="1:7" x14ac:dyDescent="0.25">
      <c r="A1" s="64"/>
      <c r="B1" s="64" t="s">
        <v>2</v>
      </c>
      <c r="C1" s="65"/>
      <c r="D1" s="65" t="s">
        <v>1</v>
      </c>
      <c r="E1" s="65"/>
      <c r="F1" s="65"/>
    </row>
    <row r="2" spans="1:7" x14ac:dyDescent="0.25">
      <c r="A2" s="64"/>
      <c r="B2" s="64" t="s">
        <v>103</v>
      </c>
      <c r="C2" s="65"/>
      <c r="D2" s="65" t="s">
        <v>3</v>
      </c>
      <c r="E2" s="65"/>
      <c r="F2" s="65"/>
    </row>
    <row r="3" spans="1:7" ht="15.75" x14ac:dyDescent="0.25">
      <c r="A3" s="66"/>
      <c r="B3" s="68" t="s">
        <v>4</v>
      </c>
      <c r="C3" s="65"/>
      <c r="D3" s="66"/>
      <c r="E3" s="66"/>
      <c r="F3" s="66"/>
    </row>
    <row r="4" spans="1:7" ht="15.75" thickBot="1" x14ac:dyDescent="0.3">
      <c r="A4" s="3" t="s">
        <v>0</v>
      </c>
      <c r="B4" s="3" t="s">
        <v>191</v>
      </c>
      <c r="D4" s="4" t="s">
        <v>7</v>
      </c>
      <c r="E4" s="4" t="s">
        <v>5</v>
      </c>
      <c r="F4" s="4" t="s">
        <v>6</v>
      </c>
    </row>
    <row r="5" spans="1:7" ht="15.75" thickTop="1" x14ac:dyDescent="0.25">
      <c r="A5" s="5">
        <v>1</v>
      </c>
      <c r="B5" s="5" t="s">
        <v>8</v>
      </c>
      <c r="D5" s="6">
        <v>23370915.460156001</v>
      </c>
      <c r="E5" s="6">
        <v>28799628.719833005</v>
      </c>
      <c r="F5" s="6">
        <v>52170544.17998901</v>
      </c>
      <c r="G5" s="7"/>
    </row>
    <row r="6" spans="1:7" x14ac:dyDescent="0.25">
      <c r="A6" s="8">
        <v>2</v>
      </c>
      <c r="B6" s="8" t="s">
        <v>9</v>
      </c>
      <c r="D6" s="9">
        <v>23183396.445009995</v>
      </c>
      <c r="E6" s="9">
        <v>161788699.55795634</v>
      </c>
      <c r="F6" s="9">
        <v>184972096.00296634</v>
      </c>
      <c r="G6" s="7"/>
    </row>
    <row r="7" spans="1:7" x14ac:dyDescent="0.25">
      <c r="A7" s="10">
        <v>3</v>
      </c>
      <c r="B7" s="10" t="s">
        <v>10</v>
      </c>
      <c r="D7" s="11">
        <v>938560255.63244164</v>
      </c>
      <c r="E7" s="11">
        <v>236728486.9909195</v>
      </c>
      <c r="F7" s="11">
        <v>1175288742.6233611</v>
      </c>
      <c r="G7" s="7"/>
    </row>
    <row r="8" spans="1:7" x14ac:dyDescent="0.25">
      <c r="A8" s="10">
        <v>3.1</v>
      </c>
      <c r="B8" s="10" t="s">
        <v>11</v>
      </c>
      <c r="D8" s="11">
        <v>-68716743.467894018</v>
      </c>
      <c r="E8" s="11">
        <v>-9859211.536769418</v>
      </c>
      <c r="F8" s="11">
        <v>-78575955.004663438</v>
      </c>
      <c r="G8" s="7"/>
    </row>
    <row r="9" spans="1:7" x14ac:dyDescent="0.25">
      <c r="A9" s="8">
        <v>3.2</v>
      </c>
      <c r="B9" s="8" t="s">
        <v>12</v>
      </c>
      <c r="D9" s="9">
        <v>869843512.1645478</v>
      </c>
      <c r="E9" s="9">
        <v>226869275.45415008</v>
      </c>
      <c r="F9" s="9">
        <v>1096712787.6186979</v>
      </c>
      <c r="G9" s="7"/>
    </row>
    <row r="10" spans="1:7" x14ac:dyDescent="0.25">
      <c r="A10" s="8">
        <v>4</v>
      </c>
      <c r="B10" s="8" t="s">
        <v>13</v>
      </c>
      <c r="D10" s="9">
        <v>48802</v>
      </c>
      <c r="E10" s="9">
        <v>0</v>
      </c>
      <c r="F10" s="9">
        <v>48802</v>
      </c>
      <c r="G10" s="7"/>
    </row>
    <row r="11" spans="1:7" x14ac:dyDescent="0.25">
      <c r="A11" s="8">
        <v>5</v>
      </c>
      <c r="B11" s="8" t="s">
        <v>14</v>
      </c>
      <c r="D11" s="9">
        <v>25835065.201140512</v>
      </c>
      <c r="E11" s="9">
        <v>17028646.659842044</v>
      </c>
      <c r="F11" s="9">
        <v>42863711.860982552</v>
      </c>
      <c r="G11" s="7"/>
    </row>
    <row r="12" spans="1:7" x14ac:dyDescent="0.25">
      <c r="A12" s="8">
        <v>6</v>
      </c>
      <c r="B12" s="8" t="s">
        <v>15</v>
      </c>
      <c r="D12" s="9">
        <v>16677552.93</v>
      </c>
      <c r="E12" s="9">
        <v>0</v>
      </c>
      <c r="F12" s="9">
        <v>16677552.93</v>
      </c>
      <c r="G12" s="7"/>
    </row>
    <row r="13" spans="1:7" x14ac:dyDescent="0.25">
      <c r="A13" s="8">
        <v>7</v>
      </c>
      <c r="B13" s="8" t="s">
        <v>16</v>
      </c>
      <c r="D13" s="9">
        <v>1971456.9200000002</v>
      </c>
      <c r="E13" s="9">
        <v>0</v>
      </c>
      <c r="F13" s="9">
        <v>1971456.9200000002</v>
      </c>
      <c r="G13" s="7"/>
    </row>
    <row r="14" spans="1:7" x14ac:dyDescent="0.25">
      <c r="A14" s="8">
        <v>8</v>
      </c>
      <c r="B14" s="8" t="s">
        <v>17</v>
      </c>
      <c r="D14" s="9">
        <v>70945718.97495015</v>
      </c>
      <c r="E14" s="9">
        <v>0</v>
      </c>
      <c r="F14" s="9">
        <v>70945718.97495015</v>
      </c>
      <c r="G14" s="7"/>
    </row>
    <row r="15" spans="1:7" x14ac:dyDescent="0.25">
      <c r="A15" s="8">
        <v>9</v>
      </c>
      <c r="B15" s="8" t="s">
        <v>18</v>
      </c>
      <c r="D15" s="9">
        <v>47088060.563214973</v>
      </c>
      <c r="E15" s="9">
        <v>30820607.004834004</v>
      </c>
      <c r="F15" s="9">
        <v>77918499.80872874</v>
      </c>
      <c r="G15" s="7"/>
    </row>
    <row r="16" spans="1:7" ht="15.75" x14ac:dyDescent="0.3">
      <c r="A16" s="12">
        <v>10</v>
      </c>
      <c r="B16" s="12" t="s">
        <v>19</v>
      </c>
      <c r="D16" s="13">
        <v>1078964480.6590195</v>
      </c>
      <c r="E16" s="13">
        <v>465306857.39661551</v>
      </c>
      <c r="F16" s="13">
        <v>1544281170.2963147</v>
      </c>
      <c r="G16" s="7"/>
    </row>
    <row r="17" spans="1:9" ht="15.75" x14ac:dyDescent="0.3">
      <c r="A17" s="14"/>
      <c r="B17" s="14" t="s">
        <v>20</v>
      </c>
      <c r="D17" s="15">
        <v>0</v>
      </c>
      <c r="E17" s="15">
        <v>0</v>
      </c>
      <c r="F17" s="15">
        <v>0</v>
      </c>
      <c r="G17" s="7"/>
    </row>
    <row r="18" spans="1:9" x14ac:dyDescent="0.25">
      <c r="A18" s="5">
        <v>11</v>
      </c>
      <c r="B18" s="5" t="s">
        <v>25</v>
      </c>
      <c r="D18" s="6">
        <v>359263879.80999988</v>
      </c>
      <c r="E18" s="6">
        <v>190245854.1508742</v>
      </c>
      <c r="F18" s="6">
        <v>549509733.96087408</v>
      </c>
      <c r="G18" s="7"/>
    </row>
    <row r="19" spans="1:9" x14ac:dyDescent="0.25">
      <c r="A19" s="8">
        <v>12</v>
      </c>
      <c r="B19" s="8" t="s">
        <v>26</v>
      </c>
      <c r="D19" s="9">
        <v>35775205.679200001</v>
      </c>
      <c r="E19" s="9">
        <v>337455367.362257</v>
      </c>
      <c r="F19" s="9">
        <v>373230573.041457</v>
      </c>
      <c r="G19" s="7"/>
    </row>
    <row r="20" spans="1:9" x14ac:dyDescent="0.25">
      <c r="A20" s="8">
        <v>13</v>
      </c>
      <c r="B20" s="8" t="s">
        <v>24</v>
      </c>
      <c r="D20" s="9">
        <v>20521296.48</v>
      </c>
      <c r="E20" s="9">
        <v>123040632.00810398</v>
      </c>
      <c r="F20" s="9">
        <v>143561928.48810399</v>
      </c>
      <c r="G20" s="7"/>
    </row>
    <row r="21" spans="1:9" x14ac:dyDescent="0.25">
      <c r="A21" s="8">
        <v>14</v>
      </c>
      <c r="B21" s="8" t="s">
        <v>21</v>
      </c>
      <c r="D21" s="9">
        <v>15346842.453835616</v>
      </c>
      <c r="E21" s="9">
        <v>14245508.424337724</v>
      </c>
      <c r="F21" s="9">
        <v>29592350.87817334</v>
      </c>
      <c r="G21" s="7"/>
    </row>
    <row r="22" spans="1:9" x14ac:dyDescent="0.25">
      <c r="A22" s="8">
        <v>15</v>
      </c>
      <c r="B22" s="8" t="s">
        <v>22</v>
      </c>
      <c r="D22" s="9">
        <v>25149777.556717224</v>
      </c>
      <c r="E22" s="9">
        <v>35071015.696284197</v>
      </c>
      <c r="F22" s="9">
        <v>60220793.253001422</v>
      </c>
      <c r="G22" s="7"/>
    </row>
    <row r="23" spans="1:9" x14ac:dyDescent="0.25">
      <c r="A23" s="8">
        <v>16</v>
      </c>
      <c r="B23" s="8" t="s">
        <v>23</v>
      </c>
      <c r="D23" s="9">
        <v>5341740</v>
      </c>
      <c r="E23" s="9">
        <v>10408478.399999999</v>
      </c>
      <c r="F23" s="9">
        <v>15750218.399999999</v>
      </c>
      <c r="G23" s="7"/>
    </row>
    <row r="24" spans="1:9" ht="15.75" x14ac:dyDescent="0.3">
      <c r="A24" s="12">
        <v>17</v>
      </c>
      <c r="B24" s="12" t="s">
        <v>104</v>
      </c>
      <c r="D24" s="13">
        <v>461398741.97975284</v>
      </c>
      <c r="E24" s="13">
        <v>710466856.04185712</v>
      </c>
      <c r="F24" s="13">
        <v>1171865598.02161</v>
      </c>
      <c r="G24" s="7"/>
    </row>
    <row r="25" spans="1:9" ht="15.75" x14ac:dyDescent="0.3">
      <c r="A25" s="14"/>
      <c r="B25" s="14" t="s">
        <v>105</v>
      </c>
      <c r="D25" s="15">
        <v>0</v>
      </c>
      <c r="E25" s="15">
        <v>0</v>
      </c>
      <c r="F25" s="15">
        <v>0</v>
      </c>
      <c r="G25" s="7"/>
    </row>
    <row r="26" spans="1:9" x14ac:dyDescent="0.25">
      <c r="A26" s="16">
        <v>18</v>
      </c>
      <c r="B26" s="16" t="s">
        <v>27</v>
      </c>
      <c r="D26" s="17">
        <v>85291423.75</v>
      </c>
      <c r="E26" s="17">
        <v>0</v>
      </c>
      <c r="F26" s="17">
        <v>85291423.75</v>
      </c>
      <c r="G26" s="7"/>
    </row>
    <row r="27" spans="1:9" x14ac:dyDescent="0.25">
      <c r="A27" s="18">
        <v>19</v>
      </c>
      <c r="B27" s="18" t="s">
        <v>28</v>
      </c>
      <c r="D27" s="19">
        <v>21105481.050000001</v>
      </c>
      <c r="E27" s="19">
        <v>0</v>
      </c>
      <c r="F27" s="19">
        <v>21105481.050000001</v>
      </c>
      <c r="G27" s="7"/>
    </row>
    <row r="28" spans="1:9" x14ac:dyDescent="0.25">
      <c r="A28" s="18">
        <v>20</v>
      </c>
      <c r="B28" s="18" t="s">
        <v>29</v>
      </c>
      <c r="D28" s="19">
        <v>395309</v>
      </c>
      <c r="E28" s="19">
        <v>0</v>
      </c>
      <c r="F28" s="19">
        <v>395309</v>
      </c>
      <c r="G28" s="7"/>
    </row>
    <row r="29" spans="1:9" x14ac:dyDescent="0.25">
      <c r="A29" s="18">
        <v>21</v>
      </c>
      <c r="B29" s="18" t="s">
        <v>30</v>
      </c>
      <c r="D29" s="19">
        <v>258068252.84470472</v>
      </c>
      <c r="E29" s="19">
        <v>0</v>
      </c>
      <c r="F29" s="19">
        <v>258068252.84470472</v>
      </c>
      <c r="G29" s="7"/>
    </row>
    <row r="30" spans="1:9" x14ac:dyDescent="0.25">
      <c r="A30" s="18">
        <v>22</v>
      </c>
      <c r="B30" s="18" t="s">
        <v>31</v>
      </c>
      <c r="D30" s="19">
        <v>7555105.6299999999</v>
      </c>
      <c r="E30" s="19">
        <v>0</v>
      </c>
      <c r="F30" s="19">
        <v>7555105.6299999999</v>
      </c>
      <c r="G30" s="7"/>
    </row>
    <row r="31" spans="1:9" ht="15.75" x14ac:dyDescent="0.3">
      <c r="A31" s="12">
        <v>23</v>
      </c>
      <c r="B31" s="12" t="s">
        <v>32</v>
      </c>
      <c r="D31" s="13">
        <v>372415572.27470481</v>
      </c>
      <c r="E31" s="13">
        <v>0</v>
      </c>
      <c r="F31" s="13">
        <v>372415572.27470481</v>
      </c>
      <c r="G31" s="7"/>
    </row>
    <row r="32" spans="1:9" ht="15.75" x14ac:dyDescent="0.3">
      <c r="A32" s="12">
        <v>24</v>
      </c>
      <c r="B32" s="12" t="s">
        <v>33</v>
      </c>
      <c r="D32" s="13">
        <v>833814314.25445771</v>
      </c>
      <c r="E32" s="13">
        <v>710466856.04185712</v>
      </c>
      <c r="F32" s="13">
        <v>1544281170.2963147</v>
      </c>
      <c r="G32" s="7"/>
      <c r="H32" s="7"/>
      <c r="I3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65"/>
  <sheetViews>
    <sheetView workbookViewId="0">
      <selection activeCell="B49" sqref="B49"/>
    </sheetView>
  </sheetViews>
  <sheetFormatPr defaultRowHeight="15" x14ac:dyDescent="0.25"/>
  <cols>
    <col min="1" max="1" width="10.7109375" style="62" bestFit="1" customWidth="1"/>
    <col min="2" max="2" width="87" bestFit="1" customWidth="1"/>
    <col min="3" max="3" width="1" style="43" customWidth="1"/>
    <col min="4" max="4" width="13.5703125" style="44" bestFit="1" customWidth="1"/>
  </cols>
  <sheetData>
    <row r="1" spans="1:4" ht="16.5" x14ac:dyDescent="0.3">
      <c r="A1" s="56" t="s">
        <v>2</v>
      </c>
      <c r="B1" s="20" t="s">
        <v>1</v>
      </c>
      <c r="C1" s="21"/>
      <c r="D1" s="22"/>
    </row>
    <row r="2" spans="1:4" ht="16.5" x14ac:dyDescent="0.3">
      <c r="A2" s="56" t="s">
        <v>103</v>
      </c>
      <c r="B2" s="20" t="s">
        <v>3</v>
      </c>
      <c r="C2" s="21"/>
      <c r="D2" s="22"/>
    </row>
    <row r="3" spans="1:4" ht="16.5" x14ac:dyDescent="0.3">
      <c r="A3" s="56"/>
      <c r="B3" s="67" t="s">
        <v>34</v>
      </c>
      <c r="C3" s="21"/>
      <c r="D3" s="22"/>
    </row>
    <row r="4" spans="1:4" ht="15.75" thickBot="1" x14ac:dyDescent="0.3">
      <c r="A4" s="23"/>
      <c r="B4" s="3" t="s">
        <v>35</v>
      </c>
      <c r="C4" s="24"/>
      <c r="D4" s="25" t="s">
        <v>102</v>
      </c>
    </row>
    <row r="5" spans="1:4" ht="15.75" thickTop="1" x14ac:dyDescent="0.25">
      <c r="A5" s="57">
        <v>1</v>
      </c>
      <c r="B5" s="26" t="s">
        <v>36</v>
      </c>
      <c r="C5" s="27"/>
      <c r="D5" s="28">
        <v>63156.979999999989</v>
      </c>
    </row>
    <row r="6" spans="1:4" x14ac:dyDescent="0.25">
      <c r="A6" s="58">
        <v>2</v>
      </c>
      <c r="B6" s="29" t="s">
        <v>37</v>
      </c>
      <c r="C6" s="27"/>
      <c r="D6" s="30">
        <v>77847185.684100017</v>
      </c>
    </row>
    <row r="7" spans="1:4" x14ac:dyDescent="0.25">
      <c r="A7" s="59">
        <v>2.1</v>
      </c>
      <c r="B7" s="55" t="s">
        <v>38</v>
      </c>
      <c r="C7" s="31"/>
      <c r="D7" s="63">
        <v>13194355.825656569</v>
      </c>
    </row>
    <row r="8" spans="1:4" x14ac:dyDescent="0.25">
      <c r="A8" s="59">
        <v>2.2000000000000002</v>
      </c>
      <c r="B8" s="55" t="s">
        <v>39</v>
      </c>
      <c r="C8" s="31"/>
      <c r="D8" s="63">
        <v>35176194.320543431</v>
      </c>
    </row>
    <row r="9" spans="1:4" x14ac:dyDescent="0.25">
      <c r="A9" s="57">
        <v>2.2999999999999998</v>
      </c>
      <c r="B9" s="69" t="s">
        <v>40</v>
      </c>
      <c r="C9" s="27"/>
      <c r="D9" s="33">
        <v>6137751.4853000017</v>
      </c>
    </row>
    <row r="10" spans="1:4" x14ac:dyDescent="0.25">
      <c r="A10" s="57">
        <v>2.4</v>
      </c>
      <c r="B10" s="69" t="s">
        <v>41</v>
      </c>
      <c r="C10" s="27"/>
      <c r="D10" s="33">
        <v>13169655.959999999</v>
      </c>
    </row>
    <row r="11" spans="1:4" x14ac:dyDescent="0.25">
      <c r="A11" s="57">
        <v>2.5</v>
      </c>
      <c r="B11" s="69" t="s">
        <v>110</v>
      </c>
      <c r="C11" s="27"/>
      <c r="D11" s="33">
        <v>7374117.0912000015</v>
      </c>
    </row>
    <row r="12" spans="1:4" x14ac:dyDescent="0.25">
      <c r="A12" s="57">
        <v>2.6</v>
      </c>
      <c r="B12" s="69" t="s">
        <v>109</v>
      </c>
      <c r="C12" s="27"/>
      <c r="D12" s="33">
        <v>204773.5871</v>
      </c>
    </row>
    <row r="13" spans="1:4" x14ac:dyDescent="0.25">
      <c r="A13" s="57">
        <v>2.7</v>
      </c>
      <c r="B13" s="69" t="s">
        <v>42</v>
      </c>
      <c r="C13" s="27"/>
      <c r="D13" s="33">
        <v>2591956.4142999994</v>
      </c>
    </row>
    <row r="14" spans="1:4" x14ac:dyDescent="0.25">
      <c r="A14" s="58">
        <v>3</v>
      </c>
      <c r="B14" s="29" t="s">
        <v>43</v>
      </c>
      <c r="C14" s="27"/>
      <c r="D14" s="30">
        <v>598758.78949999996</v>
      </c>
    </row>
    <row r="15" spans="1:4" x14ac:dyDescent="0.25">
      <c r="A15" s="57">
        <v>3.1</v>
      </c>
      <c r="B15" s="32" t="s">
        <v>44</v>
      </c>
      <c r="C15" s="27"/>
      <c r="D15" s="33">
        <v>470019.9448</v>
      </c>
    </row>
    <row r="16" spans="1:4" ht="15.75" x14ac:dyDescent="0.3">
      <c r="A16" s="34">
        <v>3.2</v>
      </c>
      <c r="B16" s="32" t="s">
        <v>45</v>
      </c>
      <c r="C16" s="27"/>
      <c r="D16" s="33">
        <v>4884.7707</v>
      </c>
    </row>
    <row r="17" spans="1:4" ht="15.75" x14ac:dyDescent="0.3">
      <c r="A17" s="34">
        <v>3.3</v>
      </c>
      <c r="B17" s="32" t="s">
        <v>46</v>
      </c>
      <c r="C17" s="27"/>
      <c r="D17" s="33">
        <v>5520.8035</v>
      </c>
    </row>
    <row r="18" spans="1:4" x14ac:dyDescent="0.25">
      <c r="A18" s="57">
        <v>3.4</v>
      </c>
      <c r="B18" s="32" t="s">
        <v>47</v>
      </c>
      <c r="C18" s="27"/>
      <c r="D18" s="33">
        <v>116714.27049999998</v>
      </c>
    </row>
    <row r="19" spans="1:4" x14ac:dyDescent="0.25">
      <c r="A19" s="57">
        <v>4</v>
      </c>
      <c r="B19" s="32" t="s">
        <v>49</v>
      </c>
      <c r="C19" s="27"/>
      <c r="D19" s="33">
        <v>7385543.8528069984</v>
      </c>
    </row>
    <row r="20" spans="1:4" x14ac:dyDescent="0.25">
      <c r="A20" s="57">
        <v>5</v>
      </c>
      <c r="B20" s="32" t="s">
        <v>48</v>
      </c>
      <c r="C20" s="27"/>
      <c r="D20" s="33">
        <v>0</v>
      </c>
    </row>
    <row r="21" spans="1:4" x14ac:dyDescent="0.25">
      <c r="A21" s="57">
        <v>6</v>
      </c>
      <c r="B21" s="32" t="s">
        <v>50</v>
      </c>
      <c r="C21" s="27"/>
      <c r="D21" s="33">
        <v>10687445.190000001</v>
      </c>
    </row>
    <row r="22" spans="1:4" ht="15.75" x14ac:dyDescent="0.3">
      <c r="A22" s="60">
        <v>7</v>
      </c>
      <c r="B22" s="12" t="s">
        <v>51</v>
      </c>
      <c r="C22" s="27"/>
      <c r="D22" s="35">
        <v>96514524.496407002</v>
      </c>
    </row>
    <row r="23" spans="1:4" ht="15.75" x14ac:dyDescent="0.3">
      <c r="A23" s="36"/>
      <c r="B23" s="14" t="s">
        <v>52</v>
      </c>
      <c r="C23" s="27"/>
      <c r="D23" s="37">
        <v>0</v>
      </c>
    </row>
    <row r="24" spans="1:4" ht="15.75" x14ac:dyDescent="0.3">
      <c r="A24" s="34">
        <v>8</v>
      </c>
      <c r="B24" s="32" t="s">
        <v>106</v>
      </c>
      <c r="C24" s="27"/>
      <c r="D24" s="33">
        <v>12119757.156327153</v>
      </c>
    </row>
    <row r="25" spans="1:4" ht="15.75" x14ac:dyDescent="0.3">
      <c r="A25" s="34">
        <v>9</v>
      </c>
      <c r="B25" s="32" t="s">
        <v>54</v>
      </c>
      <c r="C25" s="27"/>
      <c r="D25" s="33">
        <v>5672750.3685000017</v>
      </c>
    </row>
    <row r="26" spans="1:4" x14ac:dyDescent="0.25">
      <c r="A26" s="57">
        <v>10</v>
      </c>
      <c r="B26" s="32" t="s">
        <v>53</v>
      </c>
      <c r="C26" s="27"/>
      <c r="D26" s="33">
        <v>6485237.849299999</v>
      </c>
    </row>
    <row r="27" spans="1:4" x14ac:dyDescent="0.25">
      <c r="A27" s="57">
        <v>11</v>
      </c>
      <c r="B27" s="32" t="s">
        <v>56</v>
      </c>
      <c r="C27" s="27"/>
      <c r="D27" s="33">
        <v>2412723.9699999997</v>
      </c>
    </row>
    <row r="28" spans="1:4" x14ac:dyDescent="0.25">
      <c r="A28" s="57">
        <v>12</v>
      </c>
      <c r="B28" s="32" t="s">
        <v>55</v>
      </c>
      <c r="C28" s="27"/>
      <c r="D28" s="33">
        <v>0</v>
      </c>
    </row>
    <row r="29" spans="1:4" x14ac:dyDescent="0.25">
      <c r="A29" s="57">
        <v>13</v>
      </c>
      <c r="B29" s="32" t="s">
        <v>57</v>
      </c>
      <c r="C29" s="27"/>
      <c r="D29" s="33">
        <v>800473.79</v>
      </c>
    </row>
    <row r="30" spans="1:4" x14ac:dyDescent="0.25">
      <c r="A30" s="57">
        <v>14</v>
      </c>
      <c r="B30" s="32" t="s">
        <v>58</v>
      </c>
      <c r="C30" s="27"/>
      <c r="D30" s="33">
        <v>437377.95</v>
      </c>
    </row>
    <row r="31" spans="1:4" ht="15.75" x14ac:dyDescent="0.3">
      <c r="A31" s="34">
        <v>15</v>
      </c>
      <c r="B31" s="38" t="s">
        <v>59</v>
      </c>
      <c r="C31" s="27"/>
      <c r="D31" s="33">
        <v>27917425.08412715</v>
      </c>
    </row>
    <row r="32" spans="1:4" ht="15.75" x14ac:dyDescent="0.3">
      <c r="A32" s="36">
        <v>16</v>
      </c>
      <c r="B32" s="14" t="s">
        <v>60</v>
      </c>
      <c r="C32" s="27"/>
      <c r="D32" s="37">
        <v>68615989.412279829</v>
      </c>
    </row>
    <row r="33" spans="1:4" ht="15.75" x14ac:dyDescent="0.3">
      <c r="A33" s="60"/>
      <c r="B33" s="12" t="s">
        <v>61</v>
      </c>
      <c r="C33" s="27"/>
      <c r="D33" s="35"/>
    </row>
    <row r="34" spans="1:4" x14ac:dyDescent="0.25">
      <c r="A34" s="61">
        <v>17</v>
      </c>
      <c r="B34" s="38" t="s">
        <v>62</v>
      </c>
      <c r="C34" s="27"/>
      <c r="D34" s="39">
        <v>9726511.9099999983</v>
      </c>
    </row>
    <row r="35" spans="1:4" x14ac:dyDescent="0.25">
      <c r="A35" s="62">
        <v>17.100000000000001</v>
      </c>
      <c r="B35" s="69" t="s">
        <v>107</v>
      </c>
      <c r="C35" s="27"/>
      <c r="D35" s="33">
        <v>11936320.789999995</v>
      </c>
    </row>
    <row r="36" spans="1:4" x14ac:dyDescent="0.25">
      <c r="A36" s="62">
        <v>17.2</v>
      </c>
      <c r="B36" s="69" t="s">
        <v>108</v>
      </c>
      <c r="C36" s="27"/>
      <c r="D36" s="33">
        <v>2209808.88</v>
      </c>
    </row>
    <row r="37" spans="1:4" x14ac:dyDescent="0.25">
      <c r="A37" s="62">
        <v>18</v>
      </c>
      <c r="B37" s="32" t="s">
        <v>63</v>
      </c>
      <c r="C37" s="27"/>
      <c r="D37" s="33">
        <v>0</v>
      </c>
    </row>
    <row r="38" spans="1:4" x14ac:dyDescent="0.25">
      <c r="A38" s="62">
        <v>19</v>
      </c>
      <c r="B38" s="32" t="s">
        <v>64</v>
      </c>
      <c r="C38" s="27"/>
      <c r="D38" s="33">
        <v>1303</v>
      </c>
    </row>
    <row r="39" spans="1:4" x14ac:dyDescent="0.25">
      <c r="A39" s="62">
        <v>20</v>
      </c>
      <c r="B39" s="32" t="s">
        <v>65</v>
      </c>
      <c r="C39" s="27"/>
      <c r="D39" s="33">
        <v>1887274.8699999999</v>
      </c>
    </row>
    <row r="40" spans="1:4" x14ac:dyDescent="0.25">
      <c r="A40" s="62">
        <v>21</v>
      </c>
      <c r="B40" s="32" t="s">
        <v>66</v>
      </c>
      <c r="C40" s="27"/>
      <c r="D40" s="33">
        <v>-617070.1036259986</v>
      </c>
    </row>
    <row r="41" spans="1:4" x14ac:dyDescent="0.25">
      <c r="A41" s="62">
        <v>22</v>
      </c>
      <c r="B41" s="32" t="s">
        <v>67</v>
      </c>
      <c r="C41" s="27"/>
      <c r="D41" s="33">
        <v>-9551779.6799999978</v>
      </c>
    </row>
    <row r="42" spans="1:4" x14ac:dyDescent="0.25">
      <c r="A42" s="62">
        <v>23</v>
      </c>
      <c r="B42" s="32" t="s">
        <v>68</v>
      </c>
      <c r="C42" s="27"/>
      <c r="D42" s="33">
        <v>4159708.5799999996</v>
      </c>
    </row>
    <row r="43" spans="1:4" ht="15.75" x14ac:dyDescent="0.3">
      <c r="A43" s="36">
        <v>24</v>
      </c>
      <c r="B43" s="14" t="s">
        <v>69</v>
      </c>
      <c r="C43" s="27"/>
      <c r="D43" s="37">
        <v>5584844.5763739981</v>
      </c>
    </row>
    <row r="44" spans="1:4" ht="15.75" x14ac:dyDescent="0.3">
      <c r="A44" s="60"/>
      <c r="B44" s="12" t="s">
        <v>70</v>
      </c>
      <c r="C44" s="27"/>
      <c r="D44" s="35"/>
    </row>
    <row r="45" spans="1:4" x14ac:dyDescent="0.25">
      <c r="A45" s="62">
        <v>25</v>
      </c>
      <c r="B45" s="32" t="s">
        <v>71</v>
      </c>
      <c r="C45" s="27"/>
      <c r="D45" s="33">
        <v>5015200.9000000004</v>
      </c>
    </row>
    <row r="46" spans="1:4" x14ac:dyDescent="0.25">
      <c r="A46" s="62">
        <v>26</v>
      </c>
      <c r="B46" s="32" t="s">
        <v>72</v>
      </c>
      <c r="C46" s="27"/>
      <c r="D46" s="33">
        <v>21422906.470000006</v>
      </c>
    </row>
    <row r="47" spans="1:4" x14ac:dyDescent="0.25">
      <c r="A47" s="62">
        <v>27</v>
      </c>
      <c r="B47" s="32" t="s">
        <v>73</v>
      </c>
      <c r="C47" s="27"/>
      <c r="D47" s="33">
        <v>340961.3</v>
      </c>
    </row>
    <row r="48" spans="1:4" x14ac:dyDescent="0.25">
      <c r="A48" s="62">
        <v>28</v>
      </c>
      <c r="B48" s="32" t="s">
        <v>76</v>
      </c>
      <c r="C48" s="27"/>
      <c r="D48" s="33">
        <v>3667893.0999999996</v>
      </c>
    </row>
    <row r="49" spans="1:4" x14ac:dyDescent="0.25">
      <c r="A49" s="62">
        <v>29</v>
      </c>
      <c r="B49" s="32" t="s">
        <v>74</v>
      </c>
      <c r="C49" s="27"/>
      <c r="D49" s="33">
        <v>1979389.4000000001</v>
      </c>
    </row>
    <row r="50" spans="1:4" x14ac:dyDescent="0.25">
      <c r="A50" s="62">
        <v>30</v>
      </c>
      <c r="B50" s="32" t="s">
        <v>75</v>
      </c>
      <c r="C50" s="27"/>
      <c r="D50" s="33">
        <v>16004784.123062501</v>
      </c>
    </row>
    <row r="51" spans="1:4" ht="15.75" x14ac:dyDescent="0.3">
      <c r="A51" s="36">
        <v>31</v>
      </c>
      <c r="B51" s="14" t="s">
        <v>77</v>
      </c>
      <c r="C51" s="27"/>
      <c r="D51" s="37">
        <v>48413103.293062493</v>
      </c>
    </row>
    <row r="52" spans="1:4" ht="15.75" x14ac:dyDescent="0.3">
      <c r="A52" s="60">
        <v>32</v>
      </c>
      <c r="B52" s="12" t="s">
        <v>78</v>
      </c>
      <c r="C52" s="27"/>
      <c r="D52" s="35">
        <v>-42827234.716688506</v>
      </c>
    </row>
    <row r="53" spans="1:4" x14ac:dyDescent="0.25">
      <c r="B53" s="32"/>
      <c r="C53" s="27"/>
      <c r="D53" s="33">
        <v>19914</v>
      </c>
    </row>
    <row r="54" spans="1:4" ht="15.75" x14ac:dyDescent="0.3">
      <c r="A54" s="36">
        <v>33</v>
      </c>
      <c r="B54" s="14" t="s">
        <v>79</v>
      </c>
      <c r="C54" s="27"/>
      <c r="D54" s="37">
        <v>25788754.695591349</v>
      </c>
    </row>
    <row r="55" spans="1:4" x14ac:dyDescent="0.25">
      <c r="B55" s="32"/>
      <c r="C55" s="27"/>
      <c r="D55" s="33">
        <v>0</v>
      </c>
    </row>
    <row r="56" spans="1:4" x14ac:dyDescent="0.25">
      <c r="A56" s="62">
        <v>34</v>
      </c>
      <c r="B56" s="32" t="s">
        <v>80</v>
      </c>
      <c r="C56" s="27"/>
      <c r="D56" s="33">
        <v>19235326.1807121</v>
      </c>
    </row>
    <row r="57" spans="1:4" x14ac:dyDescent="0.25">
      <c r="A57" s="62">
        <v>35</v>
      </c>
      <c r="B57" s="32" t="s">
        <v>82</v>
      </c>
      <c r="C57" s="27"/>
      <c r="D57" s="33">
        <v>0</v>
      </c>
    </row>
    <row r="58" spans="1:4" x14ac:dyDescent="0.25">
      <c r="A58" s="62">
        <v>36</v>
      </c>
      <c r="B58" s="32" t="s">
        <v>81</v>
      </c>
      <c r="C58" s="27"/>
      <c r="D58" s="33">
        <v>167884.54</v>
      </c>
    </row>
    <row r="59" spans="1:4" x14ac:dyDescent="0.25">
      <c r="A59" s="62">
        <v>37</v>
      </c>
      <c r="B59" s="32" t="s">
        <v>83</v>
      </c>
      <c r="C59" s="27"/>
      <c r="D59" s="33">
        <v>19403210.720712099</v>
      </c>
    </row>
    <row r="60" spans="1:4" x14ac:dyDescent="0.25">
      <c r="B60" s="32"/>
      <c r="C60" s="27"/>
      <c r="D60" s="33">
        <v>19914</v>
      </c>
    </row>
    <row r="61" spans="1:4" ht="15.75" x14ac:dyDescent="0.3">
      <c r="A61" s="60">
        <v>38</v>
      </c>
      <c r="B61" s="41" t="s">
        <v>84</v>
      </c>
      <c r="C61" s="27"/>
      <c r="D61" s="42">
        <v>6385543.9748792415</v>
      </c>
    </row>
    <row r="62" spans="1:4" x14ac:dyDescent="0.25">
      <c r="A62" s="62">
        <v>39</v>
      </c>
      <c r="B62" s="32" t="s">
        <v>85</v>
      </c>
      <c r="C62" s="27"/>
      <c r="D62" s="33">
        <v>1169461.5315</v>
      </c>
    </row>
    <row r="63" spans="1:4" ht="15.75" x14ac:dyDescent="0.3">
      <c r="A63" s="36">
        <v>40</v>
      </c>
      <c r="B63" s="14" t="s">
        <v>86</v>
      </c>
      <c r="C63" s="27"/>
      <c r="D63" s="37">
        <v>5235996.443379241</v>
      </c>
    </row>
    <row r="64" spans="1:4" x14ac:dyDescent="0.25">
      <c r="A64" s="62">
        <v>41</v>
      </c>
      <c r="B64" s="32" t="s">
        <v>87</v>
      </c>
      <c r="C64" s="27"/>
      <c r="D64" s="33">
        <v>17394.62</v>
      </c>
    </row>
    <row r="65" spans="1:4" ht="15.75" x14ac:dyDescent="0.3">
      <c r="A65" s="60">
        <v>42</v>
      </c>
      <c r="B65" s="12" t="s">
        <v>88</v>
      </c>
      <c r="C65" s="27"/>
      <c r="D65" s="35">
        <v>5233477.0633792439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23"/>
  <sheetViews>
    <sheetView workbookViewId="0">
      <selection activeCell="B11" sqref="B11"/>
    </sheetView>
  </sheetViews>
  <sheetFormatPr defaultRowHeight="15" x14ac:dyDescent="0.25"/>
  <cols>
    <col min="1" max="1" width="10.28515625" style="40" bestFit="1" customWidth="1"/>
    <col min="2" max="2" width="87" bestFit="1" customWidth="1"/>
    <col min="3" max="3" width="1" style="43" customWidth="1"/>
    <col min="4" max="4" width="18.28515625" bestFit="1" customWidth="1"/>
    <col min="5" max="5" width="15.28515625" style="44" bestFit="1" customWidth="1"/>
  </cols>
  <sheetData>
    <row r="1" spans="1:4" ht="15.75" x14ac:dyDescent="0.25">
      <c r="A1" s="1" t="s">
        <v>2</v>
      </c>
      <c r="B1" s="20" t="s">
        <v>1</v>
      </c>
      <c r="C1" s="21"/>
    </row>
    <row r="2" spans="1:4" ht="15.75" x14ac:dyDescent="0.25">
      <c r="A2" s="1" t="s">
        <v>103</v>
      </c>
      <c r="B2" s="20" t="s">
        <v>3</v>
      </c>
      <c r="C2" s="21"/>
    </row>
    <row r="3" spans="1:4" x14ac:dyDescent="0.25">
      <c r="D3" s="45" t="s">
        <v>102</v>
      </c>
    </row>
    <row r="4" spans="1:4" ht="15.75" x14ac:dyDescent="0.3">
      <c r="A4" s="71">
        <v>1</v>
      </c>
      <c r="B4" s="46" t="s">
        <v>89</v>
      </c>
      <c r="D4" s="47">
        <v>321497459.59929991</v>
      </c>
    </row>
    <row r="5" spans="1:4" ht="15.75" x14ac:dyDescent="0.3">
      <c r="A5" s="48">
        <v>1.1000000000000001</v>
      </c>
      <c r="B5" s="70" t="s">
        <v>91</v>
      </c>
      <c r="D5" s="50">
        <v>297437459.59929997</v>
      </c>
    </row>
    <row r="6" spans="1:4" ht="15.75" x14ac:dyDescent="0.3">
      <c r="A6" s="48">
        <v>1.2</v>
      </c>
      <c r="B6" s="70" t="s">
        <v>92</v>
      </c>
      <c r="D6" s="50">
        <v>24060000</v>
      </c>
    </row>
    <row r="7" spans="1:4" ht="15.75" x14ac:dyDescent="0.3">
      <c r="A7" s="71">
        <v>2</v>
      </c>
      <c r="B7" s="46" t="s">
        <v>90</v>
      </c>
      <c r="D7" s="47">
        <v>228012274.36157423</v>
      </c>
    </row>
    <row r="8" spans="1:4" ht="15.75" x14ac:dyDescent="0.3">
      <c r="A8" s="51">
        <v>2.1</v>
      </c>
      <c r="B8" s="70" t="s">
        <v>93</v>
      </c>
      <c r="D8" s="50">
        <v>41005377.130000003</v>
      </c>
    </row>
    <row r="9" spans="1:4" ht="15.75" x14ac:dyDescent="0.3">
      <c r="A9" s="51">
        <v>2.2000000000000002</v>
      </c>
      <c r="B9" s="70" t="s">
        <v>94</v>
      </c>
      <c r="D9" s="50">
        <v>187006897.23157424</v>
      </c>
    </row>
    <row r="10" spans="1:4" ht="15.75" x14ac:dyDescent="0.3">
      <c r="A10" s="71">
        <v>3</v>
      </c>
      <c r="B10" s="46" t="s">
        <v>95</v>
      </c>
      <c r="D10" s="47">
        <f>SUM(D11:D12)</f>
        <v>322291314.54511923</v>
      </c>
    </row>
    <row r="11" spans="1:4" ht="15.75" x14ac:dyDescent="0.3">
      <c r="A11" s="48">
        <v>3.1</v>
      </c>
      <c r="B11" s="70" t="s">
        <v>96</v>
      </c>
      <c r="D11" s="50">
        <v>273587391.8791461</v>
      </c>
    </row>
    <row r="12" spans="1:4" ht="15.75" x14ac:dyDescent="0.3">
      <c r="A12" s="48">
        <v>3.2</v>
      </c>
      <c r="B12" s="70" t="s">
        <v>97</v>
      </c>
      <c r="D12" s="50">
        <v>48703922.665973112</v>
      </c>
    </row>
    <row r="13" spans="1:4" ht="15.75" x14ac:dyDescent="0.3">
      <c r="A13" s="71">
        <v>4</v>
      </c>
      <c r="B13" s="46" t="s">
        <v>98</v>
      </c>
      <c r="D13" s="47">
        <f>SUM(D14:D15)</f>
        <v>210251405.41644201</v>
      </c>
    </row>
    <row r="14" spans="1:4" ht="15.75" x14ac:dyDescent="0.3">
      <c r="A14" s="51">
        <v>4.0999999999999996</v>
      </c>
      <c r="B14" s="70" t="s">
        <v>99</v>
      </c>
      <c r="D14" s="50">
        <v>36698889.030000009</v>
      </c>
    </row>
    <row r="15" spans="1:4" ht="15.75" x14ac:dyDescent="0.3">
      <c r="A15" s="51">
        <v>4.2</v>
      </c>
      <c r="B15" s="70" t="s">
        <v>100</v>
      </c>
      <c r="D15" s="50">
        <v>173552516.38644201</v>
      </c>
    </row>
    <row r="16" spans="1:4" ht="15.75" x14ac:dyDescent="0.3">
      <c r="A16" s="72" t="s">
        <v>101</v>
      </c>
      <c r="B16" s="72"/>
      <c r="D16" s="47">
        <f>D4+D7+D10+D13</f>
        <v>1082052453.9224353</v>
      </c>
    </row>
    <row r="18" spans="4:8" x14ac:dyDescent="0.25">
      <c r="D18" s="7"/>
    </row>
    <row r="23" spans="4:8" x14ac:dyDescent="0.25">
      <c r="H23" s="45"/>
    </row>
  </sheetData>
  <mergeCells count="1"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E14"/>
  <sheetViews>
    <sheetView tabSelected="1" workbookViewId="0">
      <selection activeCell="D15" sqref="D15"/>
    </sheetView>
  </sheetViews>
  <sheetFormatPr defaultRowHeight="15" x14ac:dyDescent="0.25"/>
  <cols>
    <col min="1" max="1" width="8.28515625" bestFit="1" customWidth="1"/>
    <col min="2" max="2" width="29.140625" bestFit="1" customWidth="1"/>
    <col min="3" max="3" width="1" style="43" customWidth="1"/>
    <col min="4" max="4" width="20.5703125" bestFit="1" customWidth="1"/>
    <col min="5" max="5" width="16.5703125" bestFit="1" customWidth="1"/>
  </cols>
  <sheetData>
    <row r="1" spans="1:5" ht="15.75" x14ac:dyDescent="0.25">
      <c r="A1" s="1" t="s">
        <v>2</v>
      </c>
      <c r="B1" s="20" t="s">
        <v>1</v>
      </c>
      <c r="C1" s="21"/>
    </row>
    <row r="2" spans="1:5" ht="15.75" x14ac:dyDescent="0.25">
      <c r="A2" s="1" t="s">
        <v>103</v>
      </c>
      <c r="B2" s="20" t="s">
        <v>3</v>
      </c>
      <c r="C2" s="21"/>
    </row>
    <row r="3" spans="1:5" ht="15" customHeight="1" x14ac:dyDescent="0.25">
      <c r="D3" s="45"/>
      <c r="E3" s="45"/>
    </row>
    <row r="4" spans="1:5" ht="30" x14ac:dyDescent="0.25">
      <c r="D4" s="45" t="s">
        <v>111</v>
      </c>
      <c r="E4" s="45" t="s">
        <v>112</v>
      </c>
    </row>
    <row r="5" spans="1:5" ht="15.75" x14ac:dyDescent="0.3">
      <c r="A5" s="46">
        <v>1</v>
      </c>
      <c r="B5" s="46" t="s">
        <v>37</v>
      </c>
      <c r="D5" s="47">
        <v>1159966485.4653368</v>
      </c>
      <c r="E5" s="47">
        <v>920324</v>
      </c>
    </row>
    <row r="6" spans="1:5" ht="15.75" x14ac:dyDescent="0.3">
      <c r="A6" s="49">
        <v>1.1000000000000001</v>
      </c>
      <c r="B6" s="49" t="s">
        <v>38</v>
      </c>
      <c r="D6" s="50">
        <v>208455182.87982398</v>
      </c>
      <c r="E6" s="50">
        <v>41607</v>
      </c>
    </row>
    <row r="7" spans="1:5" ht="15.75" x14ac:dyDescent="0.3">
      <c r="A7" s="49">
        <v>1.2</v>
      </c>
      <c r="B7" s="49" t="s">
        <v>39</v>
      </c>
      <c r="D7" s="50">
        <v>324960250.40042418</v>
      </c>
      <c r="E7" s="50">
        <v>126165</v>
      </c>
    </row>
    <row r="8" spans="1:5" ht="15.75" x14ac:dyDescent="0.3">
      <c r="A8" s="49">
        <v>1.3</v>
      </c>
      <c r="B8" s="49" t="s">
        <v>40</v>
      </c>
      <c r="D8" s="50">
        <v>101048442.72614798</v>
      </c>
      <c r="E8" s="50">
        <v>20563</v>
      </c>
    </row>
    <row r="9" spans="1:5" ht="15.75" x14ac:dyDescent="0.3">
      <c r="A9" s="49">
        <v>1.4</v>
      </c>
      <c r="B9" s="49" t="s">
        <v>41</v>
      </c>
      <c r="D9" s="50">
        <v>165315581.6719681</v>
      </c>
      <c r="E9" s="50">
        <v>372296</v>
      </c>
    </row>
    <row r="10" spans="1:5" ht="15.75" x14ac:dyDescent="0.3">
      <c r="A10" s="49">
        <v>1.5</v>
      </c>
      <c r="B10" s="49" t="s">
        <v>110</v>
      </c>
      <c r="D10" s="50">
        <v>297099761.37150496</v>
      </c>
      <c r="E10" s="50">
        <v>320435</v>
      </c>
    </row>
    <row r="11" spans="1:5" ht="15.75" x14ac:dyDescent="0.3">
      <c r="A11" s="49">
        <v>1.6</v>
      </c>
      <c r="B11" s="49" t="s">
        <v>109</v>
      </c>
      <c r="D11" s="50">
        <v>12140386.82</v>
      </c>
      <c r="E11" s="50">
        <v>27554</v>
      </c>
    </row>
    <row r="12" spans="1:5" ht="15.75" x14ac:dyDescent="0.3">
      <c r="A12" s="49">
        <v>1.7</v>
      </c>
      <c r="B12" s="49" t="s">
        <v>42</v>
      </c>
      <c r="D12" s="50">
        <v>50995405.595468007</v>
      </c>
      <c r="E12" s="50">
        <v>11735</v>
      </c>
    </row>
    <row r="13" spans="1:5" ht="15.75" x14ac:dyDescent="0.3">
      <c r="A13" s="46">
        <v>2</v>
      </c>
      <c r="B13" s="46" t="s">
        <v>43</v>
      </c>
      <c r="D13" s="47">
        <v>15322257.158023998</v>
      </c>
      <c r="E13" s="47">
        <v>707</v>
      </c>
    </row>
    <row r="14" spans="1:5" ht="15.75" x14ac:dyDescent="0.3">
      <c r="A14" s="52">
        <v>3</v>
      </c>
      <c r="B14" s="52" t="s">
        <v>10</v>
      </c>
      <c r="D14" s="53">
        <f>D5+D13</f>
        <v>1175288742.6233609</v>
      </c>
      <c r="E14" s="53">
        <v>921031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77"/>
  <sheetViews>
    <sheetView workbookViewId="0">
      <selection activeCell="B3" sqref="B3:B4"/>
    </sheetView>
  </sheetViews>
  <sheetFormatPr defaultRowHeight="15" x14ac:dyDescent="0.25"/>
  <cols>
    <col min="2" max="2" width="55.28515625" bestFit="1" customWidth="1"/>
    <col min="3" max="3" width="6.85546875" customWidth="1"/>
    <col min="4" max="4" width="9.42578125" customWidth="1"/>
  </cols>
  <sheetData>
    <row r="1" spans="1:4" ht="15.75" customHeight="1" thickBot="1" x14ac:dyDescent="0.3">
      <c r="A1" s="73" t="s">
        <v>113</v>
      </c>
      <c r="B1" s="74"/>
      <c r="C1" s="77">
        <v>2018</v>
      </c>
      <c r="D1" s="78"/>
    </row>
    <row r="2" spans="1:4" ht="16.5" thickBot="1" x14ac:dyDescent="0.35">
      <c r="A2" s="75"/>
      <c r="B2" s="76"/>
      <c r="C2" s="79" t="s">
        <v>115</v>
      </c>
      <c r="D2" s="80"/>
    </row>
    <row r="3" spans="1:4" ht="15" customHeight="1" x14ac:dyDescent="0.25">
      <c r="A3" s="81" t="s">
        <v>0</v>
      </c>
      <c r="B3" s="81" t="s">
        <v>114</v>
      </c>
      <c r="C3" s="83" t="s">
        <v>116</v>
      </c>
      <c r="D3" s="85" t="s">
        <v>117</v>
      </c>
    </row>
    <row r="4" spans="1:4" ht="107.25" customHeight="1" x14ac:dyDescent="0.25">
      <c r="A4" s="82"/>
      <c r="B4" s="82"/>
      <c r="C4" s="84"/>
      <c r="D4" s="86"/>
    </row>
    <row r="5" spans="1:4" x14ac:dyDescent="0.25">
      <c r="A5" s="54">
        <v>1</v>
      </c>
      <c r="B5" s="54" t="s">
        <v>121</v>
      </c>
      <c r="C5" s="54">
        <v>129</v>
      </c>
      <c r="D5" s="54">
        <v>10</v>
      </c>
    </row>
    <row r="6" spans="1:4" x14ac:dyDescent="0.25">
      <c r="A6" s="54">
        <f>A5+1</f>
        <v>2</v>
      </c>
      <c r="B6" s="54" t="s">
        <v>122</v>
      </c>
      <c r="C6" s="54">
        <v>11</v>
      </c>
      <c r="D6" s="54">
        <v>1</v>
      </c>
    </row>
    <row r="7" spans="1:4" x14ac:dyDescent="0.25">
      <c r="A7" s="54">
        <f t="shared" ref="A7:A70" si="0">A6+1</f>
        <v>3</v>
      </c>
      <c r="B7" s="54" t="s">
        <v>123</v>
      </c>
      <c r="C7" s="54">
        <v>27</v>
      </c>
      <c r="D7" s="54">
        <v>1</v>
      </c>
    </row>
    <row r="8" spans="1:4" x14ac:dyDescent="0.25">
      <c r="A8" s="54">
        <f t="shared" si="0"/>
        <v>4</v>
      </c>
      <c r="B8" s="54" t="s">
        <v>124</v>
      </c>
      <c r="C8" s="54">
        <v>10</v>
      </c>
      <c r="D8" s="54">
        <v>1</v>
      </c>
    </row>
    <row r="9" spans="1:4" x14ac:dyDescent="0.25">
      <c r="A9" s="54">
        <f t="shared" si="0"/>
        <v>5</v>
      </c>
      <c r="B9" s="54" t="s">
        <v>125</v>
      </c>
      <c r="C9" s="54">
        <v>6</v>
      </c>
      <c r="D9" s="54">
        <v>1</v>
      </c>
    </row>
    <row r="10" spans="1:4" x14ac:dyDescent="0.25">
      <c r="A10" s="54">
        <f t="shared" si="0"/>
        <v>6</v>
      </c>
      <c r="B10" s="54" t="s">
        <v>126</v>
      </c>
      <c r="C10" s="54">
        <v>13</v>
      </c>
      <c r="D10" s="54">
        <v>1</v>
      </c>
    </row>
    <row r="11" spans="1:4" x14ac:dyDescent="0.25">
      <c r="A11" s="54">
        <f t="shared" si="0"/>
        <v>7</v>
      </c>
      <c r="B11" s="54" t="s">
        <v>127</v>
      </c>
      <c r="C11" s="54">
        <v>230</v>
      </c>
      <c r="D11" s="54">
        <v>12</v>
      </c>
    </row>
    <row r="12" spans="1:4" x14ac:dyDescent="0.25">
      <c r="A12" s="54">
        <f t="shared" si="0"/>
        <v>8</v>
      </c>
      <c r="B12" s="54" t="s">
        <v>128</v>
      </c>
      <c r="C12" s="54">
        <v>67</v>
      </c>
      <c r="D12" s="54">
        <v>13</v>
      </c>
    </row>
    <row r="13" spans="1:4" x14ac:dyDescent="0.25">
      <c r="A13" s="54">
        <f t="shared" si="0"/>
        <v>9</v>
      </c>
      <c r="B13" s="54" t="s">
        <v>129</v>
      </c>
      <c r="C13" s="54">
        <v>6</v>
      </c>
      <c r="D13" s="54">
        <v>0</v>
      </c>
    </row>
    <row r="14" spans="1:4" x14ac:dyDescent="0.25">
      <c r="A14" s="54">
        <f t="shared" si="0"/>
        <v>10</v>
      </c>
      <c r="B14" s="54" t="s">
        <v>130</v>
      </c>
      <c r="C14" s="54">
        <v>20</v>
      </c>
      <c r="D14" s="54">
        <v>2</v>
      </c>
    </row>
    <row r="15" spans="1:4" x14ac:dyDescent="0.25">
      <c r="A15" s="54">
        <f t="shared" si="0"/>
        <v>11</v>
      </c>
      <c r="B15" s="54" t="s">
        <v>131</v>
      </c>
      <c r="C15" s="54">
        <v>7</v>
      </c>
      <c r="D15" s="54">
        <v>1</v>
      </c>
    </row>
    <row r="16" spans="1:4" x14ac:dyDescent="0.25">
      <c r="A16" s="54">
        <f t="shared" si="0"/>
        <v>12</v>
      </c>
      <c r="B16" s="54" t="s">
        <v>132</v>
      </c>
      <c r="C16" s="54">
        <v>53</v>
      </c>
      <c r="D16" s="54">
        <v>1</v>
      </c>
    </row>
    <row r="17" spans="1:4" x14ac:dyDescent="0.25">
      <c r="A17" s="54">
        <f t="shared" si="0"/>
        <v>13</v>
      </c>
      <c r="B17" s="54" t="s">
        <v>133</v>
      </c>
      <c r="C17" s="54">
        <v>17</v>
      </c>
      <c r="D17" s="54">
        <v>3</v>
      </c>
    </row>
    <row r="18" spans="1:4" x14ac:dyDescent="0.25">
      <c r="A18" s="54">
        <f t="shared" si="0"/>
        <v>14</v>
      </c>
      <c r="B18" s="54" t="s">
        <v>134</v>
      </c>
      <c r="C18" s="54">
        <v>37</v>
      </c>
      <c r="D18" s="54">
        <v>1</v>
      </c>
    </row>
    <row r="19" spans="1:4" x14ac:dyDescent="0.25">
      <c r="A19" s="54">
        <f t="shared" si="0"/>
        <v>15</v>
      </c>
      <c r="B19" s="54" t="s">
        <v>135</v>
      </c>
      <c r="C19" s="54">
        <v>4</v>
      </c>
      <c r="D19" s="54">
        <v>2</v>
      </c>
    </row>
    <row r="20" spans="1:4" x14ac:dyDescent="0.25">
      <c r="A20" s="54">
        <f t="shared" si="0"/>
        <v>16</v>
      </c>
      <c r="B20" s="54" t="s">
        <v>136</v>
      </c>
      <c r="C20" s="54">
        <v>16</v>
      </c>
      <c r="D20" s="54">
        <v>3</v>
      </c>
    </row>
    <row r="21" spans="1:4" x14ac:dyDescent="0.25">
      <c r="A21" s="54">
        <f t="shared" si="0"/>
        <v>17</v>
      </c>
      <c r="B21" s="54" t="s">
        <v>137</v>
      </c>
      <c r="C21" s="54">
        <v>11</v>
      </c>
      <c r="D21" s="54">
        <v>3</v>
      </c>
    </row>
    <row r="22" spans="1:4" x14ac:dyDescent="0.25">
      <c r="A22" s="54">
        <f t="shared" si="0"/>
        <v>18</v>
      </c>
      <c r="B22" s="54" t="s">
        <v>138</v>
      </c>
      <c r="C22" s="54">
        <v>6</v>
      </c>
      <c r="D22" s="54">
        <v>1</v>
      </c>
    </row>
    <row r="23" spans="1:4" x14ac:dyDescent="0.25">
      <c r="A23" s="54">
        <f t="shared" si="0"/>
        <v>19</v>
      </c>
      <c r="B23" s="54" t="s">
        <v>139</v>
      </c>
      <c r="C23" s="54">
        <v>84</v>
      </c>
      <c r="D23" s="54">
        <v>11</v>
      </c>
    </row>
    <row r="24" spans="1:4" x14ac:dyDescent="0.25">
      <c r="A24" s="54">
        <f t="shared" si="0"/>
        <v>20</v>
      </c>
      <c r="B24" s="54" t="s">
        <v>140</v>
      </c>
      <c r="C24" s="54">
        <v>15</v>
      </c>
      <c r="D24" s="54">
        <v>1</v>
      </c>
    </row>
    <row r="25" spans="1:4" x14ac:dyDescent="0.25">
      <c r="A25" s="54">
        <f t="shared" si="0"/>
        <v>21</v>
      </c>
      <c r="B25" s="54" t="s">
        <v>141</v>
      </c>
      <c r="C25" s="54">
        <v>22</v>
      </c>
      <c r="D25" s="54">
        <v>4</v>
      </c>
    </row>
    <row r="26" spans="1:4" x14ac:dyDescent="0.25">
      <c r="A26" s="54">
        <f t="shared" si="0"/>
        <v>22</v>
      </c>
      <c r="B26" s="54" t="s">
        <v>142</v>
      </c>
      <c r="C26" s="54">
        <v>338</v>
      </c>
      <c r="D26" s="54">
        <v>33</v>
      </c>
    </row>
    <row r="27" spans="1:4" x14ac:dyDescent="0.25">
      <c r="A27" s="54">
        <f t="shared" si="0"/>
        <v>23</v>
      </c>
      <c r="B27" s="54" t="s">
        <v>143</v>
      </c>
      <c r="C27" s="54">
        <v>4</v>
      </c>
      <c r="D27" s="54">
        <v>1</v>
      </c>
    </row>
    <row r="28" spans="1:4" x14ac:dyDescent="0.25">
      <c r="A28" s="54">
        <f t="shared" si="0"/>
        <v>24</v>
      </c>
      <c r="B28" s="54" t="s">
        <v>144</v>
      </c>
      <c r="C28" s="54">
        <v>967</v>
      </c>
      <c r="D28" s="54">
        <v>59</v>
      </c>
    </row>
    <row r="29" spans="1:4" x14ac:dyDescent="0.25">
      <c r="A29" s="54">
        <f t="shared" si="0"/>
        <v>25</v>
      </c>
      <c r="B29" s="54" t="s">
        <v>145</v>
      </c>
      <c r="C29" s="54">
        <v>33</v>
      </c>
      <c r="D29" s="54">
        <v>2</v>
      </c>
    </row>
    <row r="30" spans="1:4" x14ac:dyDescent="0.25">
      <c r="A30" s="54">
        <f t="shared" si="0"/>
        <v>26</v>
      </c>
      <c r="B30" s="54" t="s">
        <v>146</v>
      </c>
      <c r="C30" s="54">
        <v>21</v>
      </c>
      <c r="D30" s="54">
        <v>1</v>
      </c>
    </row>
    <row r="31" spans="1:4" x14ac:dyDescent="0.25">
      <c r="A31" s="54">
        <f t="shared" si="0"/>
        <v>27</v>
      </c>
      <c r="B31" s="54" t="s">
        <v>147</v>
      </c>
      <c r="C31" s="54">
        <v>219</v>
      </c>
      <c r="D31" s="54">
        <v>5</v>
      </c>
    </row>
    <row r="32" spans="1:4" x14ac:dyDescent="0.25">
      <c r="A32" s="54">
        <f t="shared" si="0"/>
        <v>28</v>
      </c>
      <c r="B32" s="54" t="s">
        <v>148</v>
      </c>
      <c r="C32" s="54">
        <v>17</v>
      </c>
      <c r="D32" s="54">
        <v>1</v>
      </c>
    </row>
    <row r="33" spans="1:4" x14ac:dyDescent="0.25">
      <c r="A33" s="54">
        <f t="shared" si="0"/>
        <v>29</v>
      </c>
      <c r="B33" s="54" t="s">
        <v>149</v>
      </c>
      <c r="C33" s="54">
        <v>105</v>
      </c>
      <c r="D33" s="54">
        <v>12</v>
      </c>
    </row>
    <row r="34" spans="1:4" x14ac:dyDescent="0.25">
      <c r="A34" s="54">
        <f t="shared" si="0"/>
        <v>30</v>
      </c>
      <c r="B34" s="54" t="s">
        <v>150</v>
      </c>
      <c r="C34" s="54">
        <v>17</v>
      </c>
      <c r="D34" s="54">
        <v>3</v>
      </c>
    </row>
    <row r="35" spans="1:4" x14ac:dyDescent="0.25">
      <c r="A35" s="54">
        <f t="shared" si="0"/>
        <v>31</v>
      </c>
      <c r="B35" s="54" t="s">
        <v>151</v>
      </c>
      <c r="C35" s="54">
        <v>27</v>
      </c>
      <c r="D35" s="54">
        <v>4</v>
      </c>
    </row>
    <row r="36" spans="1:4" x14ac:dyDescent="0.25">
      <c r="A36" s="54">
        <f t="shared" si="0"/>
        <v>32</v>
      </c>
      <c r="B36" s="54" t="s">
        <v>152</v>
      </c>
      <c r="C36" s="54">
        <v>13</v>
      </c>
      <c r="D36" s="54">
        <v>2</v>
      </c>
    </row>
    <row r="37" spans="1:4" x14ac:dyDescent="0.25">
      <c r="A37" s="54">
        <f t="shared" si="0"/>
        <v>33</v>
      </c>
      <c r="B37" s="54" t="s">
        <v>153</v>
      </c>
      <c r="C37" s="54">
        <v>171</v>
      </c>
      <c r="D37" s="54">
        <v>16</v>
      </c>
    </row>
    <row r="38" spans="1:4" x14ac:dyDescent="0.25">
      <c r="A38" s="54">
        <f t="shared" si="0"/>
        <v>34</v>
      </c>
      <c r="B38" s="54" t="s">
        <v>154</v>
      </c>
      <c r="C38" s="54">
        <v>5</v>
      </c>
      <c r="D38" s="54">
        <v>1</v>
      </c>
    </row>
    <row r="39" spans="1:4" x14ac:dyDescent="0.25">
      <c r="A39" s="54">
        <f t="shared" si="0"/>
        <v>35</v>
      </c>
      <c r="B39" s="54" t="s">
        <v>155</v>
      </c>
      <c r="C39" s="54">
        <v>4</v>
      </c>
      <c r="D39" s="54">
        <v>0</v>
      </c>
    </row>
    <row r="40" spans="1:4" x14ac:dyDescent="0.25">
      <c r="A40" s="54">
        <f t="shared" si="0"/>
        <v>36</v>
      </c>
      <c r="B40" s="54" t="s">
        <v>156</v>
      </c>
      <c r="C40" s="54">
        <v>4</v>
      </c>
      <c r="D40" s="54">
        <v>1</v>
      </c>
    </row>
    <row r="41" spans="1:4" x14ac:dyDescent="0.25">
      <c r="A41" s="54">
        <f t="shared" si="0"/>
        <v>37</v>
      </c>
      <c r="B41" s="54" t="s">
        <v>157</v>
      </c>
      <c r="C41" s="54">
        <v>12</v>
      </c>
      <c r="D41" s="54">
        <v>1</v>
      </c>
    </row>
    <row r="42" spans="1:4" x14ac:dyDescent="0.25">
      <c r="A42" s="54">
        <f t="shared" si="0"/>
        <v>38</v>
      </c>
      <c r="B42" s="54" t="s">
        <v>158</v>
      </c>
      <c r="C42" s="54">
        <v>50</v>
      </c>
      <c r="D42" s="54">
        <v>5</v>
      </c>
    </row>
    <row r="43" spans="1:4" x14ac:dyDescent="0.25">
      <c r="A43" s="54">
        <f t="shared" si="0"/>
        <v>39</v>
      </c>
      <c r="B43" s="54" t="s">
        <v>159</v>
      </c>
      <c r="C43" s="54">
        <v>10</v>
      </c>
      <c r="D43" s="54">
        <v>1</v>
      </c>
    </row>
    <row r="44" spans="1:4" x14ac:dyDescent="0.25">
      <c r="A44" s="54">
        <f t="shared" si="0"/>
        <v>40</v>
      </c>
      <c r="B44" s="54" t="s">
        <v>160</v>
      </c>
      <c r="C44" s="54">
        <v>9</v>
      </c>
      <c r="D44" s="54">
        <v>1</v>
      </c>
    </row>
    <row r="45" spans="1:4" x14ac:dyDescent="0.25">
      <c r="A45" s="54">
        <f t="shared" si="0"/>
        <v>41</v>
      </c>
      <c r="B45" s="54" t="s">
        <v>161</v>
      </c>
      <c r="C45" s="54">
        <v>7</v>
      </c>
      <c r="D45" s="54">
        <v>1</v>
      </c>
    </row>
    <row r="46" spans="1:4" x14ac:dyDescent="0.25">
      <c r="A46" s="54">
        <f t="shared" si="0"/>
        <v>42</v>
      </c>
      <c r="B46" s="54" t="s">
        <v>162</v>
      </c>
      <c r="C46" s="54">
        <v>192</v>
      </c>
      <c r="D46" s="54">
        <v>16</v>
      </c>
    </row>
    <row r="47" spans="1:4" x14ac:dyDescent="0.25">
      <c r="A47" s="54">
        <f t="shared" si="0"/>
        <v>43</v>
      </c>
      <c r="B47" s="54" t="s">
        <v>163</v>
      </c>
      <c r="C47" s="54">
        <v>10</v>
      </c>
      <c r="D47" s="54">
        <v>2</v>
      </c>
    </row>
    <row r="48" spans="1:4" x14ac:dyDescent="0.25">
      <c r="A48" s="54">
        <f t="shared" si="0"/>
        <v>44</v>
      </c>
      <c r="B48" s="54" t="s">
        <v>164</v>
      </c>
      <c r="C48" s="54">
        <v>236</v>
      </c>
      <c r="D48" s="54">
        <v>18</v>
      </c>
    </row>
    <row r="49" spans="1:4" x14ac:dyDescent="0.25">
      <c r="A49" s="54">
        <f t="shared" si="0"/>
        <v>45</v>
      </c>
      <c r="B49" s="54" t="s">
        <v>165</v>
      </c>
      <c r="C49" s="54">
        <v>111</v>
      </c>
      <c r="D49" s="54">
        <v>8</v>
      </c>
    </row>
    <row r="50" spans="1:4" x14ac:dyDescent="0.25">
      <c r="A50" s="54">
        <f t="shared" si="0"/>
        <v>46</v>
      </c>
      <c r="B50" s="54" t="s">
        <v>166</v>
      </c>
      <c r="C50" s="54">
        <v>204</v>
      </c>
      <c r="D50" s="54">
        <v>19</v>
      </c>
    </row>
    <row r="51" spans="1:4" x14ac:dyDescent="0.25">
      <c r="A51" s="54">
        <f t="shared" si="0"/>
        <v>47</v>
      </c>
      <c r="B51" s="54" t="s">
        <v>167</v>
      </c>
      <c r="C51" s="54">
        <v>58</v>
      </c>
      <c r="D51" s="54">
        <v>4</v>
      </c>
    </row>
    <row r="52" spans="1:4" x14ac:dyDescent="0.25">
      <c r="A52" s="54">
        <f t="shared" si="0"/>
        <v>48</v>
      </c>
      <c r="B52" s="54" t="s">
        <v>168</v>
      </c>
      <c r="C52" s="54">
        <v>122</v>
      </c>
      <c r="D52" s="54">
        <v>10</v>
      </c>
    </row>
    <row r="53" spans="1:4" x14ac:dyDescent="0.25">
      <c r="A53" s="54">
        <f t="shared" si="0"/>
        <v>49</v>
      </c>
      <c r="B53" s="54" t="s">
        <v>169</v>
      </c>
      <c r="C53" s="54">
        <v>12</v>
      </c>
      <c r="D53" s="54">
        <v>1</v>
      </c>
    </row>
    <row r="54" spans="1:4" x14ac:dyDescent="0.25">
      <c r="A54" s="54">
        <f t="shared" si="0"/>
        <v>50</v>
      </c>
      <c r="B54" s="54" t="s">
        <v>170</v>
      </c>
      <c r="C54" s="54">
        <v>0</v>
      </c>
      <c r="D54" s="54">
        <v>0</v>
      </c>
    </row>
    <row r="55" spans="1:4" x14ac:dyDescent="0.25">
      <c r="A55" s="54">
        <f t="shared" si="0"/>
        <v>51</v>
      </c>
      <c r="B55" s="54" t="s">
        <v>171</v>
      </c>
      <c r="C55" s="54">
        <v>14</v>
      </c>
      <c r="D55" s="54">
        <v>1</v>
      </c>
    </row>
    <row r="56" spans="1:4" x14ac:dyDescent="0.25">
      <c r="A56" s="54">
        <f t="shared" si="0"/>
        <v>52</v>
      </c>
      <c r="B56" s="54" t="s">
        <v>172</v>
      </c>
      <c r="C56" s="54">
        <v>14</v>
      </c>
      <c r="D56" s="54">
        <v>1</v>
      </c>
    </row>
    <row r="57" spans="1:4" x14ac:dyDescent="0.25">
      <c r="A57" s="54">
        <f t="shared" si="0"/>
        <v>53</v>
      </c>
      <c r="B57" s="54" t="s">
        <v>173</v>
      </c>
      <c r="C57" s="54">
        <v>0</v>
      </c>
      <c r="D57" s="54">
        <v>1</v>
      </c>
    </row>
    <row r="58" spans="1:4" x14ac:dyDescent="0.25">
      <c r="A58" s="54">
        <f t="shared" si="0"/>
        <v>54</v>
      </c>
      <c r="B58" s="54" t="s">
        <v>174</v>
      </c>
      <c r="C58" s="54">
        <v>61</v>
      </c>
      <c r="D58" s="54">
        <v>9</v>
      </c>
    </row>
    <row r="59" spans="1:4" x14ac:dyDescent="0.25">
      <c r="A59" s="54">
        <f t="shared" si="0"/>
        <v>55</v>
      </c>
      <c r="B59" s="54" t="s">
        <v>175</v>
      </c>
      <c r="C59" s="54">
        <v>28</v>
      </c>
      <c r="D59" s="54">
        <v>3</v>
      </c>
    </row>
    <row r="60" spans="1:4" x14ac:dyDescent="0.25">
      <c r="A60" s="54">
        <f t="shared" si="0"/>
        <v>56</v>
      </c>
      <c r="B60" s="54" t="s">
        <v>119</v>
      </c>
      <c r="C60" s="54">
        <v>5</v>
      </c>
      <c r="D60" s="54">
        <v>1</v>
      </c>
    </row>
    <row r="61" spans="1:4" x14ac:dyDescent="0.25">
      <c r="A61" s="54">
        <f t="shared" si="0"/>
        <v>57</v>
      </c>
      <c r="B61" s="54" t="s">
        <v>120</v>
      </c>
      <c r="C61" s="54">
        <v>0</v>
      </c>
      <c r="D61" s="54">
        <v>0</v>
      </c>
    </row>
    <row r="62" spans="1:4" x14ac:dyDescent="0.25">
      <c r="A62" s="54">
        <f t="shared" si="0"/>
        <v>58</v>
      </c>
      <c r="B62" s="54" t="s">
        <v>176</v>
      </c>
      <c r="C62" s="54">
        <v>7</v>
      </c>
      <c r="D62" s="54">
        <v>1</v>
      </c>
    </row>
    <row r="63" spans="1:4" x14ac:dyDescent="0.25">
      <c r="A63" s="54">
        <f t="shared" si="0"/>
        <v>59</v>
      </c>
      <c r="B63" s="54" t="s">
        <v>177</v>
      </c>
      <c r="C63" s="54">
        <v>9</v>
      </c>
      <c r="D63" s="54">
        <v>1</v>
      </c>
    </row>
    <row r="64" spans="1:4" x14ac:dyDescent="0.25">
      <c r="A64" s="54">
        <f t="shared" si="0"/>
        <v>60</v>
      </c>
      <c r="B64" s="54" t="s">
        <v>178</v>
      </c>
      <c r="C64" s="54">
        <v>342</v>
      </c>
      <c r="D64" s="54">
        <v>29</v>
      </c>
    </row>
    <row r="65" spans="1:4" x14ac:dyDescent="0.25">
      <c r="A65" s="54">
        <f t="shared" si="0"/>
        <v>61</v>
      </c>
      <c r="B65" s="54" t="s">
        <v>179</v>
      </c>
      <c r="C65" s="54">
        <v>15</v>
      </c>
      <c r="D65" s="54">
        <v>3</v>
      </c>
    </row>
    <row r="66" spans="1:4" x14ac:dyDescent="0.25">
      <c r="A66" s="54">
        <f t="shared" si="0"/>
        <v>62</v>
      </c>
      <c r="B66" s="54" t="s">
        <v>180</v>
      </c>
      <c r="C66" s="54">
        <v>101</v>
      </c>
      <c r="D66" s="54">
        <v>14</v>
      </c>
    </row>
    <row r="67" spans="1:4" x14ac:dyDescent="0.25">
      <c r="A67" s="54">
        <f t="shared" si="0"/>
        <v>63</v>
      </c>
      <c r="B67" s="54" t="s">
        <v>181</v>
      </c>
      <c r="C67" s="54">
        <v>5</v>
      </c>
      <c r="D67" s="54">
        <v>1</v>
      </c>
    </row>
    <row r="68" spans="1:4" x14ac:dyDescent="0.25">
      <c r="A68" s="54">
        <f t="shared" si="0"/>
        <v>64</v>
      </c>
      <c r="B68" s="54" t="s">
        <v>182</v>
      </c>
      <c r="C68" s="54">
        <v>68</v>
      </c>
      <c r="D68" s="54">
        <v>1</v>
      </c>
    </row>
    <row r="69" spans="1:4" x14ac:dyDescent="0.25">
      <c r="A69" s="54">
        <f t="shared" si="0"/>
        <v>65</v>
      </c>
      <c r="B69" s="54" t="s">
        <v>118</v>
      </c>
      <c r="C69" s="54">
        <v>313</v>
      </c>
      <c r="D69" s="54">
        <v>17</v>
      </c>
    </row>
    <row r="70" spans="1:4" x14ac:dyDescent="0.25">
      <c r="A70" s="54">
        <f t="shared" si="0"/>
        <v>66</v>
      </c>
      <c r="B70" s="54" t="s">
        <v>183</v>
      </c>
      <c r="C70" s="54">
        <v>9</v>
      </c>
      <c r="D70" s="54">
        <v>1</v>
      </c>
    </row>
    <row r="71" spans="1:4" x14ac:dyDescent="0.25">
      <c r="A71" s="54">
        <f t="shared" ref="A71:A77" si="1">A70+1</f>
        <v>67</v>
      </c>
      <c r="B71" s="54" t="s">
        <v>184</v>
      </c>
      <c r="C71" s="54">
        <v>4</v>
      </c>
      <c r="D71" s="54">
        <v>0</v>
      </c>
    </row>
    <row r="72" spans="1:4" x14ac:dyDescent="0.25">
      <c r="A72" s="54">
        <f t="shared" si="1"/>
        <v>68</v>
      </c>
      <c r="B72" t="s">
        <v>185</v>
      </c>
      <c r="C72" s="54">
        <v>21</v>
      </c>
      <c r="D72" s="54">
        <v>1</v>
      </c>
    </row>
    <row r="73" spans="1:4" x14ac:dyDescent="0.25">
      <c r="A73" s="54">
        <f t="shared" si="1"/>
        <v>69</v>
      </c>
      <c r="B73" s="54" t="s">
        <v>186</v>
      </c>
      <c r="C73" s="54">
        <v>6</v>
      </c>
      <c r="D73" s="54">
        <v>0</v>
      </c>
    </row>
    <row r="74" spans="1:4" x14ac:dyDescent="0.25">
      <c r="A74" s="54">
        <f t="shared" si="1"/>
        <v>70</v>
      </c>
      <c r="B74" s="54" t="s">
        <v>187</v>
      </c>
      <c r="C74" s="54">
        <v>103</v>
      </c>
      <c r="D74" s="54">
        <v>35</v>
      </c>
    </row>
    <row r="75" spans="1:4" x14ac:dyDescent="0.25">
      <c r="A75" s="54">
        <f t="shared" si="1"/>
        <v>71</v>
      </c>
      <c r="B75" s="54" t="s">
        <v>188</v>
      </c>
      <c r="C75" s="54">
        <v>5</v>
      </c>
      <c r="D75" s="54">
        <v>1</v>
      </c>
    </row>
    <row r="76" spans="1:4" x14ac:dyDescent="0.25">
      <c r="A76" s="54">
        <f t="shared" si="1"/>
        <v>72</v>
      </c>
      <c r="B76" s="54" t="s">
        <v>189</v>
      </c>
      <c r="C76" s="54">
        <v>9</v>
      </c>
      <c r="D76" s="54">
        <v>1</v>
      </c>
    </row>
    <row r="77" spans="1:4" x14ac:dyDescent="0.25">
      <c r="A77" s="54">
        <f t="shared" si="1"/>
        <v>73</v>
      </c>
      <c r="B77" s="54" t="s">
        <v>190</v>
      </c>
      <c r="C77" s="54">
        <v>3</v>
      </c>
      <c r="D77" s="54">
        <v>1</v>
      </c>
    </row>
  </sheetData>
  <mergeCells count="7">
    <mergeCell ref="A1:B2"/>
    <mergeCell ref="C1:D1"/>
    <mergeCell ref="C2:D2"/>
    <mergeCell ref="A3:A4"/>
    <mergeCell ref="B3:B4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Consolidated RC</vt:lpstr>
      <vt:lpstr>Consolidated RI</vt:lpstr>
      <vt:lpstr>Consolidated RC-BB</vt:lpstr>
      <vt:lpstr>Loans by Sector</vt:lpstr>
      <vt:lpstr>Branches and Employment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Jebashvili</dc:creator>
  <cp:lastModifiedBy>Avtandil Maisuradze</cp:lastModifiedBy>
  <dcterms:created xsi:type="dcterms:W3CDTF">2018-04-25T12:29:51Z</dcterms:created>
  <dcterms:modified xsi:type="dcterms:W3CDTF">2018-04-27T06:43:13Z</dcterms:modified>
</cp:coreProperties>
</file>