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0" documentId="13_ncr:1_{304265D6-8AE4-4780-89EC-D3185C3280B6}" xr6:coauthVersionLast="47" xr6:coauthVersionMax="47" xr10:uidLastSave="{00000000-0000-0000-0000-000000000000}"/>
  <bookViews>
    <workbookView xWindow="28680" yWindow="-120" windowWidth="29040" windowHeight="15720" tabRatio="919" activeTab="1"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67" l="1"/>
  <c r="E43" i="67"/>
  <c r="E42" i="67"/>
  <c r="E22" i="67"/>
  <c r="E21" i="67"/>
  <c r="E20" i="67"/>
  <c r="E19" i="67"/>
  <c r="E18" i="67"/>
  <c r="E17" i="67"/>
  <c r="E16" i="67"/>
  <c r="E15" i="67"/>
  <c r="E14" i="67"/>
  <c r="E13" i="67"/>
  <c r="E12" i="67"/>
  <c r="E11" i="67"/>
  <c r="E10" i="67"/>
  <c r="E9" i="67"/>
  <c r="E8" i="67"/>
  <c r="E23" i="67" l="1"/>
  <c r="D9" i="40" l="1"/>
  <c r="C9" i="40" l="1"/>
  <c r="B2" i="39" l="1"/>
  <c r="B2" i="50" s="1"/>
  <c r="B1" i="39"/>
  <c r="B1" i="50" s="1"/>
  <c r="B2" i="40" l="1"/>
  <c r="B2" i="63"/>
  <c r="B1" i="49"/>
  <c r="B1" i="40"/>
  <c r="B1" i="63"/>
  <c r="B2" i="49"/>
  <c r="B1" i="48"/>
  <c r="B2" i="48"/>
  <c r="E7" i="48"/>
  <c r="E9" i="40"/>
  <c r="F9" i="40" s="1"/>
  <c r="G9" i="40" s="1"/>
  <c r="B2" i="68"/>
  <c r="B1" i="68"/>
  <c r="C23" i="67" l="1"/>
  <c r="D23" i="67"/>
  <c r="D7" i="48" l="1"/>
  <c r="M11" i="63"/>
  <c r="E11" i="63"/>
  <c r="N19" i="63" l="1"/>
  <c r="M19" i="63"/>
  <c r="O19" i="63" s="1"/>
  <c r="M17" i="63"/>
  <c r="C7" i="50" l="1"/>
  <c r="C15" i="49" l="1"/>
  <c r="F15" i="48"/>
  <c r="E15" i="48"/>
  <c r="D15" i="48"/>
  <c r="D7" i="50" l="1"/>
  <c r="E7" i="50"/>
  <c r="F7" i="50"/>
  <c r="G7" i="50"/>
  <c r="C17" i="50"/>
  <c r="D9" i="49"/>
  <c r="D15" i="49"/>
  <c r="E22" i="48"/>
  <c r="E15" i="49" l="1"/>
  <c r="E9" i="49"/>
  <c r="C9" i="49"/>
  <c r="F7" i="48" l="1"/>
  <c r="D22" i="48"/>
  <c r="D45" i="67" l="1"/>
  <c r="E45" i="67"/>
  <c r="C37" i="67"/>
  <c r="D37"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F22" i="48"/>
  <c r="O10" i="63"/>
  <c r="C45" i="67" l="1"/>
</calcChain>
</file>

<file path=xl/sharedStrings.xml><?xml version="1.0" encoding="utf-8"?>
<sst xmlns="http://schemas.openxmlformats.org/spreadsheetml/2006/main" count="259" uniqueCount="189">
  <si>
    <t>a</t>
  </si>
  <si>
    <t>b</t>
  </si>
  <si>
    <t>c</t>
  </si>
  <si>
    <t>d</t>
  </si>
  <si>
    <t>e</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</si>
  <si>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</si>
  <si>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</si>
  <si>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</si>
  <si>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</si>
  <si>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</si>
  <si>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</si>
  <si>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</si>
  <si>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</si>
  <si>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</si>
  <si>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</si>
  <si>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</si>
  <si>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</si>
  <si>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</si>
  <si>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</si>
  <si>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</si>
  <si>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</si>
  <si>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</si>
  <si>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</si>
  <si>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</si>
  <si>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</si>
  <si>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</si>
  <si>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</si>
  <si>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</si>
  <si>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</si>
  <si>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</si>
  <si>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</si>
  <si>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</si>
  <si>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</si>
  <si>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</si>
  <si>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</si>
  <si>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</si>
  <si>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</si>
  <si>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</si>
  <si>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</si>
  <si>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</si>
  <si>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</si>
  <si>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</si>
  <si>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</si>
  <si>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</si>
  <si>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</si>
  <si>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</si>
  <si>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</si>
  <si>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</si>
  <si>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</si>
  <si>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</si>
  <si>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</si>
  <si>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</si>
  <si>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</si>
  <si>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</si>
  <si>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</si>
  <si>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</si>
  <si>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</si>
  <si>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</si>
  <si>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</si>
  <si>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</si>
  <si>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</si>
  <si>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</si>
  <si>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</si>
  <si>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</si>
  <si>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</si>
  <si>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</si>
  <si>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</si>
  <si>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</si>
  <si>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</si>
  <si>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</si>
  <si>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</si>
  <si>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</si>
  <si>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</si>
  <si>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</si>
  <si>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</si>
  <si>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</si>
  <si>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</si>
  <si>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</si>
  <si>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</si>
  <si>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</si>
  <si>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</si>
  <si>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</si>
  <si>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</si>
  <si>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</si>
  <si>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</si>
  <si>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</si>
  <si>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</si>
  <si>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</si>
  <si>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</si>
  <si>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</si>
  <si>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</si>
  <si>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</si>
  <si>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</si>
  <si>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</si>
  <si>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</si>
  <si>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</si>
  <si>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</si>
  <si>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</si>
  <si>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</si>
  <si>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</si>
  <si>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</si>
  <si>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</si>
  <si>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</si>
  <si>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</si>
  <si>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</si>
  <si>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</si>
  <si>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</si>
  <si>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</si>
  <si>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</si>
  <si>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</si>
  <si>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</si>
  <si>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22</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</si>
  <si>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</si>
  <si>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</si>
  <si>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</si>
  <si>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</si>
  <si>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</si>
  <si>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</si>
  <si>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</si>
  <si>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</si>
  <si>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</si>
  <si>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</si>
  <si>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</si>
  <si>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</si>
  <si>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</si>
  <si>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</si>
  <si>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</si>
  <si>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</si>
  <si>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</si>
  <si>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</si>
  <si>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</si>
  <si>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</si>
  <si>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</si>
  <si>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</si>
  <si>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</si>
  <si>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</si>
  <si>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</si>
  <si>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</si>
  <si>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</si>
  <si>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</si>
  <si>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</si>
  <si>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</si>
  <si>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</si>
  <si>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</si>
  <si>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</si>
  <si>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</si>
  <si>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</si>
  <si>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</si>
  <si>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</si>
  <si>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</si>
  <si>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</si>
  <si>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</si>
  <si>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</si>
  <si>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</si>
  <si>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</si>
  <si>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</si>
  <si>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</si>
  <si>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პროკრედიტ ფროფერთის</t>
  </si>
  <si>
    <t>პროკრედიტ ბანკი</t>
  </si>
  <si>
    <t>სავალდებულო სარეზერვო დეპოზიტები სებ-ში</t>
  </si>
  <si>
    <t>სხვა აქტივები</t>
  </si>
  <si>
    <t>აქტივები გამოყენების უფლებით</t>
  </si>
  <si>
    <t>ძირითადი საშუალებები</t>
  </si>
  <si>
    <t>არამატერიალური აქტივები</t>
  </si>
  <si>
    <t>საინვესტიციო ქონება</t>
  </si>
  <si>
    <t>მიმდინარე საგადასახადო აქტივები</t>
  </si>
  <si>
    <t>კლიენტებზე გაცემული სესხები და ავანსები</t>
  </si>
  <si>
    <t>სამართლიანი ღირებულებით მოგებაში ან ზარალში ასახვით შეფასებული ფინანსური აქტივები</t>
  </si>
  <si>
    <t>მოთხოვნები სხვა ბანკების მიმართ</t>
  </si>
  <si>
    <t>ინვესტიციები შვილობილ კომპანიაში</t>
  </si>
  <si>
    <t>ინვესტიციები ასოცირებულ კომპანიებში</t>
  </si>
  <si>
    <t>ინვესტიციები წილობრივ ფასიან ქაღალდებში</t>
  </si>
  <si>
    <t>ინვესტიციები სავალო ფასიან ქაღალდებში</t>
  </si>
  <si>
    <t>გადავადებული საგადასახადო ვალდებულება</t>
  </si>
  <si>
    <t>სამართლიანი ღირებულებით მოგებაში ან ზარალში ასახვით შეფასებული ფინანსური ვალდებულებები</t>
  </si>
  <si>
    <t>კლიენტთა ანგარიშები</t>
  </si>
  <si>
    <t>სხვა ნასესხები სახსრები</t>
  </si>
  <si>
    <t>სუბორდინირებული სესხი</t>
  </si>
  <si>
    <t>საიჯარო ვალდებულებები</t>
  </si>
  <si>
    <t>მიმდინარე საგადასახადო ვალდებულება</t>
  </si>
  <si>
    <t>სხვა ვალდებულებები</t>
  </si>
  <si>
    <t>სხვა ანარიცხები</t>
  </si>
  <si>
    <t>სააქციო კაპიტალი</t>
  </si>
  <si>
    <t>საემისიო კაპიტალი</t>
  </si>
  <si>
    <t>გაუნაწილებელი მოგება</t>
  </si>
  <si>
    <t>ფულადი სახსრები და სებ-ში არსებული 
ნაშთები</t>
  </si>
  <si>
    <t>საქართველო,თბილისი; უძრავი ქონების მენეჯმენტი; აქტივი - 13 932 884 ₾; 
კაპიტალი - 13 794 690 ₾</t>
  </si>
  <si>
    <t>ლარში</t>
  </si>
  <si>
    <t>ლარში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</si>
</sst>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_-* #,##0_-;\-* #,##0_-;_-* &quot;-&quot;??_-;_-@_-"/>
  </numFmts>
  <fonts count="107">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0"/>
      <color theme="1"/>
      <name val="Times New Roman"/>
      <family val="1"/>
      <charset val="204"/>
    </font>
    <font>
      <b/>
      <sz val="10"/>
      <color rgb="FFFF0000"/>
      <name val="Arial"/>
      <family val="2"/>
    </font>
    <font>
      <sz val="10"/>
      <color theme="1"/>
      <name val="Arial"/>
      <family val="2"/>
    </font>
    <font>
      <b/>
      <sz val="10"/>
      <color theme="1"/>
      <name val="Arial"/>
      <family val="2"/>
    </font>
    <font>
      <sz val="10"/>
      <color rgb="FFFF0000"/>
      <name val="Arial"/>
      <family val="2"/>
    </font>
    <font>
      <b/>
      <sz val="12"/>
      <color rgb="FFFF0000"/>
      <name val="Arial"/>
      <family val="2"/>
    </font>
    <font>
      <sz val="12"/>
      <color theme="1"/>
      <name val="Arial"/>
      <family val="2"/>
    </font>
    <font>
      <i/>
      <sz val="10"/>
      <color rgb="FFFF0000"/>
      <name val="Arial"/>
      <family val="2"/>
    </font>
  </fonts>
  <fills count="78">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2095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1" fillId="0" borderId="0"/>
    <xf numFmtId="171" fontId="12" fillId="36" borderId="0"/>
    <xf numFmtId="172" fontId="12" fillId="36" borderId="0"/>
    <xf numFmtId="171" fontId="12" fillId="36" borderId="0"/>
    <xf numFmtId="0" fontId="13" fillId="37" borderId="0" applyNumberFormat="0" applyBorder="0" applyAlignment="0" applyProtection="0"/>
    <xf numFmtId="0" fontId="3" fillId="12" borderId="0" applyNumberFormat="0" applyBorder="0" applyAlignment="0" applyProtection="0"/>
    <xf numFmtId="171" fontId="14" fillId="37" borderId="0" applyNumberFormat="0" applyBorder="0" applyAlignment="0" applyProtection="0"/>
    <xf numFmtId="171" fontId="14" fillId="37" borderId="0" applyNumberFormat="0" applyBorder="0" applyAlignment="0" applyProtection="0"/>
    <xf numFmtId="172" fontId="14" fillId="37" borderId="0" applyNumberFormat="0" applyBorder="0" applyAlignment="0" applyProtection="0"/>
    <xf numFmtId="0" fontId="13"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1" fontId="14" fillId="37" borderId="0" applyNumberFormat="0" applyBorder="0" applyAlignment="0" applyProtection="0"/>
    <xf numFmtId="172" fontId="14" fillId="37" borderId="0" applyNumberFormat="0" applyBorder="0" applyAlignment="0" applyProtection="0"/>
    <xf numFmtId="171" fontId="14" fillId="37" borderId="0" applyNumberFormat="0" applyBorder="0" applyAlignment="0" applyProtection="0"/>
    <xf numFmtId="171" fontId="14" fillId="37" borderId="0" applyNumberFormat="0" applyBorder="0" applyAlignment="0" applyProtection="0"/>
    <xf numFmtId="172" fontId="14" fillId="37" borderId="0" applyNumberFormat="0" applyBorder="0" applyAlignment="0" applyProtection="0"/>
    <xf numFmtId="171" fontId="14" fillId="37" borderId="0" applyNumberFormat="0" applyBorder="0" applyAlignment="0" applyProtection="0"/>
    <xf numFmtId="171" fontId="14" fillId="37" borderId="0" applyNumberFormat="0" applyBorder="0" applyAlignment="0" applyProtection="0"/>
    <xf numFmtId="172" fontId="14" fillId="37" borderId="0" applyNumberFormat="0" applyBorder="0" applyAlignment="0" applyProtection="0"/>
    <xf numFmtId="171" fontId="14" fillId="37" borderId="0" applyNumberFormat="0" applyBorder="0" applyAlignment="0" applyProtection="0"/>
    <xf numFmtId="171" fontId="14" fillId="37" borderId="0" applyNumberFormat="0" applyBorder="0" applyAlignment="0" applyProtection="0"/>
    <xf numFmtId="172" fontId="14" fillId="37" borderId="0" applyNumberFormat="0" applyBorder="0" applyAlignment="0" applyProtection="0"/>
    <xf numFmtId="171" fontId="14" fillId="37"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3" fillId="16" borderId="0" applyNumberFormat="0" applyBorder="0" applyAlignment="0" applyProtection="0"/>
    <xf numFmtId="171" fontId="14" fillId="38" borderId="0" applyNumberFormat="0" applyBorder="0" applyAlignment="0" applyProtection="0"/>
    <xf numFmtId="171" fontId="14" fillId="38" borderId="0" applyNumberFormat="0" applyBorder="0" applyAlignment="0" applyProtection="0"/>
    <xf numFmtId="172" fontId="14" fillId="38" borderId="0" applyNumberFormat="0" applyBorder="0" applyAlignment="0" applyProtection="0"/>
    <xf numFmtId="0" fontId="13"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1" fontId="14" fillId="38" borderId="0" applyNumberFormat="0" applyBorder="0" applyAlignment="0" applyProtection="0"/>
    <xf numFmtId="172" fontId="14" fillId="38" borderId="0" applyNumberFormat="0" applyBorder="0" applyAlignment="0" applyProtection="0"/>
    <xf numFmtId="171" fontId="14" fillId="38" borderId="0" applyNumberFormat="0" applyBorder="0" applyAlignment="0" applyProtection="0"/>
    <xf numFmtId="171" fontId="14" fillId="38" borderId="0" applyNumberFormat="0" applyBorder="0" applyAlignment="0" applyProtection="0"/>
    <xf numFmtId="172" fontId="14" fillId="38" borderId="0" applyNumberFormat="0" applyBorder="0" applyAlignment="0" applyProtection="0"/>
    <xf numFmtId="171" fontId="14" fillId="38" borderId="0" applyNumberFormat="0" applyBorder="0" applyAlignment="0" applyProtection="0"/>
    <xf numFmtId="171" fontId="14" fillId="38" borderId="0" applyNumberFormat="0" applyBorder="0" applyAlignment="0" applyProtection="0"/>
    <xf numFmtId="172" fontId="14" fillId="38" borderId="0" applyNumberFormat="0" applyBorder="0" applyAlignment="0" applyProtection="0"/>
    <xf numFmtId="171" fontId="14" fillId="38" borderId="0" applyNumberFormat="0" applyBorder="0" applyAlignment="0" applyProtection="0"/>
    <xf numFmtId="171" fontId="14" fillId="38" borderId="0" applyNumberFormat="0" applyBorder="0" applyAlignment="0" applyProtection="0"/>
    <xf numFmtId="172" fontId="14" fillId="38" borderId="0" applyNumberFormat="0" applyBorder="0" applyAlignment="0" applyProtection="0"/>
    <xf numFmtId="171" fontId="14" fillId="38"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3" fillId="20" borderId="0" applyNumberFormat="0" applyBorder="0" applyAlignment="0" applyProtection="0"/>
    <xf numFmtId="171" fontId="14" fillId="39" borderId="0" applyNumberFormat="0" applyBorder="0" applyAlignment="0" applyProtection="0"/>
    <xf numFmtId="171" fontId="14" fillId="39" borderId="0" applyNumberFormat="0" applyBorder="0" applyAlignment="0" applyProtection="0"/>
    <xf numFmtId="172" fontId="14" fillId="39" borderId="0" applyNumberFormat="0" applyBorder="0" applyAlignment="0" applyProtection="0"/>
    <xf numFmtId="0" fontId="13"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1" fontId="14" fillId="39" borderId="0" applyNumberFormat="0" applyBorder="0" applyAlignment="0" applyProtection="0"/>
    <xf numFmtId="172" fontId="14" fillId="39" borderId="0" applyNumberFormat="0" applyBorder="0" applyAlignment="0" applyProtection="0"/>
    <xf numFmtId="171" fontId="14" fillId="39" borderId="0" applyNumberFormat="0" applyBorder="0" applyAlignment="0" applyProtection="0"/>
    <xf numFmtId="171" fontId="14" fillId="39" borderId="0" applyNumberFormat="0" applyBorder="0" applyAlignment="0" applyProtection="0"/>
    <xf numFmtId="172" fontId="14" fillId="39" borderId="0" applyNumberFormat="0" applyBorder="0" applyAlignment="0" applyProtection="0"/>
    <xf numFmtId="171" fontId="14" fillId="39" borderId="0" applyNumberFormat="0" applyBorder="0" applyAlignment="0" applyProtection="0"/>
    <xf numFmtId="171" fontId="14" fillId="39" borderId="0" applyNumberFormat="0" applyBorder="0" applyAlignment="0" applyProtection="0"/>
    <xf numFmtId="172" fontId="14" fillId="39" borderId="0" applyNumberFormat="0" applyBorder="0" applyAlignment="0" applyProtection="0"/>
    <xf numFmtId="171" fontId="14" fillId="39" borderId="0" applyNumberFormat="0" applyBorder="0" applyAlignment="0" applyProtection="0"/>
    <xf numFmtId="171" fontId="14" fillId="39" borderId="0" applyNumberFormat="0" applyBorder="0" applyAlignment="0" applyProtection="0"/>
    <xf numFmtId="172" fontId="14" fillId="39" borderId="0" applyNumberFormat="0" applyBorder="0" applyAlignment="0" applyProtection="0"/>
    <xf numFmtId="171" fontId="14"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3" fillId="24"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0" fontId="13"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3" fillId="28" borderId="0" applyNumberFormat="0" applyBorder="0" applyAlignment="0" applyProtection="0"/>
    <xf numFmtId="171" fontId="14" fillId="41" borderId="0" applyNumberFormat="0" applyBorder="0" applyAlignment="0" applyProtection="0"/>
    <xf numFmtId="171" fontId="14" fillId="41" borderId="0" applyNumberFormat="0" applyBorder="0" applyAlignment="0" applyProtection="0"/>
    <xf numFmtId="172" fontId="14" fillId="41" borderId="0" applyNumberFormat="0" applyBorder="0" applyAlignment="0" applyProtection="0"/>
    <xf numFmtId="0" fontId="13"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1" fontId="14" fillId="41" borderId="0" applyNumberFormat="0" applyBorder="0" applyAlignment="0" applyProtection="0"/>
    <xf numFmtId="172" fontId="14" fillId="41" borderId="0" applyNumberFormat="0" applyBorder="0" applyAlignment="0" applyProtection="0"/>
    <xf numFmtId="171" fontId="14" fillId="41" borderId="0" applyNumberFormat="0" applyBorder="0" applyAlignment="0" applyProtection="0"/>
    <xf numFmtId="171" fontId="14" fillId="41" borderId="0" applyNumberFormat="0" applyBorder="0" applyAlignment="0" applyProtection="0"/>
    <xf numFmtId="172" fontId="14" fillId="41" borderId="0" applyNumberFormat="0" applyBorder="0" applyAlignment="0" applyProtection="0"/>
    <xf numFmtId="171" fontId="14" fillId="41" borderId="0" applyNumberFormat="0" applyBorder="0" applyAlignment="0" applyProtection="0"/>
    <xf numFmtId="171" fontId="14" fillId="41" borderId="0" applyNumberFormat="0" applyBorder="0" applyAlignment="0" applyProtection="0"/>
    <xf numFmtId="172" fontId="14" fillId="41" borderId="0" applyNumberFormat="0" applyBorder="0" applyAlignment="0" applyProtection="0"/>
    <xf numFmtId="171" fontId="14" fillId="41" borderId="0" applyNumberFormat="0" applyBorder="0" applyAlignment="0" applyProtection="0"/>
    <xf numFmtId="171" fontId="14" fillId="41" borderId="0" applyNumberFormat="0" applyBorder="0" applyAlignment="0" applyProtection="0"/>
    <xf numFmtId="172" fontId="14" fillId="41" borderId="0" applyNumberFormat="0" applyBorder="0" applyAlignment="0" applyProtection="0"/>
    <xf numFmtId="171" fontId="14"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3" fillId="32" borderId="0" applyNumberFormat="0" applyBorder="0" applyAlignment="0" applyProtection="0"/>
    <xf numFmtId="171" fontId="14" fillId="42" borderId="0" applyNumberFormat="0" applyBorder="0" applyAlignment="0" applyProtection="0"/>
    <xf numFmtId="171" fontId="14" fillId="42" borderId="0" applyNumberFormat="0" applyBorder="0" applyAlignment="0" applyProtection="0"/>
    <xf numFmtId="172" fontId="14" fillId="42" borderId="0" applyNumberFormat="0" applyBorder="0" applyAlignment="0" applyProtection="0"/>
    <xf numFmtId="0" fontId="13"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1" fontId="14" fillId="42" borderId="0" applyNumberFormat="0" applyBorder="0" applyAlignment="0" applyProtection="0"/>
    <xf numFmtId="172" fontId="14" fillId="42" borderId="0" applyNumberFormat="0" applyBorder="0" applyAlignment="0" applyProtection="0"/>
    <xf numFmtId="171" fontId="14" fillId="42" borderId="0" applyNumberFormat="0" applyBorder="0" applyAlignment="0" applyProtection="0"/>
    <xf numFmtId="171" fontId="14" fillId="42" borderId="0" applyNumberFormat="0" applyBorder="0" applyAlignment="0" applyProtection="0"/>
    <xf numFmtId="172" fontId="14" fillId="42" borderId="0" applyNumberFormat="0" applyBorder="0" applyAlignment="0" applyProtection="0"/>
    <xf numFmtId="171" fontId="14" fillId="42" borderId="0" applyNumberFormat="0" applyBorder="0" applyAlignment="0" applyProtection="0"/>
    <xf numFmtId="171" fontId="14" fillId="42" borderId="0" applyNumberFormat="0" applyBorder="0" applyAlignment="0" applyProtection="0"/>
    <xf numFmtId="172" fontId="14" fillId="42" borderId="0" applyNumberFormat="0" applyBorder="0" applyAlignment="0" applyProtection="0"/>
    <xf numFmtId="171" fontId="14" fillId="42" borderId="0" applyNumberFormat="0" applyBorder="0" applyAlignment="0" applyProtection="0"/>
    <xf numFmtId="171" fontId="14" fillId="42" borderId="0" applyNumberFormat="0" applyBorder="0" applyAlignment="0" applyProtection="0"/>
    <xf numFmtId="172" fontId="14" fillId="42" borderId="0" applyNumberFormat="0" applyBorder="0" applyAlignment="0" applyProtection="0"/>
    <xf numFmtId="171" fontId="14" fillId="42"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3" fillId="1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0" fontId="13"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3" fillId="17" borderId="0" applyNumberFormat="0" applyBorder="0" applyAlignment="0" applyProtection="0"/>
    <xf numFmtId="171" fontId="14" fillId="44" borderId="0" applyNumberFormat="0" applyBorder="0" applyAlignment="0" applyProtection="0"/>
    <xf numFmtId="171" fontId="14" fillId="44" borderId="0" applyNumberFormat="0" applyBorder="0" applyAlignment="0" applyProtection="0"/>
    <xf numFmtId="172" fontId="14" fillId="44" borderId="0" applyNumberFormat="0" applyBorder="0" applyAlignment="0" applyProtection="0"/>
    <xf numFmtId="0" fontId="13"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1" fontId="14" fillId="44" borderId="0" applyNumberFormat="0" applyBorder="0" applyAlignment="0" applyProtection="0"/>
    <xf numFmtId="172" fontId="14" fillId="44" borderId="0" applyNumberFormat="0" applyBorder="0" applyAlignment="0" applyProtection="0"/>
    <xf numFmtId="171" fontId="14" fillId="44" borderId="0" applyNumberFormat="0" applyBorder="0" applyAlignment="0" applyProtection="0"/>
    <xf numFmtId="171" fontId="14" fillId="44" borderId="0" applyNumberFormat="0" applyBorder="0" applyAlignment="0" applyProtection="0"/>
    <xf numFmtId="172" fontId="14" fillId="44" borderId="0" applyNumberFormat="0" applyBorder="0" applyAlignment="0" applyProtection="0"/>
    <xf numFmtId="171" fontId="14" fillId="44" borderId="0" applyNumberFormat="0" applyBorder="0" applyAlignment="0" applyProtection="0"/>
    <xf numFmtId="171" fontId="14" fillId="44" borderId="0" applyNumberFormat="0" applyBorder="0" applyAlignment="0" applyProtection="0"/>
    <xf numFmtId="172" fontId="14" fillId="44" borderId="0" applyNumberFormat="0" applyBorder="0" applyAlignment="0" applyProtection="0"/>
    <xf numFmtId="171" fontId="14" fillId="44" borderId="0" applyNumberFormat="0" applyBorder="0" applyAlignment="0" applyProtection="0"/>
    <xf numFmtId="171" fontId="14" fillId="44" borderId="0" applyNumberFormat="0" applyBorder="0" applyAlignment="0" applyProtection="0"/>
    <xf numFmtId="172" fontId="14" fillId="44" borderId="0" applyNumberFormat="0" applyBorder="0" applyAlignment="0" applyProtection="0"/>
    <xf numFmtId="171" fontId="14"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3" fillId="21"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0" fontId="13"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171" fontId="14" fillId="45" borderId="0" applyNumberFormat="0" applyBorder="0" applyAlignment="0" applyProtection="0"/>
    <xf numFmtId="172" fontId="14" fillId="45" borderId="0" applyNumberFormat="0" applyBorder="0" applyAlignment="0" applyProtection="0"/>
    <xf numFmtId="171" fontId="14" fillId="45" borderId="0" applyNumberFormat="0" applyBorder="0" applyAlignment="0" applyProtection="0"/>
    <xf numFmtId="0" fontId="13" fillId="45" borderId="0" applyNumberFormat="0" applyBorder="0" applyAlignment="0" applyProtection="0"/>
    <xf numFmtId="0" fontId="13" fillId="40" borderId="0" applyNumberFormat="0" applyBorder="0" applyAlignment="0" applyProtection="0"/>
    <xf numFmtId="0" fontId="3" fillId="25"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0" fontId="13"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171" fontId="14" fillId="40" borderId="0" applyNumberFormat="0" applyBorder="0" applyAlignment="0" applyProtection="0"/>
    <xf numFmtId="172" fontId="14" fillId="40" borderId="0" applyNumberFormat="0" applyBorder="0" applyAlignment="0" applyProtection="0"/>
    <xf numFmtId="171" fontId="14" fillId="40" borderId="0" applyNumberFormat="0" applyBorder="0" applyAlignment="0" applyProtection="0"/>
    <xf numFmtId="0" fontId="13" fillId="40" borderId="0" applyNumberFormat="0" applyBorder="0" applyAlignment="0" applyProtection="0"/>
    <xf numFmtId="0" fontId="13" fillId="43" borderId="0" applyNumberFormat="0" applyBorder="0" applyAlignment="0" applyProtection="0"/>
    <xf numFmtId="0" fontId="3" fillId="29"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0" fontId="13"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171" fontId="14" fillId="43" borderId="0" applyNumberFormat="0" applyBorder="0" applyAlignment="0" applyProtection="0"/>
    <xf numFmtId="172" fontId="14" fillId="43" borderId="0" applyNumberFormat="0" applyBorder="0" applyAlignment="0" applyProtection="0"/>
    <xf numFmtId="171" fontId="14" fillId="43"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3" fillId="33"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0" fontId="13"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171" fontId="14" fillId="46" borderId="0" applyNumberFormat="0" applyBorder="0" applyAlignment="0" applyProtection="0"/>
    <xf numFmtId="172" fontId="14" fillId="46" borderId="0" applyNumberFormat="0" applyBorder="0" applyAlignment="0" applyProtection="0"/>
    <xf numFmtId="171" fontId="14" fillId="46" borderId="0" applyNumberFormat="0" applyBorder="0" applyAlignment="0" applyProtection="0"/>
    <xf numFmtId="0" fontId="13" fillId="46" borderId="0" applyNumberFormat="0" applyBorder="0" applyAlignment="0" applyProtection="0"/>
    <xf numFmtId="0" fontId="15" fillId="47" borderId="0" applyNumberFormat="0" applyBorder="0" applyAlignment="0" applyProtection="0"/>
    <xf numFmtId="0" fontId="16" fillId="14" borderId="0" applyNumberFormat="0" applyBorder="0" applyAlignment="0" applyProtection="0"/>
    <xf numFmtId="171" fontId="17" fillId="47" borderId="0" applyNumberFormat="0" applyBorder="0" applyAlignment="0" applyProtection="0"/>
    <xf numFmtId="171" fontId="17" fillId="47" borderId="0" applyNumberFormat="0" applyBorder="0" applyAlignment="0" applyProtection="0"/>
    <xf numFmtId="172" fontId="17" fillId="47" borderId="0" applyNumberFormat="0" applyBorder="0" applyAlignment="0" applyProtection="0"/>
    <xf numFmtId="0" fontId="15" fillId="47"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1" fontId="17" fillId="47" borderId="0" applyNumberFormat="0" applyBorder="0" applyAlignment="0" applyProtection="0"/>
    <xf numFmtId="172" fontId="17" fillId="47" borderId="0" applyNumberFormat="0" applyBorder="0" applyAlignment="0" applyProtection="0"/>
    <xf numFmtId="171" fontId="17" fillId="47" borderId="0" applyNumberFormat="0" applyBorder="0" applyAlignment="0" applyProtection="0"/>
    <xf numFmtId="171" fontId="17" fillId="47" borderId="0" applyNumberFormat="0" applyBorder="0" applyAlignment="0" applyProtection="0"/>
    <xf numFmtId="172" fontId="17" fillId="47" borderId="0" applyNumberFormat="0" applyBorder="0" applyAlignment="0" applyProtection="0"/>
    <xf numFmtId="171" fontId="17" fillId="47" borderId="0" applyNumberFormat="0" applyBorder="0" applyAlignment="0" applyProtection="0"/>
    <xf numFmtId="171" fontId="17" fillId="47" borderId="0" applyNumberFormat="0" applyBorder="0" applyAlignment="0" applyProtection="0"/>
    <xf numFmtId="172" fontId="17" fillId="47" borderId="0" applyNumberFormat="0" applyBorder="0" applyAlignment="0" applyProtection="0"/>
    <xf numFmtId="171" fontId="17" fillId="47" borderId="0" applyNumberFormat="0" applyBorder="0" applyAlignment="0" applyProtection="0"/>
    <xf numFmtId="171" fontId="17" fillId="47" borderId="0" applyNumberFormat="0" applyBorder="0" applyAlignment="0" applyProtection="0"/>
    <xf numFmtId="172" fontId="17" fillId="47" borderId="0" applyNumberFormat="0" applyBorder="0" applyAlignment="0" applyProtection="0"/>
    <xf numFmtId="171" fontId="17" fillId="47" borderId="0" applyNumberFormat="0" applyBorder="0" applyAlignment="0" applyProtection="0"/>
    <xf numFmtId="0" fontId="15" fillId="47" borderId="0" applyNumberFormat="0" applyBorder="0" applyAlignment="0" applyProtection="0"/>
    <xf numFmtId="0" fontId="15" fillId="44" borderId="0" applyNumberFormat="0" applyBorder="0" applyAlignment="0" applyProtection="0"/>
    <xf numFmtId="0" fontId="16" fillId="18" borderId="0" applyNumberFormat="0" applyBorder="0" applyAlignment="0" applyProtection="0"/>
    <xf numFmtId="171" fontId="17" fillId="44" borderId="0" applyNumberFormat="0" applyBorder="0" applyAlignment="0" applyProtection="0"/>
    <xf numFmtId="171" fontId="17" fillId="44" borderId="0" applyNumberFormat="0" applyBorder="0" applyAlignment="0" applyProtection="0"/>
    <xf numFmtId="172" fontId="17" fillId="44" borderId="0" applyNumberFormat="0" applyBorder="0" applyAlignment="0" applyProtection="0"/>
    <xf numFmtId="0" fontId="15" fillId="44"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71" fontId="17" fillId="44" borderId="0" applyNumberFormat="0" applyBorder="0" applyAlignment="0" applyProtection="0"/>
    <xf numFmtId="172" fontId="17" fillId="44" borderId="0" applyNumberFormat="0" applyBorder="0" applyAlignment="0" applyProtection="0"/>
    <xf numFmtId="171" fontId="17" fillId="44" borderId="0" applyNumberFormat="0" applyBorder="0" applyAlignment="0" applyProtection="0"/>
    <xf numFmtId="171" fontId="17" fillId="44" borderId="0" applyNumberFormat="0" applyBorder="0" applyAlignment="0" applyProtection="0"/>
    <xf numFmtId="172" fontId="17" fillId="44" borderId="0" applyNumberFormat="0" applyBorder="0" applyAlignment="0" applyProtection="0"/>
    <xf numFmtId="171" fontId="17" fillId="44" borderId="0" applyNumberFormat="0" applyBorder="0" applyAlignment="0" applyProtection="0"/>
    <xf numFmtId="171" fontId="17" fillId="44" borderId="0" applyNumberFormat="0" applyBorder="0" applyAlignment="0" applyProtection="0"/>
    <xf numFmtId="172" fontId="17" fillId="44" borderId="0" applyNumberFormat="0" applyBorder="0" applyAlignment="0" applyProtection="0"/>
    <xf numFmtId="171" fontId="17" fillId="44" borderId="0" applyNumberFormat="0" applyBorder="0" applyAlignment="0" applyProtection="0"/>
    <xf numFmtId="171" fontId="17" fillId="44" borderId="0" applyNumberFormat="0" applyBorder="0" applyAlignment="0" applyProtection="0"/>
    <xf numFmtId="172" fontId="17" fillId="44" borderId="0" applyNumberFormat="0" applyBorder="0" applyAlignment="0" applyProtection="0"/>
    <xf numFmtId="171" fontId="17" fillId="44"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6" fillId="22" borderId="0" applyNumberFormat="0" applyBorder="0" applyAlignment="0" applyProtection="0"/>
    <xf numFmtId="171" fontId="17" fillId="45" borderId="0" applyNumberFormat="0" applyBorder="0" applyAlignment="0" applyProtection="0"/>
    <xf numFmtId="171" fontId="17" fillId="45" borderId="0" applyNumberFormat="0" applyBorder="0" applyAlignment="0" applyProtection="0"/>
    <xf numFmtId="172" fontId="17" fillId="45" borderId="0" applyNumberFormat="0" applyBorder="0" applyAlignment="0" applyProtection="0"/>
    <xf numFmtId="0" fontId="15" fillId="45"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71" fontId="17" fillId="45" borderId="0" applyNumberFormat="0" applyBorder="0" applyAlignment="0" applyProtection="0"/>
    <xf numFmtId="172" fontId="17" fillId="45" borderId="0" applyNumberFormat="0" applyBorder="0" applyAlignment="0" applyProtection="0"/>
    <xf numFmtId="171" fontId="17" fillId="45" borderId="0" applyNumberFormat="0" applyBorder="0" applyAlignment="0" applyProtection="0"/>
    <xf numFmtId="171" fontId="17" fillId="45" borderId="0" applyNumberFormat="0" applyBorder="0" applyAlignment="0" applyProtection="0"/>
    <xf numFmtId="172" fontId="17" fillId="45" borderId="0" applyNumberFormat="0" applyBorder="0" applyAlignment="0" applyProtection="0"/>
    <xf numFmtId="171" fontId="17" fillId="45" borderId="0" applyNumberFormat="0" applyBorder="0" applyAlignment="0" applyProtection="0"/>
    <xf numFmtId="171" fontId="17" fillId="45" borderId="0" applyNumberFormat="0" applyBorder="0" applyAlignment="0" applyProtection="0"/>
    <xf numFmtId="172" fontId="17" fillId="45" borderId="0" applyNumberFormat="0" applyBorder="0" applyAlignment="0" applyProtection="0"/>
    <xf numFmtId="171" fontId="17" fillId="45" borderId="0" applyNumberFormat="0" applyBorder="0" applyAlignment="0" applyProtection="0"/>
    <xf numFmtId="171" fontId="17" fillId="45" borderId="0" applyNumberFormat="0" applyBorder="0" applyAlignment="0" applyProtection="0"/>
    <xf numFmtId="172" fontId="17" fillId="45" borderId="0" applyNumberFormat="0" applyBorder="0" applyAlignment="0" applyProtection="0"/>
    <xf numFmtId="171" fontId="17" fillId="45" borderId="0" applyNumberFormat="0" applyBorder="0" applyAlignment="0" applyProtection="0"/>
    <xf numFmtId="0" fontId="15" fillId="45" borderId="0" applyNumberFormat="0" applyBorder="0" applyAlignment="0" applyProtection="0"/>
    <xf numFmtId="0" fontId="15" fillId="48" borderId="0" applyNumberFormat="0" applyBorder="0" applyAlignment="0" applyProtection="0"/>
    <xf numFmtId="0" fontId="16" fillId="26"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0" fontId="15" fillId="48"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0" fontId="15" fillId="48" borderId="0" applyNumberFormat="0" applyBorder="0" applyAlignment="0" applyProtection="0"/>
    <xf numFmtId="0" fontId="15" fillId="49" borderId="0" applyNumberFormat="0" applyBorder="0" applyAlignment="0" applyProtection="0"/>
    <xf numFmtId="0" fontId="16" fillId="30"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0" fontId="15" fillId="49"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6" fillId="34" borderId="0" applyNumberFormat="0" applyBorder="0" applyAlignment="0" applyProtection="0"/>
    <xf numFmtId="171" fontId="17" fillId="50" borderId="0" applyNumberFormat="0" applyBorder="0" applyAlignment="0" applyProtection="0"/>
    <xf numFmtId="171" fontId="17" fillId="50" borderId="0" applyNumberFormat="0" applyBorder="0" applyAlignment="0" applyProtection="0"/>
    <xf numFmtId="172" fontId="17" fillId="50" borderId="0" applyNumberFormat="0" applyBorder="0" applyAlignment="0" applyProtection="0"/>
    <xf numFmtId="0" fontId="15" fillId="50"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71" fontId="17" fillId="50" borderId="0" applyNumberFormat="0" applyBorder="0" applyAlignment="0" applyProtection="0"/>
    <xf numFmtId="172" fontId="17" fillId="50" borderId="0" applyNumberFormat="0" applyBorder="0" applyAlignment="0" applyProtection="0"/>
    <xf numFmtId="171" fontId="17" fillId="50" borderId="0" applyNumberFormat="0" applyBorder="0" applyAlignment="0" applyProtection="0"/>
    <xf numFmtId="171" fontId="17" fillId="50" borderId="0" applyNumberFormat="0" applyBorder="0" applyAlignment="0" applyProtection="0"/>
    <xf numFmtId="172" fontId="17" fillId="50" borderId="0" applyNumberFormat="0" applyBorder="0" applyAlignment="0" applyProtection="0"/>
    <xf numFmtId="171" fontId="17" fillId="50" borderId="0" applyNumberFormat="0" applyBorder="0" applyAlignment="0" applyProtection="0"/>
    <xf numFmtId="171" fontId="17" fillId="50" borderId="0" applyNumberFormat="0" applyBorder="0" applyAlignment="0" applyProtection="0"/>
    <xf numFmtId="172" fontId="17" fillId="50" borderId="0" applyNumberFormat="0" applyBorder="0" applyAlignment="0" applyProtection="0"/>
    <xf numFmtId="171" fontId="17" fillId="50" borderId="0" applyNumberFormat="0" applyBorder="0" applyAlignment="0" applyProtection="0"/>
    <xf numFmtId="171" fontId="17" fillId="50" borderId="0" applyNumberFormat="0" applyBorder="0" applyAlignment="0" applyProtection="0"/>
    <xf numFmtId="172" fontId="17" fillId="50" borderId="0" applyNumberFormat="0" applyBorder="0" applyAlignment="0" applyProtection="0"/>
    <xf numFmtId="171" fontId="17" fillId="50" borderId="0" applyNumberFormat="0" applyBorder="0" applyAlignment="0" applyProtection="0"/>
    <xf numFmtId="0" fontId="15" fillId="50"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5" fillId="52" borderId="0" applyNumberFormat="0" applyBorder="0" applyAlignment="0" applyProtection="0"/>
    <xf numFmtId="0" fontId="15" fillId="53" borderId="0" applyNumberFormat="0" applyBorder="0" applyAlignment="0" applyProtection="0"/>
    <xf numFmtId="0" fontId="16" fillId="11" borderId="0" applyNumberFormat="0" applyBorder="0" applyAlignment="0" applyProtection="0"/>
    <xf numFmtId="171" fontId="17" fillId="53" borderId="0" applyNumberFormat="0" applyBorder="0" applyAlignment="0" applyProtection="0"/>
    <xf numFmtId="171" fontId="17" fillId="53" borderId="0" applyNumberFormat="0" applyBorder="0" applyAlignment="0" applyProtection="0"/>
    <xf numFmtId="172" fontId="17" fillId="53" borderId="0" applyNumberFormat="0" applyBorder="0" applyAlignment="0" applyProtection="0"/>
    <xf numFmtId="0" fontId="15" fillId="53"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71" fontId="17" fillId="53" borderId="0" applyNumberFormat="0" applyBorder="0" applyAlignment="0" applyProtection="0"/>
    <xf numFmtId="172" fontId="17" fillId="53" borderId="0" applyNumberFormat="0" applyBorder="0" applyAlignment="0" applyProtection="0"/>
    <xf numFmtId="171" fontId="17" fillId="53" borderId="0" applyNumberFormat="0" applyBorder="0" applyAlignment="0" applyProtection="0"/>
    <xf numFmtId="171" fontId="17" fillId="53" borderId="0" applyNumberFormat="0" applyBorder="0" applyAlignment="0" applyProtection="0"/>
    <xf numFmtId="172" fontId="17" fillId="53" borderId="0" applyNumberFormat="0" applyBorder="0" applyAlignment="0" applyProtection="0"/>
    <xf numFmtId="171" fontId="17" fillId="53" borderId="0" applyNumberFormat="0" applyBorder="0" applyAlignment="0" applyProtection="0"/>
    <xf numFmtId="171" fontId="17" fillId="53" borderId="0" applyNumberFormat="0" applyBorder="0" applyAlignment="0" applyProtection="0"/>
    <xf numFmtId="172" fontId="17" fillId="53" borderId="0" applyNumberFormat="0" applyBorder="0" applyAlignment="0" applyProtection="0"/>
    <xf numFmtId="171" fontId="17" fillId="53" borderId="0" applyNumberFormat="0" applyBorder="0" applyAlignment="0" applyProtection="0"/>
    <xf numFmtId="171" fontId="17" fillId="53" borderId="0" applyNumberFormat="0" applyBorder="0" applyAlignment="0" applyProtection="0"/>
    <xf numFmtId="172" fontId="17" fillId="53" borderId="0" applyNumberFormat="0" applyBorder="0" applyAlignment="0" applyProtection="0"/>
    <xf numFmtId="171" fontId="17"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6" fillId="15" borderId="0" applyNumberFormat="0" applyBorder="0" applyAlignment="0" applyProtection="0"/>
    <xf numFmtId="171" fontId="17" fillId="57" borderId="0" applyNumberFormat="0" applyBorder="0" applyAlignment="0" applyProtection="0"/>
    <xf numFmtId="171" fontId="17" fillId="57" borderId="0" applyNumberFormat="0" applyBorder="0" applyAlignment="0" applyProtection="0"/>
    <xf numFmtId="172" fontId="17" fillId="57" borderId="0" applyNumberFormat="0" applyBorder="0" applyAlignment="0" applyProtection="0"/>
    <xf numFmtId="0" fontId="15" fillId="5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71" fontId="17" fillId="57" borderId="0" applyNumberFormat="0" applyBorder="0" applyAlignment="0" applyProtection="0"/>
    <xf numFmtId="172" fontId="17" fillId="57" borderId="0" applyNumberFormat="0" applyBorder="0" applyAlignment="0" applyProtection="0"/>
    <xf numFmtId="171" fontId="17" fillId="57" borderId="0" applyNumberFormat="0" applyBorder="0" applyAlignment="0" applyProtection="0"/>
    <xf numFmtId="171" fontId="17" fillId="57" borderId="0" applyNumberFormat="0" applyBorder="0" applyAlignment="0" applyProtection="0"/>
    <xf numFmtId="172" fontId="17" fillId="57" borderId="0" applyNumberFormat="0" applyBorder="0" applyAlignment="0" applyProtection="0"/>
    <xf numFmtId="171" fontId="17" fillId="57" borderId="0" applyNumberFormat="0" applyBorder="0" applyAlignment="0" applyProtection="0"/>
    <xf numFmtId="171" fontId="17" fillId="57" borderId="0" applyNumberFormat="0" applyBorder="0" applyAlignment="0" applyProtection="0"/>
    <xf numFmtId="172" fontId="17" fillId="57" borderId="0" applyNumberFormat="0" applyBorder="0" applyAlignment="0" applyProtection="0"/>
    <xf numFmtId="171" fontId="17" fillId="57" borderId="0" applyNumberFormat="0" applyBorder="0" applyAlignment="0" applyProtection="0"/>
    <xf numFmtId="171" fontId="17" fillId="57" borderId="0" applyNumberFormat="0" applyBorder="0" applyAlignment="0" applyProtection="0"/>
    <xf numFmtId="172" fontId="17" fillId="57" borderId="0" applyNumberFormat="0" applyBorder="0" applyAlignment="0" applyProtection="0"/>
    <xf numFmtId="171" fontId="17"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3" fillId="54" borderId="0" applyNumberFormat="0" applyBorder="0" applyAlignment="0" applyProtection="0"/>
    <xf numFmtId="0" fontId="13" fillId="58" borderId="0" applyNumberFormat="0" applyBorder="0" applyAlignment="0" applyProtection="0"/>
    <xf numFmtId="0" fontId="15" fillId="55" borderId="0" applyNumberFormat="0" applyBorder="0" applyAlignment="0" applyProtection="0"/>
    <xf numFmtId="0" fontId="15" fillId="59" borderId="0" applyNumberFormat="0" applyBorder="0" applyAlignment="0" applyProtection="0"/>
    <xf numFmtId="0" fontId="16" fillId="19" borderId="0" applyNumberFormat="0" applyBorder="0" applyAlignment="0" applyProtection="0"/>
    <xf numFmtId="171" fontId="17" fillId="59" borderId="0" applyNumberFormat="0" applyBorder="0" applyAlignment="0" applyProtection="0"/>
    <xf numFmtId="171" fontId="17" fillId="59" borderId="0" applyNumberFormat="0" applyBorder="0" applyAlignment="0" applyProtection="0"/>
    <xf numFmtId="172" fontId="17" fillId="59" borderId="0" applyNumberFormat="0" applyBorder="0" applyAlignment="0" applyProtection="0"/>
    <xf numFmtId="0" fontId="15" fillId="5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71" fontId="17" fillId="59" borderId="0" applyNumberFormat="0" applyBorder="0" applyAlignment="0" applyProtection="0"/>
    <xf numFmtId="172" fontId="17" fillId="59" borderId="0" applyNumberFormat="0" applyBorder="0" applyAlignment="0" applyProtection="0"/>
    <xf numFmtId="171" fontId="17" fillId="59" borderId="0" applyNumberFormat="0" applyBorder="0" applyAlignment="0" applyProtection="0"/>
    <xf numFmtId="171" fontId="17" fillId="59" borderId="0" applyNumberFormat="0" applyBorder="0" applyAlignment="0" applyProtection="0"/>
    <xf numFmtId="172" fontId="17" fillId="59" borderId="0" applyNumberFormat="0" applyBorder="0" applyAlignment="0" applyProtection="0"/>
    <xf numFmtId="171" fontId="17" fillId="59" borderId="0" applyNumberFormat="0" applyBorder="0" applyAlignment="0" applyProtection="0"/>
    <xf numFmtId="171" fontId="17" fillId="59" borderId="0" applyNumberFormat="0" applyBorder="0" applyAlignment="0" applyProtection="0"/>
    <xf numFmtId="172" fontId="17" fillId="59" borderId="0" applyNumberFormat="0" applyBorder="0" applyAlignment="0" applyProtection="0"/>
    <xf numFmtId="171" fontId="17" fillId="59" borderId="0" applyNumberFormat="0" applyBorder="0" applyAlignment="0" applyProtection="0"/>
    <xf numFmtId="171" fontId="17" fillId="59" borderId="0" applyNumberFormat="0" applyBorder="0" applyAlignment="0" applyProtection="0"/>
    <xf numFmtId="172" fontId="17" fillId="59" borderId="0" applyNumberFormat="0" applyBorder="0" applyAlignment="0" applyProtection="0"/>
    <xf numFmtId="171" fontId="17"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3" fillId="51" borderId="0" applyNumberFormat="0" applyBorder="0" applyAlignment="0" applyProtection="0"/>
    <xf numFmtId="0" fontId="13" fillId="55" borderId="0" applyNumberFormat="0" applyBorder="0" applyAlignment="0" applyProtection="0"/>
    <xf numFmtId="0" fontId="15" fillId="55" borderId="0" applyNumberFormat="0" applyBorder="0" applyAlignment="0" applyProtection="0"/>
    <xf numFmtId="0" fontId="15" fillId="48" borderId="0" applyNumberFormat="0" applyBorder="0" applyAlignment="0" applyProtection="0"/>
    <xf numFmtId="0" fontId="16" fillId="23"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0" fontId="15" fillId="48"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171" fontId="17" fillId="48" borderId="0" applyNumberFormat="0" applyBorder="0" applyAlignment="0" applyProtection="0"/>
    <xf numFmtId="172" fontId="17" fillId="48" borderId="0" applyNumberFormat="0" applyBorder="0" applyAlignment="0" applyProtection="0"/>
    <xf numFmtId="171" fontId="17"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3" fillId="60" borderId="0" applyNumberFormat="0" applyBorder="0" applyAlignment="0" applyProtection="0"/>
    <xf numFmtId="0" fontId="13" fillId="51" borderId="0" applyNumberFormat="0" applyBorder="0" applyAlignment="0" applyProtection="0"/>
    <xf numFmtId="0" fontId="15" fillId="52" borderId="0" applyNumberFormat="0" applyBorder="0" applyAlignment="0" applyProtection="0"/>
    <xf numFmtId="0" fontId="15" fillId="49" borderId="0" applyNumberFormat="0" applyBorder="0" applyAlignment="0" applyProtection="0"/>
    <xf numFmtId="0" fontId="16" fillId="27"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0" fontId="15" fillId="49"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171" fontId="17" fillId="49" borderId="0" applyNumberFormat="0" applyBorder="0" applyAlignment="0" applyProtection="0"/>
    <xf numFmtId="172" fontId="17" fillId="49" borderId="0" applyNumberFormat="0" applyBorder="0" applyAlignment="0" applyProtection="0"/>
    <xf numFmtId="171" fontId="17"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3" fillId="54" borderId="0" applyNumberFormat="0" applyBorder="0" applyAlignment="0" applyProtection="0"/>
    <xf numFmtId="0" fontId="13"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6" fillId="31" borderId="0" applyNumberFormat="0" applyBorder="0" applyAlignment="0" applyProtection="0"/>
    <xf numFmtId="171" fontId="17" fillId="62" borderId="0" applyNumberFormat="0" applyBorder="0" applyAlignment="0" applyProtection="0"/>
    <xf numFmtId="171" fontId="17" fillId="62" borderId="0" applyNumberFormat="0" applyBorder="0" applyAlignment="0" applyProtection="0"/>
    <xf numFmtId="172" fontId="17" fillId="62" borderId="0" applyNumberFormat="0" applyBorder="0" applyAlignment="0" applyProtection="0"/>
    <xf numFmtId="0" fontId="15" fillId="6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71" fontId="17" fillId="62" borderId="0" applyNumberFormat="0" applyBorder="0" applyAlignment="0" applyProtection="0"/>
    <xf numFmtId="172" fontId="17" fillId="62" borderId="0" applyNumberFormat="0" applyBorder="0" applyAlignment="0" applyProtection="0"/>
    <xf numFmtId="171" fontId="17" fillId="62" borderId="0" applyNumberFormat="0" applyBorder="0" applyAlignment="0" applyProtection="0"/>
    <xf numFmtId="171" fontId="17" fillId="62" borderId="0" applyNumberFormat="0" applyBorder="0" applyAlignment="0" applyProtection="0"/>
    <xf numFmtId="172" fontId="17" fillId="62" borderId="0" applyNumberFormat="0" applyBorder="0" applyAlignment="0" applyProtection="0"/>
    <xf numFmtId="171" fontId="17" fillId="62" borderId="0" applyNumberFormat="0" applyBorder="0" applyAlignment="0" applyProtection="0"/>
    <xf numFmtId="171" fontId="17" fillId="62" borderId="0" applyNumberFormat="0" applyBorder="0" applyAlignment="0" applyProtection="0"/>
    <xf numFmtId="172" fontId="17" fillId="62" borderId="0" applyNumberFormat="0" applyBorder="0" applyAlignment="0" applyProtection="0"/>
    <xf numFmtId="171" fontId="17" fillId="62" borderId="0" applyNumberFormat="0" applyBorder="0" applyAlignment="0" applyProtection="0"/>
    <xf numFmtId="171" fontId="17" fillId="62" borderId="0" applyNumberFormat="0" applyBorder="0" applyAlignment="0" applyProtection="0"/>
    <xf numFmtId="172" fontId="17" fillId="62" borderId="0" applyNumberFormat="0" applyBorder="0" applyAlignment="0" applyProtection="0"/>
    <xf numFmtId="171" fontId="17"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8" fillId="38" borderId="0" applyNumberFormat="0" applyBorder="0" applyAlignment="0" applyProtection="0"/>
    <xf numFmtId="0" fontId="19" fillId="5" borderId="0" applyNumberFormat="0" applyBorder="0" applyAlignment="0" applyProtection="0"/>
    <xf numFmtId="171" fontId="20" fillId="38" borderId="0" applyNumberFormat="0" applyBorder="0" applyAlignment="0" applyProtection="0"/>
    <xf numFmtId="171" fontId="20" fillId="38" borderId="0" applyNumberFormat="0" applyBorder="0" applyAlignment="0" applyProtection="0"/>
    <xf numFmtId="172" fontId="20" fillId="38" borderId="0" applyNumberFormat="0" applyBorder="0" applyAlignment="0" applyProtection="0"/>
    <xf numFmtId="0" fontId="18" fillId="38"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171" fontId="20" fillId="38" borderId="0" applyNumberFormat="0" applyBorder="0" applyAlignment="0" applyProtection="0"/>
    <xf numFmtId="172" fontId="20" fillId="38" borderId="0" applyNumberFormat="0" applyBorder="0" applyAlignment="0" applyProtection="0"/>
    <xf numFmtId="171" fontId="20" fillId="38" borderId="0" applyNumberFormat="0" applyBorder="0" applyAlignment="0" applyProtection="0"/>
    <xf numFmtId="171" fontId="20" fillId="38" borderId="0" applyNumberFormat="0" applyBorder="0" applyAlignment="0" applyProtection="0"/>
    <xf numFmtId="172" fontId="20" fillId="38" borderId="0" applyNumberFormat="0" applyBorder="0" applyAlignment="0" applyProtection="0"/>
    <xf numFmtId="171" fontId="20" fillId="38" borderId="0" applyNumberFormat="0" applyBorder="0" applyAlignment="0" applyProtection="0"/>
    <xf numFmtId="171" fontId="20" fillId="38" borderId="0" applyNumberFormat="0" applyBorder="0" applyAlignment="0" applyProtection="0"/>
    <xf numFmtId="172" fontId="20" fillId="38" borderId="0" applyNumberFormat="0" applyBorder="0" applyAlignment="0" applyProtection="0"/>
    <xf numFmtId="171" fontId="20" fillId="38" borderId="0" applyNumberFormat="0" applyBorder="0" applyAlignment="0" applyProtection="0"/>
    <xf numFmtId="171" fontId="20" fillId="38" borderId="0" applyNumberFormat="0" applyBorder="0" applyAlignment="0" applyProtection="0"/>
    <xf numFmtId="172" fontId="20" fillId="38" borderId="0" applyNumberFormat="0" applyBorder="0" applyAlignment="0" applyProtection="0"/>
    <xf numFmtId="171" fontId="20" fillId="38" borderId="0" applyNumberFormat="0" applyBorder="0" applyAlignment="0" applyProtection="0"/>
    <xf numFmtId="0" fontId="18" fillId="38" borderId="0" applyNumberFormat="0" applyBorder="0" applyAlignment="0" applyProtection="0"/>
    <xf numFmtId="173" fontId="21" fillId="0" borderId="0" applyFill="0" applyBorder="0" applyAlignment="0"/>
    <xf numFmtId="173" fontId="22" fillId="0" borderId="0" applyFill="0" applyBorder="0" applyAlignment="0"/>
    <xf numFmtId="173" fontId="22" fillId="0" borderId="0" applyFill="0" applyBorder="0" applyAlignment="0"/>
    <xf numFmtId="173" fontId="22" fillId="0" borderId="0" applyFill="0" applyBorder="0" applyAlignment="0"/>
    <xf numFmtId="174" fontId="23" fillId="0" borderId="0" applyFill="0" applyBorder="0" applyAlignment="0"/>
    <xf numFmtId="174" fontId="23" fillId="0" borderId="0" applyFill="0" applyBorder="0" applyAlignment="0"/>
    <xf numFmtId="173" fontId="22" fillId="0" borderId="0" applyFill="0" applyBorder="0" applyAlignment="0"/>
    <xf numFmtId="173" fontId="22" fillId="0" borderId="0" applyFill="0" applyBorder="0" applyAlignment="0"/>
    <xf numFmtId="173" fontId="22" fillId="0" borderId="0" applyFill="0" applyBorder="0" applyAlignment="0"/>
    <xf numFmtId="173" fontId="22" fillId="0" borderId="0" applyFill="0" applyBorder="0" applyAlignment="0"/>
    <xf numFmtId="173" fontId="22" fillId="0" borderId="0" applyFill="0" applyBorder="0" applyAlignment="0"/>
    <xf numFmtId="173" fontId="22" fillId="0" borderId="0" applyFill="0" applyBorder="0" applyAlignment="0"/>
    <xf numFmtId="175" fontId="23" fillId="0" borderId="0" applyFill="0" applyBorder="0" applyAlignment="0"/>
    <xf numFmtId="176" fontId="23" fillId="0" borderId="0" applyFill="0" applyBorder="0" applyAlignment="0"/>
    <xf numFmtId="177" fontId="23" fillId="0" borderId="0" applyFill="0" applyBorder="0" applyAlignment="0"/>
    <xf numFmtId="178" fontId="23" fillId="0" borderId="0" applyFill="0" applyBorder="0" applyAlignment="0"/>
    <xf numFmtId="174" fontId="23" fillId="0" borderId="0" applyFill="0" applyBorder="0" applyAlignment="0"/>
    <xf numFmtId="179" fontId="23" fillId="0" borderId="0" applyFill="0" applyBorder="0" applyAlignment="0"/>
    <xf numFmtId="175" fontId="23" fillId="0" borderId="0" applyFill="0" applyBorder="0" applyAlignment="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171" fontId="26"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171" fontId="26"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172" fontId="26"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5" fillId="8" borderId="18"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0" fontId="24" fillId="63" borderId="24" applyNumberFormat="0" applyAlignment="0" applyProtection="0"/>
    <xf numFmtId="171" fontId="26" fillId="63" borderId="24" applyNumberFormat="0" applyAlignment="0" applyProtection="0"/>
    <xf numFmtId="172" fontId="26" fillId="63" borderId="24" applyNumberFormat="0" applyAlignment="0" applyProtection="0"/>
    <xf numFmtId="171" fontId="26" fillId="63" borderId="24" applyNumberFormat="0" applyAlignment="0" applyProtection="0"/>
    <xf numFmtId="171" fontId="26" fillId="63" borderId="24" applyNumberFormat="0" applyAlignment="0" applyProtection="0"/>
    <xf numFmtId="172" fontId="26" fillId="63" borderId="24" applyNumberFormat="0" applyAlignment="0" applyProtection="0"/>
    <xf numFmtId="171" fontId="26" fillId="63" borderId="24" applyNumberFormat="0" applyAlignment="0" applyProtection="0"/>
    <xf numFmtId="171" fontId="26" fillId="63" borderId="24" applyNumberFormat="0" applyAlignment="0" applyProtection="0"/>
    <xf numFmtId="172" fontId="26" fillId="63" borderId="24" applyNumberFormat="0" applyAlignment="0" applyProtection="0"/>
    <xf numFmtId="171" fontId="26" fillId="63" borderId="24" applyNumberFormat="0" applyAlignment="0" applyProtection="0"/>
    <xf numFmtId="171" fontId="26" fillId="63" borderId="24" applyNumberFormat="0" applyAlignment="0" applyProtection="0"/>
    <xf numFmtId="172" fontId="26" fillId="63" borderId="24" applyNumberFormat="0" applyAlignment="0" applyProtection="0"/>
    <xf numFmtId="171" fontId="26" fillId="63" borderId="24" applyNumberFormat="0" applyAlignment="0" applyProtection="0"/>
    <xf numFmtId="0" fontId="24" fillId="63" borderId="24" applyNumberFormat="0" applyAlignment="0" applyProtection="0"/>
    <xf numFmtId="0" fontId="27" fillId="64" borderId="25" applyNumberFormat="0" applyAlignment="0" applyProtection="0"/>
    <xf numFmtId="0" fontId="28" fillId="9" borderId="21" applyNumberFormat="0" applyAlignment="0" applyProtection="0"/>
    <xf numFmtId="171"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0" fontId="27"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0" fontId="28" fillId="9" borderId="21"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172" fontId="29" fillId="64" borderId="25" applyNumberFormat="0" applyAlignment="0" applyProtection="0"/>
    <xf numFmtId="171" fontId="29" fillId="64" borderId="25" applyNumberFormat="0" applyAlignment="0" applyProtection="0"/>
    <xf numFmtId="0" fontId="27" fillId="64" borderId="25"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2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quotePrefix="1">
      <protection locked="0"/>
    </xf>
    <xf numFmtId="168" fontId="13" fillId="0" borderId="0" applyFont="0" applyFill="0" applyBorder="0" applyAlignment="0" applyProtection="0"/>
    <xf numFmtId="168" fontId="2" fillId="0" borderId="0" quotePrefix="1">
      <protection locked="0"/>
    </xf>
    <xf numFmtId="168" fontId="13"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1" fontId="13" fillId="0" borderId="0" applyFont="0" applyFill="0" applyBorder="0" applyAlignment="0" applyProtection="0"/>
    <xf numFmtId="167" fontId="5" fillId="0" borderId="0" applyFont="0" applyFill="0" applyBorder="0" applyAlignment="0" applyProtection="0"/>
    <xf numFmtId="168" fontId="13" fillId="0" borderId="0" applyFont="0" applyFill="0" applyBorder="0" applyAlignment="0" applyProtection="0"/>
    <xf numFmtId="167" fontId="5" fillId="0" borderId="0" applyFont="0" applyFill="0" applyBorder="0" applyAlignment="0" applyProtection="0"/>
    <xf numFmtId="181" fontId="13"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1" fontId="13" fillId="0" borderId="0" applyFont="0" applyFill="0" applyBorder="0" applyAlignment="0" applyProtection="0"/>
    <xf numFmtId="167" fontId="5" fillId="0" borderId="0" applyFont="0" applyFill="0" applyBorder="0" applyAlignment="0" applyProtection="0"/>
    <xf numFmtId="181" fontId="13"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1" fontId="1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82" fontId="2" fillId="0" borderId="0" applyFont="0" applyFill="0" applyBorder="0" applyAlignment="0" applyProtection="0"/>
    <xf numFmtId="168" fontId="2" fillId="0" borderId="0" applyFont="0" applyFill="0" applyBorder="0" applyAlignment="0" applyProtection="0"/>
    <xf numFmtId="182"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1" fillId="0" borderId="0"/>
    <xf numFmtId="175" fontId="23"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31" fillId="0" borderId="0"/>
    <xf numFmtId="14" fontId="32" fillId="0" borderId="0" applyFill="0" applyBorder="0" applyAlignment="0"/>
    <xf numFmtId="38" fontId="12" fillId="0" borderId="26">
      <alignment vertical="center"/>
    </xf>
    <xf numFmtId="38" fontId="12" fillId="0" borderId="26">
      <alignment vertical="center"/>
    </xf>
    <xf numFmtId="38" fontId="12" fillId="0" borderId="26">
      <alignment vertical="center"/>
    </xf>
    <xf numFmtId="38" fontId="12" fillId="0" borderId="26">
      <alignment vertical="center"/>
    </xf>
    <xf numFmtId="38" fontId="12" fillId="0" borderId="26">
      <alignment vertical="center"/>
    </xf>
    <xf numFmtId="38" fontId="12" fillId="0" borderId="26">
      <alignment vertical="center"/>
    </xf>
    <xf numFmtId="38" fontId="12" fillId="0" borderId="26">
      <alignment vertical="center"/>
    </xf>
    <xf numFmtId="38" fontId="12" fillId="0" borderId="0" applyFont="0" applyFill="0" applyBorder="0" applyAlignment="0" applyProtection="0"/>
    <xf numFmtId="183" fontId="2" fillId="0" borderId="0" applyFont="0" applyFill="0" applyBorder="0" applyAlignment="0" applyProtection="0"/>
    <xf numFmtId="0" fontId="33" fillId="65" borderId="0" applyNumberFormat="0" applyBorder="0" applyAlignment="0" applyProtection="0"/>
    <xf numFmtId="0" fontId="33" fillId="66" borderId="0" applyNumberFormat="0" applyBorder="0" applyAlignment="0" applyProtection="0"/>
    <xf numFmtId="0" fontId="33" fillId="67" borderId="0" applyNumberFormat="0" applyBorder="0" applyAlignment="0" applyProtection="0"/>
    <xf numFmtId="174" fontId="23" fillId="0" borderId="0" applyFill="0" applyBorder="0" applyAlignment="0"/>
    <xf numFmtId="175" fontId="23" fillId="0" borderId="0" applyFill="0" applyBorder="0" applyAlignment="0"/>
    <xf numFmtId="174" fontId="23" fillId="0" borderId="0" applyFill="0" applyBorder="0" applyAlignment="0"/>
    <xf numFmtId="179" fontId="23" fillId="0" borderId="0" applyFill="0" applyBorder="0" applyAlignment="0"/>
    <xf numFmtId="175" fontId="23"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171" fontId="36" fillId="0" borderId="0" applyNumberFormat="0" applyFill="0" applyBorder="0" applyAlignment="0" applyProtection="0"/>
    <xf numFmtId="171" fontId="36" fillId="0" borderId="0" applyNumberFormat="0" applyFill="0" applyBorder="0" applyAlignment="0" applyProtection="0"/>
    <xf numFmtId="172" fontId="36"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171" fontId="36" fillId="0" borderId="0" applyNumberFormat="0" applyFill="0" applyBorder="0" applyAlignment="0" applyProtection="0"/>
    <xf numFmtId="172" fontId="36" fillId="0" borderId="0" applyNumberFormat="0" applyFill="0" applyBorder="0" applyAlignment="0" applyProtection="0"/>
    <xf numFmtId="171" fontId="36" fillId="0" borderId="0" applyNumberFormat="0" applyFill="0" applyBorder="0" applyAlignment="0" applyProtection="0"/>
    <xf numFmtId="171" fontId="36" fillId="0" borderId="0" applyNumberFormat="0" applyFill="0" applyBorder="0" applyAlignment="0" applyProtection="0"/>
    <xf numFmtId="172" fontId="36" fillId="0" borderId="0" applyNumberFormat="0" applyFill="0" applyBorder="0" applyAlignment="0" applyProtection="0"/>
    <xf numFmtId="171" fontId="36" fillId="0" borderId="0" applyNumberFormat="0" applyFill="0" applyBorder="0" applyAlignment="0" applyProtection="0"/>
    <xf numFmtId="171" fontId="36" fillId="0" borderId="0" applyNumberFormat="0" applyFill="0" applyBorder="0" applyAlignment="0" applyProtection="0"/>
    <xf numFmtId="172" fontId="36" fillId="0" borderId="0" applyNumberFormat="0" applyFill="0" applyBorder="0" applyAlignment="0" applyProtection="0"/>
    <xf numFmtId="171" fontId="36" fillId="0" borderId="0" applyNumberFormat="0" applyFill="0" applyBorder="0" applyAlignment="0" applyProtection="0"/>
    <xf numFmtId="171" fontId="36" fillId="0" borderId="0" applyNumberFormat="0" applyFill="0" applyBorder="0" applyAlignment="0" applyProtection="0"/>
    <xf numFmtId="172" fontId="36" fillId="0" borderId="0" applyNumberFormat="0" applyFill="0" applyBorder="0" applyAlignment="0" applyProtection="0"/>
    <xf numFmtId="171" fontId="36" fillId="0" borderId="0" applyNumberFormat="0" applyFill="0" applyBorder="0" applyAlignment="0" applyProtection="0"/>
    <xf numFmtId="0" fontId="34" fillId="0" borderId="0" applyNumberFormat="0" applyFill="0" applyBorder="0" applyAlignment="0" applyProtection="0"/>
    <xf numFmtId="171" fontId="2" fillId="0" borderId="0"/>
    <xf numFmtId="0" fontId="2" fillId="0" borderId="0"/>
    <xf numFmtId="171" fontId="2" fillId="0" borderId="0"/>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22" fillId="0" borderId="2" applyNumberFormat="0" applyAlignment="0">
      <alignment horizontal="right"/>
      <protection locked="0"/>
    </xf>
    <xf numFmtId="0" fontId="37" fillId="39" borderId="0" applyNumberFormat="0" applyBorder="0" applyAlignment="0" applyProtection="0"/>
    <xf numFmtId="0" fontId="38" fillId="4" borderId="0" applyNumberFormat="0" applyBorder="0" applyAlignment="0" applyProtection="0"/>
    <xf numFmtId="171" fontId="39" fillId="39" borderId="0" applyNumberFormat="0" applyBorder="0" applyAlignment="0" applyProtection="0"/>
    <xf numFmtId="171" fontId="39" fillId="39" borderId="0" applyNumberFormat="0" applyBorder="0" applyAlignment="0" applyProtection="0"/>
    <xf numFmtId="172" fontId="39" fillId="39" borderId="0" applyNumberFormat="0" applyBorder="0" applyAlignment="0" applyProtection="0"/>
    <xf numFmtId="0" fontId="37" fillId="39"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171" fontId="39" fillId="39" borderId="0" applyNumberFormat="0" applyBorder="0" applyAlignment="0" applyProtection="0"/>
    <xf numFmtId="172" fontId="39" fillId="39" borderId="0" applyNumberFormat="0" applyBorder="0" applyAlignment="0" applyProtection="0"/>
    <xf numFmtId="171" fontId="39" fillId="39" borderId="0" applyNumberFormat="0" applyBorder="0" applyAlignment="0" applyProtection="0"/>
    <xf numFmtId="171" fontId="39" fillId="39" borderId="0" applyNumberFormat="0" applyBorder="0" applyAlignment="0" applyProtection="0"/>
    <xf numFmtId="172" fontId="39" fillId="39" borderId="0" applyNumberFormat="0" applyBorder="0" applyAlignment="0" applyProtection="0"/>
    <xf numFmtId="171" fontId="39" fillId="39" borderId="0" applyNumberFormat="0" applyBorder="0" applyAlignment="0" applyProtection="0"/>
    <xf numFmtId="171" fontId="39" fillId="39" borderId="0" applyNumberFormat="0" applyBorder="0" applyAlignment="0" applyProtection="0"/>
    <xf numFmtId="172" fontId="39" fillId="39" borderId="0" applyNumberFormat="0" applyBorder="0" applyAlignment="0" applyProtection="0"/>
    <xf numFmtId="171" fontId="39" fillId="39" borderId="0" applyNumberFormat="0" applyBorder="0" applyAlignment="0" applyProtection="0"/>
    <xf numFmtId="171" fontId="39" fillId="39" borderId="0" applyNumberFormat="0" applyBorder="0" applyAlignment="0" applyProtection="0"/>
    <xf numFmtId="172" fontId="39" fillId="39" borderId="0" applyNumberFormat="0" applyBorder="0" applyAlignment="0" applyProtection="0"/>
    <xf numFmtId="171" fontId="39" fillId="39" borderId="0" applyNumberFormat="0" applyBorder="0" applyAlignment="0" applyProtection="0"/>
    <xf numFmtId="0" fontId="37" fillId="39" borderId="0" applyNumberFormat="0" applyBorder="0" applyAlignment="0" applyProtection="0"/>
    <xf numFmtId="0" fontId="2" fillId="68" borderId="2" applyNumberFormat="0" applyFont="0" applyBorder="0" applyProtection="0">
      <alignment horizontal="center" vertical="center"/>
    </xf>
    <xf numFmtId="0" fontId="40" fillId="0" borderId="17" applyNumberFormat="0" applyAlignment="0" applyProtection="0">
      <alignment horizontal="left" vertical="center"/>
    </xf>
    <xf numFmtId="0" fontId="40" fillId="0" borderId="17" applyNumberFormat="0" applyAlignment="0" applyProtection="0">
      <alignment horizontal="left" vertical="center"/>
    </xf>
    <xf numFmtId="171" fontId="40" fillId="0" borderId="17" applyNumberFormat="0" applyAlignment="0" applyProtection="0">
      <alignment horizontal="left" vertical="center"/>
    </xf>
    <xf numFmtId="0" fontId="40" fillId="0" borderId="5">
      <alignment horizontal="left" vertical="center"/>
    </xf>
    <xf numFmtId="0" fontId="40" fillId="0" borderId="5">
      <alignment horizontal="left" vertical="center"/>
    </xf>
    <xf numFmtId="171" fontId="40" fillId="0" borderId="5">
      <alignment horizontal="left" vertical="center"/>
    </xf>
    <xf numFmtId="0" fontId="41" fillId="0" borderId="27" applyNumberFormat="0" applyFill="0" applyAlignment="0" applyProtection="0"/>
    <xf numFmtId="172" fontId="41" fillId="0" borderId="27" applyNumberFormat="0" applyFill="0" applyAlignment="0" applyProtection="0"/>
    <xf numFmtId="0" fontId="41" fillId="0" borderId="27" applyNumberFormat="0" applyFill="0" applyAlignment="0" applyProtection="0"/>
    <xf numFmtId="171" fontId="41" fillId="0" borderId="27" applyNumberFormat="0" applyFill="0" applyAlignment="0" applyProtection="0"/>
    <xf numFmtId="171" fontId="41" fillId="0" borderId="27" applyNumberFormat="0" applyFill="0" applyAlignment="0" applyProtection="0"/>
    <xf numFmtId="171" fontId="41" fillId="0" borderId="27" applyNumberFormat="0" applyFill="0" applyAlignment="0" applyProtection="0"/>
    <xf numFmtId="172" fontId="41" fillId="0" borderId="27" applyNumberFormat="0" applyFill="0" applyAlignment="0" applyProtection="0"/>
    <xf numFmtId="171" fontId="41" fillId="0" borderId="27" applyNumberFormat="0" applyFill="0" applyAlignment="0" applyProtection="0"/>
    <xf numFmtId="171" fontId="41" fillId="0" borderId="27" applyNumberFormat="0" applyFill="0" applyAlignment="0" applyProtection="0"/>
    <xf numFmtId="172" fontId="41" fillId="0" borderId="27" applyNumberFormat="0" applyFill="0" applyAlignment="0" applyProtection="0"/>
    <xf numFmtId="171" fontId="41" fillId="0" borderId="27" applyNumberFormat="0" applyFill="0" applyAlignment="0" applyProtection="0"/>
    <xf numFmtId="171" fontId="41" fillId="0" borderId="27" applyNumberFormat="0" applyFill="0" applyAlignment="0" applyProtection="0"/>
    <xf numFmtId="172" fontId="41" fillId="0" borderId="27" applyNumberFormat="0" applyFill="0" applyAlignment="0" applyProtection="0"/>
    <xf numFmtId="171" fontId="41" fillId="0" borderId="27" applyNumberFormat="0" applyFill="0" applyAlignment="0" applyProtection="0"/>
    <xf numFmtId="171" fontId="41" fillId="0" borderId="27" applyNumberFormat="0" applyFill="0" applyAlignment="0" applyProtection="0"/>
    <xf numFmtId="172" fontId="41" fillId="0" borderId="27" applyNumberFormat="0" applyFill="0" applyAlignment="0" applyProtection="0"/>
    <xf numFmtId="171" fontId="41" fillId="0" borderId="27" applyNumberFormat="0" applyFill="0" applyAlignment="0" applyProtection="0"/>
    <xf numFmtId="0" fontId="41" fillId="0" borderId="27" applyNumberFormat="0" applyFill="0" applyAlignment="0" applyProtection="0"/>
    <xf numFmtId="0" fontId="42" fillId="0" borderId="28" applyNumberFormat="0" applyFill="0" applyAlignment="0" applyProtection="0"/>
    <xf numFmtId="172" fontId="42" fillId="0" borderId="28" applyNumberFormat="0" applyFill="0" applyAlignment="0" applyProtection="0"/>
    <xf numFmtId="0" fontId="42" fillId="0" borderId="28" applyNumberFormat="0" applyFill="0" applyAlignment="0" applyProtection="0"/>
    <xf numFmtId="171" fontId="42" fillId="0" borderId="28" applyNumberFormat="0" applyFill="0" applyAlignment="0" applyProtection="0"/>
    <xf numFmtId="171" fontId="42" fillId="0" borderId="28" applyNumberFormat="0" applyFill="0" applyAlignment="0" applyProtection="0"/>
    <xf numFmtId="171" fontId="42" fillId="0" borderId="28" applyNumberFormat="0" applyFill="0" applyAlignment="0" applyProtection="0"/>
    <xf numFmtId="172" fontId="42" fillId="0" borderId="28" applyNumberFormat="0" applyFill="0" applyAlignment="0" applyProtection="0"/>
    <xf numFmtId="171" fontId="42" fillId="0" borderId="28" applyNumberFormat="0" applyFill="0" applyAlignment="0" applyProtection="0"/>
    <xf numFmtId="171" fontId="42" fillId="0" borderId="28" applyNumberFormat="0" applyFill="0" applyAlignment="0" applyProtection="0"/>
    <xf numFmtId="172" fontId="42" fillId="0" borderId="28" applyNumberFormat="0" applyFill="0" applyAlignment="0" applyProtection="0"/>
    <xf numFmtId="171" fontId="42" fillId="0" borderId="28" applyNumberFormat="0" applyFill="0" applyAlignment="0" applyProtection="0"/>
    <xf numFmtId="171" fontId="42" fillId="0" borderId="28" applyNumberFormat="0" applyFill="0" applyAlignment="0" applyProtection="0"/>
    <xf numFmtId="172" fontId="42" fillId="0" borderId="28" applyNumberFormat="0" applyFill="0" applyAlignment="0" applyProtection="0"/>
    <xf numFmtId="171" fontId="42" fillId="0" borderId="28" applyNumberFormat="0" applyFill="0" applyAlignment="0" applyProtection="0"/>
    <xf numFmtId="171" fontId="42" fillId="0" borderId="28" applyNumberFormat="0" applyFill="0" applyAlignment="0" applyProtection="0"/>
    <xf numFmtId="172" fontId="42" fillId="0" borderId="28" applyNumberFormat="0" applyFill="0" applyAlignment="0" applyProtection="0"/>
    <xf numFmtId="171" fontId="42" fillId="0" borderId="28" applyNumberFormat="0" applyFill="0" applyAlignment="0" applyProtection="0"/>
    <xf numFmtId="0" fontId="42" fillId="0" borderId="28" applyNumberFormat="0" applyFill="0" applyAlignment="0" applyProtection="0"/>
    <xf numFmtId="0" fontId="43" fillId="0" borderId="29" applyNumberFormat="0" applyFill="0" applyAlignment="0" applyProtection="0"/>
    <xf numFmtId="172" fontId="43" fillId="0" borderId="29" applyNumberFormat="0" applyFill="0" applyAlignment="0" applyProtection="0"/>
    <xf numFmtId="0" fontId="43" fillId="0" borderId="29" applyNumberFormat="0" applyFill="0" applyAlignment="0" applyProtection="0"/>
    <xf numFmtId="171" fontId="43" fillId="0" borderId="29" applyNumberFormat="0" applyFill="0" applyAlignment="0" applyProtection="0"/>
    <xf numFmtId="0" fontId="43" fillId="0" borderId="29" applyNumberFormat="0" applyFill="0" applyAlignment="0" applyProtection="0"/>
    <xf numFmtId="171"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171" fontId="43" fillId="0" borderId="29" applyNumberFormat="0" applyFill="0" applyAlignment="0" applyProtection="0"/>
    <xf numFmtId="172" fontId="43" fillId="0" borderId="29" applyNumberFormat="0" applyFill="0" applyAlignment="0" applyProtection="0"/>
    <xf numFmtId="171" fontId="43" fillId="0" borderId="29" applyNumberFormat="0" applyFill="0" applyAlignment="0" applyProtection="0"/>
    <xf numFmtId="171" fontId="43" fillId="0" borderId="29" applyNumberFormat="0" applyFill="0" applyAlignment="0" applyProtection="0"/>
    <xf numFmtId="172" fontId="43" fillId="0" borderId="29" applyNumberFormat="0" applyFill="0" applyAlignment="0" applyProtection="0"/>
    <xf numFmtId="171" fontId="43" fillId="0" borderId="29" applyNumberFormat="0" applyFill="0" applyAlignment="0" applyProtection="0"/>
    <xf numFmtId="171" fontId="43" fillId="0" borderId="29" applyNumberFormat="0" applyFill="0" applyAlignment="0" applyProtection="0"/>
    <xf numFmtId="172" fontId="43" fillId="0" borderId="29" applyNumberFormat="0" applyFill="0" applyAlignment="0" applyProtection="0"/>
    <xf numFmtId="171" fontId="43" fillId="0" borderId="29" applyNumberFormat="0" applyFill="0" applyAlignment="0" applyProtection="0"/>
    <xf numFmtId="171" fontId="43" fillId="0" borderId="29" applyNumberFormat="0" applyFill="0" applyAlignment="0" applyProtection="0"/>
    <xf numFmtId="172" fontId="43" fillId="0" borderId="29" applyNumberFormat="0" applyFill="0" applyAlignment="0" applyProtection="0"/>
    <xf numFmtId="171" fontId="43" fillId="0" borderId="29" applyNumberFormat="0" applyFill="0" applyAlignment="0" applyProtection="0"/>
    <xf numFmtId="0" fontId="43" fillId="0" borderId="29" applyNumberFormat="0" applyFill="0" applyAlignment="0" applyProtection="0"/>
    <xf numFmtId="0" fontId="43" fillId="0" borderId="0" applyNumberFormat="0" applyFill="0" applyBorder="0" applyAlignment="0" applyProtection="0"/>
    <xf numFmtId="172" fontId="43" fillId="0" borderId="0" applyNumberFormat="0" applyFill="0" applyBorder="0" applyAlignment="0" applyProtection="0"/>
    <xf numFmtId="0" fontId="43" fillId="0" borderId="0" applyNumberFormat="0" applyFill="0" applyBorder="0" applyAlignment="0" applyProtection="0"/>
    <xf numFmtId="171" fontId="43" fillId="0" borderId="0" applyNumberFormat="0" applyFill="0" applyBorder="0" applyAlignment="0" applyProtection="0"/>
    <xf numFmtId="171" fontId="43" fillId="0" borderId="0" applyNumberFormat="0" applyFill="0" applyBorder="0" applyAlignment="0" applyProtection="0"/>
    <xf numFmtId="171" fontId="43" fillId="0" borderId="0" applyNumberFormat="0" applyFill="0" applyBorder="0" applyAlignment="0" applyProtection="0"/>
    <xf numFmtId="172" fontId="43" fillId="0" borderId="0" applyNumberFormat="0" applyFill="0" applyBorder="0" applyAlignment="0" applyProtection="0"/>
    <xf numFmtId="171" fontId="43" fillId="0" borderId="0" applyNumberFormat="0" applyFill="0" applyBorder="0" applyAlignment="0" applyProtection="0"/>
    <xf numFmtId="171" fontId="43" fillId="0" borderId="0" applyNumberFormat="0" applyFill="0" applyBorder="0" applyAlignment="0" applyProtection="0"/>
    <xf numFmtId="172" fontId="43" fillId="0" borderId="0" applyNumberFormat="0" applyFill="0" applyBorder="0" applyAlignment="0" applyProtection="0"/>
    <xf numFmtId="171" fontId="43" fillId="0" borderId="0" applyNumberFormat="0" applyFill="0" applyBorder="0" applyAlignment="0" applyProtection="0"/>
    <xf numFmtId="171" fontId="43" fillId="0" borderId="0" applyNumberFormat="0" applyFill="0" applyBorder="0" applyAlignment="0" applyProtection="0"/>
    <xf numFmtId="172" fontId="43" fillId="0" borderId="0" applyNumberFormat="0" applyFill="0" applyBorder="0" applyAlignment="0" applyProtection="0"/>
    <xf numFmtId="171" fontId="43" fillId="0" borderId="0" applyNumberFormat="0" applyFill="0" applyBorder="0" applyAlignment="0" applyProtection="0"/>
    <xf numFmtId="171" fontId="43" fillId="0" borderId="0" applyNumberFormat="0" applyFill="0" applyBorder="0" applyAlignment="0" applyProtection="0"/>
    <xf numFmtId="172" fontId="43" fillId="0" borderId="0" applyNumberFormat="0" applyFill="0" applyBorder="0" applyAlignment="0" applyProtection="0"/>
    <xf numFmtId="171" fontId="43" fillId="0" borderId="0" applyNumberFormat="0" applyFill="0" applyBorder="0" applyAlignment="0" applyProtection="0"/>
    <xf numFmtId="0" fontId="43" fillId="0" borderId="0" applyNumberFormat="0" applyFill="0" applyBorder="0" applyAlignment="0" applyProtection="0"/>
    <xf numFmtId="37" fontId="44" fillId="0" borderId="0"/>
    <xf numFmtId="171" fontId="45" fillId="0" borderId="0"/>
    <xf numFmtId="0" fontId="45" fillId="0" borderId="0"/>
    <xf numFmtId="171" fontId="45" fillId="0" borderId="0"/>
    <xf numFmtId="171" fontId="40" fillId="0" borderId="0"/>
    <xf numFmtId="0" fontId="40" fillId="0" borderId="0"/>
    <xf numFmtId="171" fontId="40" fillId="0" borderId="0"/>
    <xf numFmtId="171" fontId="46" fillId="0" borderId="0"/>
    <xf numFmtId="0" fontId="46" fillId="0" borderId="0"/>
    <xf numFmtId="171" fontId="46" fillId="0" borderId="0"/>
    <xf numFmtId="171" fontId="47" fillId="0" borderId="0"/>
    <xf numFmtId="0" fontId="47" fillId="0" borderId="0"/>
    <xf numFmtId="171" fontId="47" fillId="0" borderId="0"/>
    <xf numFmtId="171" fontId="48" fillId="0" borderId="0"/>
    <xf numFmtId="0" fontId="48" fillId="0" borderId="0"/>
    <xf numFmtId="171" fontId="48" fillId="0" borderId="0"/>
    <xf numFmtId="171" fontId="49" fillId="0" borderId="0"/>
    <xf numFmtId="0" fontId="49" fillId="0" borderId="0"/>
    <xf numFmtId="171" fontId="49" fillId="0" borderId="0"/>
    <xf numFmtId="0" fontId="48" fillId="69" borderId="4"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4"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50" fillId="0" borderId="0" applyNumberFormat="0" applyFill="0" applyBorder="0" applyAlignment="0" applyProtection="0">
      <alignment vertical="top"/>
      <protection locked="0"/>
    </xf>
    <xf numFmtId="172" fontId="50" fillId="0" borderId="0" applyNumberFormat="0" applyFill="0" applyBorder="0" applyAlignment="0" applyProtection="0">
      <alignment vertical="top"/>
      <protection locked="0"/>
    </xf>
    <xf numFmtId="171" fontId="50" fillId="0" borderId="0" applyNumberFormat="0" applyFill="0" applyBorder="0" applyAlignment="0" applyProtection="0">
      <alignment vertical="top"/>
      <protection locked="0"/>
    </xf>
    <xf numFmtId="171" fontId="51" fillId="0" borderId="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171" fontId="54"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171" fontId="54"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172" fontId="54"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3" fillId="7" borderId="18"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0" fontId="52" fillId="42" borderId="24" applyNumberFormat="0" applyAlignment="0" applyProtection="0"/>
    <xf numFmtId="171" fontId="54" fillId="42" borderId="24" applyNumberFormat="0" applyAlignment="0" applyProtection="0"/>
    <xf numFmtId="172" fontId="54" fillId="42" borderId="24" applyNumberFormat="0" applyAlignment="0" applyProtection="0"/>
    <xf numFmtId="171" fontId="54" fillId="42" borderId="24" applyNumberFormat="0" applyAlignment="0" applyProtection="0"/>
    <xf numFmtId="171" fontId="54" fillId="42" borderId="24" applyNumberFormat="0" applyAlignment="0" applyProtection="0"/>
    <xf numFmtId="172" fontId="54" fillId="42" borderId="24" applyNumberFormat="0" applyAlignment="0" applyProtection="0"/>
    <xf numFmtId="171" fontId="54" fillId="42" borderId="24" applyNumberFormat="0" applyAlignment="0" applyProtection="0"/>
    <xf numFmtId="171" fontId="54" fillId="42" borderId="24" applyNumberFormat="0" applyAlignment="0" applyProtection="0"/>
    <xf numFmtId="172" fontId="54" fillId="42" borderId="24" applyNumberFormat="0" applyAlignment="0" applyProtection="0"/>
    <xf numFmtId="171" fontId="54" fillId="42" borderId="24" applyNumberFormat="0" applyAlignment="0" applyProtection="0"/>
    <xf numFmtId="171" fontId="54" fillId="42" borderId="24" applyNumberFormat="0" applyAlignment="0" applyProtection="0"/>
    <xf numFmtId="172" fontId="54" fillId="42" borderId="24" applyNumberFormat="0" applyAlignment="0" applyProtection="0"/>
    <xf numFmtId="171" fontId="54" fillId="42" borderId="24" applyNumberFormat="0" applyAlignment="0" applyProtection="0"/>
    <xf numFmtId="0" fontId="52" fillId="42" borderId="24" applyNumberFormat="0" applyAlignment="0" applyProtection="0"/>
    <xf numFmtId="3" fontId="2" fillId="71" borderId="2" applyFont="0">
      <alignment horizontal="right" vertical="center"/>
      <protection locked="0"/>
    </xf>
    <xf numFmtId="174" fontId="23" fillId="0" borderId="0" applyFill="0" applyBorder="0" applyAlignment="0"/>
    <xf numFmtId="175" fontId="23" fillId="0" borderId="0" applyFill="0" applyBorder="0" applyAlignment="0"/>
    <xf numFmtId="174" fontId="23" fillId="0" borderId="0" applyFill="0" applyBorder="0" applyAlignment="0"/>
    <xf numFmtId="179" fontId="23" fillId="0" borderId="0" applyFill="0" applyBorder="0" applyAlignment="0"/>
    <xf numFmtId="175" fontId="23" fillId="0" borderId="0" applyFill="0" applyBorder="0" applyAlignment="0"/>
    <xf numFmtId="0" fontId="55" fillId="0" borderId="30" applyNumberFormat="0" applyFill="0" applyAlignment="0" applyProtection="0"/>
    <xf numFmtId="0" fontId="56" fillId="0" borderId="20" applyNumberFormat="0" applyFill="0" applyAlignment="0" applyProtection="0"/>
    <xf numFmtId="171" fontId="57" fillId="0" borderId="30" applyNumberFormat="0" applyFill="0" applyAlignment="0" applyProtection="0"/>
    <xf numFmtId="171" fontId="57" fillId="0" borderId="30" applyNumberFormat="0" applyFill="0" applyAlignment="0" applyProtection="0"/>
    <xf numFmtId="172" fontId="57" fillId="0" borderId="30" applyNumberFormat="0" applyFill="0" applyAlignment="0" applyProtection="0"/>
    <xf numFmtId="0" fontId="55" fillId="0" borderId="30"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171" fontId="57" fillId="0" borderId="30" applyNumberFormat="0" applyFill="0" applyAlignment="0" applyProtection="0"/>
    <xf numFmtId="172" fontId="57" fillId="0" borderId="30" applyNumberFormat="0" applyFill="0" applyAlignment="0" applyProtection="0"/>
    <xf numFmtId="171" fontId="57" fillId="0" borderId="30" applyNumberFormat="0" applyFill="0" applyAlignment="0" applyProtection="0"/>
    <xf numFmtId="171" fontId="57" fillId="0" borderId="30" applyNumberFormat="0" applyFill="0" applyAlignment="0" applyProtection="0"/>
    <xf numFmtId="172" fontId="57" fillId="0" borderId="30" applyNumberFormat="0" applyFill="0" applyAlignment="0" applyProtection="0"/>
    <xf numFmtId="171" fontId="57" fillId="0" borderId="30" applyNumberFormat="0" applyFill="0" applyAlignment="0" applyProtection="0"/>
    <xf numFmtId="171" fontId="57" fillId="0" borderId="30" applyNumberFormat="0" applyFill="0" applyAlignment="0" applyProtection="0"/>
    <xf numFmtId="172" fontId="57" fillId="0" borderId="30" applyNumberFormat="0" applyFill="0" applyAlignment="0" applyProtection="0"/>
    <xf numFmtId="171" fontId="57" fillId="0" borderId="30" applyNumberFormat="0" applyFill="0" applyAlignment="0" applyProtection="0"/>
    <xf numFmtId="171" fontId="57" fillId="0" borderId="30" applyNumberFormat="0" applyFill="0" applyAlignment="0" applyProtection="0"/>
    <xf numFmtId="172" fontId="57" fillId="0" borderId="30" applyNumberFormat="0" applyFill="0" applyAlignment="0" applyProtection="0"/>
    <xf numFmtId="171" fontId="57" fillId="0" borderId="30" applyNumberFormat="0" applyFill="0" applyAlignment="0" applyProtection="0"/>
    <xf numFmtId="0" fontId="55" fillId="0" borderId="30"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58" fillId="72" borderId="0" applyNumberFormat="0" applyBorder="0" applyAlignment="0" applyProtection="0"/>
    <xf numFmtId="0" fontId="59" fillId="6" borderId="0" applyNumberFormat="0" applyBorder="0" applyAlignment="0" applyProtection="0"/>
    <xf numFmtId="171" fontId="60" fillId="72" borderId="0" applyNumberFormat="0" applyBorder="0" applyAlignment="0" applyProtection="0"/>
    <xf numFmtId="171" fontId="60" fillId="72" borderId="0" applyNumberFormat="0" applyBorder="0" applyAlignment="0" applyProtection="0"/>
    <xf numFmtId="172" fontId="60" fillId="72" borderId="0" applyNumberFormat="0" applyBorder="0" applyAlignment="0" applyProtection="0"/>
    <xf numFmtId="0" fontId="58" fillId="72"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0" fontId="59" fillId="6" borderId="0" applyNumberFormat="0" applyBorder="0" applyAlignment="0" applyProtection="0"/>
    <xf numFmtId="171" fontId="60" fillId="72" borderId="0" applyNumberFormat="0" applyBorder="0" applyAlignment="0" applyProtection="0"/>
    <xf numFmtId="172" fontId="60" fillId="72" borderId="0" applyNumberFormat="0" applyBorder="0" applyAlignment="0" applyProtection="0"/>
    <xf numFmtId="171" fontId="60" fillId="72" borderId="0" applyNumberFormat="0" applyBorder="0" applyAlignment="0" applyProtection="0"/>
    <xf numFmtId="171" fontId="60" fillId="72" borderId="0" applyNumberFormat="0" applyBorder="0" applyAlignment="0" applyProtection="0"/>
    <xf numFmtId="172" fontId="60" fillId="72" borderId="0" applyNumberFormat="0" applyBorder="0" applyAlignment="0" applyProtection="0"/>
    <xf numFmtId="171" fontId="60" fillId="72" borderId="0" applyNumberFormat="0" applyBorder="0" applyAlignment="0" applyProtection="0"/>
    <xf numFmtId="171" fontId="60" fillId="72" borderId="0" applyNumberFormat="0" applyBorder="0" applyAlignment="0" applyProtection="0"/>
    <xf numFmtId="172" fontId="60" fillId="72" borderId="0" applyNumberFormat="0" applyBorder="0" applyAlignment="0" applyProtection="0"/>
    <xf numFmtId="171" fontId="60" fillId="72" borderId="0" applyNumberFormat="0" applyBorder="0" applyAlignment="0" applyProtection="0"/>
    <xf numFmtId="171" fontId="60" fillId="72" borderId="0" applyNumberFormat="0" applyBorder="0" applyAlignment="0" applyProtection="0"/>
    <xf numFmtId="172" fontId="60" fillId="72" borderId="0" applyNumberFormat="0" applyBorder="0" applyAlignment="0" applyProtection="0"/>
    <xf numFmtId="171" fontId="60" fillId="72" borderId="0" applyNumberFormat="0" applyBorder="0" applyAlignment="0" applyProtection="0"/>
    <xf numFmtId="0" fontId="58" fillId="72" borderId="0" applyNumberFormat="0" applyBorder="0" applyAlignment="0" applyProtection="0"/>
    <xf numFmtId="1" fontId="61" fillId="0" borderId="0" applyProtection="0"/>
    <xf numFmtId="171" fontId="12" fillId="0" borderId="31"/>
    <xf numFmtId="172" fontId="12" fillId="0" borderId="31"/>
    <xf numFmtId="171" fontId="12" fillId="0" borderId="3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62" fillId="0" borderId="0"/>
    <xf numFmtId="184" fontId="2" fillId="0" borderId="0"/>
    <xf numFmtId="182" fontId="14" fillId="0" borderId="0"/>
    <xf numFmtId="0" fontId="6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3" fillId="0" borderId="0"/>
    <xf numFmtId="0" fontId="63" fillId="0" borderId="0"/>
    <xf numFmtId="0" fontId="62" fillId="0" borderId="0"/>
    <xf numFmtId="182" fontId="14" fillId="0" borderId="0"/>
    <xf numFmtId="182" fontId="2" fillId="0" borderId="0"/>
    <xf numFmtId="182" fontId="2" fillId="0" borderId="0"/>
    <xf numFmtId="0" fontId="2" fillId="0" borderId="0"/>
    <xf numFmtId="0" fontId="2" fillId="0" borderId="0"/>
    <xf numFmtId="182"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 fillId="0" borderId="0"/>
    <xf numFmtId="0" fontId="14" fillId="0" borderId="0"/>
    <xf numFmtId="0" fontId="2" fillId="0" borderId="0"/>
    <xf numFmtId="0" fontId="14" fillId="0" borderId="0"/>
    <xf numFmtId="0" fontId="2" fillId="0" borderId="0"/>
    <xf numFmtId="0" fontId="14" fillId="0" borderId="0"/>
    <xf numFmtId="0" fontId="2" fillId="0" borderId="0"/>
    <xf numFmtId="0" fontId="14" fillId="0" borderId="0"/>
    <xf numFmtId="0" fontId="2" fillId="0" borderId="0"/>
    <xf numFmtId="0" fontId="14"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4"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14"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4"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13"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14" fillId="0" borderId="0"/>
    <xf numFmtId="0" fontId="14" fillId="0" borderId="0"/>
    <xf numFmtId="171" fontId="14" fillId="0" borderId="0"/>
    <xf numFmtId="0" fontId="1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4" fillId="0" borderId="0"/>
    <xf numFmtId="171" fontId="14" fillId="0" borderId="0"/>
    <xf numFmtId="0" fontId="14" fillId="0" borderId="0"/>
    <xf numFmtId="0" fontId="14" fillId="0" borderId="0"/>
    <xf numFmtId="0" fontId="2" fillId="0" borderId="0"/>
    <xf numFmtId="182"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3"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13" fillId="0" borderId="0"/>
    <xf numFmtId="182" fontId="14" fillId="0" borderId="0"/>
    <xf numFmtId="182" fontId="14"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4" fillId="0" borderId="0"/>
    <xf numFmtId="182" fontId="14" fillId="0" borderId="0"/>
    <xf numFmtId="182" fontId="14" fillId="0" borderId="0"/>
    <xf numFmtId="182" fontId="14" fillId="0" borderId="0"/>
    <xf numFmtId="182"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4" fillId="0" borderId="0"/>
    <xf numFmtId="182" fontId="2"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1" fillId="0" borderId="0"/>
    <xf numFmtId="0" fontId="14" fillId="0" borderId="0"/>
    <xf numFmtId="0" fontId="2" fillId="0" borderId="0"/>
    <xf numFmtId="0" fontId="13" fillId="0" borderId="0"/>
    <xf numFmtId="171" fontId="11" fillId="0" borderId="0"/>
    <xf numFmtId="0" fontId="2" fillId="0" borderId="0"/>
    <xf numFmtId="0" fontId="1" fillId="0" borderId="0"/>
    <xf numFmtId="0" fontId="1" fillId="0" borderId="0"/>
    <xf numFmtId="182"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2" fontId="2" fillId="0" borderId="0"/>
    <xf numFmtId="0" fontId="14" fillId="0" borderId="0"/>
    <xf numFmtId="0" fontId="14" fillId="0" borderId="0"/>
    <xf numFmtId="171" fontId="11" fillId="0" borderId="0"/>
    <xf numFmtId="0" fontId="51" fillId="0" borderId="0"/>
    <xf numFmtId="0" fontId="2" fillId="0" borderId="0"/>
    <xf numFmtId="171" fontId="11" fillId="0" borderId="0"/>
    <xf numFmtId="0" fontId="1" fillId="0" borderId="0"/>
    <xf numFmtId="182"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171" fontId="11" fillId="0" borderId="0"/>
    <xf numFmtId="171" fontId="11" fillId="0" borderId="0"/>
    <xf numFmtId="0" fontId="1" fillId="0" borderId="0"/>
    <xf numFmtId="182" fontId="14" fillId="0" borderId="0"/>
    <xf numFmtId="182" fontId="14" fillId="0" borderId="0"/>
    <xf numFmtId="182" fontId="2" fillId="0" borderId="0"/>
    <xf numFmtId="0" fontId="2" fillId="0" borderId="0"/>
    <xf numFmtId="182" fontId="2" fillId="0" borderId="0"/>
    <xf numFmtId="0" fontId="2" fillId="0" borderId="0"/>
    <xf numFmtId="182" fontId="2" fillId="0" borderId="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2" fillId="0" borderId="0"/>
    <xf numFmtId="0" fontId="2" fillId="0" borderId="0"/>
    <xf numFmtId="0" fontId="14" fillId="0" borderId="0"/>
    <xf numFmtId="171" fontId="11" fillId="0" borderId="0"/>
    <xf numFmtId="171" fontId="11" fillId="0" borderId="0"/>
    <xf numFmtId="0" fontId="1" fillId="0" borderId="0"/>
    <xf numFmtId="182" fontId="14" fillId="0" borderId="0"/>
    <xf numFmtId="182" fontId="14"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4" fillId="0" borderId="0"/>
    <xf numFmtId="182" fontId="14"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182" fontId="14" fillId="0" borderId="0"/>
    <xf numFmtId="0" fontId="6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2" fillId="0" borderId="0"/>
    <xf numFmtId="182" fontId="2" fillId="0" borderId="0"/>
    <xf numFmtId="182" fontId="14" fillId="0" borderId="0"/>
    <xf numFmtId="182" fontId="14" fillId="0" borderId="0"/>
    <xf numFmtId="182" fontId="14" fillId="0" borderId="0"/>
    <xf numFmtId="182" fontId="14" fillId="0" borderId="0"/>
    <xf numFmtId="182" fontId="14" fillId="0" borderId="0"/>
    <xf numFmtId="182" fontId="14" fillId="0" borderId="0"/>
    <xf numFmtId="182" fontId="14" fillId="0" borderId="0"/>
    <xf numFmtId="182" fontId="14"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6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2" fillId="69" borderId="3"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2" fillId="69" borderId="3"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2" fontId="12" fillId="0" borderId="0"/>
    <xf numFmtId="0" fontId="5"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182" fontId="5" fillId="0" borderId="0"/>
    <xf numFmtId="0" fontId="12" fillId="0" borderId="0"/>
    <xf numFmtId="182" fontId="12" fillId="0" borderId="0"/>
    <xf numFmtId="0" fontId="12" fillId="0" borderId="0"/>
    <xf numFmtId="0" fontId="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12" fillId="0" borderId="0"/>
    <xf numFmtId="182" fontId="5" fillId="0" borderId="0"/>
    <xf numFmtId="182" fontId="12" fillId="0" borderId="0"/>
    <xf numFmtId="182" fontId="12" fillId="0" borderId="0"/>
    <xf numFmtId="182" fontId="12" fillId="0" borderId="0"/>
    <xf numFmtId="182" fontId="12" fillId="0" borderId="0"/>
    <xf numFmtId="182" fontId="12" fillId="0" borderId="0"/>
    <xf numFmtId="182" fontId="12" fillId="0" borderId="0"/>
    <xf numFmtId="182" fontId="12" fillId="0" borderId="0"/>
    <xf numFmtId="182" fontId="12"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2" fillId="0" borderId="0"/>
    <xf numFmtId="0" fontId="12" fillId="0" borderId="0"/>
    <xf numFmtId="171" fontId="12" fillId="0" borderId="0"/>
    <xf numFmtId="0" fontId="62" fillId="0" borderId="0"/>
    <xf numFmtId="171"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2" fillId="0" borderId="0"/>
    <xf numFmtId="0" fontId="5" fillId="0" borderId="0"/>
    <xf numFmtId="0" fontId="62" fillId="0" borderId="0"/>
    <xf numFmtId="171" fontId="5" fillId="0" borderId="0"/>
    <xf numFmtId="0" fontId="62" fillId="0" borderId="0"/>
    <xf numFmtId="171" fontId="5"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182" fontId="5"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182" fontId="1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 fillId="0" borderId="0"/>
    <xf numFmtId="182" fontId="12"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2" fillId="0" borderId="0"/>
    <xf numFmtId="182" fontId="12" fillId="0" borderId="0"/>
    <xf numFmtId="182" fontId="12" fillId="0" borderId="0"/>
    <xf numFmtId="18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30" fillId="0" borderId="0"/>
    <xf numFmtId="0" fontId="2" fillId="0" borderId="0"/>
    <xf numFmtId="0" fontId="62" fillId="0" borderId="0"/>
    <xf numFmtId="171" fontId="30"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6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62" fillId="0" borderId="0"/>
    <xf numFmtId="0" fontId="2" fillId="0" borderId="0"/>
    <xf numFmtId="0" fontId="6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182" fontId="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172" fontId="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171" fontId="2" fillId="0" borderId="0"/>
    <xf numFmtId="0" fontId="62" fillId="0" borderId="0"/>
    <xf numFmtId="0" fontId="62" fillId="0" borderId="0"/>
    <xf numFmtId="0" fontId="62" fillId="0" borderId="0"/>
    <xf numFmtId="0" fontId="62"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171" fontId="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171" fontId="2" fillId="0" borderId="0"/>
    <xf numFmtId="0" fontId="62" fillId="0" borderId="0"/>
    <xf numFmtId="0" fontId="62" fillId="0" borderId="0"/>
    <xf numFmtId="0" fontId="62" fillId="0" borderId="0"/>
    <xf numFmtId="0" fontId="62"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66" fillId="0" borderId="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171" fontId="2" fillId="0" borderId="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2" fillId="73" borderId="32" applyNumberFormat="0" applyFont="0" applyAlignment="0" applyProtection="0"/>
    <xf numFmtId="0" fontId="13" fillId="73" borderId="32" applyNumberFormat="0" applyFont="0" applyAlignment="0" applyProtection="0"/>
    <xf numFmtId="171" fontId="2" fillId="0" borderId="0"/>
    <xf numFmtId="0" fontId="13" fillId="73" borderId="32" applyNumberFormat="0" applyFont="0" applyAlignment="0" applyProtection="0"/>
    <xf numFmtId="0" fontId="13" fillId="73" borderId="32" applyNumberFormat="0" applyFont="0" applyAlignment="0" applyProtection="0"/>
    <xf numFmtId="0" fontId="2" fillId="73" borderId="32" applyNumberFormat="0" applyFont="0" applyAlignment="0" applyProtection="0"/>
    <xf numFmtId="0" fontId="2" fillId="73" borderId="32" applyNumberFormat="0" applyFont="0" applyAlignment="0" applyProtection="0"/>
    <xf numFmtId="0" fontId="13" fillId="73" borderId="32" applyNumberFormat="0" applyFont="0" applyAlignment="0" applyProtection="0"/>
    <xf numFmtId="0" fontId="2"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172" fontId="2" fillId="0" borderId="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2" fillId="73" borderId="32" applyNumberFormat="0" applyFont="0" applyAlignment="0" applyProtection="0"/>
    <xf numFmtId="0" fontId="2" fillId="0" borderId="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4" fillId="10" borderId="2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13" fillId="73" borderId="32" applyNumberFormat="0" applyFont="0" applyAlignment="0" applyProtection="0"/>
    <xf numFmtId="0" fontId="2" fillId="73" borderId="32" applyNumberFormat="0" applyFont="0" applyAlignment="0" applyProtection="0"/>
    <xf numFmtId="0" fontId="2" fillId="73" borderId="32" applyNumberFormat="0" applyFont="0" applyAlignment="0" applyProtection="0"/>
    <xf numFmtId="172" fontId="2" fillId="0" borderId="0"/>
    <xf numFmtId="0" fontId="2" fillId="73" borderId="32" applyNumberFormat="0" applyFont="0" applyAlignment="0" applyProtection="0"/>
    <xf numFmtId="171" fontId="2" fillId="0" borderId="0"/>
    <xf numFmtId="0" fontId="2" fillId="73" borderId="32" applyNumberFormat="0" applyFont="0" applyAlignment="0" applyProtection="0"/>
    <xf numFmtId="171" fontId="2" fillId="0" borderId="0"/>
    <xf numFmtId="0" fontId="2" fillId="73" borderId="32" applyNumberFormat="0" applyFont="0" applyAlignment="0" applyProtection="0"/>
    <xf numFmtId="0" fontId="2" fillId="73" borderId="32" applyNumberFormat="0" applyFont="0" applyAlignment="0" applyProtection="0"/>
    <xf numFmtId="172" fontId="2" fillId="0" borderId="0"/>
    <xf numFmtId="171" fontId="2" fillId="0" borderId="0"/>
    <xf numFmtId="0" fontId="2" fillId="73" borderId="32" applyNumberFormat="0" applyFont="0" applyAlignment="0" applyProtection="0"/>
    <xf numFmtId="171" fontId="2" fillId="0" borderId="0"/>
    <xf numFmtId="0" fontId="2" fillId="73" borderId="32" applyNumberFormat="0" applyFont="0" applyAlignment="0" applyProtection="0"/>
    <xf numFmtId="0" fontId="2" fillId="73" borderId="32" applyNumberFormat="0" applyFont="0" applyAlignment="0" applyProtection="0"/>
    <xf numFmtId="172" fontId="2" fillId="0" borderId="0"/>
    <xf numFmtId="0" fontId="2" fillId="73" borderId="32" applyNumberFormat="0" applyFont="0" applyAlignment="0" applyProtection="0"/>
    <xf numFmtId="171" fontId="2" fillId="0" borderId="0"/>
    <xf numFmtId="0" fontId="2" fillId="73" borderId="32" applyNumberFormat="0" applyFont="0" applyAlignment="0" applyProtection="0"/>
    <xf numFmtId="171" fontId="2" fillId="0" borderId="0"/>
    <xf numFmtId="0" fontId="2" fillId="73" borderId="32" applyNumberFormat="0" applyFont="0" applyAlignment="0" applyProtection="0"/>
    <xf numFmtId="0" fontId="2" fillId="73" borderId="32" applyNumberFormat="0" applyFont="0" applyAlignment="0" applyProtection="0"/>
    <xf numFmtId="172" fontId="2" fillId="0" borderId="0"/>
    <xf numFmtId="171" fontId="2" fillId="0" borderId="0"/>
    <xf numFmtId="171" fontId="2" fillId="0" borderId="0"/>
    <xf numFmtId="0" fontId="2" fillId="73" borderId="32" applyNumberFormat="0" applyFont="0" applyAlignment="0" applyProtection="0"/>
    <xf numFmtId="0" fontId="2" fillId="73" borderId="32" applyNumberFormat="0" applyFont="0" applyAlignment="0" applyProtection="0"/>
    <xf numFmtId="0" fontId="2" fillId="73" borderId="32" applyNumberFormat="0" applyFont="0" applyAlignment="0" applyProtection="0"/>
    <xf numFmtId="0" fontId="2" fillId="73" borderId="32"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67" fillId="0" borderId="0">
      <alignment horizontal="left"/>
    </xf>
    <xf numFmtId="0" fontId="2" fillId="0" borderId="0"/>
    <xf numFmtId="0" fontId="2" fillId="0" borderId="0"/>
    <xf numFmtId="171" fontId="2" fillId="0" borderId="0"/>
    <xf numFmtId="3" fontId="2" fillId="74" borderId="2" applyFont="0">
      <alignment horizontal="right" vertical="center"/>
      <protection locked="0"/>
    </xf>
    <xf numFmtId="171" fontId="68" fillId="0" borderId="0"/>
    <xf numFmtId="0" fontId="68" fillId="0" borderId="0"/>
    <xf numFmtId="171" fontId="68" fillId="0" borderId="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171" fontId="71"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171" fontId="71"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172" fontId="71"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70" fillId="8" borderId="19"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0" fontId="69" fillId="63" borderId="33" applyNumberFormat="0" applyAlignment="0" applyProtection="0"/>
    <xf numFmtId="171" fontId="71" fillId="63" borderId="33" applyNumberFormat="0" applyAlignment="0" applyProtection="0"/>
    <xf numFmtId="172" fontId="71" fillId="63" borderId="33" applyNumberFormat="0" applyAlignment="0" applyProtection="0"/>
    <xf numFmtId="171" fontId="71" fillId="63" borderId="33" applyNumberFormat="0" applyAlignment="0" applyProtection="0"/>
    <xf numFmtId="171" fontId="71" fillId="63" borderId="33" applyNumberFormat="0" applyAlignment="0" applyProtection="0"/>
    <xf numFmtId="172" fontId="71" fillId="63" borderId="33" applyNumberFormat="0" applyAlignment="0" applyProtection="0"/>
    <xf numFmtId="171" fontId="71" fillId="63" borderId="33" applyNumberFormat="0" applyAlignment="0" applyProtection="0"/>
    <xf numFmtId="171" fontId="71" fillId="63" borderId="33" applyNumberFormat="0" applyAlignment="0" applyProtection="0"/>
    <xf numFmtId="172" fontId="71" fillId="63" borderId="33" applyNumberFormat="0" applyAlignment="0" applyProtection="0"/>
    <xf numFmtId="171" fontId="71" fillId="63" borderId="33" applyNumberFormat="0" applyAlignment="0" applyProtection="0"/>
    <xf numFmtId="171" fontId="71" fillId="63" borderId="33" applyNumberFormat="0" applyAlignment="0" applyProtection="0"/>
    <xf numFmtId="172" fontId="71" fillId="63" borderId="33" applyNumberFormat="0" applyAlignment="0" applyProtection="0"/>
    <xf numFmtId="171" fontId="71" fillId="63" borderId="33" applyNumberFormat="0" applyAlignment="0" applyProtection="0"/>
    <xf numFmtId="0" fontId="69" fillId="63" borderId="33" applyNumberFormat="0" applyAlignment="0" applyProtection="0"/>
    <xf numFmtId="0" fontId="11" fillId="0" borderId="0"/>
    <xf numFmtId="178" fontId="23" fillId="0" borderId="0" applyFont="0" applyFill="0" applyBorder="0" applyAlignment="0" applyProtection="0"/>
    <xf numFmtId="189" fontId="2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23" fillId="0" borderId="0" applyFill="0" applyBorder="0" applyAlignment="0"/>
    <xf numFmtId="175" fontId="23" fillId="0" borderId="0" applyFill="0" applyBorder="0" applyAlignment="0"/>
    <xf numFmtId="174" fontId="23" fillId="0" borderId="0" applyFill="0" applyBorder="0" applyAlignment="0"/>
    <xf numFmtId="179" fontId="23" fillId="0" borderId="0" applyFill="0" applyBorder="0" applyAlignment="0"/>
    <xf numFmtId="175" fontId="23" fillId="0" borderId="0" applyFill="0" applyBorder="0" applyAlignment="0"/>
    <xf numFmtId="171" fontId="2" fillId="0" borderId="0"/>
    <xf numFmtId="0" fontId="2" fillId="0" borderId="0"/>
    <xf numFmtId="171" fontId="2" fillId="0" borderId="0"/>
    <xf numFmtId="190" fontId="51" fillId="0" borderId="2" applyNumberFormat="0">
      <alignment horizontal="center" vertical="top" wrapText="1"/>
    </xf>
    <xf numFmtId="0" fontId="73" fillId="0" borderId="0" applyNumberFormat="0" applyFill="0" applyBorder="0" applyAlignment="0" applyProtection="0"/>
    <xf numFmtId="3" fontId="2" fillId="69" borderId="2" applyFont="0">
      <alignment horizontal="right" vertical="center"/>
    </xf>
    <xf numFmtId="191" fontId="2" fillId="69" borderId="2" applyFont="0">
      <alignment horizontal="right" vertical="center"/>
    </xf>
    <xf numFmtId="0" fontId="74" fillId="0" borderId="0"/>
    <xf numFmtId="0" fontId="11" fillId="0" borderId="0"/>
    <xf numFmtId="0" fontId="75" fillId="0" borderId="0"/>
    <xf numFmtId="0" fontId="75" fillId="0" borderId="0"/>
    <xf numFmtId="171" fontId="11" fillId="0" borderId="0"/>
    <xf numFmtId="171" fontId="11" fillId="0" borderId="0"/>
    <xf numFmtId="0" fontId="76" fillId="0" borderId="0"/>
    <xf numFmtId="0" fontId="77" fillId="0" borderId="0"/>
    <xf numFmtId="0" fontId="76" fillId="0" borderId="0"/>
    <xf numFmtId="0" fontId="76" fillId="0" borderId="0"/>
    <xf numFmtId="0" fontId="76" fillId="0" borderId="0"/>
    <xf numFmtId="0" fontId="76" fillId="0" borderId="0"/>
    <xf numFmtId="0" fontId="76" fillId="0" borderId="0"/>
    <xf numFmtId="49" fontId="32" fillId="0" borderId="0" applyFill="0" applyBorder="0" applyAlignment="0"/>
    <xf numFmtId="192" fontId="23" fillId="0" borderId="0" applyFill="0" applyBorder="0" applyAlignment="0"/>
    <xf numFmtId="193" fontId="23" fillId="0" borderId="0" applyFill="0" applyBorder="0" applyAlignment="0"/>
    <xf numFmtId="0" fontId="78" fillId="0" borderId="0">
      <alignment horizontal="center" vertical="top"/>
    </xf>
    <xf numFmtId="0" fontId="79" fillId="0" borderId="0" applyNumberFormat="0" applyFill="0" applyBorder="0" applyAlignment="0" applyProtection="0"/>
    <xf numFmtId="172" fontId="79" fillId="0" borderId="0" applyNumberFormat="0" applyFill="0" applyBorder="0" applyAlignment="0" applyProtection="0"/>
    <xf numFmtId="0"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171" fontId="79" fillId="0" borderId="0" applyNumberFormat="0" applyFill="0" applyBorder="0" applyAlignment="0" applyProtection="0"/>
    <xf numFmtId="172" fontId="79" fillId="0" borderId="0" applyNumberFormat="0" applyFill="0" applyBorder="0" applyAlignment="0" applyProtection="0"/>
    <xf numFmtId="171" fontId="79" fillId="0" borderId="0" applyNumberFormat="0" applyFill="0" applyBorder="0" applyAlignment="0" applyProtection="0"/>
    <xf numFmtId="0" fontId="79" fillId="0" borderId="0" applyNumberFormat="0" applyFill="0" applyBorder="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171" fontId="80"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171" fontId="80"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172" fontId="80"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4" fillId="0" borderId="23"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171" fontId="80" fillId="0" borderId="34" applyNumberFormat="0" applyFill="0" applyAlignment="0" applyProtection="0"/>
    <xf numFmtId="172" fontId="80" fillId="0" borderId="34" applyNumberFormat="0" applyFill="0" applyAlignment="0" applyProtection="0"/>
    <xf numFmtId="171" fontId="80" fillId="0" borderId="34" applyNumberFormat="0" applyFill="0" applyAlignment="0" applyProtection="0"/>
    <xf numFmtId="171" fontId="80" fillId="0" borderId="34" applyNumberFormat="0" applyFill="0" applyAlignment="0" applyProtection="0"/>
    <xf numFmtId="172" fontId="80" fillId="0" borderId="34" applyNumberFormat="0" applyFill="0" applyAlignment="0" applyProtection="0"/>
    <xf numFmtId="171" fontId="80" fillId="0" borderId="34" applyNumberFormat="0" applyFill="0" applyAlignment="0" applyProtection="0"/>
    <xf numFmtId="171" fontId="80" fillId="0" borderId="34" applyNumberFormat="0" applyFill="0" applyAlignment="0" applyProtection="0"/>
    <xf numFmtId="172" fontId="80" fillId="0" borderId="34" applyNumberFormat="0" applyFill="0" applyAlignment="0" applyProtection="0"/>
    <xf numFmtId="171" fontId="80" fillId="0" borderId="34" applyNumberFormat="0" applyFill="0" applyAlignment="0" applyProtection="0"/>
    <xf numFmtId="171" fontId="80" fillId="0" borderId="34" applyNumberFormat="0" applyFill="0" applyAlignment="0" applyProtection="0"/>
    <xf numFmtId="172" fontId="80" fillId="0" borderId="34" applyNumberFormat="0" applyFill="0" applyAlignment="0" applyProtection="0"/>
    <xf numFmtId="171" fontId="80" fillId="0" borderId="34" applyNumberFormat="0" applyFill="0" applyAlignment="0" applyProtection="0"/>
    <xf numFmtId="0" fontId="33" fillId="0" borderId="34" applyNumberFormat="0" applyFill="0" applyAlignment="0" applyProtection="0"/>
    <xf numFmtId="0" fontId="11" fillId="0" borderId="35"/>
    <xf numFmtId="188" fontId="67"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12" fillId="0" borderId="0" applyFont="0" applyFill="0" applyBorder="0" applyAlignment="0" applyProtection="0"/>
    <xf numFmtId="195" fontId="2" fillId="0" borderId="0" applyFont="0" applyFill="0" applyBorder="0" applyAlignment="0" applyProtection="0"/>
    <xf numFmtId="0" fontId="81" fillId="0" borderId="0" applyNumberFormat="0" applyFill="0" applyBorder="0" applyAlignment="0" applyProtection="0"/>
    <xf numFmtId="0" fontId="10" fillId="0" borderId="0" applyNumberFormat="0" applyFill="0" applyBorder="0" applyAlignment="0" applyProtection="0"/>
    <xf numFmtId="171" fontId="82" fillId="0" borderId="0" applyNumberFormat="0" applyFill="0" applyBorder="0" applyAlignment="0" applyProtection="0"/>
    <xf numFmtId="171" fontId="82" fillId="0" borderId="0" applyNumberFormat="0" applyFill="0" applyBorder="0" applyAlignment="0" applyProtection="0"/>
    <xf numFmtId="172" fontId="82" fillId="0" borderId="0" applyNumberFormat="0" applyFill="0" applyBorder="0" applyAlignment="0" applyProtection="0"/>
    <xf numFmtId="0" fontId="8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1" fontId="82" fillId="0" borderId="0" applyNumberFormat="0" applyFill="0" applyBorder="0" applyAlignment="0" applyProtection="0"/>
    <xf numFmtId="172" fontId="82" fillId="0" borderId="0" applyNumberFormat="0" applyFill="0" applyBorder="0" applyAlignment="0" applyProtection="0"/>
    <xf numFmtId="171" fontId="82" fillId="0" borderId="0" applyNumberFormat="0" applyFill="0" applyBorder="0" applyAlignment="0" applyProtection="0"/>
    <xf numFmtId="171" fontId="82" fillId="0" borderId="0" applyNumberFormat="0" applyFill="0" applyBorder="0" applyAlignment="0" applyProtection="0"/>
    <xf numFmtId="172" fontId="82" fillId="0" borderId="0" applyNumberFormat="0" applyFill="0" applyBorder="0" applyAlignment="0" applyProtection="0"/>
    <xf numFmtId="171" fontId="82" fillId="0" borderId="0" applyNumberFormat="0" applyFill="0" applyBorder="0" applyAlignment="0" applyProtection="0"/>
    <xf numFmtId="171" fontId="82" fillId="0" borderId="0" applyNumberFormat="0" applyFill="0" applyBorder="0" applyAlignment="0" applyProtection="0"/>
    <xf numFmtId="172" fontId="82" fillId="0" borderId="0" applyNumberFormat="0" applyFill="0" applyBorder="0" applyAlignment="0" applyProtection="0"/>
    <xf numFmtId="171" fontId="82" fillId="0" borderId="0" applyNumberFormat="0" applyFill="0" applyBorder="0" applyAlignment="0" applyProtection="0"/>
    <xf numFmtId="171" fontId="82" fillId="0" borderId="0" applyNumberFormat="0" applyFill="0" applyBorder="0" applyAlignment="0" applyProtection="0"/>
    <xf numFmtId="172" fontId="82" fillId="0" borderId="0" applyNumberFormat="0" applyFill="0" applyBorder="0" applyAlignment="0" applyProtection="0"/>
    <xf numFmtId="171" fontId="82" fillId="0" borderId="0" applyNumberFormat="0" applyFill="0" applyBorder="0" applyAlignment="0" applyProtection="0"/>
    <xf numFmtId="0" fontId="81" fillId="0" borderId="0" applyNumberFormat="0" applyFill="0" applyBorder="0" applyAlignment="0" applyProtection="0"/>
    <xf numFmtId="1" fontId="83" fillId="0" borderId="0" applyFill="0" applyProtection="0">
      <alignment horizontal="right"/>
    </xf>
    <xf numFmtId="165" fontId="84" fillId="0" borderId="0" applyFont="0" applyFill="0" applyBorder="0" applyAlignment="0" applyProtection="0"/>
    <xf numFmtId="167" fontId="84" fillId="0" borderId="0" applyFont="0" applyFill="0" applyBorder="0" applyAlignment="0" applyProtection="0"/>
    <xf numFmtId="0" fontId="85" fillId="0" borderId="0"/>
    <xf numFmtId="0" fontId="86" fillId="0" borderId="0"/>
    <xf numFmtId="38" fontId="12" fillId="0" borderId="0" applyFont="0" applyFill="0" applyBorder="0" applyAlignment="0" applyProtection="0"/>
    <xf numFmtId="40" fontId="12" fillId="0" borderId="0" applyFont="0" applyFill="0" applyBorder="0" applyAlignment="0" applyProtection="0"/>
    <xf numFmtId="166" fontId="84" fillId="0" borderId="0" applyFont="0" applyFill="0" applyBorder="0" applyAlignment="0" applyProtection="0"/>
    <xf numFmtId="168" fontId="84" fillId="0" borderId="0" applyFont="0" applyFill="0" applyBorder="0" applyAlignment="0" applyProtection="0"/>
    <xf numFmtId="0" fontId="2" fillId="0" borderId="0"/>
    <xf numFmtId="43" fontId="1" fillId="0" borderId="0" applyFont="0" applyFill="0" applyBorder="0" applyAlignment="0" applyProtection="0"/>
  </cellStyleXfs>
  <cellXfs count="203">
    <xf numFmtId="0" fontId="0" fillId="0" borderId="0" xfId="0"/>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xf numFmtId="0" fontId="3" fillId="0" borderId="0" xfId="0" applyFont="1" applyAlignment="1">
      <alignment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8" fillId="0" borderId="2" xfId="0"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1" xfId="0" applyFont="1" applyBorder="1"/>
    <xf numFmtId="0" fontId="3" fillId="0" borderId="8" xfId="0" applyFont="1" applyBorder="1"/>
    <xf numFmtId="0" fontId="3" fillId="2" borderId="2" xfId="0" applyFont="1" applyFill="1" applyBorder="1"/>
    <xf numFmtId="0" fontId="87" fillId="0" borderId="0" xfId="0" applyFont="1"/>
    <xf numFmtId="0" fontId="3" fillId="0" borderId="0" xfId="0" applyFont="1" applyAlignment="1">
      <alignment horizontal="right"/>
    </xf>
    <xf numFmtId="0" fontId="4" fillId="0" borderId="0" xfId="0" applyFont="1" applyAlignment="1">
      <alignment horizontal="left" vertical="center"/>
    </xf>
    <xf numFmtId="0" fontId="8" fillId="0" borderId="2" xfId="0" applyFont="1" applyBorder="1" applyAlignment="1">
      <alignment horizontal="left" vertical="center" wrapText="1" indent="1"/>
    </xf>
    <xf numFmtId="0" fontId="8" fillId="0" borderId="2" xfId="0" applyFont="1" applyBorder="1" applyAlignment="1">
      <alignment horizontal="left" vertical="center" wrapText="1" indent="4"/>
    </xf>
    <xf numFmtId="0" fontId="4" fillId="0" borderId="0" xfId="0" applyFont="1" applyAlignment="1">
      <alignment vertical="center"/>
    </xf>
    <xf numFmtId="0" fontId="8" fillId="0" borderId="2" xfId="0" applyFont="1" applyBorder="1" applyAlignment="1">
      <alignment horizontal="center" vertical="top" wrapText="1"/>
    </xf>
    <xf numFmtId="0" fontId="8" fillId="0" borderId="2" xfId="0" applyFont="1" applyBorder="1" applyAlignment="1">
      <alignment horizontal="left" vertical="center" wrapText="1" indent="2"/>
    </xf>
    <xf numFmtId="0" fontId="89" fillId="0" borderId="2" xfId="0" applyFont="1" applyBorder="1" applyAlignment="1">
      <alignment horizontal="left" vertical="center" wrapText="1" indent="2"/>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3" fillId="0" borderId="12" xfId="0" applyFont="1" applyBorder="1"/>
    <xf numFmtId="0" fontId="3" fillId="0" borderId="2"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right"/>
    </xf>
    <xf numFmtId="0" fontId="90" fillId="0" borderId="7" xfId="0" applyFont="1" applyBorder="1" applyAlignment="1">
      <alignment horizontal="center" vertical="center" wrapText="1"/>
    </xf>
    <xf numFmtId="0" fontId="3" fillId="0" borderId="4" xfId="0" applyFont="1" applyBorder="1" applyAlignment="1">
      <alignment vertical="center"/>
    </xf>
    <xf numFmtId="0" fontId="3" fillId="0" borderId="37" xfId="0" applyFont="1" applyBorder="1"/>
    <xf numFmtId="0" fontId="8" fillId="0" borderId="14" xfId="0" applyFont="1" applyBorder="1" applyAlignment="1">
      <alignment vertical="center" wrapText="1"/>
    </xf>
    <xf numFmtId="0" fontId="3" fillId="0" borderId="38" xfId="0" applyFont="1" applyBorder="1"/>
    <xf numFmtId="0" fontId="3" fillId="0" borderId="14" xfId="0" applyFont="1" applyBorder="1"/>
    <xf numFmtId="0" fontId="3" fillId="0" borderId="40" xfId="0" applyFont="1" applyBorder="1"/>
    <xf numFmtId="0" fontId="3" fillId="0" borderId="9" xfId="0" applyFont="1" applyBorder="1"/>
    <xf numFmtId="0" fontId="3" fillId="0" borderId="13" xfId="0" applyFont="1" applyBorder="1"/>
    <xf numFmtId="0" fontId="3" fillId="0" borderId="38" xfId="0" applyFont="1" applyBorder="1" applyAlignment="1">
      <alignment horizontal="center"/>
    </xf>
    <xf numFmtId="0" fontId="6" fillId="0" borderId="11" xfId="8" applyFont="1" applyBorder="1"/>
    <xf numFmtId="0" fontId="6" fillId="0" borderId="13" xfId="8" applyFont="1" applyBorder="1"/>
    <xf numFmtId="0" fontId="3" fillId="0" borderId="14" xfId="0" applyFont="1" applyBorder="1" applyAlignment="1">
      <alignment horizontal="center"/>
    </xf>
    <xf numFmtId="0" fontId="3" fillId="0" borderId="15" xfId="0" applyFont="1" applyBorder="1"/>
    <xf numFmtId="0" fontId="9" fillId="0" borderId="8" xfId="0" applyFont="1" applyBorder="1" applyAlignment="1">
      <alignment horizontal="right" vertical="center"/>
    </xf>
    <xf numFmtId="0" fontId="8" fillId="0" borderId="9" xfId="0" applyFont="1" applyBorder="1" applyAlignment="1">
      <alignment horizontal="left" vertical="center"/>
    </xf>
    <xf numFmtId="0" fontId="9" fillId="0" borderId="11" xfId="0" applyFont="1" applyBorder="1" applyAlignment="1">
      <alignment horizontal="right" vertical="center" wrapText="1"/>
    </xf>
    <xf numFmtId="0" fontId="8" fillId="0" borderId="11" xfId="0" applyFont="1" applyBorder="1" applyAlignment="1">
      <alignment horizontal="right" vertical="center" wrapText="1"/>
    </xf>
    <xf numFmtId="0" fontId="8" fillId="0" borderId="13" xfId="0" applyFont="1" applyBorder="1" applyAlignment="1">
      <alignment horizontal="right" vertical="center" wrapText="1"/>
    </xf>
    <xf numFmtId="0" fontId="9" fillId="0" borderId="37"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11" xfId="0" applyFont="1" applyBorder="1" applyAlignment="1">
      <alignment vertical="center" wrapText="1"/>
    </xf>
    <xf numFmtId="0" fontId="90" fillId="0" borderId="7" xfId="0"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1" fillId="0" borderId="0" xfId="0" applyFont="1"/>
    <xf numFmtId="0" fontId="7" fillId="0" borderId="2" xfId="12" applyFill="1" applyBorder="1" applyAlignment="1" applyProtection="1"/>
    <xf numFmtId="0" fontId="92" fillId="0" borderId="2" xfId="20955" applyFont="1" applyBorder="1" applyAlignment="1">
      <alignment horizontal="center" vertical="center"/>
    </xf>
    <xf numFmtId="0" fontId="93" fillId="0" borderId="2" xfId="12" applyFont="1" applyFill="1" applyBorder="1" applyAlignment="1" applyProtection="1"/>
    <xf numFmtId="0" fontId="93" fillId="0" borderId="2" xfId="12" applyFont="1" applyFill="1" applyBorder="1" applyAlignment="1" applyProtection="1">
      <alignment horizontal="left" vertical="center" wrapText="1"/>
    </xf>
    <xf numFmtId="0" fontId="94" fillId="0" borderId="0" xfId="20955" applyFont="1" applyAlignment="1">
      <alignment horizontal="left" wrapText="1" indent="1"/>
    </xf>
    <xf numFmtId="0" fontId="8" fillId="0" borderId="2" xfId="0" applyFont="1" applyBorder="1" applyAlignment="1">
      <alignment horizontal="center"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2" xfId="0" applyFont="1" applyBorder="1" applyAlignment="1">
      <alignment horizontal="left" vertical="center" wrapText="1"/>
    </xf>
    <xf numFmtId="0" fontId="3" fillId="0" borderId="2" xfId="0" applyFont="1" applyBorder="1" applyAlignment="1">
      <alignment horizontal="left" vertical="center"/>
    </xf>
    <xf numFmtId="0" fontId="8" fillId="0" borderId="2" xfId="0" applyFont="1" applyBorder="1" applyAlignment="1">
      <alignment horizontal="left" vertical="center" wrapText="1" indent="3"/>
    </xf>
    <xf numFmtId="0" fontId="8" fillId="0" borderId="14" xfId="0" applyFont="1" applyBorder="1" applyAlignment="1">
      <alignment horizontal="left" vertical="center" wrapText="1" indent="3"/>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center" wrapText="1" indent="3"/>
    </xf>
    <xf numFmtId="0" fontId="8" fillId="0" borderId="2" xfId="0" applyFont="1" applyBorder="1" applyAlignment="1">
      <alignment horizontal="left" vertical="top" wrapText="1"/>
    </xf>
    <xf numFmtId="0" fontId="95" fillId="2" borderId="2" xfId="20955" applyFont="1" applyFill="1" applyBorder="1"/>
    <xf numFmtId="0" fontId="1" fillId="0" borderId="2" xfId="0" applyFont="1" applyBorder="1"/>
    <xf numFmtId="0" fontId="1" fillId="0" borderId="0" xfId="0" applyFont="1"/>
    <xf numFmtId="0" fontId="3" fillId="0" borderId="36" xfId="0" applyFont="1" applyBorder="1"/>
    <xf numFmtId="0" fontId="95" fillId="0" borderId="43" xfId="20955" applyFont="1" applyBorder="1"/>
    <xf numFmtId="0" fontId="95" fillId="0" borderId="3" xfId="20955" applyFont="1" applyBorder="1"/>
    <xf numFmtId="0" fontId="3" fillId="0" borderId="11" xfId="0" applyFont="1" applyBorder="1" applyProtection="1">
      <protection locked="0"/>
    </xf>
    <xf numFmtId="196" fontId="3" fillId="0" borderId="2" xfId="0" applyNumberFormat="1" applyFont="1" applyBorder="1" applyAlignment="1" applyProtection="1">
      <alignment horizontal="center" vertical="center"/>
      <protection locked="0"/>
    </xf>
    <xf numFmtId="196" fontId="3" fillId="0" borderId="2" xfId="0" applyNumberFormat="1" applyFont="1" applyBorder="1" applyProtection="1">
      <protection locked="0"/>
    </xf>
    <xf numFmtId="196" fontId="3" fillId="0" borderId="12" xfId="0" applyNumberFormat="1" applyFont="1" applyBorder="1" applyProtection="1">
      <protection locked="0"/>
    </xf>
    <xf numFmtId="196" fontId="3" fillId="0" borderId="14" xfId="0" applyNumberFormat="1" applyFont="1" applyBorder="1" applyProtection="1">
      <protection locked="0"/>
    </xf>
    <xf numFmtId="196" fontId="3" fillId="0" borderId="15" xfId="0" applyNumberFormat="1" applyFont="1" applyBorder="1" applyProtection="1">
      <protection locked="0"/>
    </xf>
    <xf numFmtId="196" fontId="9" fillId="35" borderId="2" xfId="0" applyNumberFormat="1" applyFont="1" applyFill="1" applyBorder="1" applyAlignment="1">
      <alignment vertical="center" wrapText="1"/>
    </xf>
    <xf numFmtId="196" fontId="9" fillId="35" borderId="12" xfId="0" applyNumberFormat="1" applyFont="1" applyFill="1" applyBorder="1" applyAlignment="1">
      <alignment vertical="center" wrapText="1"/>
    </xf>
    <xf numFmtId="196" fontId="9" fillId="35" borderId="2" xfId="0" applyNumberFormat="1" applyFont="1" applyFill="1" applyBorder="1" applyAlignment="1">
      <alignment horizontal="right" vertical="center" wrapText="1"/>
    </xf>
    <xf numFmtId="196" fontId="9" fillId="35" borderId="12" xfId="0" applyNumberFormat="1" applyFont="1" applyFill="1" applyBorder="1" applyAlignment="1">
      <alignment horizontal="right" vertical="center" wrapText="1"/>
    </xf>
    <xf numFmtId="196" fontId="9" fillId="35" borderId="14" xfId="0" applyNumberFormat="1" applyFont="1" applyFill="1" applyBorder="1" applyAlignment="1">
      <alignment horizontal="right" vertical="center" wrapText="1"/>
    </xf>
    <xf numFmtId="196" fontId="9" fillId="35" borderId="15" xfId="0" applyNumberFormat="1" applyFont="1" applyFill="1" applyBorder="1" applyAlignment="1">
      <alignment horizontal="right" vertical="center" wrapText="1"/>
    </xf>
    <xf numFmtId="196" fontId="9" fillId="0" borderId="2" xfId="0" applyNumberFormat="1" applyFont="1" applyBorder="1" applyAlignment="1" applyProtection="1">
      <alignment vertical="center" wrapText="1"/>
      <protection locked="0"/>
    </xf>
    <xf numFmtId="196" fontId="9" fillId="0" borderId="12" xfId="0" applyNumberFormat="1" applyFont="1" applyBorder="1" applyAlignment="1" applyProtection="1">
      <alignment vertical="center" wrapText="1"/>
      <protection locked="0"/>
    </xf>
    <xf numFmtId="196" fontId="9" fillId="0" borderId="2" xfId="0" applyNumberFormat="1" applyFont="1" applyBorder="1" applyAlignment="1" applyProtection="1">
      <alignment horizontal="center" vertical="center" wrapText="1"/>
      <protection locked="0"/>
    </xf>
    <xf numFmtId="196" fontId="9" fillId="0" borderId="12" xfId="0" applyNumberFormat="1" applyFont="1" applyBorder="1" applyAlignment="1" applyProtection="1">
      <alignment horizontal="center" vertical="center" wrapText="1"/>
      <protection locked="0"/>
    </xf>
    <xf numFmtId="196" fontId="3" fillId="35" borderId="2" xfId="0" applyNumberFormat="1" applyFont="1" applyFill="1" applyBorder="1"/>
    <xf numFmtId="196" fontId="3" fillId="0" borderId="1" xfId="0" applyNumberFormat="1" applyFont="1" applyBorder="1" applyProtection="1">
      <protection locked="0"/>
    </xf>
    <xf numFmtId="196" fontId="3" fillId="0" borderId="42" xfId="0" applyNumberFormat="1" applyFont="1" applyBorder="1" applyProtection="1">
      <protection locked="0"/>
    </xf>
    <xf numFmtId="196" fontId="9" fillId="35" borderId="6" xfId="0" applyNumberFormat="1" applyFont="1" applyFill="1" applyBorder="1" applyAlignment="1">
      <alignment horizontal="right" vertical="center" wrapText="1"/>
    </xf>
    <xf numFmtId="196" fontId="9" fillId="35" borderId="14" xfId="0" applyNumberFormat="1" applyFont="1" applyFill="1" applyBorder="1" applyAlignment="1">
      <alignment vertical="center" wrapText="1"/>
    </xf>
    <xf numFmtId="196" fontId="9" fillId="35" borderId="15" xfId="0" applyNumberFormat="1" applyFont="1" applyFill="1" applyBorder="1" applyAlignment="1">
      <alignment vertical="center" wrapText="1"/>
    </xf>
    <xf numFmtId="196" fontId="8" fillId="0" borderId="6" xfId="0" applyNumberFormat="1" applyFont="1" applyBorder="1" applyAlignment="1" applyProtection="1">
      <alignment horizontal="center" vertical="center" wrapText="1"/>
      <protection locked="0"/>
    </xf>
    <xf numFmtId="196" fontId="8" fillId="0" borderId="2" xfId="0" applyNumberFormat="1" applyFont="1" applyBorder="1" applyAlignment="1" applyProtection="1">
      <alignment horizontal="center" vertical="center" wrapText="1"/>
      <protection locked="0"/>
    </xf>
    <xf numFmtId="196" fontId="8" fillId="0" borderId="12" xfId="0" applyNumberFormat="1" applyFont="1" applyBorder="1" applyAlignment="1" applyProtection="1">
      <alignment horizontal="center" vertical="center" wrapText="1"/>
      <protection locked="0"/>
    </xf>
    <xf numFmtId="196" fontId="3" fillId="35" borderId="2" xfId="0" applyNumberFormat="1" applyFont="1" applyFill="1" applyBorder="1" applyAlignment="1">
      <alignment horizontal="center" vertical="center"/>
    </xf>
    <xf numFmtId="196" fontId="3" fillId="35" borderId="2" xfId="0" applyNumberFormat="1" applyFont="1" applyFill="1" applyBorder="1" applyAlignment="1">
      <alignment horizontal="center" vertical="center" wrapText="1"/>
    </xf>
    <xf numFmtId="196" fontId="3" fillId="35" borderId="12" xfId="0" applyNumberFormat="1" applyFont="1" applyFill="1" applyBorder="1" applyAlignment="1">
      <alignment horizontal="center" vertical="center"/>
    </xf>
    <xf numFmtId="196"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96" fontId="3" fillId="0" borderId="0" xfId="0" applyNumberFormat="1" applyFont="1"/>
    <xf numFmtId="172" fontId="12" fillId="36" borderId="0" xfId="15"/>
    <xf numFmtId="172" fontId="12" fillId="36" borderId="39" xfId="15" applyBorder="1"/>
    <xf numFmtId="0" fontId="3" fillId="0" borderId="14" xfId="0" applyFont="1" applyBorder="1" applyAlignment="1">
      <alignment horizontal="right" wrapText="1"/>
    </xf>
    <xf numFmtId="196" fontId="3" fillId="35" borderId="14" xfId="0" applyNumberFormat="1" applyFont="1" applyFill="1" applyBorder="1" applyAlignment="1">
      <alignment horizontal="center" vertical="center"/>
    </xf>
    <xf numFmtId="196" fontId="3" fillId="35" borderId="15" xfId="0" applyNumberFormat="1" applyFont="1" applyFill="1" applyBorder="1" applyAlignment="1">
      <alignment horizontal="center" vertical="center"/>
    </xf>
    <xf numFmtId="0" fontId="97" fillId="0" borderId="0" xfId="0" applyFont="1"/>
    <xf numFmtId="49" fontId="97" fillId="0" borderId="2" xfId="0" applyNumberFormat="1" applyFont="1" applyBorder="1" applyAlignment="1">
      <alignment horizontal="right" vertical="center"/>
    </xf>
    <xf numFmtId="49" fontId="97" fillId="0" borderId="0" xfId="0" applyNumberFormat="1" applyFont="1" applyAlignment="1">
      <alignment horizontal="right" vertical="center"/>
    </xf>
    <xf numFmtId="0" fontId="97" fillId="0" borderId="0" xfId="0" applyFont="1" applyAlignment="1">
      <alignment vertical="center" wrapText="1"/>
    </xf>
    <xf numFmtId="0" fontId="97" fillId="0" borderId="0" xfId="0" applyFont="1" applyAlignment="1">
      <alignment horizontal="left" vertical="center" wrapText="1"/>
    </xf>
    <xf numFmtId="197" fontId="3" fillId="0" borderId="0" xfId="20956" applyNumberFormat="1" applyFont="1"/>
    <xf numFmtId="197" fontId="6" fillId="0" borderId="0" xfId="20956" applyNumberFormat="1" applyFont="1"/>
    <xf numFmtId="197" fontId="3" fillId="0" borderId="0" xfId="20956" applyNumberFormat="1" applyFont="1" applyAlignment="1">
      <alignment horizontal="center" vertical="center" wrapText="1"/>
    </xf>
    <xf numFmtId="197" fontId="3" fillId="0" borderId="38" xfId="20956" applyNumberFormat="1" applyFont="1" applyBorder="1" applyAlignment="1">
      <alignment horizontal="center" wrapText="1"/>
    </xf>
    <xf numFmtId="197" fontId="3" fillId="0" borderId="38" xfId="20956" applyNumberFormat="1" applyFont="1" applyBorder="1" applyAlignment="1">
      <alignment horizontal="center" vertical="center" wrapText="1"/>
    </xf>
    <xf numFmtId="197" fontId="3" fillId="0" borderId="0" xfId="20956" applyNumberFormat="1" applyFont="1" applyAlignment="1">
      <alignment wrapText="1"/>
    </xf>
    <xf numFmtId="14" fontId="6" fillId="0" borderId="0" xfId="8" applyNumberFormat="1" applyFont="1"/>
    <xf numFmtId="14" fontId="3" fillId="0" borderId="0" xfId="0" applyNumberFormat="1" applyFont="1"/>
    <xf numFmtId="14" fontId="3" fillId="0" borderId="9" xfId="0" applyNumberFormat="1" applyFont="1" applyBorder="1" applyAlignment="1">
      <alignment horizontal="center"/>
    </xf>
    <xf numFmtId="197" fontId="0" fillId="0" borderId="0" xfId="0" applyNumberFormat="1"/>
    <xf numFmtId="169" fontId="99" fillId="0" borderId="0" xfId="943" applyNumberFormat="1" applyFont="1" applyFill="1" applyAlignment="1"/>
    <xf numFmtId="169" fontId="90" fillId="0" borderId="0" xfId="943" applyNumberFormat="1" applyFont="1" applyFill="1" applyAlignment="1"/>
    <xf numFmtId="169" fontId="99" fillId="0" borderId="0" xfId="943" applyNumberFormat="1" applyFont="1" applyFill="1" applyAlignment="1">
      <alignment horizontal="right"/>
    </xf>
    <xf numFmtId="0" fontId="100" fillId="0" borderId="0" xfId="0" applyFont="1"/>
    <xf numFmtId="0" fontId="101" fillId="0" borderId="0" xfId="0" applyFont="1"/>
    <xf numFmtId="0" fontId="101" fillId="77" borderId="1" xfId="0" applyFont="1" applyFill="1" applyBorder="1" applyAlignment="1">
      <alignment horizontal="left" vertical="center" wrapText="1"/>
    </xf>
    <xf numFmtId="197" fontId="101" fillId="77" borderId="1" xfId="20956" applyNumberFormat="1" applyFont="1" applyFill="1" applyBorder="1" applyAlignment="1">
      <alignment horizontal="center" vertical="center" wrapText="1"/>
    </xf>
    <xf numFmtId="197" fontId="103" fillId="77" borderId="1" xfId="20956" applyNumberFormat="1" applyFont="1" applyFill="1" applyBorder="1" applyAlignment="1">
      <alignment horizontal="center" vertical="center" wrapText="1"/>
    </xf>
    <xf numFmtId="0" fontId="102" fillId="76" borderId="10" xfId="0" applyFont="1" applyFill="1" applyBorder="1" applyAlignment="1">
      <alignment horizontal="left" vertical="center" wrapText="1"/>
    </xf>
    <xf numFmtId="197" fontId="102" fillId="76" borderId="10" xfId="20956" applyNumberFormat="1" applyFont="1" applyFill="1" applyBorder="1" applyAlignment="1">
      <alignment horizontal="center" vertical="center" wrapText="1"/>
    </xf>
    <xf numFmtId="197" fontId="100" fillId="76" borderId="10" xfId="20956" applyNumberFormat="1" applyFont="1" applyFill="1" applyBorder="1" applyAlignment="1">
      <alignment horizontal="center" vertical="center" wrapText="1"/>
    </xf>
    <xf numFmtId="197" fontId="48" fillId="76" borderId="10" xfId="20956" applyNumberFormat="1" applyFont="1" applyFill="1" applyBorder="1" applyAlignment="1">
      <alignment horizontal="center" vertical="center" wrapText="1"/>
    </xf>
    <xf numFmtId="0" fontId="104" fillId="0" borderId="0" xfId="0" applyFont="1" applyAlignment="1">
      <alignment horizontal="left"/>
    </xf>
    <xf numFmtId="0" fontId="105" fillId="0" borderId="0" xfId="0" applyFont="1"/>
    <xf numFmtId="0" fontId="105" fillId="77" borderId="1" xfId="0" applyFont="1" applyFill="1" applyBorder="1" applyAlignment="1">
      <alignment horizontal="center" vertical="center" wrapText="1"/>
    </xf>
    <xf numFmtId="0" fontId="47" fillId="77" borderId="11" xfId="8" applyFont="1" applyFill="1" applyBorder="1"/>
    <xf numFmtId="0" fontId="105" fillId="76" borderId="2" xfId="0" applyFont="1" applyFill="1" applyBorder="1"/>
    <xf numFmtId="0" fontId="105" fillId="77" borderId="2" xfId="0" applyFont="1" applyFill="1" applyBorder="1"/>
    <xf numFmtId="0" fontId="105" fillId="77" borderId="2" xfId="0" applyFont="1" applyFill="1" applyBorder="1" applyAlignment="1">
      <alignment horizontal="center"/>
    </xf>
    <xf numFmtId="0" fontId="105" fillId="76" borderId="10" xfId="0" applyFont="1" applyFill="1" applyBorder="1" applyAlignment="1">
      <alignment horizontal="center" vertical="center" wrapText="1"/>
    </xf>
    <xf numFmtId="0" fontId="105" fillId="77" borderId="12" xfId="0" applyFont="1" applyFill="1" applyBorder="1" applyAlignment="1">
      <alignment horizontal="left" vertical="center" wrapText="1"/>
    </xf>
    <xf numFmtId="0" fontId="105" fillId="77" borderId="1" xfId="0" applyFont="1" applyFill="1" applyBorder="1" applyAlignment="1">
      <alignment horizontal="left" vertical="center" wrapText="1"/>
    </xf>
    <xf numFmtId="197" fontId="105" fillId="77" borderId="1" xfId="20956" applyNumberFormat="1" applyFont="1" applyFill="1" applyBorder="1" applyAlignment="1">
      <alignment horizontal="center" vertical="center" wrapText="1"/>
    </xf>
    <xf numFmtId="0" fontId="105" fillId="76" borderId="10" xfId="0" applyFont="1" applyFill="1" applyBorder="1" applyAlignment="1">
      <alignment horizontal="left" vertical="center" wrapText="1"/>
    </xf>
    <xf numFmtId="197" fontId="105" fillId="76" borderId="10" xfId="20956" applyNumberFormat="1" applyFont="1" applyFill="1" applyBorder="1" applyAlignment="1">
      <alignment horizontal="center" vertical="center" wrapText="1"/>
    </xf>
    <xf numFmtId="0" fontId="106" fillId="0" borderId="0" xfId="0" applyFont="1" applyAlignment="1">
      <alignment horizontal="right"/>
    </xf>
    <xf numFmtId="0" fontId="102" fillId="76" borderId="50" xfId="0" applyFont="1" applyFill="1" applyBorder="1" applyAlignment="1">
      <alignment horizontal="center" vertical="center" wrapText="1"/>
    </xf>
    <xf numFmtId="0" fontId="102" fillId="76" borderId="52" xfId="0" applyFont="1" applyFill="1" applyBorder="1" applyAlignment="1">
      <alignment horizontal="center" vertical="center" wrapText="1"/>
    </xf>
    <xf numFmtId="0" fontId="102" fillId="76" borderId="54" xfId="0" applyFont="1" applyFill="1" applyBorder="1" applyAlignment="1">
      <alignment horizontal="center" vertical="center" wrapText="1"/>
    </xf>
    <xf numFmtId="0" fontId="102" fillId="76" borderId="51" xfId="0" applyFont="1" applyFill="1" applyBorder="1" applyAlignment="1">
      <alignment horizontal="center" vertical="center" wrapText="1"/>
    </xf>
    <xf numFmtId="0" fontId="102" fillId="76" borderId="53" xfId="0" applyFont="1" applyFill="1" applyBorder="1" applyAlignment="1">
      <alignment horizontal="center" vertical="center" wrapText="1"/>
    </xf>
    <xf numFmtId="0" fontId="102" fillId="76" borderId="55" xfId="0" applyFont="1" applyFill="1" applyBorder="1" applyAlignment="1">
      <alignment horizontal="center" vertical="center" wrapText="1"/>
    </xf>
    <xf numFmtId="0" fontId="100" fillId="76" borderId="51" xfId="0" applyFont="1" applyFill="1" applyBorder="1" applyAlignment="1">
      <alignment horizontal="center" vertical="center" wrapText="1"/>
    </xf>
    <xf numFmtId="0" fontId="100" fillId="76" borderId="53" xfId="0" applyFont="1" applyFill="1" applyBorder="1" applyAlignment="1">
      <alignment horizontal="center" vertical="center" wrapText="1"/>
    </xf>
    <xf numFmtId="0" fontId="100" fillId="76" borderId="55" xfId="0" applyFont="1" applyFill="1" applyBorder="1" applyAlignment="1">
      <alignment horizontal="center" vertical="center" wrapText="1"/>
    </xf>
    <xf numFmtId="0" fontId="3" fillId="0" borderId="41" xfId="0" applyFont="1" applyBorder="1" applyAlignment="1">
      <alignment horizontal="center"/>
    </xf>
    <xf numFmtId="0" fontId="3" fillId="0" borderId="44" xfId="0" applyFont="1" applyBorder="1" applyAlignment="1">
      <alignment horizontal="center"/>
    </xf>
    <xf numFmtId="0" fontId="3" fillId="0" borderId="36" xfId="0" applyFont="1" applyBorder="1" applyAlignment="1">
      <alignment horizontal="center"/>
    </xf>
    <xf numFmtId="0" fontId="3" fillId="0" borderId="11" xfId="0" applyFont="1" applyBorder="1" applyAlignment="1">
      <alignment horizontal="center"/>
    </xf>
    <xf numFmtId="0" fontId="105" fillId="77" borderId="9" xfId="0" applyFont="1" applyFill="1" applyBorder="1" applyAlignment="1">
      <alignment horizontal="center" vertical="center"/>
    </xf>
    <xf numFmtId="0" fontId="105" fillId="77" borderId="1" xfId="0" applyFont="1" applyFill="1" applyBorder="1" applyAlignment="1">
      <alignment horizontal="center" vertical="center"/>
    </xf>
    <xf numFmtId="0" fontId="105" fillId="77" borderId="9" xfId="0" applyFont="1" applyFill="1" applyBorder="1" applyAlignment="1">
      <alignment horizontal="center" vertical="center" wrapText="1"/>
    </xf>
    <xf numFmtId="0" fontId="105" fillId="77" borderId="1" xfId="0" applyFont="1" applyFill="1" applyBorder="1" applyAlignment="1">
      <alignment horizontal="center" vertical="center" wrapText="1"/>
    </xf>
    <xf numFmtId="0" fontId="105" fillId="76" borderId="9" xfId="0" applyFont="1" applyFill="1" applyBorder="1" applyAlignment="1">
      <alignment horizontal="center" vertical="center"/>
    </xf>
    <xf numFmtId="0" fontId="105" fillId="76" borderId="10" xfId="0" applyFont="1" applyFill="1" applyBorder="1" applyAlignment="1">
      <alignment horizontal="center" vertical="center" wrapText="1"/>
    </xf>
    <xf numFmtId="0" fontId="105" fillId="76" borderId="12" xfId="0" applyFont="1" applyFill="1" applyBorder="1" applyAlignment="1">
      <alignment horizontal="center" vertical="center" wrapText="1"/>
    </xf>
    <xf numFmtId="196" fontId="101" fillId="3" borderId="2" xfId="0" applyNumberFormat="1" applyFont="1" applyFill="1" applyBorder="1" applyAlignment="1">
      <alignment horizontal="center" wrapText="1"/>
    </xf>
    <xf numFmtId="0" fontId="8"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7" fillId="0" borderId="4" xfId="0" applyFont="1" applyBorder="1" applyAlignment="1">
      <alignment horizontal="left" vertical="center" wrapText="1"/>
    </xf>
    <xf numFmtId="0" fontId="97" fillId="0" borderId="6" xfId="0" applyFont="1" applyBorder="1" applyAlignment="1">
      <alignment horizontal="left" vertical="center" wrapText="1"/>
    </xf>
    <xf numFmtId="0" fontId="96" fillId="0" borderId="45" xfId="0" applyFont="1" applyBorder="1" applyAlignment="1">
      <alignment horizontal="center" vertical="center"/>
    </xf>
    <xf numFmtId="0" fontId="96" fillId="0" borderId="46" xfId="0" applyFont="1" applyBorder="1" applyAlignment="1">
      <alignment horizontal="center" vertical="center"/>
    </xf>
    <xf numFmtId="0" fontId="96" fillId="0" borderId="47" xfId="0" applyFont="1" applyBorder="1" applyAlignment="1">
      <alignment horizontal="center" vertical="center"/>
    </xf>
    <xf numFmtId="0" fontId="97" fillId="0" borderId="2" xfId="0" applyFont="1" applyBorder="1" applyAlignment="1">
      <alignment horizontal="left" vertical="center" wrapText="1"/>
    </xf>
    <xf numFmtId="0" fontId="96" fillId="75" borderId="48" xfId="0" applyFont="1" applyFill="1" applyBorder="1" applyAlignment="1">
      <alignment horizontal="center" vertical="center" wrapText="1"/>
    </xf>
    <xf numFmtId="0" fontId="96" fillId="75" borderId="0" xfId="0" applyFont="1" applyFill="1" applyAlignment="1">
      <alignment horizontal="center" vertical="center" wrapText="1"/>
    </xf>
    <xf numFmtId="0" fontId="96" fillId="75" borderId="49" xfId="0" applyFont="1" applyFill="1" applyBorder="1" applyAlignment="1">
      <alignment horizontal="center" vertical="center" wrapText="1"/>
    </xf>
    <xf numFmtId="0" fontId="97" fillId="0" borderId="4" xfId="0" applyFont="1" applyBorder="1" applyAlignment="1">
      <alignment horizontal="left" vertical="center" wrapText="1" indent="1"/>
    </xf>
    <xf numFmtId="0" fontId="97" fillId="0" borderId="6" xfId="0" applyFont="1" applyBorder="1" applyAlignment="1">
      <alignment horizontal="left" vertical="center" wrapText="1" indent="1"/>
    </xf>
    <xf numFmtId="0" fontId="96" fillId="75" borderId="2" xfId="0" applyFont="1" applyFill="1" applyBorder="1" applyAlignment="1">
      <alignment horizontal="center" vertical="center" wrapText="1"/>
    </xf>
    <xf numFmtId="0" fontId="98" fillId="0" borderId="4" xfId="0" applyFont="1" applyBorder="1" applyAlignment="1">
      <alignment horizontal="left"/>
    </xf>
    <xf numFmtId="0" fontId="98" fillId="0" borderId="6" xfId="0" applyFont="1" applyBorder="1" applyAlignment="1">
      <alignment horizontal="left"/>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14" sqref="B14"/>
    </sheetView>
  </sheetViews>
  <sheetFormatPr defaultRowHeight="15"/>
  <cols>
    <col min="1" max="1" width="9.7109375" style="78" bestFit="1" customWidth="1"/>
    <col min="2" max="2" width="128.7109375" bestFit="1" customWidth="1"/>
    <col min="3" max="3" width="39.42578125" customWidth="1"/>
  </cols>
  <sheetData>
    <row r="1" spans="1:3">
      <c r="A1" s="76" t="s">
        <v>109</v>
      </c>
      <c r="B1" s="61" t="s">
        <v>85</v>
      </c>
      <c r="C1" s="59"/>
    </row>
    <row r="2" spans="1:3">
      <c r="A2" s="77">
        <v>20</v>
      </c>
      <c r="B2" s="60" t="s">
        <v>87</v>
      </c>
    </row>
    <row r="3" spans="1:3">
      <c r="A3" s="77">
        <v>21</v>
      </c>
      <c r="B3" s="60" t="s">
        <v>55</v>
      </c>
    </row>
    <row r="4" spans="1:3">
      <c r="A4" s="77">
        <v>22</v>
      </c>
      <c r="B4" s="63" t="s">
        <v>97</v>
      </c>
    </row>
    <row r="5" spans="1:3">
      <c r="A5" s="77">
        <v>23</v>
      </c>
      <c r="B5" s="63" t="s">
        <v>80</v>
      </c>
    </row>
    <row r="6" spans="1:3">
      <c r="A6" s="77">
        <v>24</v>
      </c>
      <c r="B6" s="60" t="s">
        <v>95</v>
      </c>
    </row>
    <row r="7" spans="1:3">
      <c r="A7" s="77">
        <v>25</v>
      </c>
      <c r="B7" s="62" t="s">
        <v>81</v>
      </c>
    </row>
    <row r="8" spans="1:3">
      <c r="A8" s="77">
        <v>26</v>
      </c>
      <c r="B8" s="62" t="s">
        <v>83</v>
      </c>
    </row>
    <row r="9" spans="1:3">
      <c r="A9" s="77">
        <v>27</v>
      </c>
      <c r="B9" s="62" t="s">
        <v>82</v>
      </c>
    </row>
    <row r="10" spans="1:3">
      <c r="C10" s="59"/>
    </row>
    <row r="11" spans="1:3" ht="45">
      <c r="B11" s="64" t="s">
        <v>121</v>
      </c>
      <c r="C11" s="59"/>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topLeftCell="B14" zoomScale="205" zoomScaleNormal="205" workbookViewId="0">
      <selection activeCell="B30" sqref="B30:C30"/>
    </sheetView>
  </sheetViews>
  <sheetFormatPr defaultColWidth="43.5703125" defaultRowHeight="11.25"/>
  <cols>
    <col min="1" max="1" width="5.28515625" style="120" customWidth="1"/>
    <col min="2" max="2" width="73.85546875" style="121" customWidth="1"/>
    <col min="3" max="3" width="131.42578125" style="122" customWidth="1"/>
    <col min="4" max="5" width="10.28515625" style="118" customWidth="1"/>
    <col min="6" max="16384" width="43.5703125" style="118"/>
  </cols>
  <sheetData>
    <row r="1" spans="1:3" ht="12.75" thickTop="1" thickBot="1">
      <c r="A1" s="191" t="s">
        <v>123</v>
      </c>
      <c r="B1" s="192"/>
      <c r="C1" s="193"/>
    </row>
    <row r="2" spans="1:3" ht="26.25" customHeight="1">
      <c r="A2" s="119"/>
      <c r="B2" s="194" t="s">
        <v>124</v>
      </c>
      <c r="C2" s="194"/>
    </row>
    <row r="3" spans="1:3">
      <c r="A3" s="195" t="s">
        <v>125</v>
      </c>
      <c r="B3" s="196"/>
      <c r="C3" s="197"/>
    </row>
    <row r="4" spans="1:3">
      <c r="A4" s="119"/>
      <c r="B4" s="189" t="s">
        <v>126</v>
      </c>
      <c r="C4" s="190" t="s">
        <v>126</v>
      </c>
    </row>
    <row r="5" spans="1:3">
      <c r="A5" s="119"/>
      <c r="B5" s="189" t="s">
        <v>127</v>
      </c>
      <c r="C5" s="190" t="s">
        <v>127</v>
      </c>
    </row>
    <row r="6" spans="1:3">
      <c r="A6" s="119"/>
      <c r="B6" s="189" t="s">
        <v>128</v>
      </c>
      <c r="C6" s="190" t="s">
        <v>128</v>
      </c>
    </row>
    <row r="7" spans="1:3">
      <c r="A7" s="119"/>
      <c r="B7" s="189" t="s">
        <v>156</v>
      </c>
      <c r="C7" s="190" t="s">
        <v>129</v>
      </c>
    </row>
    <row r="8" spans="1:3">
      <c r="A8" s="195" t="s">
        <v>130</v>
      </c>
      <c r="B8" s="196"/>
      <c r="C8" s="197"/>
    </row>
    <row r="9" spans="1:3">
      <c r="A9" s="119"/>
      <c r="B9" s="189" t="s">
        <v>131</v>
      </c>
      <c r="C9" s="190" t="s">
        <v>131</v>
      </c>
    </row>
    <row r="10" spans="1:3">
      <c r="A10" s="119"/>
      <c r="B10" s="189" t="s">
        <v>132</v>
      </c>
      <c r="C10" s="190" t="s">
        <v>132</v>
      </c>
    </row>
    <row r="11" spans="1:3">
      <c r="A11" s="119"/>
      <c r="B11" s="189" t="s">
        <v>133</v>
      </c>
      <c r="C11" s="190" t="s">
        <v>133</v>
      </c>
    </row>
    <row r="12" spans="1:3">
      <c r="A12" s="119"/>
      <c r="B12" s="189" t="s">
        <v>134</v>
      </c>
      <c r="C12" s="190" t="s">
        <v>134</v>
      </c>
    </row>
    <row r="13" spans="1:3" ht="11.25" customHeight="1">
      <c r="A13" s="200" t="s">
        <v>135</v>
      </c>
      <c r="B13" s="200"/>
      <c r="C13" s="200"/>
    </row>
    <row r="14" spans="1:3">
      <c r="A14" s="119"/>
      <c r="B14" s="189" t="s">
        <v>136</v>
      </c>
      <c r="C14" s="190"/>
    </row>
    <row r="15" spans="1:3">
      <c r="A15" s="119"/>
      <c r="B15" s="198" t="s">
        <v>137</v>
      </c>
      <c r="C15" s="199"/>
    </row>
    <row r="16" spans="1:3">
      <c r="A16" s="119"/>
      <c r="B16" s="198" t="s">
        <v>138</v>
      </c>
      <c r="C16" s="199"/>
    </row>
    <row r="17" spans="1:3">
      <c r="A17" s="119"/>
      <c r="B17" s="198" t="s">
        <v>139</v>
      </c>
      <c r="C17" s="199"/>
    </row>
    <row r="18" spans="1:3">
      <c r="A18" s="119"/>
      <c r="B18" s="189" t="s">
        <v>140</v>
      </c>
      <c r="C18" s="190"/>
    </row>
    <row r="19" spans="1:3">
      <c r="A19" s="119"/>
      <c r="B19" s="189" t="s">
        <v>141</v>
      </c>
      <c r="C19" s="190"/>
    </row>
    <row r="20" spans="1:3">
      <c r="A20" s="119"/>
      <c r="B20" s="189" t="s">
        <v>142</v>
      </c>
      <c r="C20" s="190"/>
    </row>
    <row r="21" spans="1:3" ht="11.25" customHeight="1">
      <c r="A21" s="200" t="s">
        <v>143</v>
      </c>
      <c r="B21" s="200"/>
      <c r="C21" s="200"/>
    </row>
    <row r="22" spans="1:3" ht="33.75" customHeight="1">
      <c r="A22" s="119"/>
      <c r="B22" s="189" t="s">
        <v>144</v>
      </c>
      <c r="C22" s="190"/>
    </row>
    <row r="23" spans="1:3" ht="14.25" customHeight="1">
      <c r="A23" s="119"/>
      <c r="B23" s="189" t="s">
        <v>145</v>
      </c>
      <c r="C23" s="190"/>
    </row>
    <row r="24" spans="1:3">
      <c r="A24" s="200" t="s">
        <v>146</v>
      </c>
      <c r="B24" s="200"/>
      <c r="C24" s="200"/>
    </row>
    <row r="25" spans="1:3">
      <c r="A25" s="119"/>
      <c r="B25" s="189" t="s">
        <v>147</v>
      </c>
      <c r="C25" s="190"/>
    </row>
    <row r="26" spans="1:3">
      <c r="A26" s="119"/>
      <c r="B26" s="189" t="s">
        <v>148</v>
      </c>
      <c r="C26" s="190"/>
    </row>
    <row r="27" spans="1:3">
      <c r="A27" s="119"/>
      <c r="B27" s="189" t="s">
        <v>149</v>
      </c>
      <c r="C27" s="190"/>
    </row>
    <row r="28" spans="1:3" ht="11.25" customHeight="1">
      <c r="A28" s="200" t="s">
        <v>150</v>
      </c>
      <c r="B28" s="200"/>
      <c r="C28" s="200"/>
    </row>
    <row r="29" spans="1:3">
      <c r="A29" s="119"/>
      <c r="B29" s="189" t="s">
        <v>151</v>
      </c>
      <c r="C29" s="190"/>
    </row>
    <row r="30" spans="1:3" ht="21.75" customHeight="1">
      <c r="A30" s="119"/>
      <c r="B30" s="189" t="s">
        <v>152</v>
      </c>
      <c r="C30" s="190"/>
    </row>
    <row r="31" spans="1:3">
      <c r="A31" s="200" t="s">
        <v>153</v>
      </c>
      <c r="B31" s="200"/>
      <c r="C31" s="200"/>
    </row>
    <row r="32" spans="1:3">
      <c r="A32" s="119"/>
      <c r="B32" s="189" t="s">
        <v>154</v>
      </c>
      <c r="C32" s="190"/>
    </row>
    <row r="33" spans="1:3" ht="12">
      <c r="A33" s="119"/>
      <c r="B33" s="201" t="s">
        <v>155</v>
      </c>
      <c r="C33" s="202"/>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H50"/>
  <sheetViews>
    <sheetView showGridLines="0" tabSelected="1" zoomScaleNormal="100" workbookViewId="0">
      <selection activeCell="E5" sqref="E5:E7"/>
    </sheetView>
  </sheetViews>
  <sheetFormatPr defaultRowHeight="15"/>
  <cols>
    <col min="1" max="1" width="10.5703125" style="2" bestFit="1" customWidth="1"/>
    <col min="2" max="2" width="72.28515625" style="2" customWidth="1"/>
    <col min="3" max="3" width="29.7109375" style="123" customWidth="1"/>
    <col min="4" max="4" width="38.5703125" style="123" customWidth="1"/>
    <col min="5" max="5" width="13.28515625" style="2" customWidth="1"/>
  </cols>
  <sheetData>
    <row r="1" spans="1:8" ht="15.75">
      <c r="A1" s="5" t="s">
        <v>24</v>
      </c>
      <c r="B1" s="2" t="s">
        <v>158</v>
      </c>
    </row>
    <row r="2" spans="1:8" s="5" customFormat="1" ht="15.75" customHeight="1">
      <c r="A2" s="5" t="s">
        <v>25</v>
      </c>
      <c r="B2" s="129">
        <v>45657</v>
      </c>
      <c r="C2" s="124"/>
      <c r="D2" s="124"/>
    </row>
    <row r="3" spans="1:8">
      <c r="C3" s="125"/>
      <c r="D3" s="125"/>
      <c r="E3" s="14"/>
    </row>
    <row r="4" spans="1:8" ht="15.75" thickBot="1">
      <c r="A4" s="81" t="s">
        <v>110</v>
      </c>
      <c r="B4" s="136" t="s">
        <v>86</v>
      </c>
      <c r="C4" s="137"/>
      <c r="D4" s="137"/>
      <c r="E4" s="158" t="s">
        <v>188</v>
      </c>
    </row>
    <row r="5" spans="1:8" ht="16.899999999999999" customHeight="1">
      <c r="A5" s="168"/>
      <c r="B5" s="159" t="s">
        <v>45</v>
      </c>
      <c r="C5" s="162" t="s">
        <v>44</v>
      </c>
      <c r="D5" s="162" t="s">
        <v>91</v>
      </c>
      <c r="E5" s="165" t="s">
        <v>41</v>
      </c>
    </row>
    <row r="6" spans="1:8" ht="14.45" customHeight="1">
      <c r="A6" s="169"/>
      <c r="B6" s="160"/>
      <c r="C6" s="163"/>
      <c r="D6" s="163"/>
      <c r="E6" s="166"/>
    </row>
    <row r="7" spans="1:8">
      <c r="A7" s="170"/>
      <c r="B7" s="161"/>
      <c r="C7" s="164"/>
      <c r="D7" s="164"/>
      <c r="E7" s="167"/>
    </row>
    <row r="8" spans="1:8" ht="25.5">
      <c r="A8" s="82"/>
      <c r="B8" s="138" t="s">
        <v>185</v>
      </c>
      <c r="C8" s="139">
        <v>148473.4435878552</v>
      </c>
      <c r="D8" s="139">
        <v>148473.4435878552</v>
      </c>
      <c r="E8" s="139">
        <f>C8-D8</f>
        <v>0</v>
      </c>
      <c r="F8" s="132"/>
      <c r="G8" s="132"/>
      <c r="H8" s="133"/>
    </row>
    <row r="9" spans="1:8">
      <c r="A9" s="82"/>
      <c r="B9" s="138" t="s">
        <v>159</v>
      </c>
      <c r="C9" s="139">
        <v>224525.68419120362</v>
      </c>
      <c r="D9" s="139">
        <v>224525.68419120362</v>
      </c>
      <c r="E9" s="139">
        <f t="shared" ref="E9:E22" si="0">C9-D9</f>
        <v>0</v>
      </c>
      <c r="F9" s="132"/>
      <c r="G9" s="132"/>
      <c r="H9" s="133"/>
    </row>
    <row r="10" spans="1:8">
      <c r="A10" s="82"/>
      <c r="B10" s="138" t="s">
        <v>172</v>
      </c>
      <c r="C10" s="139">
        <v>90490.012289999999</v>
      </c>
      <c r="D10" s="139">
        <v>90490.012289999999</v>
      </c>
      <c r="E10" s="139">
        <f t="shared" si="0"/>
        <v>0</v>
      </c>
      <c r="F10" s="132"/>
      <c r="G10" s="132"/>
      <c r="H10" s="133"/>
    </row>
    <row r="11" spans="1:8">
      <c r="A11" s="82"/>
      <c r="B11" s="138" t="s">
        <v>171</v>
      </c>
      <c r="C11" s="139">
        <v>139.49780208211999</v>
      </c>
      <c r="D11" s="139">
        <v>139.49780380589999</v>
      </c>
      <c r="E11" s="139">
        <f t="shared" si="0"/>
        <v>-1.7237800022940064E-6</v>
      </c>
      <c r="F11" s="132"/>
      <c r="G11" s="132"/>
      <c r="H11" s="133"/>
    </row>
    <row r="12" spans="1:8">
      <c r="A12" s="82"/>
      <c r="B12" s="138" t="s">
        <v>170</v>
      </c>
      <c r="C12" s="139">
        <v>3400.0570979178801</v>
      </c>
      <c r="D12" s="139">
        <v>3400.0570961940998</v>
      </c>
      <c r="E12" s="139">
        <f t="shared" si="0"/>
        <v>1.7237803149328101E-6</v>
      </c>
      <c r="F12" s="132"/>
      <c r="G12" s="132"/>
      <c r="H12" s="133"/>
    </row>
    <row r="13" spans="1:8">
      <c r="A13" s="82"/>
      <c r="B13" s="138" t="s">
        <v>169</v>
      </c>
      <c r="C13" s="139"/>
      <c r="D13" s="139">
        <v>6100</v>
      </c>
      <c r="E13" s="140">
        <f t="shared" si="0"/>
        <v>-6100</v>
      </c>
      <c r="F13" s="132"/>
      <c r="G13" s="132"/>
      <c r="H13" s="133"/>
    </row>
    <row r="14" spans="1:8">
      <c r="A14" s="82"/>
      <c r="B14" s="138" t="s">
        <v>168</v>
      </c>
      <c r="C14" s="139">
        <v>121604.73609000001</v>
      </c>
      <c r="D14" s="139">
        <v>121604.73603694118</v>
      </c>
      <c r="E14" s="139">
        <f t="shared" si="0"/>
        <v>5.3058829507790506E-5</v>
      </c>
      <c r="F14" s="132"/>
      <c r="G14" s="132"/>
      <c r="H14" s="133"/>
    </row>
    <row r="15" spans="1:8" ht="25.5">
      <c r="A15" s="82"/>
      <c r="B15" s="138" t="s">
        <v>167</v>
      </c>
      <c r="C15" s="139">
        <v>1.4063099999999999</v>
      </c>
      <c r="D15" s="139">
        <v>1.4063099999999999</v>
      </c>
      <c r="E15" s="139">
        <f t="shared" si="0"/>
        <v>0</v>
      </c>
      <c r="F15" s="132"/>
      <c r="G15" s="132"/>
      <c r="H15" s="133"/>
    </row>
    <row r="16" spans="1:8">
      <c r="A16" s="82"/>
      <c r="B16" s="138" t="s">
        <v>166</v>
      </c>
      <c r="C16" s="139">
        <v>1313188.2430300005</v>
      </c>
      <c r="D16" s="139">
        <v>1313188.2430300002</v>
      </c>
      <c r="E16" s="139">
        <f t="shared" si="0"/>
        <v>0</v>
      </c>
      <c r="F16" s="132"/>
      <c r="G16" s="132"/>
      <c r="H16" s="134"/>
    </row>
    <row r="17" spans="1:8">
      <c r="A17" s="82"/>
      <c r="B17" s="138" t="s">
        <v>165</v>
      </c>
      <c r="C17" s="139">
        <v>4292.6206400000019</v>
      </c>
      <c r="D17" s="139">
        <v>4292.6206400000019</v>
      </c>
      <c r="E17" s="139">
        <f t="shared" si="0"/>
        <v>0</v>
      </c>
      <c r="F17" s="132"/>
      <c r="G17" s="132"/>
      <c r="H17" s="133"/>
    </row>
    <row r="18" spans="1:8">
      <c r="A18" s="82"/>
      <c r="B18" s="138" t="s">
        <v>164</v>
      </c>
      <c r="C18" s="139">
        <v>4131.5058300000001</v>
      </c>
      <c r="D18" s="139">
        <v>4131.5058300000001</v>
      </c>
      <c r="E18" s="139">
        <f t="shared" si="0"/>
        <v>0</v>
      </c>
      <c r="F18" s="132"/>
      <c r="G18" s="132"/>
      <c r="H18" s="135"/>
    </row>
    <row r="19" spans="1:8">
      <c r="A19" s="82"/>
      <c r="B19" s="138" t="s">
        <v>163</v>
      </c>
      <c r="C19" s="139">
        <v>2152.1536499999997</v>
      </c>
      <c r="D19" s="139">
        <v>2152.1536499999997</v>
      </c>
      <c r="E19" s="139">
        <f t="shared" si="0"/>
        <v>0</v>
      </c>
      <c r="F19" s="132"/>
      <c r="G19" s="132"/>
      <c r="H19" s="133"/>
    </row>
    <row r="20" spans="1:8">
      <c r="A20" s="82"/>
      <c r="B20" s="138" t="s">
        <v>162</v>
      </c>
      <c r="C20" s="139">
        <v>40628.65223</v>
      </c>
      <c r="D20" s="139">
        <v>40628.65223</v>
      </c>
      <c r="E20" s="139">
        <f t="shared" si="0"/>
        <v>0</v>
      </c>
      <c r="F20" s="132"/>
      <c r="G20" s="132"/>
      <c r="H20" s="133"/>
    </row>
    <row r="21" spans="1:8">
      <c r="A21" s="82"/>
      <c r="B21" s="138" t="s">
        <v>161</v>
      </c>
      <c r="C21" s="139">
        <v>2940.0156200000001</v>
      </c>
      <c r="D21" s="139">
        <v>2940.0156200000001</v>
      </c>
      <c r="E21" s="139">
        <f t="shared" si="0"/>
        <v>0</v>
      </c>
      <c r="F21" s="132"/>
      <c r="G21" s="132"/>
      <c r="H21" s="133"/>
    </row>
    <row r="22" spans="1:8" ht="15.75" thickBot="1">
      <c r="A22" s="82"/>
      <c r="B22" s="138" t="s">
        <v>160</v>
      </c>
      <c r="C22" s="139">
        <v>11424.723379328003</v>
      </c>
      <c r="D22" s="139">
        <v>8759.1248900000028</v>
      </c>
      <c r="E22" s="139">
        <f t="shared" si="0"/>
        <v>2665.5984893280001</v>
      </c>
      <c r="F22" s="132"/>
      <c r="G22" s="132"/>
      <c r="H22" s="133"/>
    </row>
    <row r="23" spans="1:8" ht="15.75" thickBot="1">
      <c r="A23" s="42"/>
      <c r="B23" s="141" t="s">
        <v>22</v>
      </c>
      <c r="C23" s="142">
        <f>SUM(C8:C22)</f>
        <v>1967392.751748387</v>
      </c>
      <c r="D23" s="142">
        <f>SUM(D8:D22)</f>
        <v>1970827.1532060003</v>
      </c>
      <c r="E23" s="143">
        <f>SUM(E8:E22)</f>
        <v>-3434.4014576131704</v>
      </c>
      <c r="H23" s="133"/>
    </row>
    <row r="24" spans="1:8" ht="15.75" thickBot="1">
      <c r="A24" s="36"/>
      <c r="B24" s="43"/>
      <c r="C24" s="126"/>
      <c r="D24" s="127"/>
      <c r="E24" s="43"/>
    </row>
    <row r="25" spans="1:8" ht="14.45" customHeight="1">
      <c r="A25" s="171"/>
      <c r="B25" s="159" t="s">
        <v>43</v>
      </c>
      <c r="C25" s="162" t="s">
        <v>42</v>
      </c>
      <c r="D25" s="162" t="s">
        <v>92</v>
      </c>
      <c r="E25" s="165" t="s">
        <v>41</v>
      </c>
    </row>
    <row r="26" spans="1:8" ht="14.45" customHeight="1">
      <c r="A26" s="171"/>
      <c r="B26" s="160"/>
      <c r="C26" s="163"/>
      <c r="D26" s="163"/>
      <c r="E26" s="166"/>
    </row>
    <row r="27" spans="1:8" ht="100.15" customHeight="1">
      <c r="A27" s="171"/>
      <c r="B27" s="161"/>
      <c r="C27" s="164"/>
      <c r="D27" s="164"/>
      <c r="E27" s="167"/>
    </row>
    <row r="28" spans="1:8" ht="25.5">
      <c r="A28" s="15"/>
      <c r="B28" s="138" t="s">
        <v>174</v>
      </c>
      <c r="C28" s="139">
        <v>9.2104100000000191</v>
      </c>
      <c r="D28" s="139">
        <v>9.2104099999999995</v>
      </c>
      <c r="E28" s="139">
        <v>-1.4210854715202004E-14</v>
      </c>
      <c r="F28" s="132"/>
    </row>
    <row r="29" spans="1:8">
      <c r="A29" s="15"/>
      <c r="B29" s="138" t="s">
        <v>175</v>
      </c>
      <c r="C29" s="139">
        <v>1300349.310655277</v>
      </c>
      <c r="D29" s="139">
        <v>1307676.5883460001</v>
      </c>
      <c r="E29" s="140">
        <v>-8630.4550099999178</v>
      </c>
      <c r="F29" s="132"/>
    </row>
    <row r="30" spans="1:8">
      <c r="A30" s="15"/>
      <c r="B30" s="138" t="s">
        <v>176</v>
      </c>
      <c r="C30" s="139">
        <v>316563.28912999999</v>
      </c>
      <c r="D30" s="139">
        <v>316563.28912999999</v>
      </c>
      <c r="E30" s="139">
        <v>0</v>
      </c>
      <c r="F30" s="132"/>
    </row>
    <row r="31" spans="1:8">
      <c r="A31" s="15"/>
      <c r="B31" s="138" t="s">
        <v>177</v>
      </c>
      <c r="C31" s="139">
        <v>20795.035159999999</v>
      </c>
      <c r="D31" s="139">
        <v>20795.035159999999</v>
      </c>
      <c r="E31" s="139">
        <v>0</v>
      </c>
      <c r="F31" s="132"/>
    </row>
    <row r="32" spans="1:8">
      <c r="A32" s="15"/>
      <c r="B32" s="138" t="s">
        <v>178</v>
      </c>
      <c r="C32" s="139">
        <v>3153.5</v>
      </c>
      <c r="D32" s="139">
        <v>3152.6465099999996</v>
      </c>
      <c r="E32" s="139">
        <v>0</v>
      </c>
      <c r="F32" s="132"/>
    </row>
    <row r="33" spans="1:6">
      <c r="A33" s="15"/>
      <c r="B33" s="138" t="s">
        <v>179</v>
      </c>
      <c r="C33" s="139"/>
      <c r="D33" s="139"/>
      <c r="E33" s="139">
        <v>0</v>
      </c>
      <c r="F33" s="132"/>
    </row>
    <row r="34" spans="1:6">
      <c r="A34" s="15"/>
      <c r="B34" s="138" t="s">
        <v>180</v>
      </c>
      <c r="C34" s="139">
        <v>2431</v>
      </c>
      <c r="D34" s="139">
        <v>2276.4338400000001</v>
      </c>
      <c r="E34" s="139">
        <v>102.63963000000058</v>
      </c>
      <c r="F34" s="132"/>
    </row>
    <row r="35" spans="1:6">
      <c r="A35" s="15"/>
      <c r="B35" s="138" t="s">
        <v>181</v>
      </c>
      <c r="C35" s="139">
        <v>2792</v>
      </c>
      <c r="D35" s="139">
        <v>2792.0282499999998</v>
      </c>
      <c r="E35" s="139">
        <v>0</v>
      </c>
      <c r="F35" s="132"/>
    </row>
    <row r="36" spans="1:6" ht="15.75" thickBot="1">
      <c r="A36" s="15"/>
      <c r="B36" s="138" t="s">
        <v>173</v>
      </c>
      <c r="C36" s="139">
        <v>2288</v>
      </c>
      <c r="D36" s="139">
        <v>2288.4503500000001</v>
      </c>
      <c r="E36" s="139">
        <v>0</v>
      </c>
      <c r="F36" s="132"/>
    </row>
    <row r="37" spans="1:6" ht="15.75" thickBot="1">
      <c r="A37" s="42"/>
      <c r="B37" s="141" t="s">
        <v>23</v>
      </c>
      <c r="C37" s="142">
        <f>SUM(C28:C36)</f>
        <v>1648381.3453552769</v>
      </c>
      <c r="D37" s="142">
        <f>SUM(D28:D36)</f>
        <v>1655553.6819960002</v>
      </c>
      <c r="E37" s="143">
        <v>-8527.8153799999163</v>
      </c>
    </row>
    <row r="38" spans="1:6" ht="15.75" thickBot="1">
      <c r="A38" s="36"/>
      <c r="B38" s="43"/>
      <c r="C38" s="126"/>
      <c r="D38" s="127"/>
      <c r="E38" s="43"/>
    </row>
    <row r="39" spans="1:6" ht="40.15" customHeight="1">
      <c r="A39" s="171"/>
      <c r="B39" s="159" t="s">
        <v>103</v>
      </c>
      <c r="C39" s="162" t="s">
        <v>42</v>
      </c>
      <c r="D39" s="162" t="s">
        <v>92</v>
      </c>
      <c r="E39" s="165" t="s">
        <v>41</v>
      </c>
    </row>
    <row r="40" spans="1:6" ht="13.9" customHeight="1">
      <c r="A40" s="171"/>
      <c r="B40" s="160"/>
      <c r="C40" s="163"/>
      <c r="D40" s="163"/>
      <c r="E40" s="166"/>
    </row>
    <row r="41" spans="1:6" ht="102" customHeight="1">
      <c r="A41" s="171"/>
      <c r="B41" s="161"/>
      <c r="C41" s="164"/>
      <c r="D41" s="164"/>
      <c r="E41" s="167"/>
    </row>
    <row r="42" spans="1:6">
      <c r="A42" s="15"/>
      <c r="B42" s="138" t="s">
        <v>182</v>
      </c>
      <c r="C42" s="139">
        <v>112482.80499999999</v>
      </c>
      <c r="D42" s="139">
        <v>112482.80499999999</v>
      </c>
      <c r="E42" s="139">
        <f>C42-D42</f>
        <v>0</v>
      </c>
      <c r="F42" s="132"/>
    </row>
    <row r="43" spans="1:6">
      <c r="A43" s="15"/>
      <c r="B43" s="138" t="s">
        <v>183</v>
      </c>
      <c r="C43" s="139">
        <v>72117.569829999993</v>
      </c>
      <c r="D43" s="139">
        <v>72117.569829999993</v>
      </c>
      <c r="E43" s="139">
        <f t="shared" ref="E43:E44" si="1">C43-D43</f>
        <v>0</v>
      </c>
      <c r="F43" s="132"/>
    </row>
    <row r="44" spans="1:6" ht="15.75" thickBot="1">
      <c r="A44" s="15"/>
      <c r="B44" s="138" t="s">
        <v>184</v>
      </c>
      <c r="C44" s="139">
        <v>134411.18955000001</v>
      </c>
      <c r="D44" s="139">
        <v>130672.40253999995</v>
      </c>
      <c r="E44" s="139">
        <f t="shared" si="1"/>
        <v>3738.7870100000582</v>
      </c>
      <c r="F44" s="132"/>
    </row>
    <row r="45" spans="1:6" ht="15.75" thickBot="1">
      <c r="A45" s="42"/>
      <c r="B45" s="141" t="s">
        <v>40</v>
      </c>
      <c r="C45" s="142">
        <f>SUM(C42:C44)</f>
        <v>319011.56438</v>
      </c>
      <c r="D45" s="142">
        <f>SUM(D42:D44)</f>
        <v>315272.77736999991</v>
      </c>
      <c r="E45" s="144">
        <f>SUM(E42:E44)</f>
        <v>3738.7870100000582</v>
      </c>
    </row>
    <row r="48" spans="1:6" s="3" customFormat="1">
      <c r="A48" s="6"/>
      <c r="B48" s="6"/>
      <c r="C48" s="128"/>
      <c r="D48" s="128"/>
      <c r="E48" s="6"/>
    </row>
    <row r="49" spans="1:5" s="3" customFormat="1">
      <c r="A49" s="6"/>
      <c r="B49" s="6"/>
      <c r="C49" s="128"/>
      <c r="D49" s="128"/>
      <c r="E49" s="6"/>
    </row>
    <row r="50" spans="1:5" s="3" customFormat="1">
      <c r="A50" s="6"/>
      <c r="B50" s="6"/>
      <c r="C50" s="128"/>
      <c r="D50" s="128"/>
      <c r="E50" s="6"/>
    </row>
  </sheetData>
  <mergeCells count="15">
    <mergeCell ref="B39:B41"/>
    <mergeCell ref="C39:C41"/>
    <mergeCell ref="D39:D41"/>
    <mergeCell ref="E39:E41"/>
    <mergeCell ref="A5:A7"/>
    <mergeCell ref="A25:A27"/>
    <mergeCell ref="A39:A41"/>
    <mergeCell ref="B5:B7"/>
    <mergeCell ref="C5:C7"/>
    <mergeCell ref="D5:D7"/>
    <mergeCell ref="E5:E7"/>
    <mergeCell ref="B25:B27"/>
    <mergeCell ref="C25:C27"/>
    <mergeCell ref="D25:D27"/>
    <mergeCell ref="E25:E27"/>
  </mergeCells>
  <pageMargins left="0.7" right="0.7" top="0.75" bottom="0.75" header="0.3" footer="0.3"/>
  <pageSetup paperSize="9" scale="54" orientation="landscape" horizontalDpi="4294967295" verticalDpi="4294967295" r:id="rId1"/>
  <headerFooter>
    <oddHeader>&amp;C&amp;"Calibri"&amp;10&amp;K0078D7 Classification: Restricted to Partners&amp;1#_x000D_</oddHead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H13"/>
  <sheetViews>
    <sheetView showGridLines="0" workbookViewId="0">
      <selection activeCell="H4" sqref="H4"/>
    </sheetView>
  </sheetViews>
  <sheetFormatPr defaultRowHeight="15"/>
  <cols>
    <col min="1" max="1" width="10.5703125" bestFit="1" customWidth="1"/>
    <col min="2" max="2" width="39" style="2" customWidth="1"/>
    <col min="3" max="3" width="31.28515625" style="2" bestFit="1" customWidth="1"/>
    <col min="4" max="4" width="18" style="2" customWidth="1"/>
    <col min="5" max="5" width="18.5703125" style="2" customWidth="1"/>
    <col min="6" max="6" width="23.42578125" style="2" customWidth="1"/>
    <col min="7" max="7" width="16" style="2" customWidth="1"/>
    <col min="8" max="8" width="64.140625" style="2" customWidth="1"/>
  </cols>
  <sheetData>
    <row r="1" spans="1:8" ht="15.75">
      <c r="A1" s="5" t="s">
        <v>24</v>
      </c>
      <c r="B1" s="2" t="str">
        <f>'20. LI3'!B1</f>
        <v>პროკრედიტ ბანკი</v>
      </c>
    </row>
    <row r="2" spans="1:8" ht="15.75">
      <c r="A2" s="5" t="s">
        <v>25</v>
      </c>
      <c r="B2" s="130">
        <f>'20. LI3'!B2</f>
        <v>45657</v>
      </c>
      <c r="C2" s="5"/>
      <c r="D2" s="5"/>
      <c r="E2" s="5"/>
      <c r="F2" s="5"/>
      <c r="G2" s="5"/>
      <c r="H2" s="5"/>
    </row>
    <row r="3" spans="1:8" ht="15.75">
      <c r="A3" s="5"/>
      <c r="B3" s="5"/>
      <c r="C3" s="5"/>
      <c r="D3" s="5"/>
      <c r="E3" s="5"/>
      <c r="F3" s="5"/>
      <c r="G3" s="5"/>
      <c r="H3" s="5"/>
    </row>
    <row r="4" spans="1:8" ht="16.5" thickBot="1">
      <c r="A4" s="145" t="s">
        <v>55</v>
      </c>
      <c r="C4" s="146"/>
      <c r="D4" s="146"/>
      <c r="E4" s="146"/>
      <c r="F4" s="146"/>
      <c r="G4" s="146"/>
      <c r="H4" s="158" t="s">
        <v>187</v>
      </c>
    </row>
    <row r="5" spans="1:8" ht="14.45" customHeight="1">
      <c r="A5" s="172"/>
      <c r="B5" s="172" t="s">
        <v>54</v>
      </c>
      <c r="C5" s="174" t="s">
        <v>88</v>
      </c>
      <c r="D5" s="176" t="s">
        <v>53</v>
      </c>
      <c r="E5" s="176"/>
      <c r="F5" s="176"/>
      <c r="G5" s="176"/>
      <c r="H5" s="177" t="s">
        <v>52</v>
      </c>
    </row>
    <row r="6" spans="1:8" ht="60">
      <c r="A6" s="173"/>
      <c r="B6" s="173"/>
      <c r="C6" s="175"/>
      <c r="D6" s="147" t="s">
        <v>51</v>
      </c>
      <c r="E6" s="147" t="s">
        <v>50</v>
      </c>
      <c r="F6" s="147" t="s">
        <v>49</v>
      </c>
      <c r="G6" s="147" t="s">
        <v>48</v>
      </c>
      <c r="H6" s="178"/>
    </row>
    <row r="7" spans="1:8" ht="45">
      <c r="A7" s="148">
        <v>1</v>
      </c>
      <c r="B7" s="149" t="s">
        <v>157</v>
      </c>
      <c r="C7" s="147" t="s">
        <v>47</v>
      </c>
      <c r="D7" s="150"/>
      <c r="E7" s="150"/>
      <c r="F7" s="150"/>
      <c r="G7" s="151" t="s">
        <v>46</v>
      </c>
      <c r="H7" s="153" t="s">
        <v>186</v>
      </c>
    </row>
    <row r="8" spans="1:8" ht="15.75">
      <c r="A8" s="44"/>
      <c r="B8" s="4"/>
      <c r="C8" s="30"/>
      <c r="D8" s="4"/>
      <c r="E8" s="4"/>
      <c r="F8" s="30"/>
      <c r="G8" s="4"/>
      <c r="H8" s="29"/>
    </row>
    <row r="9" spans="1:8" ht="15.75">
      <c r="A9" s="44"/>
      <c r="B9" s="4"/>
      <c r="C9" s="30"/>
      <c r="D9" s="4"/>
      <c r="E9" s="4"/>
      <c r="F9" s="4"/>
      <c r="G9" s="30"/>
      <c r="H9" s="29"/>
    </row>
    <row r="10" spans="1:8" ht="15.75">
      <c r="A10" s="44"/>
      <c r="B10" s="4"/>
      <c r="C10" s="30"/>
      <c r="D10" s="4"/>
      <c r="E10" s="4"/>
      <c r="F10" s="4"/>
      <c r="G10" s="4"/>
      <c r="H10" s="29"/>
    </row>
    <row r="11" spans="1:8" ht="15.75">
      <c r="A11" s="44"/>
      <c r="B11" s="4"/>
      <c r="C11" s="30"/>
      <c r="D11" s="4"/>
      <c r="E11" s="4"/>
      <c r="F11" s="4"/>
      <c r="G11" s="4"/>
      <c r="H11" s="29"/>
    </row>
    <row r="12" spans="1:8" ht="16.5" thickBot="1">
      <c r="A12" s="45"/>
      <c r="B12" s="39"/>
      <c r="C12" s="46"/>
      <c r="D12" s="39"/>
      <c r="E12" s="39"/>
      <c r="F12" s="39"/>
      <c r="G12" s="39"/>
      <c r="H12" s="47"/>
    </row>
    <row r="13" spans="1:8" ht="15.75">
      <c r="A13" s="5"/>
    </row>
  </sheetData>
  <mergeCells count="5">
    <mergeCell ref="B5:B6"/>
    <mergeCell ref="C5:C6"/>
    <mergeCell ref="D5:G5"/>
    <mergeCell ref="H5:H6"/>
    <mergeCell ref="A5:A6"/>
  </mergeCells>
  <pageMargins left="0.7" right="0.7" top="0.75" bottom="0.75" header="0.3" footer="0.3"/>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Normal="100" workbookViewId="0">
      <selection activeCell="E4" sqref="E4"/>
    </sheetView>
  </sheetViews>
  <sheetFormatPr defaultColWidth="9.140625" defaultRowHeight="12.75"/>
  <cols>
    <col min="1" max="1" width="10.5703125" style="2" bestFit="1" customWidth="1"/>
    <col min="2" max="2" width="70.140625" style="2" customWidth="1"/>
    <col min="3" max="5" width="10.7109375" style="2" customWidth="1"/>
    <col min="6" max="16384" width="9.140625" style="2"/>
  </cols>
  <sheetData>
    <row r="1" spans="1:5">
      <c r="A1" s="2" t="s">
        <v>24</v>
      </c>
      <c r="B1" s="2" t="str">
        <f>'20. LI3'!B1</f>
        <v>პროკრედიტ ბანკი</v>
      </c>
    </row>
    <row r="2" spans="1:5">
      <c r="A2" s="2" t="s">
        <v>25</v>
      </c>
      <c r="B2" s="130">
        <f>'20. LI3'!B2</f>
        <v>45657</v>
      </c>
    </row>
    <row r="4" spans="1:5" ht="13.5" thickBot="1">
      <c r="A4" s="80" t="s">
        <v>111</v>
      </c>
      <c r="B4" s="10" t="s">
        <v>97</v>
      </c>
      <c r="C4" s="18"/>
      <c r="E4" s="158" t="s">
        <v>187</v>
      </c>
    </row>
    <row r="5" spans="1:5">
      <c r="A5" s="79"/>
      <c r="B5" s="41"/>
      <c r="C5" s="131">
        <v>45657</v>
      </c>
      <c r="D5" s="131">
        <v>45291</v>
      </c>
      <c r="E5" s="131">
        <v>44926</v>
      </c>
    </row>
    <row r="6" spans="1:5">
      <c r="A6" s="15">
        <v>1</v>
      </c>
      <c r="B6" s="4" t="s">
        <v>9</v>
      </c>
      <c r="C6" s="84">
        <v>546753</v>
      </c>
      <c r="D6" s="84">
        <v>88347</v>
      </c>
      <c r="E6" s="85">
        <v>128764</v>
      </c>
    </row>
    <row r="7" spans="1:5">
      <c r="A7" s="15">
        <v>2</v>
      </c>
      <c r="B7" s="17" t="s">
        <v>79</v>
      </c>
      <c r="C7" s="84">
        <v>375520</v>
      </c>
      <c r="D7" s="84">
        <v>40000</v>
      </c>
      <c r="E7" s="85">
        <v>87373</v>
      </c>
    </row>
    <row r="8" spans="1:5">
      <c r="A8" s="15">
        <v>3</v>
      </c>
      <c r="B8" s="4" t="s">
        <v>93</v>
      </c>
      <c r="C8" s="84">
        <v>7</v>
      </c>
      <c r="D8" s="84">
        <v>1</v>
      </c>
      <c r="E8" s="85">
        <v>4</v>
      </c>
    </row>
    <row r="9" spans="1:5" ht="13.5" thickBot="1">
      <c r="A9" s="42">
        <v>4</v>
      </c>
      <c r="B9" s="39" t="s">
        <v>72</v>
      </c>
      <c r="C9" s="86">
        <v>344080</v>
      </c>
      <c r="D9" s="86">
        <v>62923</v>
      </c>
      <c r="E9" s="87">
        <v>93625</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G10"/>
  <sheetViews>
    <sheetView showGridLines="0" zoomScaleNormal="100" workbookViewId="0">
      <selection activeCell="F25" sqref="F25"/>
    </sheetView>
  </sheetViews>
  <sheetFormatPr defaultColWidth="9.140625" defaultRowHeight="12.75"/>
  <cols>
    <col min="1" max="1" width="10.5703125" style="2" bestFit="1" customWidth="1"/>
    <col min="2" max="2" width="52.5703125" style="2" customWidth="1"/>
    <col min="3" max="3" width="15" style="2" customWidth="1"/>
    <col min="4" max="4" width="14" style="2" bestFit="1" customWidth="1"/>
    <col min="5" max="5" width="15.28515625" style="2" bestFit="1" customWidth="1"/>
    <col min="6" max="6" width="24.140625" style="2" customWidth="1"/>
    <col min="7" max="7" width="27.5703125" style="2" customWidth="1"/>
    <col min="8" max="16384" width="9.140625" style="2"/>
  </cols>
  <sheetData>
    <row r="1" spans="1:7">
      <c r="A1" s="2" t="s">
        <v>24</v>
      </c>
      <c r="B1" s="2" t="str">
        <f>'22. OR1'!B1</f>
        <v>პროკრედიტ ბანკი</v>
      </c>
    </row>
    <row r="2" spans="1:7">
      <c r="A2" s="2" t="s">
        <v>25</v>
      </c>
      <c r="B2" s="130">
        <f>'22. OR1'!B2</f>
        <v>45657</v>
      </c>
    </row>
    <row r="4" spans="1:7" ht="13.5" thickBot="1">
      <c r="A4" s="136" t="s">
        <v>80</v>
      </c>
      <c r="B4" s="136"/>
      <c r="C4" s="137"/>
      <c r="D4" s="137"/>
      <c r="E4" s="137"/>
      <c r="F4" s="137"/>
      <c r="G4" s="158" t="s">
        <v>187</v>
      </c>
    </row>
    <row r="5" spans="1:7" s="6" customFormat="1" ht="105">
      <c r="A5" s="152"/>
      <c r="B5" s="152"/>
      <c r="C5" s="152">
        <v>2024</v>
      </c>
      <c r="D5" s="152">
        <v>2023</v>
      </c>
      <c r="E5" s="152">
        <v>2022</v>
      </c>
      <c r="F5" s="152" t="s">
        <v>89</v>
      </c>
      <c r="G5" s="152" t="s">
        <v>90</v>
      </c>
    </row>
    <row r="6" spans="1:7" ht="15">
      <c r="A6" s="147">
        <v>1</v>
      </c>
      <c r="B6" s="154" t="s">
        <v>26</v>
      </c>
      <c r="C6" s="155">
        <v>73893347.701838538</v>
      </c>
      <c r="D6" s="155">
        <v>76444938.710000008</v>
      </c>
      <c r="E6" s="155">
        <v>77389964.14000003</v>
      </c>
      <c r="F6" s="179"/>
      <c r="G6" s="179"/>
    </row>
    <row r="7" spans="1:7" ht="15">
      <c r="A7" s="147">
        <v>2</v>
      </c>
      <c r="B7" s="154" t="s">
        <v>10</v>
      </c>
      <c r="C7" s="155">
        <v>24137598.174126182</v>
      </c>
      <c r="D7" s="155">
        <v>18730185.09</v>
      </c>
      <c r="E7" s="155">
        <v>24289960.799999993</v>
      </c>
      <c r="F7" s="179"/>
      <c r="G7" s="179"/>
    </row>
    <row r="8" spans="1:7" ht="30.75" thickBot="1">
      <c r="A8" s="147">
        <v>3</v>
      </c>
      <c r="B8" s="154" t="s">
        <v>94</v>
      </c>
      <c r="C8" s="155">
        <v>95922.230000000112</v>
      </c>
      <c r="D8" s="155">
        <v>111869.94</v>
      </c>
      <c r="E8" s="155">
        <v>217205.93</v>
      </c>
      <c r="F8" s="179"/>
      <c r="G8" s="179"/>
    </row>
    <row r="9" spans="1:7" ht="15">
      <c r="A9" s="152">
        <v>4</v>
      </c>
      <c r="B9" s="156" t="s">
        <v>27</v>
      </c>
      <c r="C9" s="157">
        <f>SUM(C6:C7)-C8</f>
        <v>97935023.645964712</v>
      </c>
      <c r="D9" s="157">
        <f>SUM(D6:D7)-D8</f>
        <v>95063253.860000014</v>
      </c>
      <c r="E9" s="157">
        <f t="shared" ref="E9" si="0">SUM(E6:E7)-E8</f>
        <v>101462719.01000002</v>
      </c>
      <c r="F9" s="157">
        <f>SUMIF(C9:E9, "&gt;=0",C9:E9)/3</f>
        <v>98153665.505321577</v>
      </c>
      <c r="G9" s="157">
        <f>F9*15%/8%</f>
        <v>184038122.82247794</v>
      </c>
    </row>
    <row r="10" spans="1:7">
      <c r="A10" s="13"/>
      <c r="F10" s="112"/>
    </row>
  </sheetData>
  <mergeCells count="1">
    <mergeCell ref="F6:G8"/>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I22"/>
  <sheetViews>
    <sheetView showGridLines="0" zoomScaleNormal="100" workbookViewId="0">
      <selection activeCell="F4" sqref="F4"/>
    </sheetView>
  </sheetViews>
  <sheetFormatPr defaultColWidth="9.140625" defaultRowHeight="12.75"/>
  <cols>
    <col min="1" max="1" width="10.5703125" style="19" bestFit="1" customWidth="1"/>
    <col min="2" max="2" width="16.28515625" style="2" customWidth="1"/>
    <col min="3" max="3" width="42.85546875" style="2" customWidth="1"/>
    <col min="4" max="5" width="33.42578125" style="2" customWidth="1"/>
    <col min="6" max="6" width="38.85546875" style="2" customWidth="1"/>
    <col min="7" max="16384" width="9.140625" style="2"/>
  </cols>
  <sheetData>
    <row r="1" spans="1:9">
      <c r="A1" s="1" t="s">
        <v>24</v>
      </c>
      <c r="B1" s="2" t="str">
        <f>'22. OR1'!B1</f>
        <v>პროკრედიტ ბანკი</v>
      </c>
    </row>
    <row r="2" spans="1:9">
      <c r="A2" s="1" t="s">
        <v>25</v>
      </c>
      <c r="B2" s="130">
        <f>'22. OR1'!B2</f>
        <v>45657</v>
      </c>
    </row>
    <row r="3" spans="1:9">
      <c r="A3" s="1"/>
    </row>
    <row r="4" spans="1:9" ht="13.5" thickBot="1">
      <c r="A4" s="80" t="s">
        <v>112</v>
      </c>
      <c r="B4" s="20" t="s">
        <v>120</v>
      </c>
      <c r="D4" s="7"/>
      <c r="E4" s="7"/>
      <c r="F4" s="158" t="s">
        <v>187</v>
      </c>
    </row>
    <row r="5" spans="1:9" ht="30" customHeight="1">
      <c r="A5" s="48"/>
      <c r="B5" s="49"/>
      <c r="C5" s="49"/>
      <c r="D5" s="57" t="s">
        <v>105</v>
      </c>
      <c r="E5" s="57" t="s">
        <v>106</v>
      </c>
      <c r="F5" s="58" t="s">
        <v>73</v>
      </c>
    </row>
    <row r="6" spans="1:9" ht="15" customHeight="1">
      <c r="A6" s="50">
        <v>1</v>
      </c>
      <c r="B6" s="180" t="s">
        <v>16</v>
      </c>
      <c r="C6" s="11" t="s">
        <v>13</v>
      </c>
      <c r="D6" s="94">
        <v>4</v>
      </c>
      <c r="E6" s="94">
        <v>2</v>
      </c>
      <c r="F6" s="95">
        <v>62</v>
      </c>
    </row>
    <row r="7" spans="1:9" ht="15" customHeight="1">
      <c r="A7" s="50">
        <v>2</v>
      </c>
      <c r="B7" s="180"/>
      <c r="C7" s="11" t="s">
        <v>78</v>
      </c>
      <c r="D7" s="88">
        <f>D8+D10+D12</f>
        <v>1496628.7</v>
      </c>
      <c r="E7" s="88">
        <f>E8+E10+E12</f>
        <v>146891.40000000002</v>
      </c>
      <c r="F7" s="89">
        <f>F8+F10+F12</f>
        <v>5569174.6099999994</v>
      </c>
    </row>
    <row r="8" spans="1:9" ht="15" customHeight="1">
      <c r="A8" s="50">
        <v>3</v>
      </c>
      <c r="B8" s="180"/>
      <c r="C8" s="21" t="s">
        <v>74</v>
      </c>
      <c r="D8" s="94">
        <v>1446913.39</v>
      </c>
      <c r="E8" s="94">
        <v>146891.40000000002</v>
      </c>
      <c r="F8" s="95">
        <v>5217854.2799999993</v>
      </c>
      <c r="G8" s="112"/>
    </row>
    <row r="9" spans="1:9" ht="15" customHeight="1">
      <c r="A9" s="51">
        <v>4</v>
      </c>
      <c r="B9" s="180"/>
      <c r="C9" s="22" t="s">
        <v>14</v>
      </c>
      <c r="D9" s="94"/>
      <c r="E9" s="94"/>
      <c r="F9" s="95"/>
    </row>
    <row r="10" spans="1:9" ht="30" customHeight="1">
      <c r="A10" s="51">
        <v>5</v>
      </c>
      <c r="B10" s="180"/>
      <c r="C10" s="21" t="s">
        <v>15</v>
      </c>
      <c r="D10" s="94"/>
      <c r="E10" s="94"/>
      <c r="F10" s="95"/>
    </row>
    <row r="11" spans="1:9" ht="15" customHeight="1">
      <c r="A11" s="51">
        <v>6</v>
      </c>
      <c r="B11" s="180"/>
      <c r="C11" s="22" t="s">
        <v>14</v>
      </c>
      <c r="D11" s="94"/>
      <c r="E11" s="94"/>
      <c r="F11" s="95"/>
    </row>
    <row r="12" spans="1:9" ht="15" customHeight="1">
      <c r="A12" s="51">
        <v>7</v>
      </c>
      <c r="B12" s="180"/>
      <c r="C12" s="21" t="s">
        <v>96</v>
      </c>
      <c r="D12" s="94">
        <v>49715.30999999999</v>
      </c>
      <c r="E12" s="94"/>
      <c r="F12" s="95">
        <v>351320.33000000007</v>
      </c>
    </row>
    <row r="13" spans="1:9" ht="15" customHeight="1">
      <c r="A13" s="51">
        <v>8</v>
      </c>
      <c r="B13" s="180"/>
      <c r="C13" s="22" t="s">
        <v>14</v>
      </c>
      <c r="D13" s="94"/>
      <c r="E13" s="94"/>
      <c r="F13" s="95"/>
    </row>
    <row r="14" spans="1:9" ht="15" customHeight="1">
      <c r="A14" s="51">
        <v>9</v>
      </c>
      <c r="B14" s="180" t="s">
        <v>107</v>
      </c>
      <c r="C14" s="11" t="s">
        <v>13</v>
      </c>
      <c r="D14" s="96"/>
      <c r="E14" s="96"/>
      <c r="F14" s="97"/>
      <c r="I14" s="12"/>
    </row>
    <row r="15" spans="1:9" ht="15" customHeight="1">
      <c r="A15" s="51">
        <v>10</v>
      </c>
      <c r="B15" s="180"/>
      <c r="C15" s="11" t="s">
        <v>108</v>
      </c>
      <c r="D15" s="90">
        <f>D16+D18+D20</f>
        <v>0</v>
      </c>
      <c r="E15" s="90">
        <f>E16+E18+E20</f>
        <v>0</v>
      </c>
      <c r="F15" s="91">
        <f>F16+F18+F20</f>
        <v>0</v>
      </c>
    </row>
    <row r="16" spans="1:9" ht="15" customHeight="1">
      <c r="A16" s="51">
        <v>11</v>
      </c>
      <c r="B16" s="180"/>
      <c r="C16" s="21" t="s">
        <v>75</v>
      </c>
      <c r="D16" s="96"/>
      <c r="E16" s="96"/>
      <c r="F16" s="97"/>
    </row>
    <row r="17" spans="1:6" ht="15" customHeight="1">
      <c r="A17" s="51">
        <v>12</v>
      </c>
      <c r="B17" s="180"/>
      <c r="C17" s="22" t="s">
        <v>14</v>
      </c>
      <c r="D17" s="94"/>
      <c r="E17" s="94"/>
      <c r="F17" s="95"/>
    </row>
    <row r="18" spans="1:6" ht="30" customHeight="1">
      <c r="A18" s="51">
        <v>13</v>
      </c>
      <c r="B18" s="180"/>
      <c r="C18" s="21" t="s">
        <v>15</v>
      </c>
      <c r="D18" s="96"/>
      <c r="E18" s="96"/>
      <c r="F18" s="97"/>
    </row>
    <row r="19" spans="1:6" ht="15" customHeight="1">
      <c r="A19" s="51">
        <v>14</v>
      </c>
      <c r="B19" s="180"/>
      <c r="C19" s="22" t="s">
        <v>14</v>
      </c>
      <c r="D19" s="96"/>
      <c r="E19" s="96"/>
      <c r="F19" s="97"/>
    </row>
    <row r="20" spans="1:6" ht="15" customHeight="1">
      <c r="A20" s="51">
        <v>15</v>
      </c>
      <c r="B20" s="180"/>
      <c r="C20" s="21" t="s">
        <v>96</v>
      </c>
      <c r="D20" s="96"/>
      <c r="E20" s="96"/>
      <c r="F20" s="97"/>
    </row>
    <row r="21" spans="1:6" ht="15" customHeight="1">
      <c r="A21" s="51">
        <v>16</v>
      </c>
      <c r="B21" s="180"/>
      <c r="C21" s="22" t="s">
        <v>14</v>
      </c>
      <c r="D21" s="96"/>
      <c r="E21" s="96"/>
      <c r="F21" s="97"/>
    </row>
    <row r="22" spans="1:6" ht="15" customHeight="1" thickBot="1">
      <c r="A22" s="52">
        <v>17</v>
      </c>
      <c r="B22" s="181" t="s">
        <v>77</v>
      </c>
      <c r="C22" s="181"/>
      <c r="D22" s="92">
        <f>D7+D15</f>
        <v>1496628.7</v>
      </c>
      <c r="E22" s="92">
        <f>E7+E15</f>
        <v>146891.40000000002</v>
      </c>
      <c r="F22" s="93">
        <f>F7+F15</f>
        <v>5569174.6099999994</v>
      </c>
    </row>
  </sheetData>
  <mergeCells count="3">
    <mergeCell ref="B6:B13"/>
    <mergeCell ref="B14:B21"/>
    <mergeCell ref="B22:C22"/>
  </mergeCells>
  <pageMargins left="0.7" right="0.7" top="0.75" bottom="0.75" header="0.3" footer="0.3"/>
  <pageSetup paperSize="9" orientation="landscape"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L20"/>
  <sheetViews>
    <sheetView zoomScaleNormal="100" workbookViewId="0">
      <selection activeCell="E4" sqref="E4"/>
    </sheetView>
  </sheetViews>
  <sheetFormatPr defaultColWidth="9.140625" defaultRowHeight="12.75"/>
  <cols>
    <col min="1" max="1" width="35.140625" style="2" customWidth="1"/>
    <col min="2" max="2" width="45.85546875" style="2" customWidth="1"/>
    <col min="3" max="4" width="29.42578125" style="2" customWidth="1"/>
    <col min="5" max="5" width="28.42578125" style="2" customWidth="1"/>
    <col min="6" max="6" width="14" style="2" bestFit="1" customWidth="1"/>
    <col min="7" max="7" width="14.7109375" style="2" customWidth="1"/>
    <col min="8" max="8" width="26.42578125" style="2" customWidth="1"/>
    <col min="9" max="9" width="16.140625" style="2" bestFit="1" customWidth="1"/>
    <col min="10" max="10" width="14" style="2" bestFit="1" customWidth="1"/>
    <col min="11" max="11" width="14.7109375" style="2" customWidth="1"/>
    <col min="12" max="12" width="26.85546875" style="2" customWidth="1"/>
    <col min="13" max="16384" width="9.140625" style="2"/>
  </cols>
  <sheetData>
    <row r="1" spans="1:12">
      <c r="A1" s="2" t="s">
        <v>24</v>
      </c>
      <c r="B1" s="2" t="str">
        <f>'22. OR1'!B1</f>
        <v>პროკრედიტ ბანკი</v>
      </c>
    </row>
    <row r="2" spans="1:12">
      <c r="A2" s="2" t="s">
        <v>25</v>
      </c>
      <c r="B2" s="130">
        <f>'22. OR1'!B2</f>
        <v>45657</v>
      </c>
      <c r="C2" s="23"/>
      <c r="D2" s="23"/>
      <c r="E2" s="23"/>
      <c r="F2" s="23"/>
      <c r="G2" s="23"/>
      <c r="H2" s="23"/>
      <c r="I2" s="23"/>
      <c r="J2" s="23"/>
      <c r="K2" s="23"/>
      <c r="L2" s="23"/>
    </row>
    <row r="3" spans="1:12">
      <c r="B3" s="23"/>
      <c r="C3" s="23"/>
      <c r="D3" s="23"/>
      <c r="E3" s="23"/>
      <c r="F3" s="23"/>
      <c r="G3" s="23"/>
      <c r="H3" s="23"/>
      <c r="I3" s="23"/>
      <c r="J3" s="23"/>
      <c r="K3" s="23"/>
      <c r="L3" s="23"/>
    </row>
    <row r="4" spans="1:12" ht="13.5" thickBot="1">
      <c r="A4" s="80" t="s">
        <v>113</v>
      </c>
      <c r="B4" s="23" t="s">
        <v>81</v>
      </c>
      <c r="C4" s="23"/>
      <c r="D4" s="23"/>
      <c r="E4" s="158" t="s">
        <v>187</v>
      </c>
      <c r="F4" s="23"/>
      <c r="G4" s="23"/>
      <c r="H4" s="23"/>
      <c r="I4" s="23"/>
      <c r="J4" s="23"/>
      <c r="K4" s="23"/>
      <c r="L4" s="23"/>
    </row>
    <row r="5" spans="1:12" ht="28.5">
      <c r="A5" s="16"/>
      <c r="B5" s="41"/>
      <c r="C5" s="66" t="s">
        <v>105</v>
      </c>
      <c r="D5" s="66" t="s">
        <v>106</v>
      </c>
      <c r="E5" s="67" t="s">
        <v>84</v>
      </c>
      <c r="F5" s="23"/>
      <c r="G5" s="23"/>
      <c r="H5" s="23"/>
      <c r="I5" s="23"/>
      <c r="J5" s="23"/>
      <c r="K5" s="23"/>
      <c r="L5" s="23"/>
    </row>
    <row r="6" spans="1:12">
      <c r="A6" s="182" t="s">
        <v>17</v>
      </c>
      <c r="B6" s="69" t="s">
        <v>13</v>
      </c>
      <c r="C6" s="84"/>
      <c r="D6" s="84"/>
      <c r="E6" s="85"/>
      <c r="F6" s="23"/>
      <c r="G6" s="23"/>
      <c r="H6" s="23"/>
      <c r="I6" s="23"/>
      <c r="J6" s="23"/>
      <c r="K6" s="23"/>
      <c r="L6" s="23"/>
    </row>
    <row r="7" spans="1:12" ht="14.25">
      <c r="A7" s="182"/>
      <c r="B7" s="68" t="s">
        <v>76</v>
      </c>
      <c r="C7" s="84"/>
      <c r="D7" s="84"/>
      <c r="E7" s="85"/>
      <c r="F7" s="23"/>
      <c r="G7" s="23"/>
      <c r="H7" s="23"/>
      <c r="I7" s="23"/>
      <c r="J7" s="23"/>
      <c r="K7" s="23"/>
      <c r="L7" s="23"/>
    </row>
    <row r="8" spans="1:12" ht="14.25">
      <c r="A8" s="182" t="s">
        <v>39</v>
      </c>
      <c r="B8" s="68" t="s">
        <v>13</v>
      </c>
      <c r="C8" s="84"/>
      <c r="D8" s="84"/>
      <c r="E8" s="85"/>
      <c r="F8" s="23"/>
      <c r="G8" s="23"/>
      <c r="H8" s="23"/>
      <c r="I8" s="23"/>
      <c r="J8" s="23"/>
      <c r="K8" s="23"/>
      <c r="L8" s="23"/>
    </row>
    <row r="9" spans="1:12" ht="14.25">
      <c r="A9" s="182"/>
      <c r="B9" s="68" t="s">
        <v>11</v>
      </c>
      <c r="C9" s="98">
        <f>C10+C11+C12+C13</f>
        <v>0</v>
      </c>
      <c r="D9" s="98">
        <f>D10+D11+D12+D13</f>
        <v>0</v>
      </c>
      <c r="E9" s="98">
        <f>E10+E11+E12+E13</f>
        <v>0</v>
      </c>
      <c r="F9" s="23"/>
      <c r="G9" s="23"/>
      <c r="H9" s="23"/>
      <c r="I9" s="23"/>
      <c r="J9" s="23"/>
      <c r="K9" s="23"/>
      <c r="L9" s="23"/>
    </row>
    <row r="10" spans="1:12" ht="14.25">
      <c r="A10" s="182"/>
      <c r="B10" s="70" t="s">
        <v>18</v>
      </c>
      <c r="C10" s="84"/>
      <c r="D10" s="84"/>
      <c r="E10" s="85"/>
      <c r="F10" s="23"/>
      <c r="G10" s="23"/>
      <c r="H10" s="23"/>
      <c r="I10" s="23"/>
      <c r="J10" s="23"/>
      <c r="K10" s="23"/>
      <c r="L10" s="23"/>
    </row>
    <row r="11" spans="1:12" ht="14.25">
      <c r="A11" s="182"/>
      <c r="B11" s="70" t="s">
        <v>100</v>
      </c>
      <c r="C11" s="84"/>
      <c r="D11" s="84"/>
      <c r="E11" s="85"/>
      <c r="F11" s="23"/>
      <c r="G11" s="23"/>
      <c r="H11" s="23"/>
      <c r="I11" s="23"/>
      <c r="J11" s="23"/>
      <c r="K11" s="23"/>
      <c r="L11" s="23"/>
    </row>
    <row r="12" spans="1:12" ht="28.5">
      <c r="A12" s="182"/>
      <c r="B12" s="70" t="s">
        <v>101</v>
      </c>
      <c r="C12" s="84"/>
      <c r="D12" s="84"/>
      <c r="E12" s="85"/>
      <c r="F12" s="23"/>
      <c r="G12" s="23"/>
      <c r="H12" s="23"/>
      <c r="I12" s="23"/>
      <c r="J12" s="23"/>
      <c r="K12" s="23"/>
      <c r="L12" s="23"/>
    </row>
    <row r="13" spans="1:12" ht="14.25">
      <c r="A13" s="182"/>
      <c r="B13" s="70" t="s">
        <v>102</v>
      </c>
      <c r="C13" s="84"/>
      <c r="D13" s="84"/>
      <c r="E13" s="85"/>
      <c r="F13" s="23"/>
      <c r="G13" s="23"/>
      <c r="H13" s="23"/>
      <c r="I13" s="23"/>
      <c r="J13" s="23"/>
      <c r="K13" s="23"/>
      <c r="L13" s="23"/>
    </row>
    <row r="14" spans="1:12" ht="14.25">
      <c r="A14" s="182" t="s">
        <v>104</v>
      </c>
      <c r="B14" s="68" t="s">
        <v>13</v>
      </c>
      <c r="C14" s="84"/>
      <c r="D14" s="84"/>
      <c r="E14" s="85"/>
      <c r="F14" s="23"/>
      <c r="G14" s="23"/>
      <c r="H14" s="23"/>
      <c r="I14" s="23"/>
      <c r="J14" s="23"/>
      <c r="K14" s="23"/>
      <c r="L14" s="23"/>
    </row>
    <row r="15" spans="1:12" ht="14.25">
      <c r="A15" s="182"/>
      <c r="B15" s="68" t="s">
        <v>11</v>
      </c>
      <c r="C15" s="98">
        <f>C16+C17+C18+C19</f>
        <v>0</v>
      </c>
      <c r="D15" s="98">
        <f>D16+D17+D18+D19</f>
        <v>0</v>
      </c>
      <c r="E15" s="98">
        <f>E16+E17+E18+E19</f>
        <v>127687.5</v>
      </c>
      <c r="F15" s="23"/>
      <c r="G15" s="23"/>
      <c r="H15" s="23"/>
      <c r="I15" s="23"/>
      <c r="J15" s="23"/>
      <c r="K15" s="23"/>
      <c r="L15" s="23"/>
    </row>
    <row r="16" spans="1:12" ht="14.25">
      <c r="A16" s="182"/>
      <c r="B16" s="70" t="s">
        <v>18</v>
      </c>
      <c r="C16" s="84"/>
      <c r="D16" s="84"/>
      <c r="E16" s="85">
        <v>127687.5</v>
      </c>
      <c r="F16" s="23"/>
      <c r="G16" s="23"/>
      <c r="H16" s="23"/>
      <c r="I16" s="23"/>
      <c r="J16" s="23"/>
      <c r="K16" s="23"/>
      <c r="L16" s="23"/>
    </row>
    <row r="17" spans="1:12" ht="14.25">
      <c r="A17" s="183"/>
      <c r="B17" s="74" t="s">
        <v>100</v>
      </c>
      <c r="C17" s="99"/>
      <c r="D17" s="99"/>
      <c r="E17" s="100"/>
      <c r="F17" s="23"/>
      <c r="G17" s="23"/>
      <c r="H17" s="23"/>
      <c r="I17" s="23"/>
      <c r="J17" s="23"/>
      <c r="K17" s="23"/>
      <c r="L17" s="23"/>
    </row>
    <row r="18" spans="1:12" ht="28.5">
      <c r="A18" s="183"/>
      <c r="B18" s="74" t="s">
        <v>101</v>
      </c>
      <c r="C18" s="99"/>
      <c r="D18" s="99"/>
      <c r="E18" s="100"/>
      <c r="F18" s="23"/>
      <c r="G18" s="23"/>
      <c r="H18" s="23"/>
      <c r="I18" s="23"/>
      <c r="J18" s="23"/>
      <c r="K18" s="23"/>
      <c r="L18" s="23"/>
    </row>
    <row r="19" spans="1:12" ht="15" thickBot="1">
      <c r="A19" s="184"/>
      <c r="B19" s="71" t="s">
        <v>102</v>
      </c>
      <c r="C19" s="86"/>
      <c r="D19" s="86"/>
      <c r="E19" s="87"/>
      <c r="F19" s="23"/>
      <c r="G19" s="23"/>
      <c r="H19" s="23"/>
      <c r="I19" s="23"/>
      <c r="J19" s="23"/>
      <c r="K19" s="23"/>
      <c r="L19" s="23"/>
    </row>
    <row r="20" spans="1:12">
      <c r="A20" s="23"/>
      <c r="B20" s="23"/>
      <c r="C20" s="23"/>
      <c r="D20" s="23"/>
      <c r="E20" s="23"/>
      <c r="F20" s="23"/>
      <c r="G20" s="23"/>
      <c r="H20" s="23"/>
      <c r="I20" s="23"/>
      <c r="J20" s="23"/>
      <c r="K20" s="23"/>
      <c r="L20" s="23"/>
    </row>
  </sheetData>
  <mergeCells count="3">
    <mergeCell ref="A6:A7"/>
    <mergeCell ref="A8:A13"/>
    <mergeCell ref="A14:A19"/>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22"/>
  <sheetViews>
    <sheetView zoomScaleNormal="100" workbookViewId="0">
      <pane xSplit="2" ySplit="6" topLeftCell="C7" activePane="bottomRight" state="frozen"/>
      <selection activeCell="L18" sqref="L18"/>
      <selection pane="topRight" activeCell="L18" sqref="L18"/>
      <selection pane="bottomLeft" activeCell="L18" sqref="L18"/>
      <selection pane="bottomRight" activeCell="F29" sqref="F29"/>
    </sheetView>
  </sheetViews>
  <sheetFormatPr defaultColWidth="9.140625" defaultRowHeight="12.75"/>
  <cols>
    <col min="1" max="1" width="10.5703125" style="2" bestFit="1" customWidth="1"/>
    <col min="2" max="2" width="54.7109375" style="2" customWidth="1"/>
    <col min="3" max="3" width="26.7109375" style="2" customWidth="1"/>
    <col min="4" max="4" width="32.85546875" style="2" customWidth="1"/>
    <col min="5" max="5" width="26.7109375" style="2" customWidth="1"/>
    <col min="6" max="6" width="25.5703125" style="2" customWidth="1"/>
    <col min="7" max="7" width="28.140625" style="2" customWidth="1"/>
    <col min="8" max="16384" width="9.140625" style="2"/>
  </cols>
  <sheetData>
    <row r="1" spans="1:7">
      <c r="A1" s="2" t="s">
        <v>24</v>
      </c>
      <c r="B1" s="2" t="str">
        <f>'22. OR1'!B1</f>
        <v>პროკრედიტ ბანკი</v>
      </c>
    </row>
    <row r="2" spans="1:7">
      <c r="A2" s="2" t="s">
        <v>25</v>
      </c>
      <c r="B2" s="130">
        <f>'22. OR1'!B2</f>
        <v>45657</v>
      </c>
    </row>
    <row r="3" spans="1:7">
      <c r="B3" s="9"/>
    </row>
    <row r="4" spans="1:7" ht="13.5" thickBot="1">
      <c r="A4" s="80" t="s">
        <v>114</v>
      </c>
      <c r="B4" s="56" t="s">
        <v>83</v>
      </c>
    </row>
    <row r="5" spans="1:7" s="9" customFormat="1" ht="14.25">
      <c r="A5" s="53"/>
      <c r="B5" s="43"/>
      <c r="C5" s="54" t="s">
        <v>0</v>
      </c>
      <c r="D5" s="28" t="s">
        <v>1</v>
      </c>
      <c r="E5" s="28" t="s">
        <v>2</v>
      </c>
      <c r="F5" s="28" t="s">
        <v>3</v>
      </c>
      <c r="G5" s="27" t="s">
        <v>4</v>
      </c>
    </row>
    <row r="6" spans="1:7" ht="85.5">
      <c r="A6" s="55"/>
      <c r="B6" s="24"/>
      <c r="C6" s="72" t="s">
        <v>116</v>
      </c>
      <c r="D6" s="65" t="s">
        <v>117</v>
      </c>
      <c r="E6" s="65" t="s">
        <v>119</v>
      </c>
      <c r="F6" s="65" t="s">
        <v>118</v>
      </c>
      <c r="G6" s="73" t="s">
        <v>21</v>
      </c>
    </row>
    <row r="7" spans="1:7" ht="14.25">
      <c r="A7" s="55">
        <v>1</v>
      </c>
      <c r="B7" s="75" t="s">
        <v>105</v>
      </c>
      <c r="C7" s="101">
        <f>SUM(C8:C11)</f>
        <v>0</v>
      </c>
      <c r="D7" s="101">
        <f t="shared" ref="D7:G7" si="0">SUM(D8:D11)</f>
        <v>0</v>
      </c>
      <c r="E7" s="101">
        <f t="shared" si="0"/>
        <v>0</v>
      </c>
      <c r="F7" s="101">
        <f t="shared" si="0"/>
        <v>0</v>
      </c>
      <c r="G7" s="101">
        <f t="shared" si="0"/>
        <v>0</v>
      </c>
    </row>
    <row r="8" spans="1:7" ht="14.25">
      <c r="A8" s="55">
        <v>2</v>
      </c>
      <c r="B8" s="25" t="s">
        <v>19</v>
      </c>
      <c r="C8" s="104"/>
      <c r="D8" s="105"/>
      <c r="E8" s="105"/>
      <c r="F8" s="105"/>
      <c r="G8" s="106"/>
    </row>
    <row r="9" spans="1:7" ht="14.25">
      <c r="A9" s="55">
        <v>3</v>
      </c>
      <c r="B9" s="25" t="s">
        <v>20</v>
      </c>
      <c r="C9" s="104"/>
      <c r="D9" s="105"/>
      <c r="E9" s="105"/>
      <c r="F9" s="105"/>
      <c r="G9" s="106"/>
    </row>
    <row r="10" spans="1:7" ht="14.25">
      <c r="A10" s="55">
        <v>4</v>
      </c>
      <c r="B10" s="26" t="s">
        <v>98</v>
      </c>
      <c r="C10" s="104"/>
      <c r="D10" s="105"/>
      <c r="E10" s="105"/>
      <c r="F10" s="105"/>
      <c r="G10" s="106"/>
    </row>
    <row r="11" spans="1:7" ht="14.25">
      <c r="A11" s="55">
        <v>5</v>
      </c>
      <c r="B11" s="25" t="s">
        <v>99</v>
      </c>
      <c r="C11" s="104"/>
      <c r="D11" s="105"/>
      <c r="E11" s="105"/>
      <c r="F11" s="105"/>
      <c r="G11" s="106"/>
    </row>
    <row r="12" spans="1:7" ht="14.25">
      <c r="A12" s="55">
        <v>6</v>
      </c>
      <c r="B12" s="11" t="s">
        <v>106</v>
      </c>
      <c r="C12" s="88">
        <f>SUM(C13:C16)</f>
        <v>0</v>
      </c>
      <c r="D12" s="88">
        <f>SUM(D13:D16)</f>
        <v>0</v>
      </c>
      <c r="E12" s="88">
        <f>SUM(E13:E16)</f>
        <v>0</v>
      </c>
      <c r="F12" s="88">
        <f>SUM(F13:F16)</f>
        <v>0</v>
      </c>
      <c r="G12" s="89">
        <f>SUM(G13:G16)</f>
        <v>0</v>
      </c>
    </row>
    <row r="13" spans="1:7" ht="14.25">
      <c r="A13" s="55">
        <v>7</v>
      </c>
      <c r="B13" s="25" t="s">
        <v>19</v>
      </c>
      <c r="C13" s="94"/>
      <c r="D13" s="94"/>
      <c r="E13" s="94"/>
      <c r="F13" s="94"/>
      <c r="G13" s="95"/>
    </row>
    <row r="14" spans="1:7" ht="14.25">
      <c r="A14" s="55">
        <v>8</v>
      </c>
      <c r="B14" s="25" t="s">
        <v>20</v>
      </c>
      <c r="C14" s="94"/>
      <c r="D14" s="94"/>
      <c r="E14" s="94"/>
      <c r="F14" s="94"/>
      <c r="G14" s="95"/>
    </row>
    <row r="15" spans="1:7" ht="14.25">
      <c r="A15" s="55">
        <v>9</v>
      </c>
      <c r="B15" s="26" t="s">
        <v>98</v>
      </c>
      <c r="C15" s="94"/>
      <c r="D15" s="94"/>
      <c r="E15" s="94"/>
      <c r="F15" s="94"/>
      <c r="G15" s="95"/>
    </row>
    <row r="16" spans="1:7" ht="14.25">
      <c r="A16" s="55">
        <v>10</v>
      </c>
      <c r="B16" s="25" t="s">
        <v>99</v>
      </c>
      <c r="C16" s="94"/>
      <c r="D16" s="94"/>
      <c r="E16" s="94"/>
      <c r="F16" s="94"/>
      <c r="G16" s="95"/>
    </row>
    <row r="17" spans="1:7" ht="14.25">
      <c r="A17" s="55">
        <v>11</v>
      </c>
      <c r="B17" s="11" t="s">
        <v>71</v>
      </c>
      <c r="C17" s="88">
        <f>SUM(C18:C21)</f>
        <v>0</v>
      </c>
      <c r="D17" s="88">
        <f>SUM(D18:D21)</f>
        <v>0</v>
      </c>
      <c r="E17" s="88">
        <f>SUM(E18:E21)</f>
        <v>0</v>
      </c>
      <c r="F17" s="88">
        <f>SUM(F18:F21)</f>
        <v>0</v>
      </c>
      <c r="G17" s="89">
        <f>SUM(G18:G21)</f>
        <v>0</v>
      </c>
    </row>
    <row r="18" spans="1:7" ht="14.25">
      <c r="A18" s="55">
        <v>12</v>
      </c>
      <c r="B18" s="25" t="s">
        <v>19</v>
      </c>
      <c r="C18" s="94"/>
      <c r="D18" s="94"/>
      <c r="E18" s="94" t="s">
        <v>8</v>
      </c>
      <c r="F18" s="94"/>
      <c r="G18" s="95"/>
    </row>
    <row r="19" spans="1:7" ht="14.25">
      <c r="A19" s="55">
        <v>13</v>
      </c>
      <c r="B19" s="25" t="s">
        <v>20</v>
      </c>
      <c r="C19" s="94"/>
      <c r="D19" s="94"/>
      <c r="E19" s="94"/>
      <c r="F19" s="94"/>
      <c r="G19" s="95"/>
    </row>
    <row r="20" spans="1:7" ht="14.25">
      <c r="A20" s="55">
        <v>14</v>
      </c>
      <c r="B20" s="26" t="s">
        <v>98</v>
      </c>
      <c r="C20" s="94"/>
      <c r="D20" s="94"/>
      <c r="E20" s="94"/>
      <c r="F20" s="94"/>
      <c r="G20" s="95"/>
    </row>
    <row r="21" spans="1:7" ht="14.25">
      <c r="A21" s="55">
        <v>15</v>
      </c>
      <c r="B21" s="25" t="s">
        <v>99</v>
      </c>
      <c r="C21" s="94"/>
      <c r="D21" s="94"/>
      <c r="E21" s="94"/>
      <c r="F21" s="94"/>
      <c r="G21" s="95"/>
    </row>
    <row r="22" spans="1:7" ht="15" thickBot="1">
      <c r="A22" s="55">
        <v>16</v>
      </c>
      <c r="B22" s="37" t="s">
        <v>6</v>
      </c>
      <c r="C22" s="102">
        <f>C12+C17</f>
        <v>0</v>
      </c>
      <c r="D22" s="102">
        <f>D12+D17</f>
        <v>0</v>
      </c>
      <c r="E22" s="102">
        <f>E12+E17</f>
        <v>0</v>
      </c>
      <c r="F22" s="102">
        <f>F12+F17</f>
        <v>0</v>
      </c>
      <c r="G22" s="103">
        <f>G12+G17</f>
        <v>0</v>
      </c>
    </row>
  </sheetData>
  <pageMargins left="0.7" right="0.7" top="0.75" bottom="0.75" header="0.3" footer="0.3"/>
  <pageSetup orientation="portrait" horizontalDpi="4294967292"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9"/>
  <sheetViews>
    <sheetView workbookViewId="0">
      <pane xSplit="2" ySplit="8" topLeftCell="C9" activePane="bottomRight" state="frozen"/>
      <selection activeCell="L18" sqref="L18"/>
      <selection pane="topRight" activeCell="L18" sqref="L18"/>
      <selection pane="bottomLeft" activeCell="L18" sqref="L18"/>
      <selection pane="bottomRight" activeCell="D30" sqref="D30"/>
    </sheetView>
  </sheetViews>
  <sheetFormatPr defaultColWidth="9.140625" defaultRowHeight="12.75"/>
  <cols>
    <col min="1" max="1" width="10.5703125" style="2" bestFit="1" customWidth="1"/>
    <col min="2" max="2" width="89.140625" style="2" bestFit="1" customWidth="1"/>
    <col min="3" max="3" width="15.140625" style="13" customWidth="1"/>
    <col min="4" max="5" width="13.7109375" style="13" customWidth="1"/>
    <col min="6" max="6" width="16.28515625" style="13" customWidth="1"/>
    <col min="7" max="8" width="13.7109375" style="13" customWidth="1"/>
    <col min="9" max="9" width="17.5703125" style="13" customWidth="1"/>
    <col min="10" max="10" width="14.5703125" style="13" customWidth="1"/>
    <col min="11" max="12" width="13.7109375" style="13" customWidth="1"/>
    <col min="13" max="13" width="15" style="13" customWidth="1"/>
    <col min="14" max="15" width="13.7109375" style="13" customWidth="1"/>
    <col min="16" max="17" width="15.7109375" style="13" customWidth="1"/>
    <col min="18" max="18" width="9.140625" style="13"/>
    <col min="19" max="16384" width="9.140625" style="2"/>
  </cols>
  <sheetData>
    <row r="1" spans="1:15">
      <c r="A1" s="2" t="s">
        <v>24</v>
      </c>
      <c r="B1" s="2" t="str">
        <f>'22. OR1'!B1</f>
        <v>პროკრედიტ ბანკი</v>
      </c>
    </row>
    <row r="2" spans="1:15">
      <c r="A2" s="2" t="s">
        <v>25</v>
      </c>
      <c r="B2" s="130">
        <f>'22. OR1'!B2</f>
        <v>45657</v>
      </c>
    </row>
    <row r="4" spans="1:15" ht="13.5" thickBot="1">
      <c r="A4" s="80" t="s">
        <v>115</v>
      </c>
      <c r="B4" s="34" t="s">
        <v>122</v>
      </c>
    </row>
    <row r="5" spans="1:15">
      <c r="A5" s="36"/>
      <c r="B5" s="38"/>
      <c r="C5" s="31" t="s">
        <v>0</v>
      </c>
      <c r="D5" s="31" t="s">
        <v>1</v>
      </c>
      <c r="E5" s="31" t="s">
        <v>2</v>
      </c>
      <c r="F5" s="31" t="s">
        <v>3</v>
      </c>
      <c r="G5" s="31" t="s">
        <v>4</v>
      </c>
      <c r="H5" s="31" t="s">
        <v>5</v>
      </c>
      <c r="I5" s="31" t="s">
        <v>58</v>
      </c>
      <c r="J5" s="31" t="s">
        <v>59</v>
      </c>
      <c r="K5" s="31" t="s">
        <v>60</v>
      </c>
      <c r="L5" s="31" t="s">
        <v>61</v>
      </c>
      <c r="M5" s="31" t="s">
        <v>62</v>
      </c>
      <c r="N5" s="31" t="s">
        <v>63</v>
      </c>
      <c r="O5" s="32" t="s">
        <v>66</v>
      </c>
    </row>
    <row r="6" spans="1:15">
      <c r="A6" s="15"/>
      <c r="B6" s="4"/>
      <c r="C6" s="185" t="s">
        <v>28</v>
      </c>
      <c r="D6" s="185"/>
      <c r="E6" s="185"/>
      <c r="F6" s="187" t="s">
        <v>29</v>
      </c>
      <c r="G6" s="187"/>
      <c r="H6" s="187"/>
      <c r="I6" s="187"/>
      <c r="J6" s="187"/>
      <c r="K6" s="187"/>
      <c r="L6" s="187"/>
      <c r="M6" s="187" t="s">
        <v>30</v>
      </c>
      <c r="N6" s="187"/>
      <c r="O6" s="186"/>
    </row>
    <row r="7" spans="1:15" ht="15" customHeight="1">
      <c r="A7" s="15"/>
      <c r="B7" s="4"/>
      <c r="C7" s="187" t="s">
        <v>31</v>
      </c>
      <c r="D7" s="187" t="s">
        <v>32</v>
      </c>
      <c r="E7" s="187" t="s">
        <v>64</v>
      </c>
      <c r="F7" s="187" t="s">
        <v>33</v>
      </c>
      <c r="G7" s="187"/>
      <c r="H7" s="187" t="s">
        <v>34</v>
      </c>
      <c r="I7" s="187" t="s">
        <v>35</v>
      </c>
      <c r="J7" s="187"/>
      <c r="K7" s="188" t="s">
        <v>7</v>
      </c>
      <c r="L7" s="188"/>
      <c r="M7" s="185" t="s">
        <v>65</v>
      </c>
      <c r="N7" s="185" t="s">
        <v>69</v>
      </c>
      <c r="O7" s="186" t="s">
        <v>70</v>
      </c>
    </row>
    <row r="8" spans="1:15" ht="25.5">
      <c r="A8" s="15"/>
      <c r="B8" s="4"/>
      <c r="C8" s="187"/>
      <c r="D8" s="187"/>
      <c r="E8" s="187"/>
      <c r="F8" s="8" t="s">
        <v>14</v>
      </c>
      <c r="G8" s="8" t="s">
        <v>36</v>
      </c>
      <c r="H8" s="187"/>
      <c r="I8" s="8" t="s">
        <v>67</v>
      </c>
      <c r="J8" s="8" t="s">
        <v>68</v>
      </c>
      <c r="K8" s="111" t="s">
        <v>37</v>
      </c>
      <c r="L8" s="111" t="s">
        <v>38</v>
      </c>
      <c r="M8" s="185"/>
      <c r="N8" s="185"/>
      <c r="O8" s="186"/>
    </row>
    <row r="9" spans="1:15">
      <c r="A9" s="40"/>
      <c r="B9" s="35" t="s">
        <v>12</v>
      </c>
      <c r="C9" s="113"/>
      <c r="D9" s="113"/>
      <c r="E9" s="113"/>
      <c r="F9" s="113"/>
      <c r="G9" s="113"/>
      <c r="H9" s="113"/>
      <c r="I9" s="113"/>
      <c r="J9" s="113"/>
      <c r="K9" s="113"/>
      <c r="L9" s="113"/>
      <c r="M9" s="113"/>
      <c r="N9" s="113"/>
      <c r="O9" s="114"/>
    </row>
    <row r="10" spans="1:15">
      <c r="A10" s="15">
        <v>1</v>
      </c>
      <c r="B10" s="33" t="s">
        <v>56</v>
      </c>
      <c r="C10" s="107">
        <f>SUM(C11:C17)</f>
        <v>0</v>
      </c>
      <c r="D10" s="107">
        <f>SUM(D11:D17)</f>
        <v>0</v>
      </c>
      <c r="E10" s="107">
        <f>SUM(E11:E17)</f>
        <v>0</v>
      </c>
      <c r="F10" s="108">
        <f t="shared" ref="F10:O10" si="0">SUM(F11:F17)</f>
        <v>0</v>
      </c>
      <c r="G10" s="108">
        <f t="shared" si="0"/>
        <v>0</v>
      </c>
      <c r="H10" s="107">
        <f t="shared" si="0"/>
        <v>0</v>
      </c>
      <c r="I10" s="107">
        <f t="shared" si="0"/>
        <v>0</v>
      </c>
      <c r="J10" s="107">
        <f t="shared" si="0"/>
        <v>0</v>
      </c>
      <c r="K10" s="107">
        <f t="shared" si="0"/>
        <v>0</v>
      </c>
      <c r="L10" s="107">
        <f t="shared" si="0"/>
        <v>0</v>
      </c>
      <c r="M10" s="108">
        <f>SUM(M11:M17)</f>
        <v>0</v>
      </c>
      <c r="N10" s="108">
        <f t="shared" si="0"/>
        <v>0</v>
      </c>
      <c r="O10" s="109">
        <f t="shared" si="0"/>
        <v>0</v>
      </c>
    </row>
    <row r="11" spans="1:15">
      <c r="A11" s="15">
        <v>1.1000000000000001</v>
      </c>
      <c r="B11" s="4"/>
      <c r="C11" s="83"/>
      <c r="D11" s="83"/>
      <c r="E11" s="107">
        <f>C11+D11</f>
        <v>0</v>
      </c>
      <c r="F11" s="83"/>
      <c r="G11" s="83"/>
      <c r="H11" s="83"/>
      <c r="I11" s="83"/>
      <c r="J11" s="83"/>
      <c r="K11" s="110"/>
      <c r="L11" s="110"/>
      <c r="M11" s="107">
        <f>C11+F11-H11-I11</f>
        <v>0</v>
      </c>
      <c r="N11" s="107">
        <f>D11+G11+H11-J11+K11-L11</f>
        <v>0</v>
      </c>
      <c r="O11" s="109">
        <f t="shared" ref="O11:O17" si="1">M11+N11</f>
        <v>0</v>
      </c>
    </row>
    <row r="12" spans="1:15">
      <c r="A12" s="15">
        <v>1.2</v>
      </c>
      <c r="B12" s="4"/>
      <c r="C12" s="83"/>
      <c r="D12" s="83"/>
      <c r="E12" s="107">
        <f t="shared" ref="E12:E17" si="2">C12+D12</f>
        <v>0</v>
      </c>
      <c r="F12" s="83"/>
      <c r="G12" s="83"/>
      <c r="H12" s="83"/>
      <c r="I12" s="83"/>
      <c r="J12" s="83"/>
      <c r="K12" s="110"/>
      <c r="L12" s="110"/>
      <c r="M12" s="107">
        <f t="shared" ref="M12:M15" si="3">C12+F12-H12-I12</f>
        <v>0</v>
      </c>
      <c r="N12" s="107">
        <f t="shared" ref="N12:N17" si="4">D12+G12+H12-J12+K12-L12</f>
        <v>0</v>
      </c>
      <c r="O12" s="109">
        <f t="shared" si="1"/>
        <v>0</v>
      </c>
    </row>
    <row r="13" spans="1:15">
      <c r="A13" s="15">
        <v>1.3</v>
      </c>
      <c r="B13" s="4"/>
      <c r="C13" s="83"/>
      <c r="D13" s="83"/>
      <c r="E13" s="107">
        <f t="shared" si="2"/>
        <v>0</v>
      </c>
      <c r="F13" s="83"/>
      <c r="G13" s="83"/>
      <c r="H13" s="83"/>
      <c r="I13" s="83"/>
      <c r="J13" s="83"/>
      <c r="K13" s="110"/>
      <c r="L13" s="110"/>
      <c r="M13" s="107">
        <f t="shared" si="3"/>
        <v>0</v>
      </c>
      <c r="N13" s="107">
        <f t="shared" si="4"/>
        <v>0</v>
      </c>
      <c r="O13" s="109">
        <f t="shared" si="1"/>
        <v>0</v>
      </c>
    </row>
    <row r="14" spans="1:15">
      <c r="A14" s="15">
        <v>1.4</v>
      </c>
      <c r="B14" s="4"/>
      <c r="C14" s="83"/>
      <c r="D14" s="83"/>
      <c r="E14" s="107">
        <f t="shared" si="2"/>
        <v>0</v>
      </c>
      <c r="F14" s="83"/>
      <c r="G14" s="83"/>
      <c r="H14" s="83"/>
      <c r="I14" s="83"/>
      <c r="J14" s="83"/>
      <c r="K14" s="110"/>
      <c r="L14" s="110"/>
      <c r="M14" s="107">
        <f t="shared" si="3"/>
        <v>0</v>
      </c>
      <c r="N14" s="107">
        <f t="shared" si="4"/>
        <v>0</v>
      </c>
      <c r="O14" s="109">
        <f t="shared" si="1"/>
        <v>0</v>
      </c>
    </row>
    <row r="15" spans="1:15">
      <c r="A15" s="15">
        <v>1.5</v>
      </c>
      <c r="B15" s="4"/>
      <c r="C15" s="83"/>
      <c r="D15" s="83"/>
      <c r="E15" s="107">
        <f t="shared" si="2"/>
        <v>0</v>
      </c>
      <c r="F15" s="83"/>
      <c r="G15" s="83"/>
      <c r="H15" s="83"/>
      <c r="I15" s="83"/>
      <c r="J15" s="83"/>
      <c r="K15" s="110"/>
      <c r="L15" s="110"/>
      <c r="M15" s="107">
        <f t="shared" si="3"/>
        <v>0</v>
      </c>
      <c r="N15" s="107">
        <f t="shared" si="4"/>
        <v>0</v>
      </c>
      <c r="O15" s="109">
        <f t="shared" si="1"/>
        <v>0</v>
      </c>
    </row>
    <row r="16" spans="1:15">
      <c r="A16" s="15">
        <v>1.6</v>
      </c>
      <c r="B16" s="4"/>
      <c r="C16" s="83"/>
      <c r="D16" s="83"/>
      <c r="E16" s="107">
        <f t="shared" si="2"/>
        <v>0</v>
      </c>
      <c r="F16" s="83"/>
      <c r="G16" s="83"/>
      <c r="H16" s="83"/>
      <c r="I16" s="83"/>
      <c r="J16" s="83"/>
      <c r="K16" s="110"/>
      <c r="L16" s="110"/>
      <c r="M16" s="107">
        <f>C16+F16-H16-I16</f>
        <v>0</v>
      </c>
      <c r="N16" s="107">
        <f t="shared" si="4"/>
        <v>0</v>
      </c>
      <c r="O16" s="109">
        <f t="shared" si="1"/>
        <v>0</v>
      </c>
    </row>
    <row r="17" spans="1:15">
      <c r="A17" s="15" t="s">
        <v>57</v>
      </c>
      <c r="B17" s="4"/>
      <c r="C17" s="83"/>
      <c r="D17" s="83"/>
      <c r="E17" s="107">
        <f t="shared" si="2"/>
        <v>0</v>
      </c>
      <c r="F17" s="83"/>
      <c r="G17" s="83"/>
      <c r="H17" s="83"/>
      <c r="I17" s="83"/>
      <c r="J17" s="83"/>
      <c r="K17" s="110"/>
      <c r="L17" s="110"/>
      <c r="M17" s="107">
        <f>C17+F17-H17-I17</f>
        <v>0</v>
      </c>
      <c r="N17" s="107">
        <f t="shared" si="4"/>
        <v>0</v>
      </c>
      <c r="O17" s="109">
        <f t="shared" si="1"/>
        <v>0</v>
      </c>
    </row>
    <row r="18" spans="1:15">
      <c r="A18" s="40"/>
      <c r="B18" s="2" t="s">
        <v>71</v>
      </c>
      <c r="C18" s="113"/>
      <c r="D18" s="113"/>
      <c r="E18" s="113"/>
      <c r="F18" s="113"/>
      <c r="G18" s="113"/>
      <c r="H18" s="113"/>
      <c r="I18" s="113"/>
      <c r="J18" s="113"/>
      <c r="K18" s="113"/>
      <c r="L18" s="113"/>
      <c r="M18" s="113"/>
      <c r="N18" s="113"/>
      <c r="O18" s="114"/>
    </row>
    <row r="19" spans="1:15" ht="11.25" customHeight="1" thickBot="1">
      <c r="A19" s="42">
        <v>2</v>
      </c>
      <c r="B19" s="115" t="s">
        <v>56</v>
      </c>
      <c r="C19" s="116"/>
      <c r="D19" s="116"/>
      <c r="E19" s="116"/>
      <c r="F19" s="116"/>
      <c r="G19" s="116"/>
      <c r="H19" s="116"/>
      <c r="I19" s="116"/>
      <c r="J19" s="116"/>
      <c r="K19" s="116"/>
      <c r="L19" s="116"/>
      <c r="M19" s="116">
        <f>C19+F19-H19-I19</f>
        <v>0</v>
      </c>
      <c r="N19" s="116">
        <f t="shared" ref="N19" si="5">D19+G19+H19-J19+K19-L19</f>
        <v>0</v>
      </c>
      <c r="O19" s="117">
        <f>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headerFooter>
    <oddHeader>&amp;C&amp;"Calibri"&amp;10&amp;K0078D7 Classification: Restricted to Partners&amp;1#_x000D_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2025-06-11T12:49:20Z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8cbde42-0dd4-4942-9b1c-e23a1c4e5874_Enabled">
    <vt:lpwstr>true</vt:lpwstr>
  </property>
  <property fmtid="{D5CDD505-2E9C-101B-9397-08002B2CF9AE}" pid="3" name="MSIP_Label_78cbde42-0dd4-4942-9b1c-e23a1c4e5874_SetDate">
    <vt:lpwstr>2024-04-22T07:36:10Z</vt:lpwstr>
  </property>
  <property fmtid="{D5CDD505-2E9C-101B-9397-08002B2CF9AE}" pid="4" name="MSIP_Label_78cbde42-0dd4-4942-9b1c-e23a1c4e5874_Method">
    <vt:lpwstr>Standard</vt:lpwstr>
  </property>
  <property fmtid="{D5CDD505-2E9C-101B-9397-08002B2CF9AE}" pid="5" name="MSIP_Label_78cbde42-0dd4-4942-9b1c-e23a1c4e5874_Name">
    <vt:lpwstr>Restricted to Partners</vt:lpwstr>
  </property>
  <property fmtid="{D5CDD505-2E9C-101B-9397-08002B2CF9AE}" pid="6" name="MSIP_Label_78cbde42-0dd4-4942-9b1c-e23a1c4e5874_SiteId">
    <vt:lpwstr>3471ad6d-e2eb-4e85-93ae-c344b4ac592c</vt:lpwstr>
  </property>
  <property fmtid="{D5CDD505-2E9C-101B-9397-08002B2CF9AE}" pid="7" name="MSIP_Label_78cbde42-0dd4-4942-9b1c-e23a1c4e5874_ActionId">
    <vt:lpwstr>458a6b87-138b-4826-a770-1e70ad881f8e</vt:lpwstr>
  </property>
  <property fmtid="{D5CDD505-2E9C-101B-9397-08002B2CF9AE}" pid="8" name="MSIP_Label_78cbde42-0dd4-4942-9b1c-e23a1c4e5874_ContentBits">
    <vt:lpwstr>1</vt:lpwstr>
  </property>
</Properties>
</file>