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485B829A-2FB4-4638-8616-E7F661BB8388}" xr6:coauthVersionLast="47" xr6:coauthVersionMax="47" xr10:uidLastSave="{00000000-0000-0000-0000-000000000000}"/>
  <bookViews>
    <workbookView xWindow="-120" yWindow="-120" windowWidth="29040" windowHeight="15720"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s" sheetId="71" r:id="rId10"/>
  </sheets>
  <externalReferences>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67" l="1"/>
  <c r="D15" i="67"/>
  <c r="E15" i="67"/>
  <c r="D7" i="48" l="1"/>
  <c r="M11" i="63"/>
  <c r="E11" i="63"/>
  <c r="F10" i="40" l="1"/>
  <c r="G10" i="40" s="1"/>
  <c r="N19" i="63" l="1"/>
  <c r="M19" i="63"/>
  <c r="O19" i="63" s="1"/>
  <c r="M17" i="63"/>
  <c r="C7" i="50" l="1"/>
  <c r="C15" i="49" l="1"/>
  <c r="F15" i="48"/>
  <c r="E15" i="48"/>
  <c r="D15" i="48"/>
  <c r="D7" i="50" l="1"/>
  <c r="E7" i="50"/>
  <c r="F7" i="50"/>
  <c r="G7" i="50"/>
  <c r="C17" i="50"/>
  <c r="D9" i="49"/>
  <c r="D15" i="49"/>
  <c r="E7" i="48"/>
  <c r="E22" i="48" s="1"/>
  <c r="E15" i="49" l="1"/>
  <c r="E9" i="49"/>
  <c r="C9" i="49"/>
  <c r="F7" i="48" l="1"/>
  <c r="D22" i="48"/>
  <c r="D34" i="67" l="1"/>
  <c r="E34" i="67"/>
  <c r="C26" i="67"/>
  <c r="D26" i="67"/>
  <c r="E26"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34" i="67" l="1"/>
</calcChain>
</file>

<file path=xl/sharedStrings.xml><?xml version="1.0" encoding="utf-8"?>
<sst xmlns="http://schemas.openxmlformats.org/spreadsheetml/2006/main" count="272" uniqueCount="179">
  <si>
    <t>a</t>
  </si>
  <si>
    <t>b</t>
  </si>
  <si>
    <t>c</t>
  </si>
  <si>
    <t>d</t>
  </si>
  <si>
    <t>e</t>
  </si>
  <si>
    <t>T</t>
  </si>
  <si>
    <t>T-1</t>
  </si>
  <si>
    <t>T-2</t>
  </si>
  <si>
    <t>f</t>
  </si>
  <si>
    <t>სულ</t>
  </si>
  <si>
    <t>სხვა ცვლილებები</t>
  </si>
  <si>
    <t>დანაკარგების მთლიანი მოცულობა</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</si>
  <si>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</si>
  <si>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</si>
  <si>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</si>
  <si>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</si>
  <si>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</si>
  <si>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</si>
  <si>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</si>
  <si>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</si>
  <si>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</si>
  <si>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</si>
  <si>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</si>
  <si>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</si>
  <si>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მთლიანი აქტივები</t>
  </si>
  <si>
    <t>მთლიანი ვალდებულებები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</si>
  <si>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</si>
  <si>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</si>
  <si>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</si>
  <si>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</si>
  <si>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</si>
  <si>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</si>
  <si>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</si>
  <si>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</si>
  <si>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</si>
  <si>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</si>
  <si>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</si>
  <si>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</si>
  <si>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</si>
  <si>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</si>
  <si>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</si>
  <si>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</si>
  <si>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მთლიანი კაპიტალი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</si>
  <si>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</si>
  <si>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</si>
  <si>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</si>
  <si>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</si>
  <si>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</si>
  <si>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</si>
  <si>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</si>
  <si>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</si>
  <si>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</si>
  <si>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</si>
  <si>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</si>
  <si>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</si>
  <si>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</si>
  <si>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</si>
  <si>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</si>
  <si>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</si>
  <si>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</si>
  <si>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</si>
  <si>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</si>
  <si>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</si>
  <si>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</si>
  <si>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</si>
  <si>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</si>
  <si>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</si>
  <si>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</si>
  <si>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</si>
  <si>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</si>
  <si>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</si>
  <si>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</si>
  <si>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</si>
  <si>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</si>
  <si>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</si>
  <si>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</si>
  <si>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</si>
  <si>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</si>
  <si>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</si>
  <si>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</si>
  <si>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</si>
  <si>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</si>
  <si>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</si>
  <si>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</si>
  <si>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</si>
  <si>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</si>
  <si>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</si>
  <si>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</si>
  <si>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</si>
  <si>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</si>
  <si>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</si>
  <si>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</si>
  <si>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</si>
  <si>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</si>
  <si>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</si>
  <si>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</si>
  <si>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</si>
  <si>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</si>
  <si>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</si>
  <si>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</si>
  <si>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</si>
  <si>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</si>
  <si>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</si>
  <si>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</si>
  <si>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</si>
  <si>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</si>
  <si>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</si>
  <si>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</si>
  <si>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</si>
  <si>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</si>
  <si>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</si>
  <si>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</si>
  <si>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</si>
  <si>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</si>
  <si>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</si>
  <si>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</si>
  <si>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</si>
  <si>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</si>
  <si>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</si>
  <si>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</si>
  <si>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</si>
  <si>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</si>
  <si>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</si>
  <si>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</si>
  <si>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</si>
  <si>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</si>
  <si>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</si>
  <si>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</si>
  <si>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</si>
  <si>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</si>
  <si>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განმარტებები გვერდისთვის "20. LI3", ცხრილი 20</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</si>
  <si>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</si>
  <si>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</si>
  <si>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</si>
  <si>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</si>
  <si>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განმარტებები გვერდისთვის "21. LI0", ცხრილი 21</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</si>
  <si>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</si>
  <si>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</si>
  <si>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</si>
  <si>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</si>
  <si>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განმარტებები გვერდისთვის "23. OR2", ცხრილი 23</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</si>
  <si>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</si>
  <si>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წმინდა საპროცენტო შემოსავლის ველი (14);</t>
  </si>
  <si>
    <t>მთლიანი არასაპროცენტო შემოსავლების ველი (24);</t>
  </si>
  <si>
    <t>ქონების გაყიდვიდან მიღებული მოგების (ზარალის) ველი (21);</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</si>
  <si>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</si>
  <si>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(4-d) ველი გამოითვლება როგორც სამი წლის (T, T-1, T-2)  მთლიანი შემოსავლების საშუალო არითმეტიკული.</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</si>
  <si>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</si>
  <si>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განმარტებები გვერდისთვის "24. REM1", ცხრილი 24</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</si>
  <si>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</si>
  <si>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</si>
  <si>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განმარტებები გვერდისთვის "25. REM2", ცხრილი 25</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</si>
  <si>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</si>
  <si>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</si>
  <si>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</si>
  <si>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განმარტებები გვერდისთვის "26. REM3", ცხრილი 26</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</si>
  <si>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</si>
  <si>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</si>
  <si>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განმარტებები გვერდისთვის "27. REM4", ცხრილი 27</t>
  </si>
  <si>
    <t xml:space="preserve">უმაღლესი მენეჯმენტი - ბანკის დირექტორატისა და სამეთვალყურეო საბჭოს წევრები. </t>
  </si>
  <si>
    <t>აღნიშნულ ცხრილში უმაღლესი მენეჯმენტის მიერ აქციების მფლობელობა მჟღავნდება სახელობითად.</t>
  </si>
  <si>
    <t>თითოეული ცხრილის "d"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"d"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</si>
  <si>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სს პეისერა ბანკი საქართველო</t>
  </si>
  <si>
    <t>დიმიტრი ქუმსიშვილი</t>
  </si>
  <si>
    <t>ფული და ფულის ეკვივალენტები</t>
  </si>
  <si>
    <t>ფულის ნაშთი საქართველოს ეროვნულ ბანკში</t>
  </si>
  <si>
    <t>სხვა აქტივები</t>
  </si>
  <si>
    <t>არამატერიალური აქტივები</t>
  </si>
  <si>
    <t>აქტივების გამოყენების უფლება</t>
  </si>
  <si>
    <t>ძირითადი საშუალებები</t>
  </si>
  <si>
    <t>ვალდებულებები კლიენტების მიმართ</t>
  </si>
  <si>
    <t>მოკლევადიანი სესხები</t>
  </si>
  <si>
    <t>საიჯარო ვალდებულებები</t>
  </si>
  <si>
    <t>გადავადებული საგადასახადო ვალდებულება</t>
  </si>
  <si>
    <t xml:space="preserve">ვალდებულებები საკორესპონდეტო ანგარიშების გამოყენებიდან </t>
  </si>
  <si>
    <t>სხვა ვალდებულებები</t>
  </si>
  <si>
    <t>ჩვეულებრივი აქციები</t>
  </si>
  <si>
    <t>გაუნაწილებელი მოგება</t>
  </si>
  <si>
    <t>სუბორდინირებული სესხები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</si>
</sst>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 numFmtId="198" formatCode="#,##0_ ;[Red]\(#,##0\)"/>
  </numFmts>
  <fonts count="101">
    <font>
      <sz val="11"/>
      <color theme="1"/>
      <name val="Sylfaen"/>
      <family val="2"/>
      <scheme val="minor"/>
    </font>
    <font>
      <sz val="11"/>
      <color theme="1"/>
      <name val="Sylfaen"/>
      <family val="2"/>
      <scheme val="minor"/>
    </font>
    <font>
      <sz val="10"/>
      <name val="Arial"/>
      <family val="2"/>
    </font>
    <font>
      <sz val="10"/>
      <color theme="1"/>
      <name val="Sylfaen"/>
      <family val="2"/>
      <scheme val="minor"/>
    </font>
    <font>
      <b/>
      <sz val="10"/>
      <color theme="1"/>
      <name val="Sylfaen"/>
      <family val="2"/>
      <scheme val="minor"/>
    </font>
    <font>
      <sz val="10"/>
      <name val="Arial"/>
      <family val="2"/>
      <charset val="204"/>
    </font>
    <font>
      <sz val="10"/>
      <name val="Sylfaen"/>
      <family val="1"/>
    </font>
    <font>
      <u/>
      <sz val="10"/>
      <color indexed="12"/>
      <name val="Arial"/>
      <family val="2"/>
    </font>
    <font>
      <i/>
      <sz val="10"/>
      <color theme="1"/>
      <name val="Sylfaen"/>
      <family val="2"/>
      <scheme val="minor"/>
    </font>
    <font>
      <sz val="10"/>
      <color theme="1"/>
      <name val="Segoe UI"/>
      <family val="2"/>
    </font>
    <font>
      <sz val="10"/>
      <color theme="1"/>
      <name val="Times New Roma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Sylfaen"/>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Sylfaen"/>
      <family val="2"/>
      <scheme val="minor"/>
    </font>
    <font>
      <sz val="11"/>
      <name val="Sylfaen"/>
      <family val="1"/>
    </font>
    <font>
      <sz val="10"/>
      <name val="Sylfaen"/>
      <family val="2"/>
      <scheme val="minor"/>
    </font>
    <font>
      <b/>
      <sz val="8"/>
      <name val="Sylfaen"/>
      <family val="1"/>
    </font>
    <font>
      <sz val="8"/>
      <name val="Sylfaen"/>
      <family val="1"/>
    </font>
    <font>
      <sz val="9"/>
      <color theme="1"/>
      <name val="Sylfaen"/>
      <family val="2"/>
      <scheme val="minor"/>
    </font>
    <font>
      <sz val="10"/>
      <color theme="1"/>
      <name val="Sylfaen"/>
      <family val="1"/>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s>
  <cellStyleXfs count="20956">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71" fontId="13" fillId="36" borderId="0"/>
    <xf numFmtId="172" fontId="13" fillId="36" borderId="0"/>
    <xf numFmtId="171" fontId="13" fillId="36" borderId="0"/>
    <xf numFmtId="0" fontId="14" fillId="37" borderId="0" applyNumberFormat="0" applyBorder="0" applyAlignment="0" applyProtection="0"/>
    <xf numFmtId="0" fontId="3" fillId="12"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0" fontId="19" fillId="38" borderId="0" applyNumberFormat="0" applyBorder="0" applyAlignment="0" applyProtection="0"/>
    <xf numFmtId="173" fontId="22"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4" fontId="24" fillId="0" borderId="0" applyFill="0" applyBorder="0" applyAlignment="0"/>
    <xf numFmtId="174" fontId="24"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5" fontId="24" fillId="0" borderId="0" applyFill="0" applyBorder="0" applyAlignment="0"/>
    <xf numFmtId="176" fontId="24" fillId="0" borderId="0" applyFill="0" applyBorder="0" applyAlignment="0"/>
    <xf numFmtId="177" fontId="24" fillId="0" borderId="0" applyFill="0" applyBorder="0" applyAlignment="0"/>
    <xf numFmtId="178"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71"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71"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72"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71" fontId="27" fillId="63" borderId="29" applyNumberFormat="0" applyAlignment="0" applyProtection="0"/>
    <xf numFmtId="172" fontId="27" fillId="63" borderId="29" applyNumberFormat="0" applyAlignment="0" applyProtection="0"/>
    <xf numFmtId="171" fontId="27" fillId="63" borderId="29" applyNumberFormat="0" applyAlignment="0" applyProtection="0"/>
    <xf numFmtId="171" fontId="27" fillId="63" borderId="29" applyNumberFormat="0" applyAlignment="0" applyProtection="0"/>
    <xf numFmtId="172" fontId="27" fillId="63" borderId="29" applyNumberFormat="0" applyAlignment="0" applyProtection="0"/>
    <xf numFmtId="171" fontId="27" fillId="63" borderId="29" applyNumberFormat="0" applyAlignment="0" applyProtection="0"/>
    <xf numFmtId="171" fontId="27" fillId="63" borderId="29" applyNumberFormat="0" applyAlignment="0" applyProtection="0"/>
    <xf numFmtId="172" fontId="27" fillId="63" borderId="29" applyNumberFormat="0" applyAlignment="0" applyProtection="0"/>
    <xf numFmtId="171" fontId="27" fillId="63" borderId="29" applyNumberFormat="0" applyAlignment="0" applyProtection="0"/>
    <xf numFmtId="171" fontId="27" fillId="63" borderId="29" applyNumberFormat="0" applyAlignment="0" applyProtection="0"/>
    <xf numFmtId="172" fontId="27" fillId="63" borderId="29" applyNumberFormat="0" applyAlignment="0" applyProtection="0"/>
    <xf numFmtId="171" fontId="27" fillId="63" borderId="29" applyNumberFormat="0" applyAlignment="0" applyProtection="0"/>
    <xf numFmtId="0" fontId="25" fillId="63" borderId="29" applyNumberFormat="0" applyAlignment="0" applyProtection="0"/>
    <xf numFmtId="0" fontId="28" fillId="64" borderId="30" applyNumberFormat="0" applyAlignment="0" applyProtection="0"/>
    <xf numFmtId="0" fontId="29" fillId="9" borderId="26" applyNumberFormat="0" applyAlignment="0" applyProtection="0"/>
    <xf numFmtId="171"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0" fontId="28"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0" fontId="29" fillId="9" borderId="26"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0" fontId="28" fillId="64" borderId="30"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quotePrefix="1">
      <protection locked="0"/>
    </xf>
    <xf numFmtId="168" fontId="14" fillId="0" borderId="0" applyFont="0" applyFill="0" applyBorder="0" applyAlignment="0" applyProtection="0"/>
    <xf numFmtId="168" fontId="2" fillId="0" borderId="0" quotePrefix="1">
      <protection locked="0"/>
    </xf>
    <xf numFmtId="168" fontId="1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1" fontId="14" fillId="0" borderId="0" applyFont="0" applyFill="0" applyBorder="0" applyAlignment="0" applyProtection="0"/>
    <xf numFmtId="167" fontId="5"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81"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7"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7"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1" fontId="14" fillId="0" borderId="0" applyFont="0" applyFill="0" applyBorder="0" applyAlignment="0" applyProtection="0"/>
    <xf numFmtId="167" fontId="5" fillId="0" borderId="0" applyFont="0" applyFill="0" applyBorder="0" applyAlignment="0" applyProtection="0"/>
    <xf numFmtId="181"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7"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2" fontId="2" fillId="0" borderId="0" applyFont="0" applyFill="0" applyBorder="0" applyAlignment="0" applyProtection="0"/>
    <xf numFmtId="168" fontId="2" fillId="0" borderId="0" applyFont="0" applyFill="0" applyBorder="0" applyAlignment="0" applyProtection="0"/>
    <xf numFmtId="182"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2" fillId="0" borderId="0"/>
    <xf numFmtId="175" fontId="24"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2" fillId="0" borderId="0"/>
    <xf numFmtId="14" fontId="33" fillId="0" borderId="0" applyFill="0" applyBorder="0" applyAlignment="0"/>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0" applyFont="0" applyFill="0" applyBorder="0" applyAlignment="0" applyProtection="0"/>
    <xf numFmtId="183"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4" fontId="24" fillId="0" borderId="0" applyFill="0" applyBorder="0" applyAlignment="0"/>
    <xf numFmtId="175"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0" fontId="35" fillId="0" borderId="0" applyNumberFormat="0" applyFill="0" applyBorder="0" applyAlignment="0" applyProtection="0"/>
    <xf numFmtId="171" fontId="2" fillId="0" borderId="0"/>
    <xf numFmtId="0" fontId="2" fillId="0" borderId="0"/>
    <xf numFmtId="171"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2" applyNumberFormat="0" applyAlignment="0" applyProtection="0">
      <alignment horizontal="left" vertical="center"/>
    </xf>
    <xf numFmtId="0" fontId="41" fillId="0" borderId="22" applyNumberFormat="0" applyAlignment="0" applyProtection="0">
      <alignment horizontal="left" vertical="center"/>
    </xf>
    <xf numFmtId="171" fontId="41" fillId="0" borderId="22" applyNumberFormat="0" applyAlignment="0" applyProtection="0">
      <alignment horizontal="left" vertical="center"/>
    </xf>
    <xf numFmtId="0" fontId="41" fillId="0" borderId="7">
      <alignment horizontal="left" vertical="center"/>
    </xf>
    <xf numFmtId="0" fontId="41" fillId="0" borderId="7">
      <alignment horizontal="left" vertical="center"/>
    </xf>
    <xf numFmtId="171" fontId="41" fillId="0" borderId="7">
      <alignment horizontal="left" vertical="center"/>
    </xf>
    <xf numFmtId="0" fontId="42" fillId="0" borderId="32" applyNumberFormat="0" applyFill="0" applyAlignment="0" applyProtection="0"/>
    <xf numFmtId="172" fontId="42" fillId="0" borderId="32" applyNumberFormat="0" applyFill="0" applyAlignment="0" applyProtection="0"/>
    <xf numFmtId="0" fontId="42" fillId="0" borderId="32" applyNumberFormat="0" applyFill="0" applyAlignment="0" applyProtection="0"/>
    <xf numFmtId="171" fontId="42" fillId="0" borderId="32" applyNumberFormat="0" applyFill="0" applyAlignment="0" applyProtection="0"/>
    <xf numFmtId="171" fontId="42" fillId="0" borderId="32" applyNumberFormat="0" applyFill="0" applyAlignment="0" applyProtection="0"/>
    <xf numFmtId="171" fontId="42" fillId="0" borderId="32" applyNumberFormat="0" applyFill="0" applyAlignment="0" applyProtection="0"/>
    <xf numFmtId="172" fontId="42" fillId="0" borderId="32" applyNumberFormat="0" applyFill="0" applyAlignment="0" applyProtection="0"/>
    <xf numFmtId="171" fontId="42" fillId="0" borderId="32" applyNumberFormat="0" applyFill="0" applyAlignment="0" applyProtection="0"/>
    <xf numFmtId="171" fontId="42" fillId="0" borderId="32" applyNumberFormat="0" applyFill="0" applyAlignment="0" applyProtection="0"/>
    <xf numFmtId="172" fontId="42" fillId="0" borderId="32" applyNumberFormat="0" applyFill="0" applyAlignment="0" applyProtection="0"/>
    <xf numFmtId="171" fontId="42" fillId="0" borderId="32" applyNumberFormat="0" applyFill="0" applyAlignment="0" applyProtection="0"/>
    <xf numFmtId="171" fontId="42" fillId="0" borderId="32" applyNumberFormat="0" applyFill="0" applyAlignment="0" applyProtection="0"/>
    <xf numFmtId="172" fontId="42" fillId="0" borderId="32" applyNumberFormat="0" applyFill="0" applyAlignment="0" applyProtection="0"/>
    <xf numFmtId="171" fontId="42" fillId="0" borderId="32" applyNumberFormat="0" applyFill="0" applyAlignment="0" applyProtection="0"/>
    <xf numFmtId="171" fontId="42" fillId="0" borderId="32" applyNumberFormat="0" applyFill="0" applyAlignment="0" applyProtection="0"/>
    <xf numFmtId="172" fontId="42" fillId="0" borderId="32" applyNumberFormat="0" applyFill="0" applyAlignment="0" applyProtection="0"/>
    <xf numFmtId="171" fontId="42" fillId="0" borderId="32" applyNumberFormat="0" applyFill="0" applyAlignment="0" applyProtection="0"/>
    <xf numFmtId="0" fontId="42" fillId="0" borderId="32" applyNumberFormat="0" applyFill="0" applyAlignment="0" applyProtection="0"/>
    <xf numFmtId="0" fontId="43" fillId="0" borderId="33" applyNumberFormat="0" applyFill="0" applyAlignment="0" applyProtection="0"/>
    <xf numFmtId="172" fontId="43" fillId="0" borderId="33" applyNumberFormat="0" applyFill="0" applyAlignment="0" applyProtection="0"/>
    <xf numFmtId="0" fontId="43" fillId="0" borderId="33" applyNumberFormat="0" applyFill="0" applyAlignment="0" applyProtection="0"/>
    <xf numFmtId="171" fontId="43" fillId="0" borderId="33" applyNumberFormat="0" applyFill="0" applyAlignment="0" applyProtection="0"/>
    <xf numFmtId="171" fontId="43" fillId="0" borderId="33" applyNumberFormat="0" applyFill="0" applyAlignment="0" applyProtection="0"/>
    <xf numFmtId="171" fontId="43" fillId="0" borderId="33" applyNumberFormat="0" applyFill="0" applyAlignment="0" applyProtection="0"/>
    <xf numFmtId="172" fontId="43" fillId="0" borderId="33" applyNumberFormat="0" applyFill="0" applyAlignment="0" applyProtection="0"/>
    <xf numFmtId="171" fontId="43" fillId="0" borderId="33" applyNumberFormat="0" applyFill="0" applyAlignment="0" applyProtection="0"/>
    <xf numFmtId="171" fontId="43" fillId="0" borderId="33" applyNumberFormat="0" applyFill="0" applyAlignment="0" applyProtection="0"/>
    <xf numFmtId="172" fontId="43" fillId="0" borderId="33" applyNumberFormat="0" applyFill="0" applyAlignment="0" applyProtection="0"/>
    <xf numFmtId="171" fontId="43" fillId="0" borderId="33" applyNumberFormat="0" applyFill="0" applyAlignment="0" applyProtection="0"/>
    <xf numFmtId="171" fontId="43" fillId="0" borderId="33" applyNumberFormat="0" applyFill="0" applyAlignment="0" applyProtection="0"/>
    <xf numFmtId="172" fontId="43" fillId="0" borderId="33" applyNumberFormat="0" applyFill="0" applyAlignment="0" applyProtection="0"/>
    <xf numFmtId="171" fontId="43" fillId="0" borderId="33" applyNumberFormat="0" applyFill="0" applyAlignment="0" applyProtection="0"/>
    <xf numFmtId="171" fontId="43" fillId="0" borderId="33" applyNumberFormat="0" applyFill="0" applyAlignment="0" applyProtection="0"/>
    <xf numFmtId="172" fontId="43" fillId="0" borderId="33" applyNumberFormat="0" applyFill="0" applyAlignment="0" applyProtection="0"/>
    <xf numFmtId="171" fontId="43" fillId="0" borderId="33" applyNumberFormat="0" applyFill="0" applyAlignment="0" applyProtection="0"/>
    <xf numFmtId="0" fontId="43" fillId="0" borderId="33" applyNumberFormat="0" applyFill="0" applyAlignment="0" applyProtection="0"/>
    <xf numFmtId="0" fontId="44" fillId="0" borderId="34" applyNumberFormat="0" applyFill="0" applyAlignment="0" applyProtection="0"/>
    <xf numFmtId="172" fontId="44" fillId="0" borderId="34" applyNumberFormat="0" applyFill="0" applyAlignment="0" applyProtection="0"/>
    <xf numFmtId="0" fontId="44" fillId="0" borderId="34" applyNumberFormat="0" applyFill="0" applyAlignment="0" applyProtection="0"/>
    <xf numFmtId="171" fontId="44" fillId="0" borderId="34" applyNumberFormat="0" applyFill="0" applyAlignment="0" applyProtection="0"/>
    <xf numFmtId="0" fontId="44" fillId="0" borderId="34" applyNumberFormat="0" applyFill="0" applyAlignment="0" applyProtection="0"/>
    <xf numFmtId="171"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171" fontId="44" fillId="0" borderId="34" applyNumberFormat="0" applyFill="0" applyAlignment="0" applyProtection="0"/>
    <xf numFmtId="172" fontId="44" fillId="0" borderId="34" applyNumberFormat="0" applyFill="0" applyAlignment="0" applyProtection="0"/>
    <xf numFmtId="171" fontId="44" fillId="0" borderId="34" applyNumberFormat="0" applyFill="0" applyAlignment="0" applyProtection="0"/>
    <xf numFmtId="171" fontId="44" fillId="0" borderId="34" applyNumberFormat="0" applyFill="0" applyAlignment="0" applyProtection="0"/>
    <xf numFmtId="172" fontId="44" fillId="0" borderId="34" applyNumberFormat="0" applyFill="0" applyAlignment="0" applyProtection="0"/>
    <xf numFmtId="171" fontId="44" fillId="0" borderId="34" applyNumberFormat="0" applyFill="0" applyAlignment="0" applyProtection="0"/>
    <xf numFmtId="171" fontId="44" fillId="0" borderId="34" applyNumberFormat="0" applyFill="0" applyAlignment="0" applyProtection="0"/>
    <xf numFmtId="172" fontId="44" fillId="0" borderId="34" applyNumberFormat="0" applyFill="0" applyAlignment="0" applyProtection="0"/>
    <xf numFmtId="171" fontId="44" fillId="0" borderId="34" applyNumberFormat="0" applyFill="0" applyAlignment="0" applyProtection="0"/>
    <xf numFmtId="171" fontId="44" fillId="0" borderId="34" applyNumberFormat="0" applyFill="0" applyAlignment="0" applyProtection="0"/>
    <xf numFmtId="172" fontId="44" fillId="0" borderId="34" applyNumberFormat="0" applyFill="0" applyAlignment="0" applyProtection="0"/>
    <xf numFmtId="171" fontId="44" fillId="0" borderId="34" applyNumberFormat="0" applyFill="0" applyAlignment="0" applyProtection="0"/>
    <xf numFmtId="0" fontId="44" fillId="0" borderId="34" applyNumberFormat="0" applyFill="0" applyAlignment="0" applyProtection="0"/>
    <xf numFmtId="0" fontId="44" fillId="0" borderId="0" applyNumberFormat="0" applyFill="0" applyBorder="0" applyAlignment="0" applyProtection="0"/>
    <xf numFmtId="172" fontId="44" fillId="0" borderId="0" applyNumberFormat="0" applyFill="0" applyBorder="0" applyAlignment="0" applyProtection="0"/>
    <xf numFmtId="0"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0" fontId="44" fillId="0" borderId="0" applyNumberFormat="0" applyFill="0" applyBorder="0" applyAlignment="0" applyProtection="0"/>
    <xf numFmtId="37" fontId="45" fillId="0" borderId="0"/>
    <xf numFmtId="171" fontId="46" fillId="0" borderId="0"/>
    <xf numFmtId="0" fontId="46" fillId="0" borderId="0"/>
    <xf numFmtId="171" fontId="46" fillId="0" borderId="0"/>
    <xf numFmtId="171" fontId="41" fillId="0" borderId="0"/>
    <xf numFmtId="0" fontId="41" fillId="0" borderId="0"/>
    <xf numFmtId="171" fontId="41" fillId="0" borderId="0"/>
    <xf numFmtId="171" fontId="47" fillId="0" borderId="0"/>
    <xf numFmtId="0" fontId="47" fillId="0" borderId="0"/>
    <xf numFmtId="171" fontId="47" fillId="0" borderId="0"/>
    <xf numFmtId="171" fontId="48" fillId="0" borderId="0"/>
    <xf numFmtId="0" fontId="48" fillId="0" borderId="0"/>
    <xf numFmtId="171" fontId="48" fillId="0" borderId="0"/>
    <xf numFmtId="171" fontId="49" fillId="0" borderId="0"/>
    <xf numFmtId="0" fontId="49" fillId="0" borderId="0"/>
    <xf numFmtId="171" fontId="49" fillId="0" borderId="0"/>
    <xf numFmtId="171" fontId="50" fillId="0" borderId="0"/>
    <xf numFmtId="0" fontId="50" fillId="0" borderId="0"/>
    <xf numFmtId="171"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51" fillId="0" borderId="0" applyNumberFormat="0" applyFill="0" applyBorder="0" applyAlignment="0" applyProtection="0">
      <alignment vertical="top"/>
      <protection locked="0"/>
    </xf>
    <xf numFmtId="172" fontId="51" fillId="0" borderId="0" applyNumberFormat="0" applyFill="0" applyBorder="0" applyAlignment="0" applyProtection="0">
      <alignment vertical="top"/>
      <protection locked="0"/>
    </xf>
    <xf numFmtId="171" fontId="51" fillId="0" borderId="0" applyNumberFormat="0" applyFill="0" applyBorder="0" applyAlignment="0" applyProtection="0">
      <alignment vertical="top"/>
      <protection locked="0"/>
    </xf>
    <xf numFmtId="171" fontId="52" fillId="0" borderId="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71"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71"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72"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71" fontId="55" fillId="42" borderId="29" applyNumberFormat="0" applyAlignment="0" applyProtection="0"/>
    <xf numFmtId="172" fontId="55" fillId="42" borderId="29" applyNumberFormat="0" applyAlignment="0" applyProtection="0"/>
    <xf numFmtId="171" fontId="55" fillId="42" borderId="29" applyNumberFormat="0" applyAlignment="0" applyProtection="0"/>
    <xf numFmtId="171" fontId="55" fillId="42" borderId="29" applyNumberFormat="0" applyAlignment="0" applyProtection="0"/>
    <xf numFmtId="172" fontId="55" fillId="42" borderId="29" applyNumberFormat="0" applyAlignment="0" applyProtection="0"/>
    <xf numFmtId="171" fontId="55" fillId="42" borderId="29" applyNumberFormat="0" applyAlignment="0" applyProtection="0"/>
    <xf numFmtId="171" fontId="55" fillId="42" borderId="29" applyNumberFormat="0" applyAlignment="0" applyProtection="0"/>
    <xf numFmtId="172" fontId="55" fillId="42" borderId="29" applyNumberFormat="0" applyAlignment="0" applyProtection="0"/>
    <xf numFmtId="171" fontId="55" fillId="42" borderId="29" applyNumberFormat="0" applyAlignment="0" applyProtection="0"/>
    <xf numFmtId="171" fontId="55" fillId="42" borderId="29" applyNumberFormat="0" applyAlignment="0" applyProtection="0"/>
    <xf numFmtId="172" fontId="55" fillId="42" borderId="29" applyNumberFormat="0" applyAlignment="0" applyProtection="0"/>
    <xf numFmtId="171" fontId="55" fillId="42" borderId="29" applyNumberFormat="0" applyAlignment="0" applyProtection="0"/>
    <xf numFmtId="0" fontId="53" fillId="42" borderId="29" applyNumberFormat="0" applyAlignment="0" applyProtection="0"/>
    <xf numFmtId="3" fontId="2" fillId="71" borderId="2" applyFont="0">
      <alignment horizontal="right" vertical="center"/>
      <protection locked="0"/>
    </xf>
    <xf numFmtId="174" fontId="24" fillId="0" borderId="0" applyFill="0" applyBorder="0" applyAlignment="0"/>
    <xf numFmtId="175"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0" fontId="56" fillId="0" borderId="35" applyNumberFormat="0" applyFill="0" applyAlignment="0" applyProtection="0"/>
    <xf numFmtId="0" fontId="57" fillId="0" borderId="25" applyNumberFormat="0" applyFill="0" applyAlignment="0" applyProtection="0"/>
    <xf numFmtId="171" fontId="58" fillId="0" borderId="35" applyNumberFormat="0" applyFill="0" applyAlignment="0" applyProtection="0"/>
    <xf numFmtId="171" fontId="58" fillId="0" borderId="35" applyNumberFormat="0" applyFill="0" applyAlignment="0" applyProtection="0"/>
    <xf numFmtId="172" fontId="58" fillId="0" borderId="35" applyNumberFormat="0" applyFill="0" applyAlignment="0" applyProtection="0"/>
    <xf numFmtId="0" fontId="56" fillId="0" borderId="3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171" fontId="58" fillId="0" borderId="35" applyNumberFormat="0" applyFill="0" applyAlignment="0" applyProtection="0"/>
    <xf numFmtId="172" fontId="58" fillId="0" borderId="35" applyNumberFormat="0" applyFill="0" applyAlignment="0" applyProtection="0"/>
    <xf numFmtId="171" fontId="58" fillId="0" borderId="35" applyNumberFormat="0" applyFill="0" applyAlignment="0" applyProtection="0"/>
    <xf numFmtId="171" fontId="58" fillId="0" borderId="35" applyNumberFormat="0" applyFill="0" applyAlignment="0" applyProtection="0"/>
    <xf numFmtId="172" fontId="58" fillId="0" borderId="35" applyNumberFormat="0" applyFill="0" applyAlignment="0" applyProtection="0"/>
    <xf numFmtId="171" fontId="58" fillId="0" borderId="35" applyNumberFormat="0" applyFill="0" applyAlignment="0" applyProtection="0"/>
    <xf numFmtId="171" fontId="58" fillId="0" borderId="35" applyNumberFormat="0" applyFill="0" applyAlignment="0" applyProtection="0"/>
    <xf numFmtId="172" fontId="58" fillId="0" borderId="35" applyNumberFormat="0" applyFill="0" applyAlignment="0" applyProtection="0"/>
    <xf numFmtId="171" fontId="58" fillId="0" borderId="35" applyNumberFormat="0" applyFill="0" applyAlignment="0" applyProtection="0"/>
    <xf numFmtId="171" fontId="58" fillId="0" borderId="35" applyNumberFormat="0" applyFill="0" applyAlignment="0" applyProtection="0"/>
    <xf numFmtId="172" fontId="58" fillId="0" borderId="35" applyNumberFormat="0" applyFill="0" applyAlignment="0" applyProtection="0"/>
    <xf numFmtId="171" fontId="58" fillId="0" borderId="35" applyNumberFormat="0" applyFill="0" applyAlignment="0" applyProtection="0"/>
    <xf numFmtId="0" fontId="56" fillId="0" borderId="35"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0" fontId="59" fillId="72" borderId="0" applyNumberFormat="0" applyBorder="0" applyAlignment="0" applyProtection="0"/>
    <xf numFmtId="1" fontId="62" fillId="0" borderId="0" applyProtection="0"/>
    <xf numFmtId="171" fontId="13" fillId="0" borderId="36"/>
    <xf numFmtId="172" fontId="13" fillId="0" borderId="36"/>
    <xf numFmtId="171" fontId="13"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63" fillId="0" borderId="0"/>
    <xf numFmtId="184" fontId="2" fillId="0" borderId="0"/>
    <xf numFmtId="182" fontId="15"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4" fillId="0" borderId="0"/>
    <xf numFmtId="0" fontId="64" fillId="0" borderId="0"/>
    <xf numFmtId="0" fontId="63" fillId="0" borderId="0"/>
    <xf numFmtId="182" fontId="15" fillId="0" borderId="0"/>
    <xf numFmtId="182" fontId="2" fillId="0" borderId="0"/>
    <xf numFmtId="182" fontId="2" fillId="0" borderId="0"/>
    <xf numFmtId="0" fontId="2" fillId="0" borderId="0"/>
    <xf numFmtId="0" fontId="2" fillId="0" borderId="0"/>
    <xf numFmtId="182"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15"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15" fillId="0" borderId="0"/>
    <xf numFmtId="0" fontId="15" fillId="0" borderId="0"/>
    <xf numFmtId="171"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5" fillId="0" borderId="0"/>
    <xf numFmtId="171" fontId="15" fillId="0" borderId="0"/>
    <xf numFmtId="0" fontId="15" fillId="0" borderId="0"/>
    <xf numFmtId="0" fontId="15" fillId="0" borderId="0"/>
    <xf numFmtId="0" fontId="2" fillId="0" borderId="0"/>
    <xf numFmtId="18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14" fillId="0" borderId="0"/>
    <xf numFmtId="182" fontId="15" fillId="0" borderId="0"/>
    <xf numFmtId="182" fontId="15"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5" fillId="0" borderId="0"/>
    <xf numFmtId="182" fontId="15" fillId="0" borderId="0"/>
    <xf numFmtId="182" fontId="15" fillId="0" borderId="0"/>
    <xf numFmtId="182"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5" fillId="0" borderId="0"/>
    <xf numFmtId="182"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2" fillId="0" borderId="0"/>
    <xf numFmtId="0" fontId="15" fillId="0" borderId="0"/>
    <xf numFmtId="0" fontId="2" fillId="0" borderId="0"/>
    <xf numFmtId="0" fontId="14" fillId="0" borderId="0"/>
    <xf numFmtId="171" fontId="12" fillId="0" borderId="0"/>
    <xf numFmtId="0" fontId="2" fillId="0" borderId="0"/>
    <xf numFmtId="0" fontId="1" fillId="0" borderId="0"/>
    <xf numFmtId="0" fontId="1" fillId="0" borderId="0"/>
    <xf numFmtId="182"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2" fontId="2" fillId="0" borderId="0"/>
    <xf numFmtId="0" fontId="15" fillId="0" borderId="0"/>
    <xf numFmtId="0" fontId="15" fillId="0" borderId="0"/>
    <xf numFmtId="171" fontId="12" fillId="0" borderId="0"/>
    <xf numFmtId="0" fontId="52" fillId="0" borderId="0"/>
    <xf numFmtId="0" fontId="2" fillId="0" borderId="0"/>
    <xf numFmtId="171" fontId="12" fillId="0" borderId="0"/>
    <xf numFmtId="0" fontId="1" fillId="0" borderId="0"/>
    <xf numFmtId="18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71" fontId="12" fillId="0" borderId="0"/>
    <xf numFmtId="171" fontId="12" fillId="0" borderId="0"/>
    <xf numFmtId="0" fontId="1" fillId="0" borderId="0"/>
    <xf numFmtId="182" fontId="15" fillId="0" borderId="0"/>
    <xf numFmtId="182" fontId="15" fillId="0" borderId="0"/>
    <xf numFmtId="182" fontId="2" fillId="0" borderId="0"/>
    <xf numFmtId="0" fontId="2" fillId="0" borderId="0"/>
    <xf numFmtId="182" fontId="2" fillId="0" borderId="0"/>
    <xf numFmtId="0" fontId="2" fillId="0" borderId="0"/>
    <xf numFmtId="182"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71" fontId="12" fillId="0" borderId="0"/>
    <xf numFmtId="171" fontId="12" fillId="0" borderId="0"/>
    <xf numFmtId="0" fontId="1" fillId="0" borderId="0"/>
    <xf numFmtId="182" fontId="15" fillId="0" borderId="0"/>
    <xf numFmtId="182"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5" fillId="0" borderId="0"/>
    <xf numFmtId="182"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82" fontId="15"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3" fillId="0" borderId="0"/>
    <xf numFmtId="182" fontId="2"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2" fontId="13" fillId="0" borderId="0"/>
    <xf numFmtId="0" fontId="5"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82" fontId="5" fillId="0" borderId="0"/>
    <xf numFmtId="0" fontId="13" fillId="0" borderId="0"/>
    <xf numFmtId="182"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13" fillId="0" borderId="0"/>
    <xf numFmtId="182" fontId="5" fillId="0" borderId="0"/>
    <xf numFmtId="182" fontId="13" fillId="0" borderId="0"/>
    <xf numFmtId="182" fontId="13" fillId="0" borderId="0"/>
    <xf numFmtId="182" fontId="13" fillId="0" borderId="0"/>
    <xf numFmtId="182" fontId="13" fillId="0" borderId="0"/>
    <xf numFmtId="182" fontId="13" fillId="0" borderId="0"/>
    <xf numFmtId="182" fontId="13" fillId="0" borderId="0"/>
    <xf numFmtId="182" fontId="13" fillId="0" borderId="0"/>
    <xf numFmtId="182" fontId="13" fillId="0" borderId="0"/>
    <xf numFmtId="182" fontId="5"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71" fontId="13" fillId="0" borderId="0"/>
    <xf numFmtId="0" fontId="63"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71" fontId="5" fillId="0" borderId="0"/>
    <xf numFmtId="0" fontId="63" fillId="0" borderId="0"/>
    <xf numFmtId="171"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82"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82"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1" fillId="0" borderId="0"/>
    <xf numFmtId="182" fontId="13"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182" fontId="13" fillId="0" borderId="0"/>
    <xf numFmtId="182" fontId="13"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31" fillId="0" borderId="0"/>
    <xf numFmtId="0" fontId="2" fillId="0" borderId="0"/>
    <xf numFmtId="0" fontId="63" fillId="0" borderId="0"/>
    <xf numFmtId="171" fontId="3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63"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63" fillId="0" borderId="0"/>
    <xf numFmtId="0" fontId="2"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2"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2"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1"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71"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1"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7" fillId="0" borderId="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71"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171" fontId="2" fillId="0" borderId="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72"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72" fontId="2" fillId="0" borderId="0"/>
    <xf numFmtId="0" fontId="2" fillId="73" borderId="37" applyNumberFormat="0" applyFont="0" applyAlignment="0" applyProtection="0"/>
    <xf numFmtId="171" fontId="2" fillId="0" borderId="0"/>
    <xf numFmtId="0" fontId="2" fillId="73" borderId="37" applyNumberFormat="0" applyFont="0" applyAlignment="0" applyProtection="0"/>
    <xf numFmtId="171" fontId="2" fillId="0" borderId="0"/>
    <xf numFmtId="0" fontId="2" fillId="73" borderId="37" applyNumberFormat="0" applyFont="0" applyAlignment="0" applyProtection="0"/>
    <xf numFmtId="0" fontId="2" fillId="73" borderId="37" applyNumberFormat="0" applyFont="0" applyAlignment="0" applyProtection="0"/>
    <xf numFmtId="172" fontId="2" fillId="0" borderId="0"/>
    <xf numFmtId="171" fontId="2" fillId="0" borderId="0"/>
    <xf numFmtId="0" fontId="2" fillId="73" borderId="37" applyNumberFormat="0" applyFont="0" applyAlignment="0" applyProtection="0"/>
    <xf numFmtId="171" fontId="2" fillId="0" borderId="0"/>
    <xf numFmtId="0" fontId="2" fillId="73" borderId="37" applyNumberFormat="0" applyFont="0" applyAlignment="0" applyProtection="0"/>
    <xf numFmtId="0" fontId="2" fillId="73" borderId="37" applyNumberFormat="0" applyFont="0" applyAlignment="0" applyProtection="0"/>
    <xf numFmtId="172" fontId="2" fillId="0" borderId="0"/>
    <xf numFmtId="0" fontId="2" fillId="73" borderId="37" applyNumberFormat="0" applyFont="0" applyAlignment="0" applyProtection="0"/>
    <xf numFmtId="171" fontId="2" fillId="0" borderId="0"/>
    <xf numFmtId="0" fontId="2" fillId="73" borderId="37" applyNumberFormat="0" applyFont="0" applyAlignment="0" applyProtection="0"/>
    <xf numFmtId="171" fontId="2" fillId="0" borderId="0"/>
    <xf numFmtId="0" fontId="2" fillId="73" borderId="37" applyNumberFormat="0" applyFont="0" applyAlignment="0" applyProtection="0"/>
    <xf numFmtId="0" fontId="2" fillId="73" borderId="37" applyNumberFormat="0" applyFont="0" applyAlignment="0" applyProtection="0"/>
    <xf numFmtId="172" fontId="2" fillId="0" borderId="0"/>
    <xf numFmtId="171" fontId="2" fillId="0" borderId="0"/>
    <xf numFmtId="171"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68" fillId="0" borderId="0">
      <alignment horizontal="left"/>
    </xf>
    <xf numFmtId="0" fontId="2" fillId="0" borderId="0"/>
    <xf numFmtId="0" fontId="2" fillId="0" borderId="0"/>
    <xf numFmtId="171" fontId="2" fillId="0" borderId="0"/>
    <xf numFmtId="3" fontId="2" fillId="74" borderId="2" applyFont="0">
      <alignment horizontal="right" vertical="center"/>
      <protection locked="0"/>
    </xf>
    <xf numFmtId="171" fontId="69" fillId="0" borderId="0"/>
    <xf numFmtId="0" fontId="69" fillId="0" borderId="0"/>
    <xf numFmtId="171" fontId="69" fillId="0" borderId="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71"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71"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72"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71" fontId="72" fillId="63" borderId="38" applyNumberFormat="0" applyAlignment="0" applyProtection="0"/>
    <xf numFmtId="172" fontId="72" fillId="63" borderId="38" applyNumberFormat="0" applyAlignment="0" applyProtection="0"/>
    <xf numFmtId="171" fontId="72" fillId="63" borderId="38" applyNumberFormat="0" applyAlignment="0" applyProtection="0"/>
    <xf numFmtId="171" fontId="72" fillId="63" borderId="38" applyNumberFormat="0" applyAlignment="0" applyProtection="0"/>
    <xf numFmtId="172" fontId="72" fillId="63" borderId="38" applyNumberFormat="0" applyAlignment="0" applyProtection="0"/>
    <xf numFmtId="171" fontId="72" fillId="63" borderId="38" applyNumberFormat="0" applyAlignment="0" applyProtection="0"/>
    <xf numFmtId="171" fontId="72" fillId="63" borderId="38" applyNumberFormat="0" applyAlignment="0" applyProtection="0"/>
    <xf numFmtId="172" fontId="72" fillId="63" borderId="38" applyNumberFormat="0" applyAlignment="0" applyProtection="0"/>
    <xf numFmtId="171" fontId="72" fillId="63" borderId="38" applyNumberFormat="0" applyAlignment="0" applyProtection="0"/>
    <xf numFmtId="171" fontId="72" fillId="63" borderId="38" applyNumberFormat="0" applyAlignment="0" applyProtection="0"/>
    <xf numFmtId="172" fontId="72" fillId="63" borderId="38" applyNumberFormat="0" applyAlignment="0" applyProtection="0"/>
    <xf numFmtId="171" fontId="72" fillId="63" borderId="38" applyNumberFormat="0" applyAlignment="0" applyProtection="0"/>
    <xf numFmtId="0" fontId="70" fillId="63" borderId="38" applyNumberFormat="0" applyAlignment="0" applyProtection="0"/>
    <xf numFmtId="0" fontId="12" fillId="0" borderId="0"/>
    <xf numFmtId="178" fontId="24" fillId="0" borderId="0" applyFont="0" applyFill="0" applyBorder="0" applyAlignment="0" applyProtection="0"/>
    <xf numFmtId="18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4" fillId="0" borderId="0" applyFill="0" applyBorder="0" applyAlignment="0"/>
    <xf numFmtId="175"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171" fontId="2" fillId="0" borderId="0"/>
    <xf numFmtId="0" fontId="2" fillId="0" borderId="0"/>
    <xf numFmtId="171" fontId="2" fillId="0" borderId="0"/>
    <xf numFmtId="190"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91" fontId="2" fillId="69" borderId="2" applyFont="0">
      <alignment horizontal="right" vertical="center"/>
    </xf>
    <xf numFmtId="0" fontId="75" fillId="0" borderId="0"/>
    <xf numFmtId="0" fontId="12" fillId="0" borderId="0"/>
    <xf numFmtId="0" fontId="76" fillId="0" borderId="0"/>
    <xf numFmtId="0" fontId="76" fillId="0" borderId="0"/>
    <xf numFmtId="171" fontId="12" fillId="0" borderId="0"/>
    <xf numFmtId="171"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92" fontId="24" fillId="0" borderId="0" applyFill="0" applyBorder="0" applyAlignment="0"/>
    <xf numFmtId="193" fontId="24" fillId="0" borderId="0" applyFill="0" applyBorder="0" applyAlignment="0"/>
    <xf numFmtId="0" fontId="79" fillId="0" borderId="0">
      <alignment horizontal="center" vertical="top"/>
    </xf>
    <xf numFmtId="0" fontId="80" fillId="0" borderId="0" applyNumberFormat="0" applyFill="0" applyBorder="0" applyAlignment="0" applyProtection="0"/>
    <xf numFmtId="172" fontId="80" fillId="0" borderId="0" applyNumberFormat="0" applyFill="0" applyBorder="0" applyAlignment="0" applyProtection="0"/>
    <xf numFmtId="0"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0" fontId="80" fillId="0" borderId="0" applyNumberFormat="0" applyFill="0" applyBorder="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71"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71"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72"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71" fontId="81" fillId="0" borderId="39" applyNumberFormat="0" applyFill="0" applyAlignment="0" applyProtection="0"/>
    <xf numFmtId="172" fontId="81" fillId="0" borderId="39" applyNumberFormat="0" applyFill="0" applyAlignment="0" applyProtection="0"/>
    <xf numFmtId="171" fontId="81" fillId="0" borderId="39" applyNumberFormat="0" applyFill="0" applyAlignment="0" applyProtection="0"/>
    <xf numFmtId="171" fontId="81" fillId="0" borderId="39" applyNumberFormat="0" applyFill="0" applyAlignment="0" applyProtection="0"/>
    <xf numFmtId="172" fontId="81" fillId="0" borderId="39" applyNumberFormat="0" applyFill="0" applyAlignment="0" applyProtection="0"/>
    <xf numFmtId="171" fontId="81" fillId="0" borderId="39" applyNumberFormat="0" applyFill="0" applyAlignment="0" applyProtection="0"/>
    <xf numFmtId="171" fontId="81" fillId="0" borderId="39" applyNumberFormat="0" applyFill="0" applyAlignment="0" applyProtection="0"/>
    <xf numFmtId="172" fontId="81" fillId="0" borderId="39" applyNumberFormat="0" applyFill="0" applyAlignment="0" applyProtection="0"/>
    <xf numFmtId="171" fontId="81" fillId="0" borderId="39" applyNumberFormat="0" applyFill="0" applyAlignment="0" applyProtection="0"/>
    <xf numFmtId="171" fontId="81" fillId="0" borderId="39" applyNumberFormat="0" applyFill="0" applyAlignment="0" applyProtection="0"/>
    <xf numFmtId="172" fontId="81" fillId="0" borderId="39" applyNumberFormat="0" applyFill="0" applyAlignment="0" applyProtection="0"/>
    <xf numFmtId="171" fontId="81" fillId="0" borderId="39" applyNumberFormat="0" applyFill="0" applyAlignment="0" applyProtection="0"/>
    <xf numFmtId="0" fontId="34" fillId="0" borderId="39" applyNumberFormat="0" applyFill="0" applyAlignment="0" applyProtection="0"/>
    <xf numFmtId="0" fontId="12" fillId="0" borderId="40"/>
    <xf numFmtId="188" fontId="68"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13" fillId="0" borderId="0" applyFont="0" applyFill="0" applyBorder="0" applyAlignment="0" applyProtection="0"/>
    <xf numFmtId="195"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165" fontId="85" fillId="0" borderId="0" applyFont="0" applyFill="0" applyBorder="0" applyAlignment="0" applyProtection="0"/>
    <xf numFmtId="167"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166" fontId="85" fillId="0" borderId="0" applyFont="0" applyFill="0" applyBorder="0" applyAlignment="0" applyProtection="0"/>
    <xf numFmtId="168" fontId="85" fillId="0" borderId="0" applyFont="0" applyFill="0" applyBorder="0" applyAlignment="0" applyProtection="0"/>
    <xf numFmtId="0" fontId="2" fillId="0" borderId="0"/>
  </cellStyleXfs>
  <cellXfs count="196">
    <xf numFmtId="0" fontId="0" fillId="0" borderId="0" xfId="0"/>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xf numFmtId="0" fontId="3" fillId="0" borderId="0" xfId="0" applyFont="1" applyAlignment="1">
      <alignment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4" xfId="0" applyFont="1" applyBorder="1"/>
    <xf numFmtId="0" fontId="3" fillId="0" borderId="2" xfId="0" applyFont="1" applyBorder="1" applyAlignment="1">
      <alignment wrapText="1"/>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xf numFmtId="0" fontId="3" fillId="0" borderId="0" xfId="0" applyFont="1" applyAlignment="1">
      <alignment horizontal="right"/>
    </xf>
    <xf numFmtId="0" fontId="4" fillId="0" borderId="0" xfId="0" applyFont="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4" xfId="0" applyFont="1" applyBorder="1"/>
    <xf numFmtId="0" fontId="9" fillId="0" borderId="17" xfId="0" applyFont="1" applyBorder="1" applyAlignment="1">
      <alignment vertical="center" wrapText="1"/>
    </xf>
    <xf numFmtId="0" fontId="3" fillId="0" borderId="45" xfId="0" applyFont="1" applyBorder="1"/>
    <xf numFmtId="0" fontId="3" fillId="0" borderId="17" xfId="0" applyFont="1" applyBorder="1"/>
    <xf numFmtId="0" fontId="3" fillId="0" borderId="47" xfId="0" applyFont="1" applyBorder="1"/>
    <xf numFmtId="0" fontId="3" fillId="0" borderId="12" xfId="0" applyFont="1" applyBorder="1"/>
    <xf numFmtId="0" fontId="3" fillId="0" borderId="16" xfId="0" applyFont="1" applyBorder="1"/>
    <xf numFmtId="0" fontId="3" fillId="0" borderId="4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 xfId="0" applyFont="1" applyBorder="1" applyAlignment="1">
      <alignment horizontal="center" wrapText="1"/>
    </xf>
    <xf numFmtId="0" fontId="3" fillId="0" borderId="4" xfId="0" applyFont="1" applyBorder="1" applyAlignment="1">
      <alignment horizontal="left" vertical="center"/>
    </xf>
    <xf numFmtId="0" fontId="3" fillId="0" borderId="45" xfId="0" applyFont="1" applyBorder="1" applyAlignment="1">
      <alignment horizontal="center" wrapText="1"/>
    </xf>
    <xf numFmtId="0" fontId="3" fillId="0" borderId="45" xfId="0" applyFont="1" applyBorder="1" applyAlignment="1">
      <alignment horizontal="center" vertical="center" wrapText="1"/>
    </xf>
    <xf numFmtId="0" fontId="6" fillId="0" borderId="14" xfId="8" applyFont="1" applyBorder="1"/>
    <xf numFmtId="0" fontId="6" fillId="0" borderId="16" xfId="8" applyFont="1" applyBorder="1"/>
    <xf numFmtId="0" fontId="3" fillId="0" borderId="17" xfId="0" applyFont="1" applyBorder="1" applyAlignment="1">
      <alignment horizontal="center"/>
    </xf>
    <xf numFmtId="0" fontId="3" fillId="0" borderId="18" xfId="0" applyFont="1" applyBorder="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6" xfId="0" applyFont="1" applyBorder="1" applyAlignment="1">
      <alignment horizontal="right" vertical="center" wrapText="1"/>
    </xf>
    <xf numFmtId="0" fontId="10"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xf numFmtId="0" fontId="7" fillId="0" borderId="2" xfId="12" applyFill="1" applyBorder="1" applyAlignment="1" applyProtection="1"/>
    <xf numFmtId="0" fontId="93" fillId="0" borderId="2" xfId="20955" applyFont="1" applyBorder="1" applyAlignment="1">
      <alignment horizontal="center" vertical="center"/>
    </xf>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4" xfId="0" applyFont="1" applyBorder="1" applyAlignment="1">
      <alignment horizontal="right" wrapText="1"/>
    </xf>
    <xf numFmtId="0" fontId="3" fillId="2" borderId="15" xfId="0" applyFont="1" applyFill="1" applyBorder="1" applyAlignment="1">
      <alignment horizontal="center" vertical="center" wrapText="1"/>
    </xf>
    <xf numFmtId="0" fontId="95" fillId="0" borderId="0" xfId="20955" applyFont="1" applyAlignment="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Border="1" applyAlignment="1">
      <alignment horizontal="left" vertical="center" wrapText="1" indent="3"/>
    </xf>
    <xf numFmtId="0" fontId="9" fillId="0" borderId="17" xfId="0" applyFont="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xf numFmtId="0" fontId="1" fillId="0" borderId="2" xfId="0" applyFont="1" applyBorder="1"/>
    <xf numFmtId="0" fontId="1" fillId="0" borderId="0" xfId="0" applyFont="1"/>
    <xf numFmtId="0" fontId="3" fillId="0" borderId="42" xfId="0" applyFont="1" applyBorder="1"/>
    <xf numFmtId="0" fontId="96" fillId="0" borderId="50" xfId="20955" applyFont="1" applyBorder="1"/>
    <xf numFmtId="0" fontId="96" fillId="0" borderId="4" xfId="20955" applyFont="1" applyBorder="1"/>
    <xf numFmtId="196" fontId="4" fillId="35" borderId="17"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6" fontId="3" fillId="0" borderId="2" xfId="0" applyNumberFormat="1" applyFont="1" applyBorder="1" applyAlignment="1" applyProtection="1">
      <alignment horizontal="center" vertical="center"/>
      <protection locked="0"/>
    </xf>
    <xf numFmtId="196"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6" fontId="4" fillId="0" borderId="4" xfId="0" applyNumberFormat="1" applyFont="1" applyBorder="1" applyAlignment="1" applyProtection="1">
      <alignment horizontal="center" vertical="center" wrapText="1"/>
      <protection locked="0"/>
    </xf>
    <xf numFmtId="196" fontId="3" fillId="0" borderId="2" xfId="0" applyNumberFormat="1" applyFont="1" applyBorder="1" applyAlignment="1" applyProtection="1">
      <alignment horizontal="center"/>
      <protection locked="0"/>
    </xf>
    <xf numFmtId="196" fontId="3" fillId="0" borderId="4" xfId="0" applyNumberFormat="1" applyFont="1" applyBorder="1" applyAlignment="1" applyProtection="1">
      <alignment horizontal="center"/>
      <protection locked="0"/>
    </xf>
    <xf numFmtId="196" fontId="3" fillId="0" borderId="4" xfId="0" applyNumberFormat="1" applyFont="1" applyBorder="1" applyProtection="1">
      <protection locked="0"/>
    </xf>
    <xf numFmtId="196" fontId="3" fillId="0" borderId="15" xfId="0" applyNumberFormat="1" applyFont="1" applyBorder="1" applyProtection="1">
      <protection locked="0"/>
    </xf>
    <xf numFmtId="196" fontId="3" fillId="0" borderId="17" xfId="0" applyNumberFormat="1" applyFont="1" applyBorder="1" applyProtection="1">
      <protection locked="0"/>
    </xf>
    <xf numFmtId="196" fontId="3" fillId="0" borderId="18" xfId="0" applyNumberFormat="1" applyFont="1" applyBorder="1" applyProtection="1">
      <protection locked="0"/>
    </xf>
    <xf numFmtId="196" fontId="3" fillId="35" borderId="17" xfId="0" applyNumberFormat="1" applyFont="1" applyFill="1" applyBorder="1"/>
    <xf numFmtId="196" fontId="3" fillId="35" borderId="18" xfId="0" applyNumberFormat="1" applyFont="1" applyFill="1" applyBorder="1"/>
    <xf numFmtId="196" fontId="10" fillId="35" borderId="2" xfId="0" applyNumberFormat="1" applyFont="1" applyFill="1" applyBorder="1" applyAlignment="1">
      <alignment vertical="center" wrapText="1"/>
    </xf>
    <xf numFmtId="196" fontId="10" fillId="35" borderId="15" xfId="0" applyNumberFormat="1" applyFont="1" applyFill="1" applyBorder="1" applyAlignment="1">
      <alignment vertical="center" wrapText="1"/>
    </xf>
    <xf numFmtId="196" fontId="10" fillId="35" borderId="2" xfId="0" applyNumberFormat="1" applyFont="1" applyFill="1" applyBorder="1" applyAlignment="1">
      <alignment horizontal="right" vertical="center" wrapText="1"/>
    </xf>
    <xf numFmtId="196" fontId="10" fillId="35" borderId="15" xfId="0" applyNumberFormat="1" applyFont="1" applyFill="1" applyBorder="1" applyAlignment="1">
      <alignment horizontal="right" vertical="center" wrapText="1"/>
    </xf>
    <xf numFmtId="196" fontId="10" fillId="35" borderId="17" xfId="0" applyNumberFormat="1" applyFont="1" applyFill="1" applyBorder="1" applyAlignment="1">
      <alignment horizontal="right" vertical="center" wrapText="1"/>
    </xf>
    <xf numFmtId="196" fontId="10" fillId="35" borderId="18" xfId="0" applyNumberFormat="1" applyFont="1" applyFill="1" applyBorder="1" applyAlignment="1">
      <alignment horizontal="right" vertical="center" wrapText="1"/>
    </xf>
    <xf numFmtId="196" fontId="10" fillId="0" borderId="2" xfId="0" applyNumberFormat="1" applyFont="1" applyBorder="1" applyAlignment="1" applyProtection="1">
      <alignment vertical="center" wrapText="1"/>
      <protection locked="0"/>
    </xf>
    <xf numFmtId="196" fontId="10" fillId="0" borderId="15" xfId="0" applyNumberFormat="1" applyFont="1" applyBorder="1" applyAlignment="1" applyProtection="1">
      <alignment vertical="center" wrapText="1"/>
      <protection locked="0"/>
    </xf>
    <xf numFmtId="196" fontId="10" fillId="0" borderId="2" xfId="0" applyNumberFormat="1" applyFont="1" applyBorder="1" applyAlignment="1" applyProtection="1">
      <alignment horizontal="center" vertical="center" wrapText="1"/>
      <protection locked="0"/>
    </xf>
    <xf numFmtId="196" fontId="10" fillId="0" borderId="15" xfId="0" applyNumberFormat="1" applyFont="1" applyBorder="1" applyAlignment="1" applyProtection="1">
      <alignment horizontal="center" vertical="center" wrapText="1"/>
      <protection locked="0"/>
    </xf>
    <xf numFmtId="196" fontId="3" fillId="35" borderId="2" xfId="0" applyNumberFormat="1" applyFont="1" applyFill="1" applyBorder="1"/>
    <xf numFmtId="196" fontId="10" fillId="35" borderId="8" xfId="0" applyNumberFormat="1" applyFont="1" applyFill="1" applyBorder="1" applyAlignment="1">
      <alignment horizontal="right" vertical="center" wrapText="1"/>
    </xf>
    <xf numFmtId="196" fontId="10" fillId="35" borderId="17" xfId="0" applyNumberFormat="1" applyFont="1" applyFill="1" applyBorder="1" applyAlignment="1">
      <alignment vertical="center" wrapText="1"/>
    </xf>
    <xf numFmtId="196" fontId="10" fillId="35" borderId="18" xfId="0" applyNumberFormat="1" applyFont="1" applyFill="1" applyBorder="1" applyAlignment="1">
      <alignment vertical="center" wrapText="1"/>
    </xf>
    <xf numFmtId="196" fontId="9" fillId="0" borderId="2" xfId="0" applyNumberFormat="1" applyFont="1" applyBorder="1" applyAlignment="1" applyProtection="1">
      <alignment horizontal="center" vertical="center" wrapText="1"/>
      <protection locked="0"/>
    </xf>
    <xf numFmtId="196" fontId="9" fillId="0" borderId="15" xfId="0" applyNumberFormat="1" applyFont="1" applyBorder="1" applyAlignment="1" applyProtection="1">
      <alignment horizontal="center" vertical="center" wrapText="1"/>
      <protection locked="0"/>
    </xf>
    <xf numFmtId="196" fontId="3" fillId="35" borderId="2" xfId="0" applyNumberFormat="1" applyFont="1" applyFill="1" applyBorder="1" applyAlignment="1">
      <alignment horizontal="center" vertical="center"/>
    </xf>
    <xf numFmtId="196" fontId="3" fillId="35" borderId="2" xfId="0" applyNumberFormat="1" applyFont="1" applyFill="1" applyBorder="1" applyAlignment="1">
      <alignment horizontal="center" vertical="center" wrapText="1"/>
    </xf>
    <xf numFmtId="196" fontId="3" fillId="35" borderId="15" xfId="0" applyNumberFormat="1" applyFont="1" applyFill="1" applyBorder="1" applyAlignment="1">
      <alignment horizontal="center" vertical="center"/>
    </xf>
    <xf numFmtId="196"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196" fontId="3" fillId="0" borderId="0" xfId="0" applyNumberFormat="1" applyFont="1"/>
    <xf numFmtId="172" fontId="13" fillId="36" borderId="0" xfId="15"/>
    <xf numFmtId="172" fontId="13" fillId="36" borderId="46" xfId="15" applyBorder="1"/>
    <xf numFmtId="0" fontId="3" fillId="0" borderId="17" xfId="0" applyFont="1" applyBorder="1" applyAlignment="1">
      <alignment horizontal="right" wrapText="1"/>
    </xf>
    <xf numFmtId="196" fontId="3" fillId="35" borderId="17" xfId="0" applyNumberFormat="1" applyFont="1" applyFill="1" applyBorder="1" applyAlignment="1">
      <alignment horizontal="center" vertical="center"/>
    </xf>
    <xf numFmtId="196" fontId="3" fillId="35" borderId="18" xfId="0" applyNumberFormat="1" applyFont="1" applyFill="1" applyBorder="1" applyAlignment="1">
      <alignment horizontal="center" vertical="center"/>
    </xf>
    <xf numFmtId="0" fontId="98" fillId="0" borderId="0" xfId="0" applyFont="1"/>
    <xf numFmtId="49" fontId="98" fillId="0" borderId="2" xfId="0" applyNumberFormat="1" applyFont="1" applyBorder="1" applyAlignment="1">
      <alignment horizontal="right" vertical="center"/>
    </xf>
    <xf numFmtId="49" fontId="98" fillId="0" borderId="0" xfId="0" applyNumberFormat="1" applyFont="1" applyAlignment="1">
      <alignment horizontal="right" vertical="center"/>
    </xf>
    <xf numFmtId="0" fontId="98" fillId="0" borderId="0" xfId="0" applyFont="1" applyAlignment="1">
      <alignment vertical="center" wrapText="1"/>
    </xf>
    <xf numFmtId="0" fontId="98" fillId="0" borderId="0" xfId="0" applyFont="1" applyAlignment="1">
      <alignment horizontal="left" vertical="center" wrapText="1"/>
    </xf>
    <xf numFmtId="0" fontId="3" fillId="0" borderId="0" xfId="0" applyFont="1" applyAlignment="1">
      <alignment horizontal="left"/>
    </xf>
    <xf numFmtId="14" fontId="6" fillId="0" borderId="0" xfId="8" applyNumberFormat="1" applyFont="1" applyAlignment="1">
      <alignment horizontal="lef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9" xfId="0" applyFont="1" applyBorder="1" applyAlignment="1">
      <alignment horizontal="center"/>
    </xf>
    <xf numFmtId="0" fontId="3" fillId="0" borderId="51" xfId="0" applyFont="1" applyBorder="1" applyAlignment="1">
      <alignment horizontal="center"/>
    </xf>
    <xf numFmtId="0" fontId="3" fillId="0" borderId="42" xfId="0" applyFont="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6" fillId="0" borderId="3" xfId="8" applyFont="1" applyBorder="1" applyAlignment="1">
      <alignment horizontal="center"/>
    </xf>
    <xf numFmtId="0" fontId="6" fillId="0" borderId="42" xfId="8" applyFont="1" applyBorder="1" applyAlignment="1">
      <alignment horizontal="center"/>
    </xf>
    <xf numFmtId="196" fontId="3" fillId="3" borderId="9" xfId="0" applyNumberFormat="1" applyFont="1" applyFill="1" applyBorder="1" applyAlignment="1">
      <alignment horizontal="center"/>
    </xf>
    <xf numFmtId="196" fontId="3" fillId="3" borderId="21" xfId="0" applyNumberFormat="1" applyFont="1" applyFill="1" applyBorder="1" applyAlignment="1">
      <alignment horizontal="center"/>
    </xf>
    <xf numFmtId="196" fontId="3" fillId="3" borderId="43" xfId="0" applyNumberFormat="1" applyFont="1" applyFill="1" applyBorder="1" applyAlignment="1">
      <alignment horizontal="center"/>
    </xf>
    <xf numFmtId="196" fontId="3" fillId="3" borderId="46" xfId="0" applyNumberFormat="1" applyFont="1" applyFill="1" applyBorder="1" applyAlignment="1">
      <alignment horizontal="center"/>
    </xf>
    <xf numFmtId="196" fontId="3" fillId="3" borderId="41" xfId="0" applyNumberFormat="1" applyFont="1" applyFill="1" applyBorder="1" applyAlignment="1">
      <alignment horizontal="center"/>
    </xf>
    <xf numFmtId="196" fontId="3" fillId="3" borderId="48"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8" fillId="0" borderId="6" xfId="0" applyFont="1" applyBorder="1" applyAlignment="1">
      <alignment horizontal="left" vertical="center" wrapText="1"/>
    </xf>
    <xf numFmtId="0" fontId="98" fillId="0" borderId="8" xfId="0" applyFont="1" applyBorder="1" applyAlignment="1">
      <alignment horizontal="left" vertical="center" wrapText="1"/>
    </xf>
    <xf numFmtId="0" fontId="97" fillId="75" borderId="2" xfId="0" applyFont="1" applyFill="1" applyBorder="1" applyAlignment="1">
      <alignment horizontal="center" vertical="center" wrapText="1"/>
    </xf>
    <xf numFmtId="0" fontId="99" fillId="0" borderId="6" xfId="0" applyFont="1" applyBorder="1" applyAlignment="1">
      <alignment horizontal="left"/>
    </xf>
    <xf numFmtId="0" fontId="99" fillId="0" borderId="8" xfId="0" applyFont="1" applyBorder="1" applyAlignment="1">
      <alignment horizontal="left"/>
    </xf>
    <xf numFmtId="0" fontId="98" fillId="0" borderId="6" xfId="0" applyFont="1" applyBorder="1" applyAlignment="1">
      <alignment horizontal="left" vertical="center" wrapText="1" indent="1"/>
    </xf>
    <xf numFmtId="0" fontId="98" fillId="0" borderId="8" xfId="0" applyFont="1" applyBorder="1" applyAlignment="1">
      <alignment horizontal="left" vertical="center" wrapText="1" indent="1"/>
    </xf>
    <xf numFmtId="0" fontId="97" fillId="75" borderId="55" xfId="0" applyFont="1" applyFill="1" applyBorder="1" applyAlignment="1">
      <alignment horizontal="center" vertical="center" wrapText="1"/>
    </xf>
    <xf numFmtId="0" fontId="97" fillId="75" borderId="0" xfId="0" applyFont="1" applyFill="1" applyAlignment="1">
      <alignment horizontal="center" vertical="center" wrapText="1"/>
    </xf>
    <xf numFmtId="0" fontId="97" fillId="75" borderId="56" xfId="0" applyFont="1" applyFill="1" applyBorder="1" applyAlignment="1">
      <alignment horizontal="center" vertical="center" wrapText="1"/>
    </xf>
    <xf numFmtId="0" fontId="97" fillId="0" borderId="52" xfId="0" applyFont="1" applyBorder="1" applyAlignment="1">
      <alignment horizontal="center" vertical="center"/>
    </xf>
    <xf numFmtId="0" fontId="97" fillId="0" borderId="53" xfId="0" applyFont="1" applyBorder="1" applyAlignment="1">
      <alignment horizontal="center" vertical="center"/>
    </xf>
    <xf numFmtId="0" fontId="97" fillId="0" borderId="54" xfId="0" applyFont="1" applyBorder="1" applyAlignment="1">
      <alignment horizontal="center" vertical="center"/>
    </xf>
    <xf numFmtId="0" fontId="98" fillId="0" borderId="2" xfId="0" applyFont="1" applyBorder="1" applyAlignment="1">
      <alignment horizontal="left" vertical="center" wrapText="1"/>
    </xf>
    <xf numFmtId="196" fontId="100" fillId="0" borderId="2" xfId="0" applyNumberFormat="1" applyFont="1" applyBorder="1" applyAlignment="1" applyProtection="1">
      <alignment horizontal="center" vertical="center" wrapText="1"/>
      <protection locked="0"/>
    </xf>
    <xf numFmtId="198" fontId="3" fillId="0" borderId="4" xfId="0" applyNumberFormat="1" applyFont="1" applyBorder="1" applyAlignment="1" applyProtection="1">
      <alignment horizontal="center"/>
      <protection locked="0"/>
    </xf>
  </cellXfs>
  <cellStyles count="20956">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 val="Trial Balance"/>
      <sheetName val="Deposit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workbookViewId="0">
      <selection activeCell="B11" sqref="B11"/>
    </sheetView>
  </sheetViews>
  <sheetFormatPr defaultRowHeight="15"/>
  <cols>
    <col min="1" max="1" width="9.75" style="98" bestFit="1" customWidth="1"/>
    <col min="2" max="2" width="128.75" bestFit="1" customWidth="1"/>
    <col min="3" max="3" width="39.5" customWidth="1"/>
  </cols>
  <sheetData>
    <row r="1" spans="1:3" ht="15.75">
      <c r="A1" s="96" t="s">
        <v>112</v>
      </c>
      <c r="B1" s="77" t="s">
        <v>88</v>
      </c>
      <c r="C1" s="75"/>
    </row>
    <row r="2" spans="1:3">
      <c r="A2" s="97">
        <v>20</v>
      </c>
      <c r="B2" s="76" t="s">
        <v>90</v>
      </c>
    </row>
    <row r="3" spans="1:3">
      <c r="A3" s="97">
        <v>21</v>
      </c>
      <c r="B3" s="76" t="s">
        <v>58</v>
      </c>
    </row>
    <row r="4" spans="1:3">
      <c r="A4" s="97">
        <v>22</v>
      </c>
      <c r="B4" s="79" t="s">
        <v>100</v>
      </c>
    </row>
    <row r="5" spans="1:3">
      <c r="A5" s="97">
        <v>23</v>
      </c>
      <c r="B5" s="79" t="s">
        <v>83</v>
      </c>
    </row>
    <row r="6" spans="1:3">
      <c r="A6" s="97">
        <v>24</v>
      </c>
      <c r="B6" s="76" t="s">
        <v>98</v>
      </c>
    </row>
    <row r="7" spans="1:3" ht="15.75">
      <c r="A7" s="97">
        <v>25</v>
      </c>
      <c r="B7" s="78" t="s">
        <v>84</v>
      </c>
    </row>
    <row r="8" spans="1:3" ht="15.75">
      <c r="A8" s="97">
        <v>26</v>
      </c>
      <c r="B8" s="78" t="s">
        <v>86</v>
      </c>
    </row>
    <row r="9" spans="1:3" ht="15.75">
      <c r="A9" s="97">
        <v>27</v>
      </c>
      <c r="B9" s="78" t="s">
        <v>85</v>
      </c>
    </row>
    <row r="10" spans="1:3">
      <c r="C10" s="75"/>
    </row>
    <row r="11" spans="1:3" ht="45">
      <c r="B11" s="84" t="s">
        <v>126</v>
      </c>
      <c r="C11" s="75"/>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C33"/>
  <sheetViews>
    <sheetView workbookViewId="0">
      <selection activeCell="B9" sqref="B9:C9"/>
    </sheetView>
  </sheetViews>
  <sheetFormatPr defaultColWidth="43.5" defaultRowHeight="11.25"/>
  <cols>
    <col min="1" max="1" width="5.25" style="147" customWidth="1"/>
    <col min="2" max="2" width="73.875" style="148" customWidth="1"/>
    <col min="3" max="3" width="131.5" style="149" customWidth="1"/>
    <col min="4" max="5" width="10.25" style="145" customWidth="1"/>
    <col min="6" max="16384" width="43.5" style="145"/>
  </cols>
  <sheetData>
    <row r="1" spans="1:3" ht="12.75" thickTop="1" thickBot="1">
      <c r="A1" s="190" t="s">
        <v>128</v>
      </c>
      <c r="B1" s="191"/>
      <c r="C1" s="192"/>
    </row>
    <row r="2" spans="1:3" ht="26.25" customHeight="1">
      <c r="A2" s="146"/>
      <c r="B2" s="193" t="s">
        <v>129</v>
      </c>
      <c r="C2" s="193"/>
    </row>
    <row r="3" spans="1:3">
      <c r="A3" s="187" t="s">
        <v>130</v>
      </c>
      <c r="B3" s="188"/>
      <c r="C3" s="189"/>
    </row>
    <row r="4" spans="1:3">
      <c r="A4" s="146"/>
      <c r="B4" s="180" t="s">
        <v>131</v>
      </c>
      <c r="C4" s="181" t="s">
        <v>131</v>
      </c>
    </row>
    <row r="5" spans="1:3">
      <c r="A5" s="146"/>
      <c r="B5" s="180" t="s">
        <v>132</v>
      </c>
      <c r="C5" s="181" t="s">
        <v>132</v>
      </c>
    </row>
    <row r="6" spans="1:3">
      <c r="A6" s="146"/>
      <c r="B6" s="180" t="s">
        <v>133</v>
      </c>
      <c r="C6" s="181" t="s">
        <v>133</v>
      </c>
    </row>
    <row r="7" spans="1:3">
      <c r="A7" s="146"/>
      <c r="B7" s="180" t="s">
        <v>161</v>
      </c>
      <c r="C7" s="181" t="s">
        <v>134</v>
      </c>
    </row>
    <row r="8" spans="1:3">
      <c r="A8" s="187" t="s">
        <v>135</v>
      </c>
      <c r="B8" s="188"/>
      <c r="C8" s="189"/>
    </row>
    <row r="9" spans="1:3">
      <c r="A9" s="146"/>
      <c r="B9" s="180" t="s">
        <v>136</v>
      </c>
      <c r="C9" s="181" t="s">
        <v>136</v>
      </c>
    </row>
    <row r="10" spans="1:3">
      <c r="A10" s="146"/>
      <c r="B10" s="180" t="s">
        <v>137</v>
      </c>
      <c r="C10" s="181" t="s">
        <v>137</v>
      </c>
    </row>
    <row r="11" spans="1:3">
      <c r="A11" s="146"/>
      <c r="B11" s="180" t="s">
        <v>138</v>
      </c>
      <c r="C11" s="181" t="s">
        <v>138</v>
      </c>
    </row>
    <row r="12" spans="1:3">
      <c r="A12" s="146"/>
      <c r="B12" s="180" t="s">
        <v>139</v>
      </c>
      <c r="C12" s="181" t="s">
        <v>139</v>
      </c>
    </row>
    <row r="13" spans="1:3" ht="11.25" customHeight="1">
      <c r="A13" s="182" t="s">
        <v>140</v>
      </c>
      <c r="B13" s="182"/>
      <c r="C13" s="182"/>
    </row>
    <row r="14" spans="1:3">
      <c r="A14" s="146"/>
      <c r="B14" s="180" t="s">
        <v>141</v>
      </c>
      <c r="C14" s="181"/>
    </row>
    <row r="15" spans="1:3">
      <c r="A15" s="146"/>
      <c r="B15" s="185" t="s">
        <v>142</v>
      </c>
      <c r="C15" s="186"/>
    </row>
    <row r="16" spans="1:3">
      <c r="A16" s="146"/>
      <c r="B16" s="185" t="s">
        <v>143</v>
      </c>
      <c r="C16" s="186"/>
    </row>
    <row r="17" spans="1:3">
      <c r="A17" s="146"/>
      <c r="B17" s="185" t="s">
        <v>144</v>
      </c>
      <c r="C17" s="186"/>
    </row>
    <row r="18" spans="1:3">
      <c r="A18" s="146"/>
      <c r="B18" s="180" t="s">
        <v>145</v>
      </c>
      <c r="C18" s="181"/>
    </row>
    <row r="19" spans="1:3">
      <c r="A19" s="146"/>
      <c r="B19" s="180" t="s">
        <v>146</v>
      </c>
      <c r="C19" s="181"/>
    </row>
    <row r="20" spans="1:3">
      <c r="A20" s="146"/>
      <c r="B20" s="180" t="s">
        <v>147</v>
      </c>
      <c r="C20" s="181"/>
    </row>
    <row r="21" spans="1:3" ht="11.25" customHeight="1">
      <c r="A21" s="182" t="s">
        <v>148</v>
      </c>
      <c r="B21" s="182"/>
      <c r="C21" s="182"/>
    </row>
    <row r="22" spans="1:3" ht="33.75" customHeight="1">
      <c r="A22" s="146"/>
      <c r="B22" s="180" t="s">
        <v>149</v>
      </c>
      <c r="C22" s="181"/>
    </row>
    <row r="23" spans="1:3" ht="14.25" customHeight="1">
      <c r="A23" s="146"/>
      <c r="B23" s="180" t="s">
        <v>150</v>
      </c>
      <c r="C23" s="181"/>
    </row>
    <row r="24" spans="1:3">
      <c r="A24" s="182" t="s">
        <v>151</v>
      </c>
      <c r="B24" s="182"/>
      <c r="C24" s="182"/>
    </row>
    <row r="25" spans="1:3">
      <c r="A25" s="146"/>
      <c r="B25" s="180" t="s">
        <v>152</v>
      </c>
      <c r="C25" s="181"/>
    </row>
    <row r="26" spans="1:3">
      <c r="A26" s="146"/>
      <c r="B26" s="180" t="s">
        <v>153</v>
      </c>
      <c r="C26" s="181"/>
    </row>
    <row r="27" spans="1:3">
      <c r="A27" s="146"/>
      <c r="B27" s="180" t="s">
        <v>154</v>
      </c>
      <c r="C27" s="181"/>
    </row>
    <row r="28" spans="1:3" ht="11.25" customHeight="1">
      <c r="A28" s="182" t="s">
        <v>155</v>
      </c>
      <c r="B28" s="182"/>
      <c r="C28" s="182"/>
    </row>
    <row r="29" spans="1:3">
      <c r="A29" s="146"/>
      <c r="B29" s="180" t="s">
        <v>156</v>
      </c>
      <c r="C29" s="181"/>
    </row>
    <row r="30" spans="1:3" ht="21.75" customHeight="1">
      <c r="A30" s="146"/>
      <c r="B30" s="180" t="s">
        <v>157</v>
      </c>
      <c r="C30" s="181"/>
    </row>
    <row r="31" spans="1:3">
      <c r="A31" s="182" t="s">
        <v>158</v>
      </c>
      <c r="B31" s="182"/>
      <c r="C31" s="182"/>
    </row>
    <row r="32" spans="1:3">
      <c r="A32" s="146"/>
      <c r="B32" s="180" t="s">
        <v>159</v>
      </c>
      <c r="C32" s="181"/>
    </row>
    <row r="33" spans="1:3" ht="12.75">
      <c r="A33" s="146"/>
      <c r="B33" s="183" t="s">
        <v>160</v>
      </c>
      <c r="C33" s="184"/>
    </row>
  </sheetData>
  <mergeCells count="33">
    <mergeCell ref="B6:C6"/>
    <mergeCell ref="A1:C1"/>
    <mergeCell ref="B2:C2"/>
    <mergeCell ref="A3:C3"/>
    <mergeCell ref="B4:C4"/>
    <mergeCell ref="B5:C5"/>
    <mergeCell ref="B16:C16"/>
    <mergeCell ref="B7:C7"/>
    <mergeCell ref="A8:C8"/>
    <mergeCell ref="B9:C9"/>
    <mergeCell ref="B10:C10"/>
    <mergeCell ref="B11:C11"/>
    <mergeCell ref="B12:C12"/>
    <mergeCell ref="A13:C13"/>
    <mergeCell ref="B14:C14"/>
    <mergeCell ref="B15:C15"/>
    <mergeCell ref="A28:C28"/>
    <mergeCell ref="B17:C17"/>
    <mergeCell ref="B18:C18"/>
    <mergeCell ref="B19:C19"/>
    <mergeCell ref="B20:C20"/>
    <mergeCell ref="A21:C21"/>
    <mergeCell ref="B22:C22"/>
    <mergeCell ref="B23:C23"/>
    <mergeCell ref="A24:C24"/>
    <mergeCell ref="B25:C25"/>
    <mergeCell ref="B26:C26"/>
    <mergeCell ref="B27:C27"/>
    <mergeCell ref="B29:C29"/>
    <mergeCell ref="B30:C30"/>
    <mergeCell ref="A31:C31"/>
    <mergeCell ref="B32:C32"/>
    <mergeCell ref="B33:C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E39"/>
  <sheetViews>
    <sheetView tabSelected="1" zoomScaleNormal="100" workbookViewId="0">
      <pane xSplit="1" ySplit="4" topLeftCell="B5" activePane="bottomRight" state="frozen"/>
      <selection activeCell="L18" sqref="L18"/>
      <selection pane="topRight" activeCell="L18" sqref="L18"/>
      <selection pane="bottomLeft" activeCell="L18" sqref="L18"/>
      <selection pane="bottomRight" activeCell="B11" sqref="B11"/>
    </sheetView>
  </sheetViews>
  <sheetFormatPr defaultRowHeight="15.75"/>
  <cols>
    <col min="1" max="1" width="9.25" style="2" bestFit="1" customWidth="1"/>
    <col min="2" max="2" width="47" style="2" customWidth="1"/>
    <col min="3" max="3" width="29.75" style="2" customWidth="1"/>
    <col min="4" max="4" width="49.25" style="2" customWidth="1"/>
    <col min="5" max="5" width="13.25" style="2" customWidth="1"/>
  </cols>
  <sheetData>
    <row r="1" spans="1:5">
      <c r="A1" s="5" t="s">
        <v>26</v>
      </c>
      <c r="B1" s="150" t="s">
        <v>162</v>
      </c>
    </row>
    <row r="2" spans="1:5" s="5" customFormat="1" ht="15.75" customHeight="1">
      <c r="A2" s="5" t="s">
        <v>27</v>
      </c>
      <c r="B2" s="151">
        <v>45291</v>
      </c>
    </row>
    <row r="3" spans="1:5">
      <c r="C3" s="35"/>
      <c r="D3" s="35"/>
      <c r="E3" s="14"/>
    </row>
    <row r="4" spans="1:5" ht="16.5" thickBot="1">
      <c r="A4" s="101" t="s">
        <v>113</v>
      </c>
      <c r="B4" s="36" t="s">
        <v>89</v>
      </c>
      <c r="C4" s="35"/>
      <c r="D4" s="35"/>
      <c r="E4" s="14"/>
    </row>
    <row r="5" spans="1:5">
      <c r="A5" s="17"/>
      <c r="B5" s="49" t="s">
        <v>0</v>
      </c>
      <c r="C5" s="54" t="s">
        <v>1</v>
      </c>
      <c r="D5" s="55" t="s">
        <v>2</v>
      </c>
      <c r="E5" s="49" t="s">
        <v>3</v>
      </c>
    </row>
    <row r="6" spans="1:5" ht="16.899999999999999" customHeight="1">
      <c r="A6" s="156"/>
      <c r="B6" s="152" t="s">
        <v>47</v>
      </c>
      <c r="C6" s="152" t="s">
        <v>46</v>
      </c>
      <c r="D6" s="152" t="s">
        <v>94</v>
      </c>
      <c r="E6" s="152" t="s">
        <v>43</v>
      </c>
    </row>
    <row r="7" spans="1:5" ht="24.75" customHeight="1">
      <c r="A7" s="157"/>
      <c r="B7" s="153"/>
      <c r="C7" s="153"/>
      <c r="D7" s="153"/>
      <c r="E7" s="153"/>
    </row>
    <row r="8" spans="1:5" ht="15">
      <c r="A8" s="158"/>
      <c r="B8" s="154"/>
      <c r="C8" s="154"/>
      <c r="D8" s="154"/>
      <c r="E8" s="154"/>
    </row>
    <row r="9" spans="1:5">
      <c r="A9" s="103"/>
      <c r="B9" s="104" t="s">
        <v>164</v>
      </c>
      <c r="C9" s="105">
        <v>9556044.8300000094</v>
      </c>
      <c r="D9" s="105">
        <v>9622521.430000009</v>
      </c>
      <c r="E9" s="106"/>
    </row>
    <row r="10" spans="1:5">
      <c r="A10" s="103"/>
      <c r="B10" s="107" t="s">
        <v>165</v>
      </c>
      <c r="C10" s="105">
        <v>66476.600000000035</v>
      </c>
      <c r="D10" s="105">
        <v>0</v>
      </c>
      <c r="E10" s="106"/>
    </row>
    <row r="11" spans="1:5">
      <c r="A11" s="103"/>
      <c r="B11" s="104" t="s">
        <v>166</v>
      </c>
      <c r="C11" s="105">
        <v>27684.929999999702</v>
      </c>
      <c r="D11" s="105">
        <v>482905.83000000007</v>
      </c>
      <c r="E11" s="106"/>
    </row>
    <row r="12" spans="1:5">
      <c r="A12" s="103"/>
      <c r="B12" s="104" t="s">
        <v>167</v>
      </c>
      <c r="C12" s="105">
        <v>200000</v>
      </c>
      <c r="D12" s="105">
        <v>200000</v>
      </c>
      <c r="E12" s="106"/>
    </row>
    <row r="13" spans="1:5">
      <c r="A13" s="103"/>
      <c r="B13" s="108" t="s">
        <v>168</v>
      </c>
      <c r="C13" s="105">
        <v>196316.41999999998</v>
      </c>
      <c r="D13" s="105">
        <v>196316.41999999998</v>
      </c>
      <c r="E13" s="106"/>
    </row>
    <row r="14" spans="1:5">
      <c r="A14" s="103"/>
      <c r="B14" s="108" t="s">
        <v>169</v>
      </c>
      <c r="C14" s="105">
        <v>240751.37</v>
      </c>
      <c r="D14" s="105">
        <v>240751.37</v>
      </c>
      <c r="E14" s="106"/>
    </row>
    <row r="15" spans="1:5" ht="16.5" thickBot="1">
      <c r="A15" s="48"/>
      <c r="B15" s="80" t="s">
        <v>24</v>
      </c>
      <c r="C15" s="102">
        <f>SUM(C9:C14)</f>
        <v>10287274.150000008</v>
      </c>
      <c r="D15" s="102">
        <f>SUM(D9:D14)</f>
        <v>10742495.050000008</v>
      </c>
      <c r="E15" s="102">
        <f>SUM(E9:E14)</f>
        <v>0</v>
      </c>
    </row>
    <row r="16" spans="1:5">
      <c r="A16" s="42"/>
      <c r="B16" s="49" t="s">
        <v>0</v>
      </c>
      <c r="C16" s="54" t="s">
        <v>1</v>
      </c>
      <c r="D16" s="55" t="s">
        <v>2</v>
      </c>
      <c r="E16" s="49" t="s">
        <v>3</v>
      </c>
    </row>
    <row r="17" spans="1:5" ht="14.45" customHeight="1">
      <c r="A17" s="159"/>
      <c r="B17" s="152" t="s">
        <v>45</v>
      </c>
      <c r="C17" s="155" t="s">
        <v>44</v>
      </c>
      <c r="D17" s="155" t="s">
        <v>95</v>
      </c>
      <c r="E17" s="155" t="s">
        <v>43</v>
      </c>
    </row>
    <row r="18" spans="1:5" ht="14.45" customHeight="1">
      <c r="A18" s="159"/>
      <c r="B18" s="153"/>
      <c r="C18" s="155"/>
      <c r="D18" s="155"/>
      <c r="E18" s="155"/>
    </row>
    <row r="19" spans="1:5" ht="100.15" customHeight="1">
      <c r="A19" s="159"/>
      <c r="B19" s="154"/>
      <c r="C19" s="155"/>
      <c r="D19" s="155"/>
      <c r="E19" s="155"/>
    </row>
    <row r="20" spans="1:5">
      <c r="A20" s="15"/>
      <c r="B20" s="53" t="s">
        <v>170</v>
      </c>
      <c r="C20" s="194">
        <v>1263138.4017569984</v>
      </c>
      <c r="D20" s="194">
        <v>1288821.2499999986</v>
      </c>
      <c r="E20" s="109"/>
    </row>
    <row r="21" spans="1:5">
      <c r="A21" s="15"/>
      <c r="B21" s="53" t="s">
        <v>171</v>
      </c>
      <c r="C21" s="110">
        <v>0</v>
      </c>
      <c r="D21" s="194">
        <v>0</v>
      </c>
      <c r="E21" s="106"/>
    </row>
    <row r="22" spans="1:5">
      <c r="A22" s="15"/>
      <c r="B22" s="53" t="s">
        <v>172</v>
      </c>
      <c r="C22" s="110">
        <v>185361.59</v>
      </c>
      <c r="D22" s="194">
        <v>185361.59</v>
      </c>
      <c r="E22" s="106"/>
    </row>
    <row r="23" spans="1:5" ht="30">
      <c r="A23" s="15"/>
      <c r="B23" s="16" t="s">
        <v>173</v>
      </c>
      <c r="C23" s="110">
        <v>4935</v>
      </c>
      <c r="D23" s="194">
        <v>4935</v>
      </c>
      <c r="E23" s="106"/>
    </row>
    <row r="24" spans="1:5" ht="45">
      <c r="A24" s="15"/>
      <c r="B24" s="16" t="s">
        <v>174</v>
      </c>
      <c r="C24" s="110">
        <v>766050.43824300019</v>
      </c>
      <c r="D24" s="194">
        <v>0</v>
      </c>
      <c r="E24" s="106"/>
    </row>
    <row r="25" spans="1:5">
      <c r="A25" s="15"/>
      <c r="B25" s="16" t="s">
        <v>175</v>
      </c>
      <c r="C25" s="110">
        <v>98205.160000030184</v>
      </c>
      <c r="D25" s="194">
        <v>1293793.6500000304</v>
      </c>
      <c r="E25" s="106"/>
    </row>
    <row r="26" spans="1:5" ht="16.5" thickBot="1">
      <c r="A26" s="48"/>
      <c r="B26" s="81" t="s">
        <v>25</v>
      </c>
      <c r="C26" s="102">
        <f>SUM(C20:C25)</f>
        <v>2317690.5900000287</v>
      </c>
      <c r="D26" s="102">
        <f>SUM(D20:D25)</f>
        <v>2772911.4900000291</v>
      </c>
      <c r="E26" s="102">
        <f>SUM(E20:E25)</f>
        <v>0</v>
      </c>
    </row>
    <row r="27" spans="1:5">
      <c r="A27" s="42"/>
      <c r="B27" s="49" t="s">
        <v>0</v>
      </c>
      <c r="C27" s="54" t="s">
        <v>1</v>
      </c>
      <c r="D27" s="55" t="s">
        <v>2</v>
      </c>
      <c r="E27" s="49" t="s">
        <v>3</v>
      </c>
    </row>
    <row r="28" spans="1:5" ht="40.15" customHeight="1">
      <c r="A28" s="159"/>
      <c r="B28" s="152" t="s">
        <v>106</v>
      </c>
      <c r="C28" s="155" t="s">
        <v>44</v>
      </c>
      <c r="D28" s="155" t="s">
        <v>95</v>
      </c>
      <c r="E28" s="155" t="s">
        <v>43</v>
      </c>
    </row>
    <row r="29" spans="1:5" ht="13.9" customHeight="1">
      <c r="A29" s="159"/>
      <c r="B29" s="153"/>
      <c r="C29" s="155"/>
      <c r="D29" s="155"/>
      <c r="E29" s="155"/>
    </row>
    <row r="30" spans="1:5" ht="102" customHeight="1">
      <c r="A30" s="159"/>
      <c r="B30" s="154"/>
      <c r="C30" s="155"/>
      <c r="D30" s="155"/>
      <c r="E30" s="155"/>
    </row>
    <row r="31" spans="1:5">
      <c r="A31" s="15"/>
      <c r="B31" s="53" t="s">
        <v>176</v>
      </c>
      <c r="C31" s="109">
        <v>3700004.9899999993</v>
      </c>
      <c r="D31" s="109">
        <v>3700004.9899999993</v>
      </c>
      <c r="E31" s="109"/>
    </row>
    <row r="32" spans="1:5">
      <c r="A32" s="15"/>
      <c r="B32" s="53" t="s">
        <v>177</v>
      </c>
      <c r="C32" s="195">
        <v>-1745070.8299999998</v>
      </c>
      <c r="D32" s="195">
        <v>-1745070.8299999998</v>
      </c>
      <c r="E32" s="112"/>
    </row>
    <row r="33" spans="1:5">
      <c r="A33" s="15"/>
      <c r="B33" s="53" t="s">
        <v>178</v>
      </c>
      <c r="C33" s="111">
        <v>6014649.3899999997</v>
      </c>
      <c r="D33" s="111">
        <v>6014649.3899999997</v>
      </c>
      <c r="E33" s="112"/>
    </row>
    <row r="34" spans="1:5" ht="16.5" thickBot="1">
      <c r="A34" s="48"/>
      <c r="B34" s="81" t="s">
        <v>42</v>
      </c>
      <c r="C34" s="102">
        <f>SUM(C31:C33)</f>
        <v>7969583.5499999989</v>
      </c>
      <c r="D34" s="102">
        <f>SUM(D31:D33)</f>
        <v>7969583.5499999989</v>
      </c>
      <c r="E34" s="102">
        <f>SUM(E31:E33)</f>
        <v>0</v>
      </c>
    </row>
    <row r="37" spans="1:5" s="3" customFormat="1">
      <c r="A37" s="6"/>
      <c r="B37" s="6"/>
      <c r="C37" s="6"/>
      <c r="D37" s="6"/>
      <c r="E37" s="6"/>
    </row>
    <row r="38" spans="1:5" s="3" customFormat="1">
      <c r="A38" s="6"/>
      <c r="B38" s="6"/>
      <c r="C38" s="6"/>
      <c r="D38" s="6"/>
      <c r="E38" s="6"/>
    </row>
    <row r="39" spans="1:5" s="3" customFormat="1">
      <c r="A39" s="6"/>
      <c r="B39" s="6"/>
      <c r="C39" s="6"/>
      <c r="D39" s="6"/>
      <c r="E39" s="6"/>
    </row>
  </sheetData>
  <mergeCells count="15">
    <mergeCell ref="B28:B30"/>
    <mergeCell ref="C28:C30"/>
    <mergeCell ref="D28:D30"/>
    <mergeCell ref="E28:E30"/>
    <mergeCell ref="A6:A8"/>
    <mergeCell ref="A17:A19"/>
    <mergeCell ref="A28:A30"/>
    <mergeCell ref="B6:B8"/>
    <mergeCell ref="C6:C8"/>
    <mergeCell ref="D6:D8"/>
    <mergeCell ref="E6:E8"/>
    <mergeCell ref="B17:B19"/>
    <mergeCell ref="C17:C19"/>
    <mergeCell ref="D17:D19"/>
    <mergeCell ref="E17:E19"/>
  </mergeCells>
  <pageMargins left="0.7" right="0.7" top="0.75" bottom="0.75" header="0.3" footer="0.3"/>
  <pageSetup paperSize="9" scale="54" orientation="landscape" horizontalDpi="4294967295" verticalDpi="4294967295" r:id="rId1"/>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F7" sqref="F7:G9"/>
    </sheetView>
  </sheetViews>
  <sheetFormatPr defaultRowHeight="15.75"/>
  <cols>
    <col min="1" max="1" width="10.5" bestFit="1" customWidth="1"/>
    <col min="2" max="2" width="39" style="2" customWidth="1"/>
    <col min="3" max="3" width="31.25" style="2" bestFit="1" customWidth="1"/>
    <col min="4" max="5" width="14.5" style="2" bestFit="1" customWidth="1"/>
    <col min="6" max="6" width="21.75" style="2" customWidth="1"/>
    <col min="7" max="7" width="12" style="2" bestFit="1" customWidth="1"/>
    <col min="8" max="8" width="8" style="2" customWidth="1"/>
  </cols>
  <sheetData>
    <row r="1" spans="1:8">
      <c r="A1" s="5" t="s">
        <v>26</v>
      </c>
      <c r="B1" s="150" t="s">
        <v>162</v>
      </c>
    </row>
    <row r="2" spans="1:8">
      <c r="A2" s="5" t="s">
        <v>27</v>
      </c>
      <c r="B2" s="151">
        <v>45291</v>
      </c>
      <c r="C2" s="5"/>
      <c r="D2" s="5"/>
      <c r="E2" s="5"/>
      <c r="F2" s="5"/>
      <c r="G2" s="5"/>
      <c r="H2" s="5"/>
    </row>
    <row r="3" spans="1:8">
      <c r="A3" s="5"/>
      <c r="B3" s="5"/>
      <c r="C3" s="5"/>
      <c r="D3" s="5"/>
      <c r="E3" s="5"/>
      <c r="F3" s="5"/>
      <c r="G3" s="5"/>
      <c r="H3" s="5"/>
    </row>
    <row r="4" spans="1:8" ht="16.5" thickBot="1">
      <c r="A4" s="101" t="s">
        <v>114</v>
      </c>
      <c r="B4" s="10" t="s">
        <v>58</v>
      </c>
    </row>
    <row r="5" spans="1:8" ht="14.45" customHeight="1">
      <c r="A5" s="165"/>
      <c r="B5" s="160" t="s">
        <v>57</v>
      </c>
      <c r="C5" s="162" t="s">
        <v>91</v>
      </c>
      <c r="D5" s="160" t="s">
        <v>56</v>
      </c>
      <c r="E5" s="160"/>
      <c r="F5" s="160"/>
      <c r="G5" s="160"/>
      <c r="H5" s="163" t="s">
        <v>55</v>
      </c>
    </row>
    <row r="6" spans="1:8" ht="30">
      <c r="A6" s="166"/>
      <c r="B6" s="161"/>
      <c r="C6" s="152"/>
      <c r="D6" s="8" t="s">
        <v>54</v>
      </c>
      <c r="E6" s="8" t="s">
        <v>53</v>
      </c>
      <c r="F6" s="8" t="s">
        <v>52</v>
      </c>
      <c r="G6" s="8" t="s">
        <v>51</v>
      </c>
      <c r="H6" s="164"/>
    </row>
    <row r="7" spans="1:8">
      <c r="A7" s="56">
        <v>1</v>
      </c>
      <c r="B7" s="4"/>
      <c r="C7" s="32" t="s">
        <v>50</v>
      </c>
      <c r="D7" s="4"/>
      <c r="E7" s="4"/>
      <c r="F7" s="4"/>
      <c r="G7" s="32"/>
      <c r="H7" s="31"/>
    </row>
    <row r="8" spans="1:8">
      <c r="A8" s="56">
        <v>2</v>
      </c>
      <c r="B8" s="4"/>
      <c r="C8" s="32" t="s">
        <v>49</v>
      </c>
      <c r="D8" s="4"/>
      <c r="E8" s="4"/>
      <c r="F8" s="32"/>
      <c r="G8" s="4"/>
      <c r="H8" s="31"/>
    </row>
    <row r="9" spans="1:8">
      <c r="A9" s="56">
        <v>3</v>
      </c>
      <c r="B9" s="4"/>
      <c r="C9" s="32" t="s">
        <v>48</v>
      </c>
      <c r="D9" s="4"/>
      <c r="E9" s="4"/>
      <c r="F9" s="4"/>
      <c r="G9" s="32"/>
      <c r="H9" s="31"/>
    </row>
    <row r="10" spans="1:8">
      <c r="A10" s="56"/>
      <c r="B10" s="4"/>
      <c r="C10" s="32"/>
      <c r="D10" s="4"/>
      <c r="E10" s="4"/>
      <c r="F10" s="4"/>
      <c r="G10" s="4"/>
      <c r="H10" s="31"/>
    </row>
    <row r="11" spans="1:8">
      <c r="A11" s="56"/>
      <c r="B11" s="4"/>
      <c r="C11" s="32"/>
      <c r="D11" s="4"/>
      <c r="E11" s="4"/>
      <c r="F11" s="4"/>
      <c r="G11" s="4"/>
      <c r="H11" s="31"/>
    </row>
    <row r="12" spans="1:8" ht="16.5" thickBot="1">
      <c r="A12" s="57"/>
      <c r="B12" s="45"/>
      <c r="C12" s="58"/>
      <c r="D12" s="45"/>
      <c r="E12" s="45"/>
      <c r="F12" s="45"/>
      <c r="G12" s="45"/>
      <c r="H12" s="59"/>
    </row>
    <row r="13" spans="1:8">
      <c r="A13" s="5"/>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E9"/>
  <sheetViews>
    <sheetView zoomScaleNormal="100" workbookViewId="0">
      <selection activeCell="C5" sqref="C5"/>
    </sheetView>
  </sheetViews>
  <sheetFormatPr defaultColWidth="9.125" defaultRowHeight="15"/>
  <cols>
    <col min="1" max="1" width="10.5" style="2" bestFit="1" customWidth="1"/>
    <col min="2" max="2" width="70.125" style="2" customWidth="1"/>
    <col min="3" max="5" width="10.75" style="2" customWidth="1"/>
    <col min="6" max="16384" width="9.125" style="2"/>
  </cols>
  <sheetData>
    <row r="1" spans="1:5">
      <c r="A1" s="2" t="s">
        <v>26</v>
      </c>
      <c r="B1" s="150" t="s">
        <v>162</v>
      </c>
    </row>
    <row r="2" spans="1:5">
      <c r="A2" s="2" t="s">
        <v>27</v>
      </c>
      <c r="B2" s="151">
        <v>45291</v>
      </c>
    </row>
    <row r="4" spans="1:5" ht="15.75" thickBot="1">
      <c r="A4" s="100" t="s">
        <v>115</v>
      </c>
      <c r="B4" s="10" t="s">
        <v>100</v>
      </c>
      <c r="C4" s="20"/>
    </row>
    <row r="5" spans="1:5">
      <c r="A5" s="99"/>
      <c r="B5" s="47"/>
      <c r="C5" s="50" t="s">
        <v>5</v>
      </c>
      <c r="D5" s="50" t="s">
        <v>6</v>
      </c>
      <c r="E5" s="51" t="s">
        <v>7</v>
      </c>
    </row>
    <row r="6" spans="1:5">
      <c r="A6" s="15">
        <v>1</v>
      </c>
      <c r="B6" s="4" t="s">
        <v>11</v>
      </c>
      <c r="C6" s="106"/>
      <c r="D6" s="106"/>
      <c r="E6" s="113"/>
    </row>
    <row r="7" spans="1:5">
      <c r="A7" s="15">
        <v>2</v>
      </c>
      <c r="B7" s="19" t="s">
        <v>82</v>
      </c>
      <c r="C7" s="106"/>
      <c r="D7" s="106"/>
      <c r="E7" s="113"/>
    </row>
    <row r="8" spans="1:5">
      <c r="A8" s="15">
        <v>3</v>
      </c>
      <c r="B8" s="4" t="s">
        <v>96</v>
      </c>
      <c r="C8" s="106"/>
      <c r="D8" s="106"/>
      <c r="E8" s="113"/>
    </row>
    <row r="9" spans="1:5" ht="15.75" thickBot="1">
      <c r="A9" s="48">
        <v>4</v>
      </c>
      <c r="B9" s="45" t="s">
        <v>75</v>
      </c>
      <c r="C9" s="114"/>
      <c r="D9" s="114"/>
      <c r="E9" s="11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G11"/>
  <sheetViews>
    <sheetView zoomScaleNormal="100" workbookViewId="0">
      <selection activeCell="E8" sqref="E8"/>
    </sheetView>
  </sheetViews>
  <sheetFormatPr defaultColWidth="9.125" defaultRowHeight="15"/>
  <cols>
    <col min="1" max="1" width="10.5" style="2" bestFit="1" customWidth="1"/>
    <col min="2" max="2" width="52.5" style="2" customWidth="1"/>
    <col min="3" max="5" width="9.125" style="2"/>
    <col min="6" max="6" width="24.125" style="2" customWidth="1"/>
    <col min="7" max="7" width="27.5" style="2" customWidth="1"/>
    <col min="8" max="16384" width="9.125" style="2"/>
  </cols>
  <sheetData>
    <row r="1" spans="1:7">
      <c r="A1" s="2" t="s">
        <v>26</v>
      </c>
      <c r="B1" s="150" t="s">
        <v>162</v>
      </c>
    </row>
    <row r="2" spans="1:7">
      <c r="A2" s="2" t="s">
        <v>27</v>
      </c>
      <c r="B2" s="151">
        <v>45291</v>
      </c>
    </row>
    <row r="4" spans="1:7" ht="15.75" thickBot="1">
      <c r="A4" s="100" t="s">
        <v>116</v>
      </c>
      <c r="B4" s="36" t="s">
        <v>83</v>
      </c>
    </row>
    <row r="5" spans="1:7">
      <c r="A5" s="60"/>
      <c r="B5" s="47"/>
      <c r="C5" s="47" t="s">
        <v>0</v>
      </c>
      <c r="D5" s="47" t="s">
        <v>1</v>
      </c>
      <c r="E5" s="47" t="s">
        <v>2</v>
      </c>
      <c r="F5" s="47" t="s">
        <v>3</v>
      </c>
      <c r="G5" s="18" t="s">
        <v>4</v>
      </c>
    </row>
    <row r="6" spans="1:7" s="6" customFormat="1" ht="75">
      <c r="A6" s="82"/>
      <c r="B6" s="16"/>
      <c r="C6" s="8" t="s">
        <v>5</v>
      </c>
      <c r="D6" s="8" t="s">
        <v>6</v>
      </c>
      <c r="E6" s="8" t="s">
        <v>7</v>
      </c>
      <c r="F6" s="52" t="s">
        <v>92</v>
      </c>
      <c r="G6" s="83" t="s">
        <v>93</v>
      </c>
    </row>
    <row r="7" spans="1:7">
      <c r="A7" s="61">
        <v>1</v>
      </c>
      <c r="B7" s="4" t="s">
        <v>28</v>
      </c>
      <c r="C7" s="106">
        <v>228403.43</v>
      </c>
      <c r="D7" s="106">
        <v>93748.082311907565</v>
      </c>
      <c r="E7" s="106"/>
      <c r="F7" s="167"/>
      <c r="G7" s="168"/>
    </row>
    <row r="8" spans="1:7">
      <c r="A8" s="61">
        <v>2</v>
      </c>
      <c r="B8" s="37" t="s">
        <v>12</v>
      </c>
      <c r="C8" s="106">
        <v>84128.920000000027</v>
      </c>
      <c r="D8" s="106">
        <v>41655.19</v>
      </c>
      <c r="E8" s="106"/>
      <c r="F8" s="169"/>
      <c r="G8" s="170"/>
    </row>
    <row r="9" spans="1:7">
      <c r="A9" s="61">
        <v>3</v>
      </c>
      <c r="B9" s="38" t="s">
        <v>97</v>
      </c>
      <c r="C9" s="106"/>
      <c r="D9" s="106"/>
      <c r="E9" s="106"/>
      <c r="F9" s="171"/>
      <c r="G9" s="172"/>
    </row>
    <row r="10" spans="1:7" ht="15.75" thickBot="1">
      <c r="A10" s="62">
        <v>4</v>
      </c>
      <c r="B10" s="63" t="s">
        <v>29</v>
      </c>
      <c r="C10" s="114">
        <v>312532.35000000003</v>
      </c>
      <c r="D10" s="114">
        <v>135403.27231190755</v>
      </c>
      <c r="E10" s="114"/>
      <c r="F10" s="116">
        <f>SUMIF(C10:E10, "&gt;=0",C10:E10)/3</f>
        <v>149311.8741039692</v>
      </c>
      <c r="G10" s="117">
        <f>F10*15%/8%</f>
        <v>279959.76394494221</v>
      </c>
    </row>
    <row r="11" spans="1:7">
      <c r="A11" s="13"/>
      <c r="F11" s="13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zoomScaleNormal="100" workbookViewId="0">
      <selection activeCell="D6" sqref="D6:F8"/>
    </sheetView>
  </sheetViews>
  <sheetFormatPr defaultColWidth="9.125" defaultRowHeight="15"/>
  <cols>
    <col min="1" max="1" width="10.5" style="21" bestFit="1" customWidth="1"/>
    <col min="2" max="2" width="16.25" style="2" customWidth="1"/>
    <col min="3" max="3" width="42.875" style="2" customWidth="1"/>
    <col min="4" max="5" width="33.5" style="2" customWidth="1"/>
    <col min="6" max="6" width="38.875" style="2" customWidth="1"/>
    <col min="7" max="16384" width="9.125" style="2"/>
  </cols>
  <sheetData>
    <row r="1" spans="1:9">
      <c r="A1" s="1" t="s">
        <v>26</v>
      </c>
      <c r="B1" s="150" t="s">
        <v>162</v>
      </c>
    </row>
    <row r="2" spans="1:9">
      <c r="A2" s="1" t="s">
        <v>27</v>
      </c>
      <c r="B2" s="151">
        <v>45291</v>
      </c>
    </row>
    <row r="3" spans="1:9">
      <c r="A3" s="1"/>
    </row>
    <row r="4" spans="1:9" ht="15.75" thickBot="1">
      <c r="A4" s="100" t="s">
        <v>117</v>
      </c>
      <c r="B4" s="22" t="s">
        <v>125</v>
      </c>
      <c r="D4" s="7"/>
      <c r="E4" s="7"/>
      <c r="F4" s="7"/>
    </row>
    <row r="5" spans="1:9" ht="16.5" customHeight="1">
      <c r="A5" s="64"/>
      <c r="B5" s="65"/>
      <c r="C5" s="65"/>
      <c r="D5" s="73" t="s">
        <v>108</v>
      </c>
      <c r="E5" s="73" t="s">
        <v>109</v>
      </c>
      <c r="F5" s="74" t="s">
        <v>76</v>
      </c>
    </row>
    <row r="6" spans="1:9" ht="15" customHeight="1">
      <c r="A6" s="66">
        <v>1</v>
      </c>
      <c r="B6" s="173" t="s">
        <v>18</v>
      </c>
      <c r="C6" s="11" t="s">
        <v>15</v>
      </c>
      <c r="D6" s="124">
        <v>3</v>
      </c>
      <c r="E6" s="124">
        <v>3</v>
      </c>
      <c r="F6" s="125">
        <v>1</v>
      </c>
    </row>
    <row r="7" spans="1:9" ht="15" customHeight="1">
      <c r="A7" s="66">
        <v>2</v>
      </c>
      <c r="B7" s="173"/>
      <c r="C7" s="11" t="s">
        <v>81</v>
      </c>
      <c r="D7" s="118">
        <f>D8+D10+D12</f>
        <v>224870.51571428572</v>
      </c>
      <c r="E7" s="118">
        <f>E8+E10+E12</f>
        <v>121500</v>
      </c>
      <c r="F7" s="119">
        <f>F8+F10+F12</f>
        <v>98165.205714285723</v>
      </c>
    </row>
    <row r="8" spans="1:9" ht="15" customHeight="1">
      <c r="A8" s="66">
        <v>3</v>
      </c>
      <c r="B8" s="173"/>
      <c r="C8" s="23" t="s">
        <v>77</v>
      </c>
      <c r="D8" s="124">
        <v>224870.51571428572</v>
      </c>
      <c r="E8" s="124">
        <v>121500</v>
      </c>
      <c r="F8" s="125">
        <v>98165.205714285723</v>
      </c>
    </row>
    <row r="9" spans="1:9" ht="15" customHeight="1">
      <c r="A9" s="67">
        <v>4</v>
      </c>
      <c r="B9" s="173"/>
      <c r="C9" s="24" t="s">
        <v>16</v>
      </c>
      <c r="D9" s="124"/>
      <c r="E9" s="124"/>
      <c r="F9" s="125"/>
    </row>
    <row r="10" spans="1:9" ht="30" customHeight="1">
      <c r="A10" s="67">
        <v>5</v>
      </c>
      <c r="B10" s="173"/>
      <c r="C10" s="23" t="s">
        <v>17</v>
      </c>
      <c r="D10" s="124"/>
      <c r="E10" s="124"/>
      <c r="F10" s="125"/>
    </row>
    <row r="11" spans="1:9" ht="15" customHeight="1">
      <c r="A11" s="67">
        <v>6</v>
      </c>
      <c r="B11" s="173"/>
      <c r="C11" s="24" t="s">
        <v>16</v>
      </c>
      <c r="D11" s="124"/>
      <c r="E11" s="124"/>
      <c r="F11" s="125"/>
    </row>
    <row r="12" spans="1:9" ht="15" customHeight="1">
      <c r="A12" s="67">
        <v>7</v>
      </c>
      <c r="B12" s="173"/>
      <c r="C12" s="23" t="s">
        <v>99</v>
      </c>
      <c r="D12" s="124"/>
      <c r="E12" s="124"/>
      <c r="F12" s="125"/>
    </row>
    <row r="13" spans="1:9" ht="15" customHeight="1">
      <c r="A13" s="67">
        <v>8</v>
      </c>
      <c r="B13" s="173"/>
      <c r="C13" s="24" t="s">
        <v>16</v>
      </c>
      <c r="D13" s="124"/>
      <c r="E13" s="124"/>
      <c r="F13" s="125"/>
    </row>
    <row r="14" spans="1:9" ht="15" customHeight="1">
      <c r="A14" s="67">
        <v>9</v>
      </c>
      <c r="B14" s="173" t="s">
        <v>110</v>
      </c>
      <c r="C14" s="11" t="s">
        <v>15</v>
      </c>
      <c r="D14" s="126"/>
      <c r="E14" s="126"/>
      <c r="F14" s="127"/>
      <c r="I14" s="12"/>
    </row>
    <row r="15" spans="1:9" ht="15" customHeight="1">
      <c r="A15" s="67">
        <v>10</v>
      </c>
      <c r="B15" s="173"/>
      <c r="C15" s="11" t="s">
        <v>111</v>
      </c>
      <c r="D15" s="120">
        <f>D16+D18+D20</f>
        <v>0</v>
      </c>
      <c r="E15" s="120">
        <f>E16+E18+E20</f>
        <v>0</v>
      </c>
      <c r="F15" s="121">
        <f>F16+F18+F20</f>
        <v>0</v>
      </c>
    </row>
    <row r="16" spans="1:9" ht="15" customHeight="1">
      <c r="A16" s="67">
        <v>11</v>
      </c>
      <c r="B16" s="173"/>
      <c r="C16" s="23" t="s">
        <v>78</v>
      </c>
      <c r="D16" s="126"/>
      <c r="E16" s="126"/>
      <c r="F16" s="127"/>
    </row>
    <row r="17" spans="1:6" ht="15" customHeight="1">
      <c r="A17" s="67">
        <v>12</v>
      </c>
      <c r="B17" s="173"/>
      <c r="C17" s="24" t="s">
        <v>16</v>
      </c>
      <c r="D17" s="124"/>
      <c r="E17" s="124"/>
      <c r="F17" s="125"/>
    </row>
    <row r="18" spans="1:6" ht="30" customHeight="1">
      <c r="A18" s="67">
        <v>13</v>
      </c>
      <c r="B18" s="173"/>
      <c r="C18" s="23" t="s">
        <v>17</v>
      </c>
      <c r="D18" s="126"/>
      <c r="E18" s="126"/>
      <c r="F18" s="127"/>
    </row>
    <row r="19" spans="1:6" ht="15" customHeight="1">
      <c r="A19" s="67">
        <v>14</v>
      </c>
      <c r="B19" s="173"/>
      <c r="C19" s="24" t="s">
        <v>16</v>
      </c>
      <c r="D19" s="126"/>
      <c r="E19" s="126"/>
      <c r="F19" s="127"/>
    </row>
    <row r="20" spans="1:6" ht="15" customHeight="1">
      <c r="A20" s="67">
        <v>15</v>
      </c>
      <c r="B20" s="173"/>
      <c r="C20" s="23" t="s">
        <v>99</v>
      </c>
      <c r="D20" s="126"/>
      <c r="E20" s="126"/>
      <c r="F20" s="127"/>
    </row>
    <row r="21" spans="1:6" ht="15" customHeight="1">
      <c r="A21" s="67">
        <v>16</v>
      </c>
      <c r="B21" s="173"/>
      <c r="C21" s="24" t="s">
        <v>16</v>
      </c>
      <c r="D21" s="126"/>
      <c r="E21" s="126"/>
      <c r="F21" s="127"/>
    </row>
    <row r="22" spans="1:6" ht="15" customHeight="1" thickBot="1">
      <c r="A22" s="68">
        <v>17</v>
      </c>
      <c r="B22" s="174" t="s">
        <v>80</v>
      </c>
      <c r="C22" s="174"/>
      <c r="D22" s="122">
        <f>D7+D15</f>
        <v>224870.51571428572</v>
      </c>
      <c r="E22" s="122">
        <f>E7+E15</f>
        <v>121500</v>
      </c>
      <c r="F22" s="123">
        <f>F7+F15</f>
        <v>98165.205714285723</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C22" sqref="C22"/>
    </sheetView>
  </sheetViews>
  <sheetFormatPr defaultColWidth="9.125" defaultRowHeight="15"/>
  <cols>
    <col min="1" max="1" width="35.125" style="2" customWidth="1"/>
    <col min="2" max="2" width="45.875" style="2" customWidth="1"/>
    <col min="3" max="4" width="29.5" style="2" customWidth="1"/>
    <col min="5" max="5" width="28.5" style="2" customWidth="1"/>
    <col min="6" max="6" width="14" style="2" bestFit="1" customWidth="1"/>
    <col min="7" max="7" width="14.75" style="2" customWidth="1"/>
    <col min="8" max="8" width="26.5" style="2" customWidth="1"/>
    <col min="9" max="9" width="16.125" style="2" bestFit="1" customWidth="1"/>
    <col min="10" max="10" width="14" style="2" bestFit="1" customWidth="1"/>
    <col min="11" max="11" width="14.75" style="2" customWidth="1"/>
    <col min="12" max="12" width="26.875" style="2" customWidth="1"/>
    <col min="13" max="16384" width="9.125" style="2"/>
  </cols>
  <sheetData>
    <row r="1" spans="1:12">
      <c r="A1" s="2" t="s">
        <v>26</v>
      </c>
      <c r="B1" s="150" t="s">
        <v>162</v>
      </c>
    </row>
    <row r="2" spans="1:12">
      <c r="A2" s="2" t="s">
        <v>27</v>
      </c>
      <c r="B2" s="151">
        <v>45291</v>
      </c>
      <c r="C2" s="25"/>
      <c r="D2" s="25"/>
      <c r="E2" s="25"/>
      <c r="F2" s="25"/>
      <c r="G2" s="25"/>
      <c r="H2" s="25"/>
      <c r="I2" s="25"/>
      <c r="J2" s="25"/>
      <c r="K2" s="25"/>
      <c r="L2" s="25"/>
    </row>
    <row r="3" spans="1:12">
      <c r="B3" s="25"/>
      <c r="C3" s="25"/>
      <c r="D3" s="25"/>
      <c r="E3" s="25"/>
      <c r="F3" s="25"/>
      <c r="G3" s="25"/>
      <c r="H3" s="25"/>
      <c r="I3" s="25"/>
      <c r="J3" s="25"/>
      <c r="K3" s="25"/>
      <c r="L3" s="25"/>
    </row>
    <row r="4" spans="1:12" ht="15.75" thickBot="1">
      <c r="A4" s="100" t="s">
        <v>118</v>
      </c>
      <c r="B4" s="25" t="s">
        <v>84</v>
      </c>
      <c r="C4" s="25"/>
      <c r="D4" s="25"/>
      <c r="E4" s="25"/>
      <c r="F4" s="25"/>
      <c r="G4" s="25"/>
      <c r="H4" s="25"/>
      <c r="I4" s="25"/>
      <c r="J4" s="25"/>
      <c r="K4" s="25"/>
      <c r="L4" s="25"/>
    </row>
    <row r="5" spans="1:12" ht="28.5">
      <c r="A5" s="17"/>
      <c r="B5" s="47"/>
      <c r="C5" s="86" t="s">
        <v>108</v>
      </c>
      <c r="D5" s="86" t="s">
        <v>109</v>
      </c>
      <c r="E5" s="87" t="s">
        <v>87</v>
      </c>
      <c r="F5" s="25"/>
      <c r="G5" s="25"/>
      <c r="H5" s="25"/>
      <c r="I5" s="25"/>
      <c r="J5" s="25"/>
      <c r="K5" s="25"/>
      <c r="L5" s="25"/>
    </row>
    <row r="6" spans="1:12">
      <c r="A6" s="175" t="s">
        <v>19</v>
      </c>
      <c r="B6" s="89" t="s">
        <v>15</v>
      </c>
      <c r="C6" s="106">
        <v>0</v>
      </c>
      <c r="D6" s="106">
        <v>0</v>
      </c>
      <c r="E6" s="113">
        <v>0</v>
      </c>
      <c r="F6" s="25"/>
      <c r="G6" s="25"/>
      <c r="H6" s="25"/>
      <c r="I6" s="25"/>
      <c r="J6" s="25"/>
      <c r="K6" s="25"/>
      <c r="L6" s="25"/>
    </row>
    <row r="7" spans="1:12">
      <c r="A7" s="175"/>
      <c r="B7" s="88" t="s">
        <v>79</v>
      </c>
      <c r="C7" s="106">
        <v>0</v>
      </c>
      <c r="D7" s="106">
        <v>0</v>
      </c>
      <c r="E7" s="113">
        <v>0</v>
      </c>
      <c r="F7" s="25"/>
      <c r="G7" s="25"/>
      <c r="H7" s="25"/>
      <c r="I7" s="25"/>
      <c r="J7" s="25"/>
      <c r="K7" s="25"/>
      <c r="L7" s="25"/>
    </row>
    <row r="8" spans="1:12">
      <c r="A8" s="175" t="s">
        <v>41</v>
      </c>
      <c r="B8" s="88" t="s">
        <v>15</v>
      </c>
      <c r="C8" s="106">
        <v>0</v>
      </c>
      <c r="D8" s="106">
        <v>0</v>
      </c>
      <c r="E8" s="113">
        <v>0</v>
      </c>
      <c r="F8" s="25"/>
      <c r="G8" s="25"/>
      <c r="H8" s="25"/>
      <c r="I8" s="25"/>
      <c r="J8" s="25"/>
      <c r="K8" s="25"/>
      <c r="L8" s="25"/>
    </row>
    <row r="9" spans="1:12">
      <c r="A9" s="175"/>
      <c r="B9" s="88" t="s">
        <v>13</v>
      </c>
      <c r="C9" s="128">
        <f>C10+C11+C12+C13</f>
        <v>0</v>
      </c>
      <c r="D9" s="128">
        <f>D10+D11+D12+D13</f>
        <v>0</v>
      </c>
      <c r="E9" s="128">
        <f>E10+E11+E12+E13</f>
        <v>0</v>
      </c>
      <c r="F9" s="25"/>
      <c r="G9" s="25"/>
      <c r="H9" s="25"/>
      <c r="I9" s="25"/>
      <c r="J9" s="25"/>
      <c r="K9" s="25"/>
      <c r="L9" s="25"/>
    </row>
    <row r="10" spans="1:12">
      <c r="A10" s="175"/>
      <c r="B10" s="90" t="s">
        <v>20</v>
      </c>
      <c r="C10" s="106">
        <v>0</v>
      </c>
      <c r="D10" s="106">
        <v>0</v>
      </c>
      <c r="E10" s="113">
        <v>0</v>
      </c>
      <c r="F10" s="25"/>
      <c r="G10" s="25"/>
      <c r="H10" s="25"/>
      <c r="I10" s="25"/>
      <c r="J10" s="25"/>
      <c r="K10" s="25"/>
      <c r="L10" s="25"/>
    </row>
    <row r="11" spans="1:12">
      <c r="A11" s="175"/>
      <c r="B11" s="90" t="s">
        <v>103</v>
      </c>
      <c r="C11" s="106">
        <v>0</v>
      </c>
      <c r="D11" s="106">
        <v>0</v>
      </c>
      <c r="E11" s="113">
        <v>0</v>
      </c>
      <c r="F11" s="25"/>
      <c r="G11" s="25"/>
      <c r="H11" s="25"/>
      <c r="I11" s="25"/>
      <c r="J11" s="25"/>
      <c r="K11" s="25"/>
      <c r="L11" s="25"/>
    </row>
    <row r="12" spans="1:12" ht="28.5">
      <c r="A12" s="175"/>
      <c r="B12" s="90" t="s">
        <v>104</v>
      </c>
      <c r="C12" s="106">
        <v>0</v>
      </c>
      <c r="D12" s="106">
        <v>0</v>
      </c>
      <c r="E12" s="113">
        <v>0</v>
      </c>
      <c r="F12" s="25"/>
      <c r="G12" s="25"/>
      <c r="H12" s="25"/>
      <c r="I12" s="25"/>
      <c r="J12" s="25"/>
      <c r="K12" s="25"/>
      <c r="L12" s="25"/>
    </row>
    <row r="13" spans="1:12">
      <c r="A13" s="175"/>
      <c r="B13" s="90" t="s">
        <v>105</v>
      </c>
      <c r="C13" s="106">
        <v>0</v>
      </c>
      <c r="D13" s="106">
        <v>0</v>
      </c>
      <c r="E13" s="113">
        <v>0</v>
      </c>
      <c r="F13" s="25"/>
      <c r="G13" s="25"/>
      <c r="H13" s="25"/>
      <c r="I13" s="25"/>
      <c r="J13" s="25"/>
      <c r="K13" s="25"/>
      <c r="L13" s="25"/>
    </row>
    <row r="14" spans="1:12">
      <c r="A14" s="175" t="s">
        <v>107</v>
      </c>
      <c r="B14" s="88" t="s">
        <v>15</v>
      </c>
      <c r="C14" s="106">
        <v>0</v>
      </c>
      <c r="D14" s="106">
        <v>0</v>
      </c>
      <c r="E14" s="113">
        <v>0</v>
      </c>
      <c r="F14" s="25"/>
      <c r="G14" s="25"/>
      <c r="H14" s="25"/>
      <c r="I14" s="25"/>
      <c r="J14" s="25"/>
      <c r="K14" s="25"/>
      <c r="L14" s="25"/>
    </row>
    <row r="15" spans="1:12">
      <c r="A15" s="175"/>
      <c r="B15" s="88" t="s">
        <v>13</v>
      </c>
      <c r="C15" s="128">
        <f>C16+C17+C18+C19</f>
        <v>0</v>
      </c>
      <c r="D15" s="128">
        <f>D16+D17+D18+D19</f>
        <v>0</v>
      </c>
      <c r="E15" s="128">
        <f>E16+E17+E18+E19</f>
        <v>0</v>
      </c>
      <c r="F15" s="25"/>
      <c r="G15" s="25"/>
      <c r="H15" s="25"/>
      <c r="I15" s="25"/>
      <c r="J15" s="25"/>
      <c r="K15" s="25"/>
      <c r="L15" s="25"/>
    </row>
    <row r="16" spans="1:12">
      <c r="A16" s="175"/>
      <c r="B16" s="90" t="s">
        <v>20</v>
      </c>
      <c r="C16" s="106">
        <v>0</v>
      </c>
      <c r="D16" s="106">
        <v>0</v>
      </c>
      <c r="E16" s="113">
        <v>0</v>
      </c>
      <c r="F16" s="25"/>
      <c r="G16" s="25"/>
      <c r="H16" s="25"/>
      <c r="I16" s="25"/>
      <c r="J16" s="25"/>
      <c r="K16" s="25"/>
      <c r="L16" s="25"/>
    </row>
    <row r="17" spans="1:12">
      <c r="A17" s="176"/>
      <c r="B17" s="94" t="s">
        <v>103</v>
      </c>
      <c r="C17" s="106">
        <v>0</v>
      </c>
      <c r="D17" s="106">
        <v>0</v>
      </c>
      <c r="E17" s="113">
        <v>0</v>
      </c>
      <c r="F17" s="25"/>
      <c r="G17" s="25"/>
      <c r="H17" s="25"/>
      <c r="I17" s="25"/>
      <c r="J17" s="25"/>
      <c r="K17" s="25"/>
      <c r="L17" s="25"/>
    </row>
    <row r="18" spans="1:12" ht="28.5">
      <c r="A18" s="176"/>
      <c r="B18" s="94" t="s">
        <v>104</v>
      </c>
      <c r="C18" s="106">
        <v>0</v>
      </c>
      <c r="D18" s="106">
        <v>0</v>
      </c>
      <c r="E18" s="113">
        <v>0</v>
      </c>
      <c r="F18" s="25"/>
      <c r="G18" s="25"/>
      <c r="H18" s="25"/>
      <c r="I18" s="25"/>
      <c r="J18" s="25"/>
      <c r="K18" s="25"/>
      <c r="L18" s="25"/>
    </row>
    <row r="19" spans="1:12" ht="15.75" thickBot="1">
      <c r="A19" s="177"/>
      <c r="B19" s="91" t="s">
        <v>105</v>
      </c>
      <c r="C19" s="114">
        <v>0</v>
      </c>
      <c r="D19" s="114">
        <v>0</v>
      </c>
      <c r="E19" s="115">
        <v>0</v>
      </c>
      <c r="F19" s="25"/>
      <c r="G19" s="25"/>
      <c r="H19" s="25"/>
      <c r="I19" s="25"/>
      <c r="J19" s="25"/>
      <c r="K19" s="25"/>
      <c r="L19" s="25"/>
    </row>
    <row r="20" spans="1:12">
      <c r="A20" s="25"/>
      <c r="B20" s="25"/>
      <c r="C20" s="25"/>
      <c r="D20" s="25"/>
      <c r="E20" s="25"/>
      <c r="F20" s="25"/>
      <c r="G20" s="25"/>
      <c r="H20" s="25"/>
      <c r="I20" s="25"/>
      <c r="J20" s="25"/>
      <c r="K20" s="25"/>
      <c r="L20" s="25"/>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C8" sqref="C8:G21"/>
    </sheetView>
  </sheetViews>
  <sheetFormatPr defaultColWidth="9.125" defaultRowHeight="15"/>
  <cols>
    <col min="1" max="1" width="10.5" style="2" bestFit="1" customWidth="1"/>
    <col min="2" max="2" width="54.75" style="2" customWidth="1"/>
    <col min="3" max="3" width="26.75" style="2" customWidth="1"/>
    <col min="4" max="4" width="32.875" style="2" customWidth="1"/>
    <col min="5" max="5" width="26.75" style="2" customWidth="1"/>
    <col min="6" max="6" width="25.5" style="2" customWidth="1"/>
    <col min="7" max="7" width="28.125" style="2" customWidth="1"/>
    <col min="8" max="16384" width="9.125" style="2"/>
  </cols>
  <sheetData>
    <row r="1" spans="1:7">
      <c r="A1" s="2" t="s">
        <v>26</v>
      </c>
      <c r="B1" s="150" t="s">
        <v>162</v>
      </c>
    </row>
    <row r="2" spans="1:7">
      <c r="A2" s="2" t="s">
        <v>27</v>
      </c>
      <c r="B2" s="151">
        <v>45291</v>
      </c>
    </row>
    <row r="3" spans="1:7">
      <c r="B3" s="9"/>
    </row>
    <row r="4" spans="1:7" ht="15.75" thickBot="1">
      <c r="A4" s="100" t="s">
        <v>119</v>
      </c>
      <c r="B4" s="72" t="s">
        <v>86</v>
      </c>
    </row>
    <row r="5" spans="1:7" s="9" customFormat="1">
      <c r="A5" s="69"/>
      <c r="B5" s="49"/>
      <c r="C5" s="70" t="s">
        <v>0</v>
      </c>
      <c r="D5" s="30" t="s">
        <v>1</v>
      </c>
      <c r="E5" s="30" t="s">
        <v>2</v>
      </c>
      <c r="F5" s="30" t="s">
        <v>3</v>
      </c>
      <c r="G5" s="29" t="s">
        <v>4</v>
      </c>
    </row>
    <row r="6" spans="1:7" ht="71.25">
      <c r="A6" s="71"/>
      <c r="B6" s="26"/>
      <c r="C6" s="92" t="s">
        <v>121</v>
      </c>
      <c r="D6" s="85" t="s">
        <v>122</v>
      </c>
      <c r="E6" s="85" t="s">
        <v>124</v>
      </c>
      <c r="F6" s="85" t="s">
        <v>123</v>
      </c>
      <c r="G6" s="93" t="s">
        <v>23</v>
      </c>
    </row>
    <row r="7" spans="1:7">
      <c r="A7" s="71">
        <v>1</v>
      </c>
      <c r="B7" s="95" t="s">
        <v>108</v>
      </c>
      <c r="C7" s="129">
        <f>SUM(C8:C11)</f>
        <v>0</v>
      </c>
      <c r="D7" s="129">
        <f t="shared" ref="D7:G7" si="0">SUM(D8:D11)</f>
        <v>0</v>
      </c>
      <c r="E7" s="129">
        <f t="shared" si="0"/>
        <v>0</v>
      </c>
      <c r="F7" s="129">
        <f t="shared" si="0"/>
        <v>0</v>
      </c>
      <c r="G7" s="129">
        <f t="shared" si="0"/>
        <v>0</v>
      </c>
    </row>
    <row r="8" spans="1:7">
      <c r="A8" s="71">
        <v>2</v>
      </c>
      <c r="B8" s="27" t="s">
        <v>21</v>
      </c>
      <c r="C8" s="132">
        <v>0</v>
      </c>
      <c r="D8" s="132">
        <v>0</v>
      </c>
      <c r="E8" s="132">
        <v>0</v>
      </c>
      <c r="F8" s="132">
        <v>0</v>
      </c>
      <c r="G8" s="133">
        <v>0</v>
      </c>
    </row>
    <row r="9" spans="1:7">
      <c r="A9" s="71">
        <v>3</v>
      </c>
      <c r="B9" s="27" t="s">
        <v>22</v>
      </c>
      <c r="C9" s="132">
        <v>0</v>
      </c>
      <c r="D9" s="132">
        <v>0</v>
      </c>
      <c r="E9" s="132">
        <v>0</v>
      </c>
      <c r="F9" s="132">
        <v>0</v>
      </c>
      <c r="G9" s="133">
        <v>0</v>
      </c>
    </row>
    <row r="10" spans="1:7">
      <c r="A10" s="71">
        <v>4</v>
      </c>
      <c r="B10" s="28" t="s">
        <v>101</v>
      </c>
      <c r="C10" s="132">
        <v>0</v>
      </c>
      <c r="D10" s="132">
        <v>0</v>
      </c>
      <c r="E10" s="132">
        <v>0</v>
      </c>
      <c r="F10" s="132">
        <v>0</v>
      </c>
      <c r="G10" s="133">
        <v>0</v>
      </c>
    </row>
    <row r="11" spans="1:7">
      <c r="A11" s="71">
        <v>5</v>
      </c>
      <c r="B11" s="27" t="s">
        <v>102</v>
      </c>
      <c r="C11" s="132">
        <v>0</v>
      </c>
      <c r="D11" s="132">
        <v>0</v>
      </c>
      <c r="E11" s="132">
        <v>0</v>
      </c>
      <c r="F11" s="132">
        <v>0</v>
      </c>
      <c r="G11" s="133">
        <v>0</v>
      </c>
    </row>
    <row r="12" spans="1:7">
      <c r="A12" s="71">
        <v>6</v>
      </c>
      <c r="B12" s="11" t="s">
        <v>109</v>
      </c>
      <c r="C12" s="118">
        <f>SUM(C13:C16)</f>
        <v>0</v>
      </c>
      <c r="D12" s="118">
        <f>SUM(D13:D16)</f>
        <v>0</v>
      </c>
      <c r="E12" s="118">
        <f>SUM(E13:E16)</f>
        <v>0</v>
      </c>
      <c r="F12" s="118">
        <f>SUM(F13:F16)</f>
        <v>0</v>
      </c>
      <c r="G12" s="119">
        <f>SUM(G13:G16)</f>
        <v>0</v>
      </c>
    </row>
    <row r="13" spans="1:7">
      <c r="A13" s="71">
        <v>7</v>
      </c>
      <c r="B13" s="27" t="s">
        <v>21</v>
      </c>
      <c r="C13" s="132">
        <v>0</v>
      </c>
      <c r="D13" s="132">
        <v>0</v>
      </c>
      <c r="E13" s="132">
        <v>0</v>
      </c>
      <c r="F13" s="132">
        <v>0</v>
      </c>
      <c r="G13" s="133">
        <v>0</v>
      </c>
    </row>
    <row r="14" spans="1:7">
      <c r="A14" s="71">
        <v>8</v>
      </c>
      <c r="B14" s="27" t="s">
        <v>22</v>
      </c>
      <c r="C14" s="132">
        <v>0</v>
      </c>
      <c r="D14" s="132">
        <v>0</v>
      </c>
      <c r="E14" s="132">
        <v>0</v>
      </c>
      <c r="F14" s="132">
        <v>0</v>
      </c>
      <c r="G14" s="133">
        <v>0</v>
      </c>
    </row>
    <row r="15" spans="1:7">
      <c r="A15" s="71">
        <v>9</v>
      </c>
      <c r="B15" s="28" t="s">
        <v>101</v>
      </c>
      <c r="C15" s="132">
        <v>0</v>
      </c>
      <c r="D15" s="132">
        <v>0</v>
      </c>
      <c r="E15" s="132">
        <v>0</v>
      </c>
      <c r="F15" s="132">
        <v>0</v>
      </c>
      <c r="G15" s="133">
        <v>0</v>
      </c>
    </row>
    <row r="16" spans="1:7">
      <c r="A16" s="71">
        <v>10</v>
      </c>
      <c r="B16" s="27" t="s">
        <v>102</v>
      </c>
      <c r="C16" s="132">
        <v>0</v>
      </c>
      <c r="D16" s="132">
        <v>0</v>
      </c>
      <c r="E16" s="132">
        <v>0</v>
      </c>
      <c r="F16" s="132">
        <v>0</v>
      </c>
      <c r="G16" s="133">
        <v>0</v>
      </c>
    </row>
    <row r="17" spans="1:7">
      <c r="A17" s="71">
        <v>11</v>
      </c>
      <c r="B17" s="11" t="s">
        <v>74</v>
      </c>
      <c r="C17" s="118">
        <f>SUM(C18:C21)</f>
        <v>0</v>
      </c>
      <c r="D17" s="118">
        <f>SUM(D18:D21)</f>
        <v>0</v>
      </c>
      <c r="E17" s="118">
        <f>SUM(E18:E21)</f>
        <v>0</v>
      </c>
      <c r="F17" s="118">
        <f>SUM(F18:F21)</f>
        <v>0</v>
      </c>
      <c r="G17" s="119">
        <f>SUM(G18:G21)</f>
        <v>0</v>
      </c>
    </row>
    <row r="18" spans="1:7">
      <c r="A18" s="71">
        <v>12</v>
      </c>
      <c r="B18" s="27" t="s">
        <v>21</v>
      </c>
      <c r="C18" s="132">
        <v>0</v>
      </c>
      <c r="D18" s="132">
        <v>0</v>
      </c>
      <c r="E18" s="132">
        <v>0</v>
      </c>
      <c r="F18" s="132">
        <v>0</v>
      </c>
      <c r="G18" s="133">
        <v>0</v>
      </c>
    </row>
    <row r="19" spans="1:7">
      <c r="A19" s="71">
        <v>13</v>
      </c>
      <c r="B19" s="27" t="s">
        <v>22</v>
      </c>
      <c r="C19" s="132">
        <v>0</v>
      </c>
      <c r="D19" s="132">
        <v>0</v>
      </c>
      <c r="E19" s="132">
        <v>0</v>
      </c>
      <c r="F19" s="132">
        <v>0</v>
      </c>
      <c r="G19" s="133">
        <v>0</v>
      </c>
    </row>
    <row r="20" spans="1:7">
      <c r="A20" s="71">
        <v>14</v>
      </c>
      <c r="B20" s="28" t="s">
        <v>101</v>
      </c>
      <c r="C20" s="132">
        <v>0</v>
      </c>
      <c r="D20" s="132">
        <v>0</v>
      </c>
      <c r="E20" s="132">
        <v>0</v>
      </c>
      <c r="F20" s="132">
        <v>0</v>
      </c>
      <c r="G20" s="133">
        <v>0</v>
      </c>
    </row>
    <row r="21" spans="1:7">
      <c r="A21" s="71">
        <v>15</v>
      </c>
      <c r="B21" s="27" t="s">
        <v>102</v>
      </c>
      <c r="C21" s="132">
        <v>0</v>
      </c>
      <c r="D21" s="132">
        <v>0</v>
      </c>
      <c r="E21" s="132">
        <v>0</v>
      </c>
      <c r="F21" s="132">
        <v>0</v>
      </c>
      <c r="G21" s="133">
        <v>0</v>
      </c>
    </row>
    <row r="22" spans="1:7" ht="15.75" thickBot="1">
      <c r="A22" s="71">
        <v>16</v>
      </c>
      <c r="B22" s="43" t="s">
        <v>9</v>
      </c>
      <c r="C22" s="130">
        <f>C12+C17</f>
        <v>0</v>
      </c>
      <c r="D22" s="130">
        <f>D12+D17</f>
        <v>0</v>
      </c>
      <c r="E22" s="130">
        <f>E12+E17</f>
        <v>0</v>
      </c>
      <c r="F22" s="130">
        <f>F12+F17</f>
        <v>0</v>
      </c>
      <c r="G22" s="131">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19"/>
  <sheetViews>
    <sheetView workbookViewId="0">
      <pane xSplit="2" ySplit="8" topLeftCell="O9" activePane="bottomRight" state="frozen"/>
      <selection activeCell="L18" sqref="L18"/>
      <selection pane="topRight" activeCell="L18" sqref="L18"/>
      <selection pane="bottomLeft" activeCell="L18" sqref="L18"/>
      <selection pane="bottomRight" activeCell="B32" sqref="B32"/>
    </sheetView>
  </sheetViews>
  <sheetFormatPr defaultColWidth="9.125" defaultRowHeight="15"/>
  <cols>
    <col min="1" max="1" width="10.5" style="2" bestFit="1" customWidth="1"/>
    <col min="2" max="2" width="89.125" style="2" bestFit="1" customWidth="1"/>
    <col min="3" max="3" width="15.125" style="13" customWidth="1"/>
    <col min="4" max="5" width="13.75" style="13" customWidth="1"/>
    <col min="6" max="6" width="16.25" style="13" customWidth="1"/>
    <col min="7" max="8" width="13.75" style="13" customWidth="1"/>
    <col min="9" max="9" width="17.5" style="13" customWidth="1"/>
    <col min="10" max="10" width="14.5" style="13" customWidth="1"/>
    <col min="11" max="12" width="13.75" style="13" customWidth="1"/>
    <col min="13" max="13" width="15" style="13" customWidth="1"/>
    <col min="14" max="15" width="13.75" style="13" customWidth="1"/>
    <col min="16" max="17" width="15.75" style="13" customWidth="1"/>
    <col min="18" max="18" width="9.125" style="13"/>
    <col min="19" max="16384" width="9.125" style="2"/>
  </cols>
  <sheetData>
    <row r="1" spans="1:15">
      <c r="A1" s="2" t="s">
        <v>26</v>
      </c>
      <c r="B1" s="150" t="s">
        <v>162</v>
      </c>
    </row>
    <row r="2" spans="1:15">
      <c r="A2" s="2" t="s">
        <v>27</v>
      </c>
      <c r="B2" s="151">
        <v>45291</v>
      </c>
    </row>
    <row r="4" spans="1:15" ht="15.75" thickBot="1">
      <c r="A4" s="100" t="s">
        <v>120</v>
      </c>
      <c r="B4" s="40" t="s">
        <v>127</v>
      </c>
    </row>
    <row r="5" spans="1:15">
      <c r="A5" s="42"/>
      <c r="B5" s="44"/>
      <c r="C5" s="33" t="s">
        <v>0</v>
      </c>
      <c r="D5" s="33" t="s">
        <v>1</v>
      </c>
      <c r="E5" s="33" t="s">
        <v>2</v>
      </c>
      <c r="F5" s="33" t="s">
        <v>3</v>
      </c>
      <c r="G5" s="33" t="s">
        <v>4</v>
      </c>
      <c r="H5" s="33" t="s">
        <v>8</v>
      </c>
      <c r="I5" s="33" t="s">
        <v>61</v>
      </c>
      <c r="J5" s="33" t="s">
        <v>62</v>
      </c>
      <c r="K5" s="33" t="s">
        <v>63</v>
      </c>
      <c r="L5" s="33" t="s">
        <v>64</v>
      </c>
      <c r="M5" s="33" t="s">
        <v>65</v>
      </c>
      <c r="N5" s="33" t="s">
        <v>66</v>
      </c>
      <c r="O5" s="34" t="s">
        <v>69</v>
      </c>
    </row>
    <row r="6" spans="1:15">
      <c r="A6" s="15"/>
      <c r="B6" s="4"/>
      <c r="C6" s="155" t="s">
        <v>30</v>
      </c>
      <c r="D6" s="155"/>
      <c r="E6" s="155"/>
      <c r="F6" s="178" t="s">
        <v>31</v>
      </c>
      <c r="G6" s="178"/>
      <c r="H6" s="178"/>
      <c r="I6" s="178"/>
      <c r="J6" s="178"/>
      <c r="K6" s="178"/>
      <c r="L6" s="178"/>
      <c r="M6" s="178" t="s">
        <v>32</v>
      </c>
      <c r="N6" s="178"/>
      <c r="O6" s="164"/>
    </row>
    <row r="7" spans="1:15" ht="15" customHeight="1">
      <c r="A7" s="15"/>
      <c r="B7" s="4"/>
      <c r="C7" s="178" t="s">
        <v>33</v>
      </c>
      <c r="D7" s="178" t="s">
        <v>34</v>
      </c>
      <c r="E7" s="178" t="s">
        <v>67</v>
      </c>
      <c r="F7" s="178" t="s">
        <v>35</v>
      </c>
      <c r="G7" s="178"/>
      <c r="H7" s="178" t="s">
        <v>36</v>
      </c>
      <c r="I7" s="178" t="s">
        <v>37</v>
      </c>
      <c r="J7" s="178"/>
      <c r="K7" s="179" t="s">
        <v>10</v>
      </c>
      <c r="L7" s="179"/>
      <c r="M7" s="155" t="s">
        <v>68</v>
      </c>
      <c r="N7" s="155" t="s">
        <v>72</v>
      </c>
      <c r="O7" s="164" t="s">
        <v>73</v>
      </c>
    </row>
    <row r="8" spans="1:15" ht="30">
      <c r="A8" s="15"/>
      <c r="B8" s="4"/>
      <c r="C8" s="178"/>
      <c r="D8" s="178"/>
      <c r="E8" s="178"/>
      <c r="F8" s="8" t="s">
        <v>16</v>
      </c>
      <c r="G8" s="8" t="s">
        <v>38</v>
      </c>
      <c r="H8" s="178"/>
      <c r="I8" s="8" t="s">
        <v>70</v>
      </c>
      <c r="J8" s="8" t="s">
        <v>71</v>
      </c>
      <c r="K8" s="138" t="s">
        <v>39</v>
      </c>
      <c r="L8" s="138" t="s">
        <v>40</v>
      </c>
      <c r="M8" s="155"/>
      <c r="N8" s="155"/>
      <c r="O8" s="164"/>
    </row>
    <row r="9" spans="1:15">
      <c r="A9" s="46"/>
      <c r="B9" s="41" t="s">
        <v>14</v>
      </c>
      <c r="C9" s="140"/>
      <c r="D9" s="140"/>
      <c r="E9" s="140"/>
      <c r="F9" s="140"/>
      <c r="G9" s="140"/>
      <c r="H9" s="140"/>
      <c r="I9" s="140"/>
      <c r="J9" s="140"/>
      <c r="K9" s="140"/>
      <c r="L9" s="140"/>
      <c r="M9" s="140"/>
      <c r="N9" s="140"/>
      <c r="O9" s="141"/>
    </row>
    <row r="10" spans="1:15">
      <c r="A10" s="15">
        <v>1</v>
      </c>
      <c r="B10" s="39" t="s">
        <v>59</v>
      </c>
      <c r="C10" s="134">
        <f>SUM(C11:C17)</f>
        <v>0</v>
      </c>
      <c r="D10" s="134">
        <f>SUM(D11:D17)</f>
        <v>1000000</v>
      </c>
      <c r="E10" s="134">
        <f>SUM(E11:E17)</f>
        <v>1000000</v>
      </c>
      <c r="F10" s="135">
        <f t="shared" ref="F10:O10" si="0">SUM(F11:F17)</f>
        <v>0</v>
      </c>
      <c r="G10" s="135">
        <f t="shared" si="0"/>
        <v>0</v>
      </c>
      <c r="H10" s="134">
        <f t="shared" si="0"/>
        <v>0</v>
      </c>
      <c r="I10" s="134">
        <f t="shared" si="0"/>
        <v>0</v>
      </c>
      <c r="J10" s="134">
        <f t="shared" si="0"/>
        <v>0</v>
      </c>
      <c r="K10" s="134">
        <f t="shared" si="0"/>
        <v>0</v>
      </c>
      <c r="L10" s="134">
        <f t="shared" si="0"/>
        <v>0</v>
      </c>
      <c r="M10" s="135">
        <f>SUM(M11:M17)</f>
        <v>0</v>
      </c>
      <c r="N10" s="135">
        <f t="shared" si="0"/>
        <v>1000000</v>
      </c>
      <c r="O10" s="136">
        <f t="shared" si="0"/>
        <v>1000000</v>
      </c>
    </row>
    <row r="11" spans="1:15">
      <c r="A11" s="15">
        <v>1.1000000000000001</v>
      </c>
      <c r="B11" s="4" t="s">
        <v>163</v>
      </c>
      <c r="C11" s="105">
        <v>0</v>
      </c>
      <c r="D11" s="105">
        <v>1000000</v>
      </c>
      <c r="E11" s="134">
        <f>C11+D11</f>
        <v>1000000</v>
      </c>
      <c r="F11" s="105">
        <v>0</v>
      </c>
      <c r="G11" s="105">
        <v>0</v>
      </c>
      <c r="H11" s="105">
        <v>0</v>
      </c>
      <c r="I11" s="105">
        <v>0</v>
      </c>
      <c r="J11" s="105">
        <v>0</v>
      </c>
      <c r="K11" s="137">
        <v>0</v>
      </c>
      <c r="L11" s="137">
        <v>0</v>
      </c>
      <c r="M11" s="134">
        <f>C11+F11-H11-I11</f>
        <v>0</v>
      </c>
      <c r="N11" s="134">
        <f>D11+G11+H11-J11+K11-L11</f>
        <v>1000000</v>
      </c>
      <c r="O11" s="136">
        <f t="shared" ref="O11:O17" si="1">M11+N11</f>
        <v>1000000</v>
      </c>
    </row>
    <row r="12" spans="1:15">
      <c r="A12" s="15">
        <v>1.2</v>
      </c>
      <c r="B12" s="4"/>
      <c r="C12" s="105"/>
      <c r="D12" s="105"/>
      <c r="E12" s="134">
        <f t="shared" ref="E12:E17" si="2">C12+D12</f>
        <v>0</v>
      </c>
      <c r="F12" s="105"/>
      <c r="G12" s="105"/>
      <c r="H12" s="105"/>
      <c r="I12" s="105"/>
      <c r="J12" s="105"/>
      <c r="K12" s="137"/>
      <c r="L12" s="137"/>
      <c r="M12" s="134">
        <f t="shared" ref="M12:M15" si="3">C12+F12-H12-I12</f>
        <v>0</v>
      </c>
      <c r="N12" s="134">
        <f t="shared" ref="N12:N17" si="4">D12+G12+H12-J12+K12-L12</f>
        <v>0</v>
      </c>
      <c r="O12" s="136">
        <f t="shared" si="1"/>
        <v>0</v>
      </c>
    </row>
    <row r="13" spans="1:15">
      <c r="A13" s="15">
        <v>1.3</v>
      </c>
      <c r="B13" s="4"/>
      <c r="C13" s="105"/>
      <c r="D13" s="105"/>
      <c r="E13" s="134">
        <f t="shared" si="2"/>
        <v>0</v>
      </c>
      <c r="F13" s="105"/>
      <c r="G13" s="105"/>
      <c r="H13" s="105"/>
      <c r="I13" s="105"/>
      <c r="J13" s="105"/>
      <c r="K13" s="137"/>
      <c r="L13" s="137"/>
      <c r="M13" s="134">
        <f t="shared" si="3"/>
        <v>0</v>
      </c>
      <c r="N13" s="134">
        <f t="shared" si="4"/>
        <v>0</v>
      </c>
      <c r="O13" s="136">
        <f t="shared" si="1"/>
        <v>0</v>
      </c>
    </row>
    <row r="14" spans="1:15">
      <c r="A14" s="15">
        <v>1.4</v>
      </c>
      <c r="B14" s="4"/>
      <c r="C14" s="105"/>
      <c r="D14" s="105"/>
      <c r="E14" s="134">
        <f t="shared" si="2"/>
        <v>0</v>
      </c>
      <c r="F14" s="105"/>
      <c r="G14" s="105"/>
      <c r="H14" s="105"/>
      <c r="I14" s="105"/>
      <c r="J14" s="105"/>
      <c r="K14" s="137"/>
      <c r="L14" s="137"/>
      <c r="M14" s="134">
        <f t="shared" si="3"/>
        <v>0</v>
      </c>
      <c r="N14" s="134">
        <f t="shared" si="4"/>
        <v>0</v>
      </c>
      <c r="O14" s="136">
        <f t="shared" si="1"/>
        <v>0</v>
      </c>
    </row>
    <row r="15" spans="1:15">
      <c r="A15" s="15">
        <v>1.5</v>
      </c>
      <c r="B15" s="4"/>
      <c r="C15" s="105"/>
      <c r="D15" s="105"/>
      <c r="E15" s="134">
        <f t="shared" si="2"/>
        <v>0</v>
      </c>
      <c r="F15" s="105"/>
      <c r="G15" s="105"/>
      <c r="H15" s="105"/>
      <c r="I15" s="105"/>
      <c r="J15" s="105"/>
      <c r="K15" s="137"/>
      <c r="L15" s="137"/>
      <c r="M15" s="134">
        <f t="shared" si="3"/>
        <v>0</v>
      </c>
      <c r="N15" s="134">
        <f t="shared" si="4"/>
        <v>0</v>
      </c>
      <c r="O15" s="136">
        <f t="shared" si="1"/>
        <v>0</v>
      </c>
    </row>
    <row r="16" spans="1:15">
      <c r="A16" s="15">
        <v>1.6</v>
      </c>
      <c r="B16" s="4"/>
      <c r="C16" s="105"/>
      <c r="D16" s="105"/>
      <c r="E16" s="134">
        <f t="shared" si="2"/>
        <v>0</v>
      </c>
      <c r="F16" s="105"/>
      <c r="G16" s="105"/>
      <c r="H16" s="105"/>
      <c r="I16" s="105"/>
      <c r="J16" s="105"/>
      <c r="K16" s="137"/>
      <c r="L16" s="137"/>
      <c r="M16" s="134">
        <f>C16+F16-H16-I16</f>
        <v>0</v>
      </c>
      <c r="N16" s="134">
        <f t="shared" si="4"/>
        <v>0</v>
      </c>
      <c r="O16" s="136">
        <f t="shared" si="1"/>
        <v>0</v>
      </c>
    </row>
    <row r="17" spans="1:15">
      <c r="A17" s="15" t="s">
        <v>60</v>
      </c>
      <c r="B17" s="4"/>
      <c r="C17" s="105"/>
      <c r="D17" s="105"/>
      <c r="E17" s="134">
        <f t="shared" si="2"/>
        <v>0</v>
      </c>
      <c r="F17" s="105"/>
      <c r="G17" s="105"/>
      <c r="H17" s="105"/>
      <c r="I17" s="105"/>
      <c r="J17" s="105"/>
      <c r="K17" s="137"/>
      <c r="L17" s="137"/>
      <c r="M17" s="134">
        <f>C17+F17-H17-I17</f>
        <v>0</v>
      </c>
      <c r="N17" s="134">
        <f t="shared" si="4"/>
        <v>0</v>
      </c>
      <c r="O17" s="136">
        <f t="shared" si="1"/>
        <v>0</v>
      </c>
    </row>
    <row r="18" spans="1:15">
      <c r="A18" s="46"/>
      <c r="B18" s="2" t="s">
        <v>74</v>
      </c>
      <c r="C18" s="140"/>
      <c r="D18" s="140"/>
      <c r="E18" s="140"/>
      <c r="F18" s="140"/>
      <c r="G18" s="140"/>
      <c r="H18" s="140"/>
      <c r="I18" s="140"/>
      <c r="J18" s="140"/>
      <c r="K18" s="140"/>
      <c r="L18" s="140"/>
      <c r="M18" s="140"/>
      <c r="N18" s="140"/>
      <c r="O18" s="141"/>
    </row>
    <row r="19" spans="1:15" ht="11.25" customHeight="1" thickBot="1">
      <c r="A19" s="48">
        <v>2</v>
      </c>
      <c r="B19" s="142" t="s">
        <v>59</v>
      </c>
      <c r="C19" s="143"/>
      <c r="D19" s="143"/>
      <c r="E19" s="143"/>
      <c r="F19" s="143"/>
      <c r="G19" s="143"/>
      <c r="H19" s="143"/>
      <c r="I19" s="143"/>
      <c r="J19" s="143"/>
      <c r="K19" s="143"/>
      <c r="L19" s="143"/>
      <c r="M19" s="143">
        <f>C19+F19-H19-I19</f>
        <v>0</v>
      </c>
      <c r="N19" s="143">
        <f t="shared" ref="N19" si="5">D19+G19+H19-J19+K19-L19</f>
        <v>0</v>
      </c>
      <c r="O19" s="144">
        <f>M19+N19</f>
        <v>0</v>
      </c>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mVIUyDnVvA/CXWxjSFtB2Vy5KBj0/6Uz3FEjSgHErBY=</DigestValue>
    </Reference>
    <Reference Type="http://www.w3.org/2000/09/xmldsig#Object" URI="#idOfficeObject">
      <DigestMethod Algorithm="http://www.w3.org/2001/04/xmlenc#sha256"/>
      <DigestValue>UNQv8oXu1EqwoLe3suvcThWgOwfZgo8vRR/h+N0IW/U=</DigestValue>
    </Reference>
    <Reference Type="http://uri.etsi.org/01903#SignedProperties" URI="#idSignedProperties">
      <Transforms>
        <Transform Algorithm="http://www.w3.org/TR/2001/REC-xml-c14n-20010315"/>
      </Transforms>
      <DigestMethod Algorithm="http://www.w3.org/2001/04/xmlenc#sha256"/>
      <DigestValue>F5tisxIEnQYdRqeFgyazNcCW2/UX4QWB34xySK4tGRM=</DigestValue>
    </Reference>
  </SignedInfo>
  <SignatureValue>t4IuTBneQy+Z79t858jmch3/aGZ2qJyU7liYnI/ROzBlVekpoxaEIGnVa6p7WKdvKFG2cpGw+sDc
ctJYc7QgXXlNGa0tiDxzA3TlYY5IV3qu5I0xsnjoeTAvjd6rXsC2hNpgfF8+DwQBChtSUN7ACinb
ICNXOk1pqz76f10/y6XHhBShk/k8a9YADBFTRTPIoM/F+S8mKDv2BfjBoBwW1etbCOKf7OCsGoLB
yr1492u8Wc2lxWYiMNeQ/K6X9ykM8gRZMnkoysZ6ylLd+N/1/O8Ds+WrpnMZHOOClsHhNcMoOewb
ABLoDdv6NWeP7lNTsVX6pAcP1wxODi3jD54WBQ==</SignatureValue>
  <KeyInfo>
    <X509Data>
      <X509Certificate>MIIGSzCCBTOgAwIBAgIKHvxKAgADAAIq2zANBgkqhkiG9w0BAQsFADBKMRIwEAYKCZImiZPyLGQBGRYCZ2UxEzARBgoJkiaJk/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ehycSbOg5peLiqnHsqZ+FczVN7RukqeV9HdvwfgKU5JMZmKVwKmNOUTaUPwCNrKGQL4Fm7H7111emVvelJzhA8WcgB4sGFYGZ82NgWoZ3R8NBNUTOCmJcUln8qQMfvIKjTM9zBf0NM4RWtSUKQgNZHyQZ9TiOcZuob/ISOHlS6KSUxLUF9ORyQK2xxd96hlbixvZ3EU1fLk7hsDV+WiOulkNSduI2UvbDxigfMCAwEAAaOCAzIwggMuMDwGCSsGAQQBgjcVBwQvMC0GJSsGAQQBgjcVCOayYION9USGgZkJg7ihSoO+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SZxHg21AoeZmXjZJbWowusJQEhJ0AsmTDkNXnxUt/nxCzZUpsKYmmnw5nJ3iPLm37kxhEstXzv55iAN2IYah1DxvVLjRf9il13quYNq+gGXAYLeS9ygsZhpXiemKNYjT7W7a2kRypfzx5JWzU0nNrMg2etJpEaiXrgVLYo1wj04YPupLfks3Hum0OOSPR0iSSCrNmC1vD+rr7iOeld4BNL9P6BwsnojyAxl+ToO5XAlaXg0beDH/i+3pPka8HeKmYajgM2+uDum/pg9qi3jF8Zib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NH67YNs9owhNkpRhmz30YnCD1b+t075JiSsdF2uIHeU=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MJIRMH6v0QbwIZ2crvLbVFsWHVPKbvRmYE6dtOyV+00=</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xSApzkSlYKy76u++7Uwx7YTd+X92Am3539A67MH90ps=</DigestValue>
      </Reference>
      <Reference URI="/xl/styles.xml?ContentType=application/vnd.openxmlformats-officedocument.spreadsheetml.styles+xml">
        <DigestMethod Algorithm="http://www.w3.org/2001/04/xmlenc#sha256"/>
        <DigestValue>MQ/NJPPJMYzTu0lOfNqxCKxcvgAMpJlXzZB5zhujE+s=</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JZzCT7B6JIW/8rAFqa5uQ9PmFuBZXtq2mge/7Hm02o0=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Cc19ryWCORi7k88I4eoo9t5lSCuY5j10RTyYuc5hoKk=</DigestValue>
      </Reference>
      <Reference URI="/xl/worksheets/sheet10.xml?ContentType=application/vnd.openxmlformats-officedocument.spreadsheetml.worksheet+xml">
        <DigestMethod Algorithm="http://www.w3.org/2001/04/xmlenc#sha256"/>
        <DigestValue>i2hApbrG+Dj39bSNuV8o1egUtmmWV4z10LgGkuL3yNU=</DigestValue>
      </Reference>
      <Reference URI="/xl/worksheets/sheet2.xml?ContentType=application/vnd.openxmlformats-officedocument.spreadsheetml.worksheet+xml">
        <DigestMethod Algorithm="http://www.w3.org/2001/04/xmlenc#sha256"/>
        <DigestValue>tvOM6dBEs7Cmv5G6eB4ONsulLLxs+V/22uubyky5V60=</DigestValue>
      </Reference>
      <Reference URI="/xl/worksheets/sheet3.xml?ContentType=application/vnd.openxmlformats-officedocument.spreadsheetml.worksheet+xml">
        <DigestMethod Algorithm="http://www.w3.org/2001/04/xmlenc#sha256"/>
        <DigestValue>y4aQQCHx+Oju91+2WblG3vptPVhlG11Hx3br8yMSBu8=</DigestValue>
      </Reference>
      <Reference URI="/xl/worksheets/sheet4.xml?ContentType=application/vnd.openxmlformats-officedocument.spreadsheetml.worksheet+xml">
        <DigestMethod Algorithm="http://www.w3.org/2001/04/xmlenc#sha256"/>
        <DigestValue>5KJBz9rsXP+k64obe6FNfXCG3VA4M7W3SpTKFBgFOJc=</DigestValue>
      </Reference>
      <Reference URI="/xl/worksheets/sheet5.xml?ContentType=application/vnd.openxmlformats-officedocument.spreadsheetml.worksheet+xml">
        <DigestMethod Algorithm="http://www.w3.org/2001/04/xmlenc#sha256"/>
        <DigestValue>x450RGG5lZlrPny4PnoHu92QQBSqOUOb6mO071lLruw=</DigestValue>
      </Reference>
      <Reference URI="/xl/worksheets/sheet6.xml?ContentType=application/vnd.openxmlformats-officedocument.spreadsheetml.worksheet+xml">
        <DigestMethod Algorithm="http://www.w3.org/2001/04/xmlenc#sha256"/>
        <DigestValue>ih8CmtHAF4GU0hb48HUk5e/69KHVD2Tm9EiAuSoMu7w=</DigestValue>
      </Reference>
      <Reference URI="/xl/worksheets/sheet7.xml?ContentType=application/vnd.openxmlformats-officedocument.spreadsheetml.worksheet+xml">
        <DigestMethod Algorithm="http://www.w3.org/2001/04/xmlenc#sha256"/>
        <DigestValue>oZ1TslvTeYTf7UoMKz2iwvI+zq/HanKf8RXujEy27GM=</DigestValue>
      </Reference>
      <Reference URI="/xl/worksheets/sheet8.xml?ContentType=application/vnd.openxmlformats-officedocument.spreadsheetml.worksheet+xml">
        <DigestMethod Algorithm="http://www.w3.org/2001/04/xmlenc#sha256"/>
        <DigestValue>8YrQCIM/+pP771BF1ZZigFBvfMzC9zeM93bIgRshGw4=</DigestValue>
      </Reference>
      <Reference URI="/xl/worksheets/sheet9.xml?ContentType=application/vnd.openxmlformats-officedocument.spreadsheetml.worksheet+xml">
        <DigestMethod Algorithm="http://www.w3.org/2001/04/xmlenc#sha256"/>
        <DigestValue>TPTeDHyu0RPUx3OalYisQeuFNvRtxECvKR3eJ+wpNzs=</DigestValue>
      </Reference>
    </Manifest>
    <SignatureProperties>
      <SignatureProperty Id="idSignatureTime" Target="#idPackageSignature">
        <mdssi:SignatureTime xmlns:mdssi="http://schemas.openxmlformats.org/package/2006/digital-signature">
          <mdssi:Format>YYYY-MM-DDThh:mm:ssTZD</mdssi:Format>
          <mdssi:Value>2024-05-14T09:42:08Z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16.0.17531/26</OfficeVersion>
          <ApplicationVersion>16.0.17531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2024-05-14T09:42:08Z</xd:SigningTime>
          <xd:SigningCertificate>
            <xd:Cert>
              <xd:CertDigest>
                <DigestMethod Algorithm="http://www.w3.org/2001/04/xmlenc#sha256"/>
                <DigestValue>uXLkSiVnuNhQJ+O0QoRRy/RUrqbUnJhylLBdbkBnoFc=</DigestValue>
              </xd:CertDigest>
              <xd:IssuerSerial>
                <X509IssuerName>CN=NBG Class 2 INT Sub CA, DC=nbg, DC=ge</X509IssuerName>
                <X509SerialNumber>146324906817585808550619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wsk4CqWq/8ROsU7TyZtZ8IDXG0B0Z8n51FZ996y7VvI=</DigestValue>
    </Reference>
    <Reference Type="http://www.w3.org/2000/09/xmldsig#Object" URI="#idOfficeObject">
      <DigestMethod Algorithm="http://www.w3.org/2001/04/xmlenc#sha256"/>
      <DigestValue>UNQv8oXu1EqwoLe3suvcThWgOwfZgo8vRR/h+N0IW/U=</DigestValue>
    </Reference>
    <Reference Type="http://uri.etsi.org/01903#SignedProperties" URI="#idSignedProperties">
      <Transforms>
        <Transform Algorithm="http://www.w3.org/TR/2001/REC-xml-c14n-20010315"/>
      </Transforms>
      <DigestMethod Algorithm="http://www.w3.org/2001/04/xmlenc#sha256"/>
      <DigestValue>3leduxDjmTDAhUOjs7yeKPX8cL4dHYNMa9l5fmF1H2U=</DigestValue>
    </Reference>
  </SignedInfo>
  <SignatureValue>T6UwUR3JN3OFOyZTnUkgYjZ/FU3tQLpQyWJCM99Ymt+j3jJZ3NkbHJ3ZT+A0DdNbE/qYsvQA4Fu0
F7UAgCP+mxGUm46KDSDXcQjAIMo4PzT3Jv9coEnSwM4AWy85bPfODcSSE1lIH/eDwO6zaq+oGJS1
c/nsDJYiqzFRtxb5JU+TNDnfWYUjXMKNBNax3BoGrt92XRCMSo3ce6t9O0NOl49FDB1I1lUcqg+2
PYyPzGPIiYtlNHzFasIrOWqsLcv6nTMOEHwLDtRw6BX3ibKryMjSN02Kqi5Zqf768yvAGL919cGE
28VUb0Cf4gwHIGKnNH++O8YY0+i+cUEWvC59Hg==</SignatureValue>
  <KeyInfo>
    <X509Data>
      <X509Certificate>MIIGSTCCBTGgAwIBAgIKHwISAgADAAIq3DANBgkqhkiG9w0BAQsFADBKMRIwEAYKCZImiZPyLGQBGRYCZ2UxEzARBgoJkiaJk/IsZAEZFgNuYmcxHzAdBgNVBAMTFk5CRyBDbGFzcyAyIElOVCBTdWIgQ0EwHhcNMjMwMTE2MTIyNjU4WhcNMjUwMTE1MTIyNjU4WjBHMSEwHwYDVQQKExhQQVlTRVJBIEJBTksgR0VPUkdJQSBKU0MxIjAgBgNVBAMTGUJQUyAtIERpbWl0cnkgS3Vtc2lzaHZpbGkwggEiMA0GCSqGSIb3DQEBAQUAA4IBDwAwggEKAoIBAQDeLQ7TfB+IWuxjeB8s5tYlP23851rzRXJaPdWDV0RiARZfLP6R+V7JdGxSLgrCIVqeUsbzitUYMC9/poj2WIcuBNPqFd88b36f172qw5F2fMoT1uZNx6LanEYAGxXj1mWL8oYbeampxO1MO0ZjST3fmUD39hME3gPL72rz52w67ywRzhypyFep05IvoucnRFkMxEABB5Z9q3ysx71HQPaiYQmu0mxTrDW3NMK2EUQKxkpUwuHJ/KvcHaLYh2XKDNmAHekRjaXBYs9/Qc+1437KtsxjnXgrZV6C7fDpkYf0reWDiYDWkCT/QvMd7v70VbEjD3d/M0mRwPFjv+GvQKL7AgMBAAGjggMyMIIDLjA8BgkrBgEEAYI3FQcELzAtBiUrBgEEAYI3FQjmsmCDjfVEhoGZCYO4oUqDvoRxBIPEkTOEg4hdAgFkAgEjMB0GA1UdJQQWMBQGCCsGAQUFBwMCBggrBgEFBQcDBDALBgNVHQ8EBAMCB4AwJwYJKwYBBAGCNxUKBBowGDAKBggrBgEFBQcDAjAKBggrBgEFBQcDBDAdBgNVHQ4EFgQUCUq7Q5O/887l2DK41G/VuUPzgg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RlMtVGbTuPneh4UWk4NvFGej8Il3RrwdC+e6Su52XHH6LEp3hQnF7VFuiSntwuy36Xw7+fWh6zLVgJDKLkCYVpnvNWtAz6Lgg5r92NtHj20/1qWjD3fqE038IR8x8t9gbazvvMS5zJtz3l+fj7q0D3JzVB++v3qgmlDeCrxnMBoPTPMHgq0w1rqZL4Z9wRFE+sKpm2tbjVsZIpNllzte7REjtv6TxFjFTNKxkqqUafDxiLtW5p/d1JzeKhpQqFj0DmRF4UXNudx0yIhdyOxr7MfMCxhBCHaZCm6m5/FIJSXfv0Bkn5DXWcVpjAOsC4oSRFlTBUaS6+D8WwupT/d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NH67YNs9owhNkpRhmz30YnCD1b+t075JiSsdF2uIHeU=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MJIRMH6v0QbwIZ2crvLbVFsWHVPKbvRmYE6dtOyV+00=</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xSApzkSlYKy76u++7Uwx7YTd+X92Am3539A67MH90ps=</DigestValue>
      </Reference>
      <Reference URI="/xl/styles.xml?ContentType=application/vnd.openxmlformats-officedocument.spreadsheetml.styles+xml">
        <DigestMethod Algorithm="http://www.w3.org/2001/04/xmlenc#sha256"/>
        <DigestValue>MQ/NJPPJMYzTu0lOfNqxCKxcvgAMpJlXzZB5zhujE+s=</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JZzCT7B6JIW/8rAFqa5uQ9PmFuBZXtq2mge/7Hm02o0=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Cc19ryWCORi7k88I4eoo9t5lSCuY5j10RTyYuc5hoKk=</DigestValue>
      </Reference>
      <Reference URI="/xl/worksheets/sheet10.xml?ContentType=application/vnd.openxmlformats-officedocument.spreadsheetml.worksheet+xml">
        <DigestMethod Algorithm="http://www.w3.org/2001/04/xmlenc#sha256"/>
        <DigestValue>i2hApbrG+Dj39bSNuV8o1egUtmmWV4z10LgGkuL3yNU=</DigestValue>
      </Reference>
      <Reference URI="/xl/worksheets/sheet2.xml?ContentType=application/vnd.openxmlformats-officedocument.spreadsheetml.worksheet+xml">
        <DigestMethod Algorithm="http://www.w3.org/2001/04/xmlenc#sha256"/>
        <DigestValue>tvOM6dBEs7Cmv5G6eB4ONsulLLxs+V/22uubyky5V60=</DigestValue>
      </Reference>
      <Reference URI="/xl/worksheets/sheet3.xml?ContentType=application/vnd.openxmlformats-officedocument.spreadsheetml.worksheet+xml">
        <DigestMethod Algorithm="http://www.w3.org/2001/04/xmlenc#sha256"/>
        <DigestValue>y4aQQCHx+Oju91+2WblG3vptPVhlG11Hx3br8yMSBu8=</DigestValue>
      </Reference>
      <Reference URI="/xl/worksheets/sheet4.xml?ContentType=application/vnd.openxmlformats-officedocument.spreadsheetml.worksheet+xml">
        <DigestMethod Algorithm="http://www.w3.org/2001/04/xmlenc#sha256"/>
        <DigestValue>5KJBz9rsXP+k64obe6FNfXCG3VA4M7W3SpTKFBgFOJc=</DigestValue>
      </Reference>
      <Reference URI="/xl/worksheets/sheet5.xml?ContentType=application/vnd.openxmlformats-officedocument.spreadsheetml.worksheet+xml">
        <DigestMethod Algorithm="http://www.w3.org/2001/04/xmlenc#sha256"/>
        <DigestValue>x450RGG5lZlrPny4PnoHu92QQBSqOUOb6mO071lLruw=</DigestValue>
      </Reference>
      <Reference URI="/xl/worksheets/sheet6.xml?ContentType=application/vnd.openxmlformats-officedocument.spreadsheetml.worksheet+xml">
        <DigestMethod Algorithm="http://www.w3.org/2001/04/xmlenc#sha256"/>
        <DigestValue>ih8CmtHAF4GU0hb48HUk5e/69KHVD2Tm9EiAuSoMu7w=</DigestValue>
      </Reference>
      <Reference URI="/xl/worksheets/sheet7.xml?ContentType=application/vnd.openxmlformats-officedocument.spreadsheetml.worksheet+xml">
        <DigestMethod Algorithm="http://www.w3.org/2001/04/xmlenc#sha256"/>
        <DigestValue>oZ1TslvTeYTf7UoMKz2iwvI+zq/HanKf8RXujEy27GM=</DigestValue>
      </Reference>
      <Reference URI="/xl/worksheets/sheet8.xml?ContentType=application/vnd.openxmlformats-officedocument.spreadsheetml.worksheet+xml">
        <DigestMethod Algorithm="http://www.w3.org/2001/04/xmlenc#sha256"/>
        <DigestValue>8YrQCIM/+pP771BF1ZZigFBvfMzC9zeM93bIgRshGw4=</DigestValue>
      </Reference>
      <Reference URI="/xl/worksheets/sheet9.xml?ContentType=application/vnd.openxmlformats-officedocument.spreadsheetml.worksheet+xml">
        <DigestMethod Algorithm="http://www.w3.org/2001/04/xmlenc#sha256"/>
        <DigestValue>TPTeDHyu0RPUx3OalYisQeuFNvRtxECvKR3eJ+wpNzs=</DigestValue>
      </Reference>
    </Manifest>
    <SignatureProperties>
      <SignatureProperty Id="idSignatureTime" Target="#idPackageSignature">
        <mdssi:SignatureTime xmlns:mdssi="http://schemas.openxmlformats.org/package/2006/digital-signature">
          <mdssi:Format>YYYY-MM-DDThh:mm:ssTZD</mdssi:Format>
          <mdssi:Value>2024-05-14T09:42:36Z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16.0.17531/26</OfficeVersion>
          <ApplicationVersion>16.0.17531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2024-05-14T09:42:36Z</xd:SigningTime>
          <xd:SigningCertificate>
            <xd:Cert>
              <xd:CertDigest>
                <DigestMethod Algorithm="http://www.w3.org/2001/04/xmlenc#sha256"/>
                <DigestValue>uz4wFjDi3Q+CFEQWc/k2m2OzpNphI0dtuwW5bABF4mI=</DigestValue>
              </xd:CertDigest>
              <xd:IssuerSerial>
                <X509IssuerName>CN=NBG Class 2 INT Sub CA, DC=nbg, DC=ge</X509IssuerName>
                <X509SerialNumber>146431552056761941895900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2024-04-30T08:08:45Z</dcterms:modified>
</cp:coreProperties>
</file>