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0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D10" i="40" l="1"/>
  <c r="E10" i="40"/>
  <c r="T13" i="67" l="1"/>
  <c r="B2" i="63" l="1"/>
  <c r="B1" i="63"/>
  <c r="B2" i="50"/>
  <c r="B1" i="50"/>
  <c r="B2" i="49"/>
  <c r="B1" i="49"/>
  <c r="B2" i="48"/>
  <c r="B1" i="48"/>
  <c r="B2" i="40"/>
  <c r="B1" i="40"/>
  <c r="B2" i="39"/>
  <c r="B1" i="39"/>
  <c r="B2" i="68"/>
  <c r="B1" i="68"/>
  <c r="C10" i="40" l="1"/>
  <c r="D7" i="48" l="1"/>
  <c r="M11" i="63"/>
  <c r="E11" i="63"/>
  <c r="F10" i="40" l="1"/>
  <c r="G10" i="40" s="1"/>
  <c r="O19" i="63" l="1"/>
  <c r="N19" i="63"/>
  <c r="M19" i="63"/>
  <c r="M17" i="63"/>
  <c r="C7" i="50" l="1"/>
  <c r="C15" i="49" l="1"/>
  <c r="F15" i="48"/>
  <c r="E15" i="48"/>
  <c r="D15" i="48"/>
  <c r="T10" i="67" l="1"/>
  <c r="T17" i="67"/>
  <c r="T15" i="67"/>
  <c r="T14" i="67"/>
  <c r="T16" i="67"/>
  <c r="T12" i="67"/>
  <c r="T11" i="67"/>
  <c r="T9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18" i="67" l="1"/>
  <c r="N39" i="67" l="1"/>
  <c r="N40" i="67"/>
  <c r="N41" i="67"/>
  <c r="N42" i="67"/>
  <c r="N43" i="67"/>
  <c r="N44" i="67"/>
  <c r="N45" i="67"/>
  <c r="D46" i="67"/>
  <c r="E46" i="67"/>
  <c r="F46" i="67"/>
  <c r="G46" i="67"/>
  <c r="H46" i="67"/>
  <c r="I46" i="67"/>
  <c r="J46" i="67"/>
  <c r="K46" i="67"/>
  <c r="L46" i="67"/>
  <c r="M46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0" i="63" s="1"/>
  <c r="E13" i="63"/>
  <c r="E14" i="63"/>
  <c r="E15" i="63"/>
  <c r="E16" i="63"/>
  <c r="F22" i="50" l="1"/>
  <c r="D22" i="50"/>
  <c r="C22" i="50"/>
  <c r="G22" i="50"/>
  <c r="E22" i="50"/>
  <c r="F22" i="48"/>
  <c r="O10" i="63"/>
  <c r="C46" i="67" l="1"/>
  <c r="N38" i="67"/>
  <c r="N46" i="67" s="1"/>
  <c r="P32" i="67"/>
  <c r="P31" i="67"/>
  <c r="P30" i="67"/>
  <c r="P29" i="67"/>
  <c r="P28" i="67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D18" i="67"/>
  <c r="T18" i="67" l="1"/>
  <c r="P33" i="67"/>
</calcChain>
</file>

<file path=xl/sharedStrings.xml><?xml version="1.0" encoding="utf-8"?>
<sst xmlns="http://schemas.openxmlformats.org/spreadsheetml/2006/main" count="281" uniqueCount="182">
  <si>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</si>
  <si>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</si>
  <si>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</si>
  <si>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</si>
  <si>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</si>
  <si>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</si>
  <si>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</si>
  <si>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</si>
  <si>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</si>
  <si>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</si>
  <si>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</si>
  <si>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</si>
  <si>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</si>
  <si>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</si>
  <si>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</si>
  <si>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</si>
  <si>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</si>
  <si>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</si>
  <si>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</si>
  <si>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</si>
  <si>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</si>
  <si>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</si>
  <si>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</si>
  <si>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</si>
  <si>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</si>
  <si>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</si>
  <si>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</si>
  <si>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</si>
  <si>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</si>
  <si>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</si>
  <si>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</si>
  <si>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</si>
  <si>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</si>
  <si>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</si>
  <si>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</si>
  <si>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</si>
  <si>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</si>
  <si>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</si>
  <si>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</si>
  <si>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</si>
  <si>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</si>
  <si>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</si>
  <si>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</si>
  <si>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</si>
  <si>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</si>
  <si>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</si>
  <si>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</si>
  <si>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</si>
  <si>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</si>
  <si>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</si>
  <si>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</si>
  <si>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</si>
  <si>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</si>
  <si>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</si>
  <si>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</si>
  <si>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</si>
  <si>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</si>
  <si>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</si>
  <si>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</si>
  <si>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</si>
  <si>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</si>
  <si>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</si>
  <si>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</si>
  <si>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</si>
  <si>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</si>
  <si>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</si>
  <si>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</si>
  <si>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</si>
  <si>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</si>
  <si>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</si>
  <si>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</si>
  <si>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XXX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</si>
  <si>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</si>
  <si>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</si>
  <si>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</si>
  <si>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</si>
  <si>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</si>
  <si>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</si>
  <si>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არაკონსოლიდირებული</t>
  </si>
  <si>
    <t>ნაწილობრივ 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</si>
  <si>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</si>
  <si>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</si>
  <si>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</si>
  <si>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</si>
  <si>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</si>
  <si>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</si>
  <si>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</si>
  <si>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</si>
  <si>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</si>
  <si>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</si>
  <si>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</si>
  <si>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</si>
  <si>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</si>
  <si>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</si>
  <si>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</si>
  <si>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</si>
  <si>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</si>
  <si>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</si>
  <si>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</si>
  <si>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</si>
  <si>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</si>
  <si>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</si>
  <si>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</si>
  <si>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</si>
  <si>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</si>
  <si>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</si>
  <si>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</si>
  <si>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</si>
  <si>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</si>
  <si>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</si>
  <si>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</si>
  <si>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</si>
  <si>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</si>
  <si>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</si>
  <si>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</si>
  <si>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</si>
  <si>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</si>
  <si>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</si>
  <si>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</si>
  <si>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</si>
  <si>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</si>
  <si>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</si>
  <si>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</si>
  <si>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</si>
  <si>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</si>
  <si>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</si>
  <si>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</si>
  <si>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</si>
  <si>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</si>
  <si>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</si>
  <si>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</si>
  <si>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</si>
  <si>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</si>
  <si>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</si>
  <si>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</si>
  <si>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</si>
  <si>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</si>
  <si>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</si>
  <si>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</si>
  <si>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</si>
  <si>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</si>
  <si>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</si>
  <si>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</si>
  <si>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</si>
  <si>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</si>
  <si>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</si>
  <si>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</si>
  <si>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</si>
  <si>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</si>
  <si>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</si>
  <si>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</si>
  <si>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</si>
  <si>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</si>
  <si>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</si>
  <si>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</si>
  <si>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</si>
  <si>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</si>
  <si>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</si>
  <si>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ფული და ფულის ექვივალენტები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</si>
  <si>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</si>
  <si>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</si>
  <si>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</si>
  <si>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სს " ზირაათ ბანკი საქართველო"</t>
  </si>
  <si>
    <t>1*</t>
  </si>
  <si>
    <t>2*</t>
  </si>
  <si>
    <t>ცვლილება გამოწვეულია სესხების რეზერვების თანხებით IFRS9-სა და ლოკალურ სტანდარტს შორის</t>
  </si>
  <si>
    <t>ცვლილება გამოწვეულია გარანტიების რეზერვების თანხებით IFRS9-სა და ლოკალურ სტანდარტს შორის</t>
  </si>
  <si>
    <t xml:space="preserve">აქტივების გამოყენების უფლება </t>
  </si>
  <si>
    <t xml:space="preserve">ვალდებულებები კლიენტების მიმართ </t>
  </si>
  <si>
    <t xml:space="preserve">საიჯარო ვალდებულება </t>
  </si>
  <si>
    <t xml:space="preserve">გადავადებული საგადასახადო ვალდებულება </t>
  </si>
  <si>
    <t xml:space="preserve">გაცემული გარანტიების რეზერვი </t>
  </si>
  <si>
    <t xml:space="preserve">სააქციო კაპიტალი </t>
  </si>
  <si>
    <t>3*</t>
  </si>
  <si>
    <t>4*</t>
  </si>
  <si>
    <t>რეკლასიფიკაცია</t>
  </si>
  <si>
    <t>სავალდებულო რეზერვი სებ_ში</t>
  </si>
  <si>
    <t>სულ აქტივები</t>
  </si>
  <si>
    <t>ვალდებულებები საკრედიტო ინსტიტუტების მიმართ</t>
  </si>
  <si>
    <t>სულ ვალდებულებები</t>
  </si>
  <si>
    <t>სულ კაპიტალი</t>
  </si>
  <si>
    <t>რეკლასიფიკაცია -  აქტივ/ვალდებულებების განეტვა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</si>
</sst>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\-mm\-dd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b/>
      <sz val="10"/>
      <name val="Sylfaen"/>
      <family val="1"/>
    </font>
    <font>
      <b/>
      <sz val="10"/>
      <color theme="1"/>
      <name val="Sylfaen"/>
      <family val="1"/>
    </font>
    <font>
      <u/>
      <sz val="10"/>
      <color indexed="12"/>
      <name val="Arial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75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9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9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9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9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88" fontId="2" fillId="69" borderId="56" applyFont="0">
      <alignment horizontal="right" vertical="center"/>
    </xf>
    <xf numFmtId="3" fontId="2" fillId="69" borderId="56" applyFont="0">
      <alignment horizontal="right" vertical="center"/>
    </xf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3" fontId="2" fillId="74" borderId="56" applyFont="0">
      <alignment horizontal="right" vertical="center"/>
      <protection locked="0"/>
    </xf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3" fontId="2" fillId="71" borderId="56" applyFont="0">
      <alignment horizontal="right" vertical="center"/>
      <protection locked="0"/>
    </xf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2" fillId="70" borderId="57" applyNumberFormat="0" applyFont="0" applyBorder="0" applyProtection="0">
      <alignment horizontal="left" vertical="center"/>
    </xf>
    <xf numFmtId="9" fontId="2" fillId="70" borderId="56" applyFont="0" applyProtection="0">
      <alignment horizontal="right" vertical="center"/>
    </xf>
    <xf numFmtId="3" fontId="2" fillId="70" borderId="56" applyFont="0" applyProtection="0">
      <alignment horizontal="right" vertical="center"/>
    </xf>
    <xf numFmtId="0" fontId="49" fillId="69" borderId="57" applyFont="0" applyBorder="0">
      <alignment horizontal="center" wrapText="1"/>
    </xf>
    <xf numFmtId="168" fontId="41" fillId="0" borderId="55">
      <alignment horizontal="left" vertical="center"/>
    </xf>
    <xf numFmtId="0" fontId="41" fillId="0" borderId="55">
      <alignment horizontal="left" vertical="center"/>
    </xf>
    <xf numFmtId="0" fontId="41" fillId="0" borderId="55">
      <alignment horizontal="left" vertical="center"/>
    </xf>
    <xf numFmtId="0" fontId="2" fillId="68" borderId="56" applyNumberFormat="0" applyFont="0" applyBorder="0" applyProtection="0">
      <alignment horizontal="center" vertical="center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1" fillId="0" borderId="0"/>
    <xf numFmtId="169" fontId="13" fillId="36" borderId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43" fontId="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/>
    <xf numFmtId="0" fontId="63" fillId="0" borderId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63" fillId="0" borderId="0"/>
    <xf numFmtId="0" fontId="63" fillId="0" borderId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88" fontId="2" fillId="69" borderId="63" applyFont="0">
      <alignment horizontal="right" vertical="center"/>
    </xf>
    <xf numFmtId="3" fontId="2" fillId="69" borderId="63" applyFont="0">
      <alignment horizontal="right" vertical="center"/>
    </xf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3" fontId="2" fillId="74" borderId="63" applyFont="0">
      <alignment horizontal="right" vertical="center"/>
      <protection locked="0"/>
    </xf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3" fontId="2" fillId="71" borderId="63" applyFont="0">
      <alignment horizontal="right" vertical="center"/>
      <protection locked="0"/>
    </xf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2" fillId="70" borderId="64" applyNumberFormat="0" applyFont="0" applyBorder="0" applyProtection="0">
      <alignment horizontal="left" vertical="center"/>
    </xf>
    <xf numFmtId="9" fontId="2" fillId="70" borderId="63" applyFont="0" applyProtection="0">
      <alignment horizontal="right" vertical="center"/>
    </xf>
    <xf numFmtId="3" fontId="2" fillId="70" borderId="63" applyFont="0" applyProtection="0">
      <alignment horizontal="right" vertical="center"/>
    </xf>
    <xf numFmtId="0" fontId="49" fillId="69" borderId="64" applyFont="0" applyBorder="0">
      <alignment horizontal="center" wrapText="1"/>
    </xf>
    <xf numFmtId="168" fontId="41" fillId="0" borderId="62">
      <alignment horizontal="left" vertical="center"/>
    </xf>
    <xf numFmtId="0" fontId="41" fillId="0" borderId="62">
      <alignment horizontal="left" vertical="center"/>
    </xf>
    <xf numFmtId="0" fontId="41" fillId="0" borderId="62">
      <alignment horizontal="left" vertical="center"/>
    </xf>
    <xf numFmtId="0" fontId="2" fillId="68" borderId="63" applyNumberFormat="0" applyFont="0" applyBorder="0" applyProtection="0">
      <alignment horizontal="center" vertical="center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88" fontId="2" fillId="69" borderId="73" applyFont="0">
      <alignment horizontal="right" vertical="center"/>
    </xf>
    <xf numFmtId="3" fontId="2" fillId="69" borderId="73" applyFont="0">
      <alignment horizontal="right" vertical="center"/>
    </xf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3" fontId="2" fillId="74" borderId="73" applyFont="0">
      <alignment horizontal="right" vertical="center"/>
      <protection locked="0"/>
    </xf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3" fontId="2" fillId="71" borderId="73" applyFont="0">
      <alignment horizontal="right" vertical="center"/>
      <protection locked="0"/>
    </xf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2" fillId="70" borderId="74" applyNumberFormat="0" applyFont="0" applyBorder="0" applyProtection="0">
      <alignment horizontal="left" vertical="center"/>
    </xf>
    <xf numFmtId="9" fontId="2" fillId="70" borderId="73" applyFont="0" applyProtection="0">
      <alignment horizontal="right" vertical="center"/>
    </xf>
    <xf numFmtId="3" fontId="2" fillId="70" borderId="73" applyFont="0" applyProtection="0">
      <alignment horizontal="right" vertical="center"/>
    </xf>
    <xf numFmtId="0" fontId="49" fillId="69" borderId="74" applyFont="0" applyBorder="0">
      <alignment horizontal="center" wrapText="1"/>
    </xf>
    <xf numFmtId="0" fontId="2" fillId="68" borderId="73" applyNumberFormat="0" applyFont="0" applyBorder="0" applyProtection="0">
      <alignment horizontal="center" vertical="center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</cellStyleXfs>
  <cellXfs count="239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3" fontId="97" fillId="0" borderId="0" xfId="0" applyNumberFormat="1" applyFont="1" applyFill="1" applyBorder="1" applyAlignment="1">
      <alignment horizontal="left"/>
    </xf>
    <xf numFmtId="194" fontId="98" fillId="0" borderId="0" xfId="0" applyNumberFormat="1" applyFont="1" applyFill="1" applyBorder="1" applyAlignment="1">
      <alignment horizontal="left"/>
    </xf>
    <xf numFmtId="193" fontId="10" fillId="0" borderId="2" xfId="0" applyNumberFormat="1" applyFont="1" applyFill="1" applyBorder="1" applyAlignment="1" applyProtection="1">
      <alignment vertical="center" wrapText="1"/>
      <protection locked="0"/>
    </xf>
    <xf numFmtId="193" fontId="10" fillId="0" borderId="15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/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/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0" xfId="0" applyNumberFormat="1" applyFont="1" applyBorder="1" applyAlignment="1" applyProtection="1">
      <alignment horizontal="center" vertical="center"/>
      <protection locked="0"/>
    </xf>
    <xf numFmtId="193" fontId="3" fillId="0" borderId="7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5" xfId="0" applyFont="1" applyBorder="1"/>
    <xf numFmtId="193" fontId="3" fillId="0" borderId="75" xfId="0" applyNumberFormat="1" applyFont="1" applyFill="1" applyBorder="1" applyProtection="1">
      <protection locked="0"/>
    </xf>
    <xf numFmtId="193" fontId="3" fillId="0" borderId="15" xfId="0" applyNumberFormat="1" applyFont="1" applyFill="1" applyBorder="1" applyProtection="1">
      <protection locked="0"/>
    </xf>
    <xf numFmtId="0" fontId="3" fillId="2" borderId="75" xfId="0" applyFont="1" applyFill="1" applyBorder="1"/>
    <xf numFmtId="193" fontId="3" fillId="0" borderId="75" xfId="0" applyNumberFormat="1" applyFont="1" applyBorder="1" applyProtection="1">
      <protection locked="0"/>
    </xf>
    <xf numFmtId="193" fontId="3" fillId="0" borderId="76" xfId="0" applyNumberFormat="1" applyFont="1" applyBorder="1" applyAlignment="1" applyProtection="1">
      <alignment horizontal="center" vertical="center"/>
      <protection locked="0"/>
    </xf>
    <xf numFmtId="193" fontId="3" fillId="0" borderId="76" xfId="0" applyNumberFormat="1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5752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2 2" xfId="22137"/>
    <cellStyle name="Calculation 2 10 2 2 2" xfId="23484"/>
    <cellStyle name="Calculation 2 10 2 2 3" xfId="24898"/>
    <cellStyle name="Calculation 2 10 2 3" xfId="22142"/>
    <cellStyle name="Calculation 2 10 2 3 2" xfId="23487"/>
    <cellStyle name="Calculation 2 10 2 3 3" xfId="24901"/>
    <cellStyle name="Calculation 2 10 2 4" xfId="22611"/>
    <cellStyle name="Calculation 2 10 2 4 2" xfId="23913"/>
    <cellStyle name="Calculation 2 10 2 4 3" xfId="25327"/>
    <cellStyle name="Calculation 2 10 2 5" xfId="21548"/>
    <cellStyle name="Calculation 2 10 2 6" xfId="21215"/>
    <cellStyle name="Calculation 2 10 3" xfId="719"/>
    <cellStyle name="Calculation 2 10 3 2" xfId="22136"/>
    <cellStyle name="Calculation 2 10 3 2 2" xfId="23483"/>
    <cellStyle name="Calculation 2 10 3 2 3" xfId="24897"/>
    <cellStyle name="Calculation 2 10 3 3" xfId="22143"/>
    <cellStyle name="Calculation 2 10 3 3 2" xfId="23488"/>
    <cellStyle name="Calculation 2 10 3 3 3" xfId="24902"/>
    <cellStyle name="Calculation 2 10 3 4" xfId="22612"/>
    <cellStyle name="Calculation 2 10 3 4 2" xfId="23914"/>
    <cellStyle name="Calculation 2 10 3 4 3" xfId="25328"/>
    <cellStyle name="Calculation 2 10 3 5" xfId="21547"/>
    <cellStyle name="Calculation 2 10 3 6" xfId="21216"/>
    <cellStyle name="Calculation 2 10 4" xfId="720"/>
    <cellStyle name="Calculation 2 10 4 2" xfId="22135"/>
    <cellStyle name="Calculation 2 10 4 2 2" xfId="23482"/>
    <cellStyle name="Calculation 2 10 4 2 3" xfId="24896"/>
    <cellStyle name="Calculation 2 10 4 3" xfId="22144"/>
    <cellStyle name="Calculation 2 10 4 3 2" xfId="23489"/>
    <cellStyle name="Calculation 2 10 4 3 3" xfId="24903"/>
    <cellStyle name="Calculation 2 10 4 4" xfId="22613"/>
    <cellStyle name="Calculation 2 10 4 4 2" xfId="23915"/>
    <cellStyle name="Calculation 2 10 4 4 3" xfId="25329"/>
    <cellStyle name="Calculation 2 10 4 5" xfId="21546"/>
    <cellStyle name="Calculation 2 10 4 6" xfId="21217"/>
    <cellStyle name="Calculation 2 10 5" xfId="721"/>
    <cellStyle name="Calculation 2 10 5 2" xfId="22134"/>
    <cellStyle name="Calculation 2 10 5 2 2" xfId="23481"/>
    <cellStyle name="Calculation 2 10 5 2 3" xfId="24895"/>
    <cellStyle name="Calculation 2 10 5 3" xfId="22145"/>
    <cellStyle name="Calculation 2 10 5 3 2" xfId="23490"/>
    <cellStyle name="Calculation 2 10 5 3 3" xfId="24904"/>
    <cellStyle name="Calculation 2 10 5 4" xfId="22614"/>
    <cellStyle name="Calculation 2 10 5 4 2" xfId="23916"/>
    <cellStyle name="Calculation 2 10 5 4 3" xfId="25330"/>
    <cellStyle name="Calculation 2 10 5 5" xfId="21545"/>
    <cellStyle name="Calculation 2 10 5 6" xfId="21218"/>
    <cellStyle name="Calculation 2 11" xfId="722"/>
    <cellStyle name="Calculation 2 11 10" xfId="21219"/>
    <cellStyle name="Calculation 2 11 2" xfId="723"/>
    <cellStyle name="Calculation 2 11 2 2" xfId="22132"/>
    <cellStyle name="Calculation 2 11 2 2 2" xfId="23479"/>
    <cellStyle name="Calculation 2 11 2 2 3" xfId="24893"/>
    <cellStyle name="Calculation 2 11 2 3" xfId="22147"/>
    <cellStyle name="Calculation 2 11 2 3 2" xfId="23492"/>
    <cellStyle name="Calculation 2 11 2 3 3" xfId="24906"/>
    <cellStyle name="Calculation 2 11 2 4" xfId="22616"/>
    <cellStyle name="Calculation 2 11 2 4 2" xfId="23918"/>
    <cellStyle name="Calculation 2 11 2 4 3" xfId="25332"/>
    <cellStyle name="Calculation 2 11 2 5" xfId="21543"/>
    <cellStyle name="Calculation 2 11 2 6" xfId="21220"/>
    <cellStyle name="Calculation 2 11 3" xfId="724"/>
    <cellStyle name="Calculation 2 11 3 2" xfId="22131"/>
    <cellStyle name="Calculation 2 11 3 2 2" xfId="23478"/>
    <cellStyle name="Calculation 2 11 3 2 3" xfId="24892"/>
    <cellStyle name="Calculation 2 11 3 3" xfId="22148"/>
    <cellStyle name="Calculation 2 11 3 3 2" xfId="23493"/>
    <cellStyle name="Calculation 2 11 3 3 3" xfId="24907"/>
    <cellStyle name="Calculation 2 11 3 4" xfId="22617"/>
    <cellStyle name="Calculation 2 11 3 4 2" xfId="23919"/>
    <cellStyle name="Calculation 2 11 3 4 3" xfId="25333"/>
    <cellStyle name="Calculation 2 11 3 5" xfId="21542"/>
    <cellStyle name="Calculation 2 11 3 6" xfId="21221"/>
    <cellStyle name="Calculation 2 11 4" xfId="725"/>
    <cellStyle name="Calculation 2 11 4 2" xfId="22130"/>
    <cellStyle name="Calculation 2 11 4 2 2" xfId="23477"/>
    <cellStyle name="Calculation 2 11 4 2 3" xfId="24891"/>
    <cellStyle name="Calculation 2 11 4 3" xfId="22149"/>
    <cellStyle name="Calculation 2 11 4 3 2" xfId="23494"/>
    <cellStyle name="Calculation 2 11 4 3 3" xfId="24908"/>
    <cellStyle name="Calculation 2 11 4 4" xfId="22618"/>
    <cellStyle name="Calculation 2 11 4 4 2" xfId="23920"/>
    <cellStyle name="Calculation 2 11 4 4 3" xfId="25334"/>
    <cellStyle name="Calculation 2 11 4 5" xfId="21541"/>
    <cellStyle name="Calculation 2 11 4 6" xfId="21222"/>
    <cellStyle name="Calculation 2 11 5" xfId="726"/>
    <cellStyle name="Calculation 2 11 5 2" xfId="22129"/>
    <cellStyle name="Calculation 2 11 5 2 2" xfId="23476"/>
    <cellStyle name="Calculation 2 11 5 2 3" xfId="24890"/>
    <cellStyle name="Calculation 2 11 5 3" xfId="22150"/>
    <cellStyle name="Calculation 2 11 5 3 2" xfId="23495"/>
    <cellStyle name="Calculation 2 11 5 3 3" xfId="24909"/>
    <cellStyle name="Calculation 2 11 5 4" xfId="22619"/>
    <cellStyle name="Calculation 2 11 5 4 2" xfId="23921"/>
    <cellStyle name="Calculation 2 11 5 4 3" xfId="25335"/>
    <cellStyle name="Calculation 2 11 5 5" xfId="21540"/>
    <cellStyle name="Calculation 2 11 5 6" xfId="21223"/>
    <cellStyle name="Calculation 2 11 6" xfId="22133"/>
    <cellStyle name="Calculation 2 11 6 2" xfId="23480"/>
    <cellStyle name="Calculation 2 11 6 3" xfId="24894"/>
    <cellStyle name="Calculation 2 11 7" xfId="22146"/>
    <cellStyle name="Calculation 2 11 7 2" xfId="23491"/>
    <cellStyle name="Calculation 2 11 7 3" xfId="24905"/>
    <cellStyle name="Calculation 2 11 8" xfId="22615"/>
    <cellStyle name="Calculation 2 11 8 2" xfId="23917"/>
    <cellStyle name="Calculation 2 11 8 3" xfId="25331"/>
    <cellStyle name="Calculation 2 11 9" xfId="21544"/>
    <cellStyle name="Calculation 2 12" xfId="727"/>
    <cellStyle name="Calculation 2 12 10" xfId="21224"/>
    <cellStyle name="Calculation 2 12 2" xfId="728"/>
    <cellStyle name="Calculation 2 12 2 2" xfId="22127"/>
    <cellStyle name="Calculation 2 12 2 2 2" xfId="23474"/>
    <cellStyle name="Calculation 2 12 2 2 3" xfId="24888"/>
    <cellStyle name="Calculation 2 12 2 3" xfId="22152"/>
    <cellStyle name="Calculation 2 12 2 3 2" xfId="23497"/>
    <cellStyle name="Calculation 2 12 2 3 3" xfId="24911"/>
    <cellStyle name="Calculation 2 12 2 4" xfId="22621"/>
    <cellStyle name="Calculation 2 12 2 4 2" xfId="23923"/>
    <cellStyle name="Calculation 2 12 2 4 3" xfId="25337"/>
    <cellStyle name="Calculation 2 12 2 5" xfId="21538"/>
    <cellStyle name="Calculation 2 12 2 6" xfId="21225"/>
    <cellStyle name="Calculation 2 12 3" xfId="729"/>
    <cellStyle name="Calculation 2 12 3 2" xfId="22126"/>
    <cellStyle name="Calculation 2 12 3 2 2" xfId="23473"/>
    <cellStyle name="Calculation 2 12 3 2 3" xfId="24887"/>
    <cellStyle name="Calculation 2 12 3 3" xfId="22153"/>
    <cellStyle name="Calculation 2 12 3 3 2" xfId="23498"/>
    <cellStyle name="Calculation 2 12 3 3 3" xfId="24912"/>
    <cellStyle name="Calculation 2 12 3 4" xfId="22622"/>
    <cellStyle name="Calculation 2 12 3 4 2" xfId="23924"/>
    <cellStyle name="Calculation 2 12 3 4 3" xfId="25338"/>
    <cellStyle name="Calculation 2 12 3 5" xfId="21537"/>
    <cellStyle name="Calculation 2 12 3 6" xfId="21226"/>
    <cellStyle name="Calculation 2 12 4" xfId="730"/>
    <cellStyle name="Calculation 2 12 4 2" xfId="22125"/>
    <cellStyle name="Calculation 2 12 4 2 2" xfId="23472"/>
    <cellStyle name="Calculation 2 12 4 2 3" xfId="24886"/>
    <cellStyle name="Calculation 2 12 4 3" xfId="22154"/>
    <cellStyle name="Calculation 2 12 4 3 2" xfId="23499"/>
    <cellStyle name="Calculation 2 12 4 3 3" xfId="24913"/>
    <cellStyle name="Calculation 2 12 4 4" xfId="22623"/>
    <cellStyle name="Calculation 2 12 4 4 2" xfId="23925"/>
    <cellStyle name="Calculation 2 12 4 4 3" xfId="25339"/>
    <cellStyle name="Calculation 2 12 4 5" xfId="21536"/>
    <cellStyle name="Calculation 2 12 4 6" xfId="21227"/>
    <cellStyle name="Calculation 2 12 5" xfId="731"/>
    <cellStyle name="Calculation 2 12 5 2" xfId="22124"/>
    <cellStyle name="Calculation 2 12 5 2 2" xfId="23471"/>
    <cellStyle name="Calculation 2 12 5 2 3" xfId="24885"/>
    <cellStyle name="Calculation 2 12 5 3" xfId="22155"/>
    <cellStyle name="Calculation 2 12 5 3 2" xfId="23500"/>
    <cellStyle name="Calculation 2 12 5 3 3" xfId="24914"/>
    <cellStyle name="Calculation 2 12 5 4" xfId="22624"/>
    <cellStyle name="Calculation 2 12 5 4 2" xfId="23926"/>
    <cellStyle name="Calculation 2 12 5 4 3" xfId="25340"/>
    <cellStyle name="Calculation 2 12 5 5" xfId="21535"/>
    <cellStyle name="Calculation 2 12 5 6" xfId="21228"/>
    <cellStyle name="Calculation 2 12 6" xfId="22128"/>
    <cellStyle name="Calculation 2 12 6 2" xfId="23475"/>
    <cellStyle name="Calculation 2 12 6 3" xfId="24889"/>
    <cellStyle name="Calculation 2 12 7" xfId="22151"/>
    <cellStyle name="Calculation 2 12 7 2" xfId="23496"/>
    <cellStyle name="Calculation 2 12 7 3" xfId="24910"/>
    <cellStyle name="Calculation 2 12 8" xfId="22620"/>
    <cellStyle name="Calculation 2 12 8 2" xfId="23922"/>
    <cellStyle name="Calculation 2 12 8 3" xfId="25336"/>
    <cellStyle name="Calculation 2 12 9" xfId="21539"/>
    <cellStyle name="Calculation 2 13" xfId="732"/>
    <cellStyle name="Calculation 2 13 2" xfId="733"/>
    <cellStyle name="Calculation 2 13 2 2" xfId="22122"/>
    <cellStyle name="Calculation 2 13 2 2 2" xfId="23469"/>
    <cellStyle name="Calculation 2 13 2 2 3" xfId="24883"/>
    <cellStyle name="Calculation 2 13 2 3" xfId="22157"/>
    <cellStyle name="Calculation 2 13 2 3 2" xfId="23502"/>
    <cellStyle name="Calculation 2 13 2 3 3" xfId="24916"/>
    <cellStyle name="Calculation 2 13 2 4" xfId="22626"/>
    <cellStyle name="Calculation 2 13 2 4 2" xfId="23928"/>
    <cellStyle name="Calculation 2 13 2 4 3" xfId="25342"/>
    <cellStyle name="Calculation 2 13 2 5" xfId="21533"/>
    <cellStyle name="Calculation 2 13 2 6" xfId="21230"/>
    <cellStyle name="Calculation 2 13 3" xfId="734"/>
    <cellStyle name="Calculation 2 13 3 2" xfId="22121"/>
    <cellStyle name="Calculation 2 13 3 2 2" xfId="23468"/>
    <cellStyle name="Calculation 2 13 3 2 3" xfId="24882"/>
    <cellStyle name="Calculation 2 13 3 3" xfId="22158"/>
    <cellStyle name="Calculation 2 13 3 3 2" xfId="23503"/>
    <cellStyle name="Calculation 2 13 3 3 3" xfId="24917"/>
    <cellStyle name="Calculation 2 13 3 4" xfId="22627"/>
    <cellStyle name="Calculation 2 13 3 4 2" xfId="23929"/>
    <cellStyle name="Calculation 2 13 3 4 3" xfId="25343"/>
    <cellStyle name="Calculation 2 13 3 5" xfId="21532"/>
    <cellStyle name="Calculation 2 13 3 6" xfId="21231"/>
    <cellStyle name="Calculation 2 13 4" xfId="735"/>
    <cellStyle name="Calculation 2 13 4 2" xfId="22120"/>
    <cellStyle name="Calculation 2 13 4 2 2" xfId="23467"/>
    <cellStyle name="Calculation 2 13 4 2 3" xfId="24881"/>
    <cellStyle name="Calculation 2 13 4 3" xfId="22159"/>
    <cellStyle name="Calculation 2 13 4 3 2" xfId="23504"/>
    <cellStyle name="Calculation 2 13 4 3 3" xfId="24918"/>
    <cellStyle name="Calculation 2 13 4 4" xfId="22628"/>
    <cellStyle name="Calculation 2 13 4 4 2" xfId="23930"/>
    <cellStyle name="Calculation 2 13 4 4 3" xfId="25344"/>
    <cellStyle name="Calculation 2 13 4 5" xfId="21531"/>
    <cellStyle name="Calculation 2 13 4 6" xfId="21232"/>
    <cellStyle name="Calculation 2 13 5" xfId="22123"/>
    <cellStyle name="Calculation 2 13 5 2" xfId="23470"/>
    <cellStyle name="Calculation 2 13 5 3" xfId="24884"/>
    <cellStyle name="Calculation 2 13 6" xfId="22156"/>
    <cellStyle name="Calculation 2 13 6 2" xfId="23501"/>
    <cellStyle name="Calculation 2 13 6 3" xfId="24915"/>
    <cellStyle name="Calculation 2 13 7" xfId="22625"/>
    <cellStyle name="Calculation 2 13 7 2" xfId="23927"/>
    <cellStyle name="Calculation 2 13 7 3" xfId="25341"/>
    <cellStyle name="Calculation 2 13 8" xfId="21534"/>
    <cellStyle name="Calculation 2 13 9" xfId="21229"/>
    <cellStyle name="Calculation 2 14" xfId="736"/>
    <cellStyle name="Calculation 2 14 2" xfId="22119"/>
    <cellStyle name="Calculation 2 14 2 2" xfId="23466"/>
    <cellStyle name="Calculation 2 14 2 3" xfId="24880"/>
    <cellStyle name="Calculation 2 14 3" xfId="22160"/>
    <cellStyle name="Calculation 2 14 3 2" xfId="23505"/>
    <cellStyle name="Calculation 2 14 3 3" xfId="24919"/>
    <cellStyle name="Calculation 2 14 4" xfId="22629"/>
    <cellStyle name="Calculation 2 14 4 2" xfId="23931"/>
    <cellStyle name="Calculation 2 14 4 3" xfId="25345"/>
    <cellStyle name="Calculation 2 14 5" xfId="21530"/>
    <cellStyle name="Calculation 2 14 6" xfId="21233"/>
    <cellStyle name="Calculation 2 15" xfId="737"/>
    <cellStyle name="Calculation 2 15 2" xfId="22118"/>
    <cellStyle name="Calculation 2 15 2 2" xfId="23465"/>
    <cellStyle name="Calculation 2 15 2 3" xfId="24879"/>
    <cellStyle name="Calculation 2 15 3" xfId="22161"/>
    <cellStyle name="Calculation 2 15 3 2" xfId="23506"/>
    <cellStyle name="Calculation 2 15 3 3" xfId="24920"/>
    <cellStyle name="Calculation 2 15 4" xfId="22630"/>
    <cellStyle name="Calculation 2 15 4 2" xfId="23932"/>
    <cellStyle name="Calculation 2 15 4 3" xfId="25346"/>
    <cellStyle name="Calculation 2 15 5" xfId="21529"/>
    <cellStyle name="Calculation 2 15 6" xfId="21234"/>
    <cellStyle name="Calculation 2 16" xfId="738"/>
    <cellStyle name="Calculation 2 16 2" xfId="22117"/>
    <cellStyle name="Calculation 2 16 2 2" xfId="23464"/>
    <cellStyle name="Calculation 2 16 2 3" xfId="24878"/>
    <cellStyle name="Calculation 2 16 3" xfId="22162"/>
    <cellStyle name="Calculation 2 16 3 2" xfId="23507"/>
    <cellStyle name="Calculation 2 16 3 3" xfId="24921"/>
    <cellStyle name="Calculation 2 16 4" xfId="22631"/>
    <cellStyle name="Calculation 2 16 4 2" xfId="23933"/>
    <cellStyle name="Calculation 2 16 4 3" xfId="25347"/>
    <cellStyle name="Calculation 2 16 5" xfId="21528"/>
    <cellStyle name="Calculation 2 16 6" xfId="21235"/>
    <cellStyle name="Calculation 2 17" xfId="22138"/>
    <cellStyle name="Calculation 2 17 2" xfId="23485"/>
    <cellStyle name="Calculation 2 17 3" xfId="24899"/>
    <cellStyle name="Calculation 2 18" xfId="22141"/>
    <cellStyle name="Calculation 2 18 2" xfId="23486"/>
    <cellStyle name="Calculation 2 18 3" xfId="24900"/>
    <cellStyle name="Calculation 2 19" xfId="22610"/>
    <cellStyle name="Calculation 2 19 2" xfId="23912"/>
    <cellStyle name="Calculation 2 19 3" xfId="25326"/>
    <cellStyle name="Calculation 2 2" xfId="739"/>
    <cellStyle name="Calculation 2 2 10" xfId="22116"/>
    <cellStyle name="Calculation 2 2 10 2" xfId="23463"/>
    <cellStyle name="Calculation 2 2 10 3" xfId="24877"/>
    <cellStyle name="Calculation 2 2 11" xfId="22163"/>
    <cellStyle name="Calculation 2 2 11 2" xfId="23508"/>
    <cellStyle name="Calculation 2 2 11 3" xfId="24922"/>
    <cellStyle name="Calculation 2 2 12" xfId="22632"/>
    <cellStyle name="Calculation 2 2 12 2" xfId="23934"/>
    <cellStyle name="Calculation 2 2 12 3" xfId="25348"/>
    <cellStyle name="Calculation 2 2 13" xfId="21527"/>
    <cellStyle name="Calculation 2 2 14" xfId="21236"/>
    <cellStyle name="Calculation 2 2 2" xfId="740"/>
    <cellStyle name="Calculation 2 2 2 2" xfId="741"/>
    <cellStyle name="Calculation 2 2 2 2 2" xfId="22114"/>
    <cellStyle name="Calculation 2 2 2 2 2 2" xfId="23461"/>
    <cellStyle name="Calculation 2 2 2 2 2 3" xfId="24875"/>
    <cellStyle name="Calculation 2 2 2 2 3" xfId="22165"/>
    <cellStyle name="Calculation 2 2 2 2 3 2" xfId="23510"/>
    <cellStyle name="Calculation 2 2 2 2 3 3" xfId="24924"/>
    <cellStyle name="Calculation 2 2 2 2 4" xfId="22634"/>
    <cellStyle name="Calculation 2 2 2 2 4 2" xfId="23936"/>
    <cellStyle name="Calculation 2 2 2 2 4 3" xfId="25350"/>
    <cellStyle name="Calculation 2 2 2 2 5" xfId="21525"/>
    <cellStyle name="Calculation 2 2 2 2 6" xfId="21238"/>
    <cellStyle name="Calculation 2 2 2 3" xfId="742"/>
    <cellStyle name="Calculation 2 2 2 3 2" xfId="22113"/>
    <cellStyle name="Calculation 2 2 2 3 2 2" xfId="23460"/>
    <cellStyle name="Calculation 2 2 2 3 2 3" xfId="24874"/>
    <cellStyle name="Calculation 2 2 2 3 3" xfId="22166"/>
    <cellStyle name="Calculation 2 2 2 3 3 2" xfId="23511"/>
    <cellStyle name="Calculation 2 2 2 3 3 3" xfId="24925"/>
    <cellStyle name="Calculation 2 2 2 3 4" xfId="22635"/>
    <cellStyle name="Calculation 2 2 2 3 4 2" xfId="23937"/>
    <cellStyle name="Calculation 2 2 2 3 4 3" xfId="25351"/>
    <cellStyle name="Calculation 2 2 2 3 5" xfId="21524"/>
    <cellStyle name="Calculation 2 2 2 3 6" xfId="21239"/>
    <cellStyle name="Calculation 2 2 2 4" xfId="743"/>
    <cellStyle name="Calculation 2 2 2 4 2" xfId="22112"/>
    <cellStyle name="Calculation 2 2 2 4 2 2" xfId="23459"/>
    <cellStyle name="Calculation 2 2 2 4 2 3" xfId="24873"/>
    <cellStyle name="Calculation 2 2 2 4 3" xfId="22167"/>
    <cellStyle name="Calculation 2 2 2 4 3 2" xfId="23512"/>
    <cellStyle name="Calculation 2 2 2 4 3 3" xfId="24926"/>
    <cellStyle name="Calculation 2 2 2 4 4" xfId="22636"/>
    <cellStyle name="Calculation 2 2 2 4 4 2" xfId="23938"/>
    <cellStyle name="Calculation 2 2 2 4 4 3" xfId="25352"/>
    <cellStyle name="Calculation 2 2 2 4 5" xfId="21523"/>
    <cellStyle name="Calculation 2 2 2 4 6" xfId="21240"/>
    <cellStyle name="Calculation 2 2 2 5" xfId="22115"/>
    <cellStyle name="Calculation 2 2 2 5 2" xfId="23462"/>
    <cellStyle name="Calculation 2 2 2 5 3" xfId="24876"/>
    <cellStyle name="Calculation 2 2 2 6" xfId="22164"/>
    <cellStyle name="Calculation 2 2 2 6 2" xfId="23509"/>
    <cellStyle name="Calculation 2 2 2 6 3" xfId="24923"/>
    <cellStyle name="Calculation 2 2 2 7" xfId="22633"/>
    <cellStyle name="Calculation 2 2 2 7 2" xfId="23935"/>
    <cellStyle name="Calculation 2 2 2 7 3" xfId="25349"/>
    <cellStyle name="Calculation 2 2 2 8" xfId="21526"/>
    <cellStyle name="Calculation 2 2 2 9" xfId="21237"/>
    <cellStyle name="Calculation 2 2 3" xfId="744"/>
    <cellStyle name="Calculation 2 2 3 2" xfId="745"/>
    <cellStyle name="Calculation 2 2 3 2 2" xfId="22110"/>
    <cellStyle name="Calculation 2 2 3 2 2 2" xfId="23457"/>
    <cellStyle name="Calculation 2 2 3 2 2 3" xfId="24871"/>
    <cellStyle name="Calculation 2 2 3 2 3" xfId="22169"/>
    <cellStyle name="Calculation 2 2 3 2 3 2" xfId="23514"/>
    <cellStyle name="Calculation 2 2 3 2 3 3" xfId="24928"/>
    <cellStyle name="Calculation 2 2 3 2 4" xfId="22638"/>
    <cellStyle name="Calculation 2 2 3 2 4 2" xfId="23940"/>
    <cellStyle name="Calculation 2 2 3 2 4 3" xfId="25354"/>
    <cellStyle name="Calculation 2 2 3 2 5" xfId="21521"/>
    <cellStyle name="Calculation 2 2 3 2 6" xfId="21242"/>
    <cellStyle name="Calculation 2 2 3 3" xfId="746"/>
    <cellStyle name="Calculation 2 2 3 3 2" xfId="22109"/>
    <cellStyle name="Calculation 2 2 3 3 2 2" xfId="23456"/>
    <cellStyle name="Calculation 2 2 3 3 2 3" xfId="24870"/>
    <cellStyle name="Calculation 2 2 3 3 3" xfId="22170"/>
    <cellStyle name="Calculation 2 2 3 3 3 2" xfId="23515"/>
    <cellStyle name="Calculation 2 2 3 3 3 3" xfId="24929"/>
    <cellStyle name="Calculation 2 2 3 3 4" xfId="22639"/>
    <cellStyle name="Calculation 2 2 3 3 4 2" xfId="23941"/>
    <cellStyle name="Calculation 2 2 3 3 4 3" xfId="25355"/>
    <cellStyle name="Calculation 2 2 3 3 5" xfId="21520"/>
    <cellStyle name="Calculation 2 2 3 3 6" xfId="21243"/>
    <cellStyle name="Calculation 2 2 3 4" xfId="747"/>
    <cellStyle name="Calculation 2 2 3 4 2" xfId="22108"/>
    <cellStyle name="Calculation 2 2 3 4 2 2" xfId="23455"/>
    <cellStyle name="Calculation 2 2 3 4 2 3" xfId="24869"/>
    <cellStyle name="Calculation 2 2 3 4 3" xfId="22171"/>
    <cellStyle name="Calculation 2 2 3 4 3 2" xfId="23516"/>
    <cellStyle name="Calculation 2 2 3 4 3 3" xfId="24930"/>
    <cellStyle name="Calculation 2 2 3 4 4" xfId="22640"/>
    <cellStyle name="Calculation 2 2 3 4 4 2" xfId="23942"/>
    <cellStyle name="Calculation 2 2 3 4 4 3" xfId="25356"/>
    <cellStyle name="Calculation 2 2 3 4 5" xfId="21519"/>
    <cellStyle name="Calculation 2 2 3 4 6" xfId="21244"/>
    <cellStyle name="Calculation 2 2 3 5" xfId="22111"/>
    <cellStyle name="Calculation 2 2 3 5 2" xfId="23458"/>
    <cellStyle name="Calculation 2 2 3 5 3" xfId="24872"/>
    <cellStyle name="Calculation 2 2 3 6" xfId="22168"/>
    <cellStyle name="Calculation 2 2 3 6 2" xfId="23513"/>
    <cellStyle name="Calculation 2 2 3 6 3" xfId="24927"/>
    <cellStyle name="Calculation 2 2 3 7" xfId="22637"/>
    <cellStyle name="Calculation 2 2 3 7 2" xfId="23939"/>
    <cellStyle name="Calculation 2 2 3 7 3" xfId="25353"/>
    <cellStyle name="Calculation 2 2 3 8" xfId="21522"/>
    <cellStyle name="Calculation 2 2 3 9" xfId="21241"/>
    <cellStyle name="Calculation 2 2 4" xfId="748"/>
    <cellStyle name="Calculation 2 2 4 2" xfId="749"/>
    <cellStyle name="Calculation 2 2 4 2 2" xfId="22106"/>
    <cellStyle name="Calculation 2 2 4 2 2 2" xfId="23453"/>
    <cellStyle name="Calculation 2 2 4 2 2 3" xfId="24867"/>
    <cellStyle name="Calculation 2 2 4 2 3" xfId="22173"/>
    <cellStyle name="Calculation 2 2 4 2 3 2" xfId="23518"/>
    <cellStyle name="Calculation 2 2 4 2 3 3" xfId="24932"/>
    <cellStyle name="Calculation 2 2 4 2 4" xfId="22642"/>
    <cellStyle name="Calculation 2 2 4 2 4 2" xfId="23944"/>
    <cellStyle name="Calculation 2 2 4 2 4 3" xfId="25358"/>
    <cellStyle name="Calculation 2 2 4 2 5" xfId="21517"/>
    <cellStyle name="Calculation 2 2 4 2 6" xfId="21246"/>
    <cellStyle name="Calculation 2 2 4 3" xfId="750"/>
    <cellStyle name="Calculation 2 2 4 3 2" xfId="22105"/>
    <cellStyle name="Calculation 2 2 4 3 2 2" xfId="23452"/>
    <cellStyle name="Calculation 2 2 4 3 2 3" xfId="24866"/>
    <cellStyle name="Calculation 2 2 4 3 3" xfId="22174"/>
    <cellStyle name="Calculation 2 2 4 3 3 2" xfId="23519"/>
    <cellStyle name="Calculation 2 2 4 3 3 3" xfId="24933"/>
    <cellStyle name="Calculation 2 2 4 3 4" xfId="22643"/>
    <cellStyle name="Calculation 2 2 4 3 4 2" xfId="23945"/>
    <cellStyle name="Calculation 2 2 4 3 4 3" xfId="25359"/>
    <cellStyle name="Calculation 2 2 4 3 5" xfId="21516"/>
    <cellStyle name="Calculation 2 2 4 3 6" xfId="21247"/>
    <cellStyle name="Calculation 2 2 4 4" xfId="751"/>
    <cellStyle name="Calculation 2 2 4 4 2" xfId="22104"/>
    <cellStyle name="Calculation 2 2 4 4 2 2" xfId="23451"/>
    <cellStyle name="Calculation 2 2 4 4 2 3" xfId="24865"/>
    <cellStyle name="Calculation 2 2 4 4 3" xfId="22175"/>
    <cellStyle name="Calculation 2 2 4 4 3 2" xfId="23520"/>
    <cellStyle name="Calculation 2 2 4 4 3 3" xfId="24934"/>
    <cellStyle name="Calculation 2 2 4 4 4" xfId="22644"/>
    <cellStyle name="Calculation 2 2 4 4 4 2" xfId="23946"/>
    <cellStyle name="Calculation 2 2 4 4 4 3" xfId="25360"/>
    <cellStyle name="Calculation 2 2 4 4 5" xfId="21515"/>
    <cellStyle name="Calculation 2 2 4 4 6" xfId="21248"/>
    <cellStyle name="Calculation 2 2 4 5" xfId="22107"/>
    <cellStyle name="Calculation 2 2 4 5 2" xfId="23454"/>
    <cellStyle name="Calculation 2 2 4 5 3" xfId="24868"/>
    <cellStyle name="Calculation 2 2 4 6" xfId="22172"/>
    <cellStyle name="Calculation 2 2 4 6 2" xfId="23517"/>
    <cellStyle name="Calculation 2 2 4 6 3" xfId="24931"/>
    <cellStyle name="Calculation 2 2 4 7" xfId="22641"/>
    <cellStyle name="Calculation 2 2 4 7 2" xfId="23943"/>
    <cellStyle name="Calculation 2 2 4 7 3" xfId="25357"/>
    <cellStyle name="Calculation 2 2 4 8" xfId="21518"/>
    <cellStyle name="Calculation 2 2 4 9" xfId="21245"/>
    <cellStyle name="Calculation 2 2 5" xfId="752"/>
    <cellStyle name="Calculation 2 2 5 2" xfId="753"/>
    <cellStyle name="Calculation 2 2 5 2 2" xfId="22102"/>
    <cellStyle name="Calculation 2 2 5 2 2 2" xfId="23449"/>
    <cellStyle name="Calculation 2 2 5 2 2 3" xfId="24863"/>
    <cellStyle name="Calculation 2 2 5 2 3" xfId="22177"/>
    <cellStyle name="Calculation 2 2 5 2 3 2" xfId="23522"/>
    <cellStyle name="Calculation 2 2 5 2 3 3" xfId="24936"/>
    <cellStyle name="Calculation 2 2 5 2 4" xfId="22646"/>
    <cellStyle name="Calculation 2 2 5 2 4 2" xfId="23948"/>
    <cellStyle name="Calculation 2 2 5 2 4 3" xfId="25362"/>
    <cellStyle name="Calculation 2 2 5 2 5" xfId="21513"/>
    <cellStyle name="Calculation 2 2 5 2 6" xfId="21250"/>
    <cellStyle name="Calculation 2 2 5 3" xfId="754"/>
    <cellStyle name="Calculation 2 2 5 3 2" xfId="22101"/>
    <cellStyle name="Calculation 2 2 5 3 2 2" xfId="23448"/>
    <cellStyle name="Calculation 2 2 5 3 2 3" xfId="24862"/>
    <cellStyle name="Calculation 2 2 5 3 3" xfId="22178"/>
    <cellStyle name="Calculation 2 2 5 3 3 2" xfId="23523"/>
    <cellStyle name="Calculation 2 2 5 3 3 3" xfId="24937"/>
    <cellStyle name="Calculation 2 2 5 3 4" xfId="22647"/>
    <cellStyle name="Calculation 2 2 5 3 4 2" xfId="23949"/>
    <cellStyle name="Calculation 2 2 5 3 4 3" xfId="25363"/>
    <cellStyle name="Calculation 2 2 5 3 5" xfId="21512"/>
    <cellStyle name="Calculation 2 2 5 3 6" xfId="21251"/>
    <cellStyle name="Calculation 2 2 5 4" xfId="755"/>
    <cellStyle name="Calculation 2 2 5 4 2" xfId="22100"/>
    <cellStyle name="Calculation 2 2 5 4 2 2" xfId="23447"/>
    <cellStyle name="Calculation 2 2 5 4 2 3" xfId="24861"/>
    <cellStyle name="Calculation 2 2 5 4 3" xfId="22179"/>
    <cellStyle name="Calculation 2 2 5 4 3 2" xfId="23524"/>
    <cellStyle name="Calculation 2 2 5 4 3 3" xfId="24938"/>
    <cellStyle name="Calculation 2 2 5 4 4" xfId="22648"/>
    <cellStyle name="Calculation 2 2 5 4 4 2" xfId="23950"/>
    <cellStyle name="Calculation 2 2 5 4 4 3" xfId="25364"/>
    <cellStyle name="Calculation 2 2 5 4 5" xfId="21511"/>
    <cellStyle name="Calculation 2 2 5 4 6" xfId="21252"/>
    <cellStyle name="Calculation 2 2 5 5" xfId="22103"/>
    <cellStyle name="Calculation 2 2 5 5 2" xfId="23450"/>
    <cellStyle name="Calculation 2 2 5 5 3" xfId="24864"/>
    <cellStyle name="Calculation 2 2 5 6" xfId="22176"/>
    <cellStyle name="Calculation 2 2 5 6 2" xfId="23521"/>
    <cellStyle name="Calculation 2 2 5 6 3" xfId="24935"/>
    <cellStyle name="Calculation 2 2 5 7" xfId="22645"/>
    <cellStyle name="Calculation 2 2 5 7 2" xfId="23947"/>
    <cellStyle name="Calculation 2 2 5 7 3" xfId="25361"/>
    <cellStyle name="Calculation 2 2 5 8" xfId="21514"/>
    <cellStyle name="Calculation 2 2 5 9" xfId="21249"/>
    <cellStyle name="Calculation 2 2 6" xfId="756"/>
    <cellStyle name="Calculation 2 2 6 2" xfId="22099"/>
    <cellStyle name="Calculation 2 2 6 2 2" xfId="23446"/>
    <cellStyle name="Calculation 2 2 6 2 3" xfId="24860"/>
    <cellStyle name="Calculation 2 2 6 3" xfId="22180"/>
    <cellStyle name="Calculation 2 2 6 3 2" xfId="23525"/>
    <cellStyle name="Calculation 2 2 6 3 3" xfId="24939"/>
    <cellStyle name="Calculation 2 2 6 4" xfId="22649"/>
    <cellStyle name="Calculation 2 2 6 4 2" xfId="23951"/>
    <cellStyle name="Calculation 2 2 6 4 3" xfId="25365"/>
    <cellStyle name="Calculation 2 2 6 5" xfId="21510"/>
    <cellStyle name="Calculation 2 2 6 6" xfId="21253"/>
    <cellStyle name="Calculation 2 2 7" xfId="757"/>
    <cellStyle name="Calculation 2 2 7 2" xfId="22098"/>
    <cellStyle name="Calculation 2 2 7 2 2" xfId="23445"/>
    <cellStyle name="Calculation 2 2 7 2 3" xfId="24859"/>
    <cellStyle name="Calculation 2 2 7 3" xfId="22181"/>
    <cellStyle name="Calculation 2 2 7 3 2" xfId="23526"/>
    <cellStyle name="Calculation 2 2 7 3 3" xfId="24940"/>
    <cellStyle name="Calculation 2 2 7 4" xfId="22650"/>
    <cellStyle name="Calculation 2 2 7 4 2" xfId="23952"/>
    <cellStyle name="Calculation 2 2 7 4 3" xfId="25366"/>
    <cellStyle name="Calculation 2 2 7 5" xfId="21509"/>
    <cellStyle name="Calculation 2 2 7 6" xfId="21254"/>
    <cellStyle name="Calculation 2 2 8" xfId="758"/>
    <cellStyle name="Calculation 2 2 8 2" xfId="22097"/>
    <cellStyle name="Calculation 2 2 8 2 2" xfId="23444"/>
    <cellStyle name="Calculation 2 2 8 2 3" xfId="24858"/>
    <cellStyle name="Calculation 2 2 8 3" xfId="22182"/>
    <cellStyle name="Calculation 2 2 8 3 2" xfId="23527"/>
    <cellStyle name="Calculation 2 2 8 3 3" xfId="24941"/>
    <cellStyle name="Calculation 2 2 8 4" xfId="22651"/>
    <cellStyle name="Calculation 2 2 8 4 2" xfId="23953"/>
    <cellStyle name="Calculation 2 2 8 4 3" xfId="25367"/>
    <cellStyle name="Calculation 2 2 8 5" xfId="21508"/>
    <cellStyle name="Calculation 2 2 8 6" xfId="21255"/>
    <cellStyle name="Calculation 2 2 9" xfId="759"/>
    <cellStyle name="Calculation 2 2 9 2" xfId="22096"/>
    <cellStyle name="Calculation 2 2 9 2 2" xfId="23443"/>
    <cellStyle name="Calculation 2 2 9 2 3" xfId="24857"/>
    <cellStyle name="Calculation 2 2 9 3" xfId="22183"/>
    <cellStyle name="Calculation 2 2 9 3 2" xfId="23528"/>
    <cellStyle name="Calculation 2 2 9 3 3" xfId="24942"/>
    <cellStyle name="Calculation 2 2 9 4" xfId="22652"/>
    <cellStyle name="Calculation 2 2 9 4 2" xfId="23954"/>
    <cellStyle name="Calculation 2 2 9 4 3" xfId="25368"/>
    <cellStyle name="Calculation 2 2 9 5" xfId="21507"/>
    <cellStyle name="Calculation 2 2 9 6" xfId="21256"/>
    <cellStyle name="Calculation 2 20" xfId="21549"/>
    <cellStyle name="Calculation 2 21" xfId="21214"/>
    <cellStyle name="Calculation 2 3" xfId="760"/>
    <cellStyle name="Calculation 2 3 2" xfId="761"/>
    <cellStyle name="Calculation 2 3 2 2" xfId="22095"/>
    <cellStyle name="Calculation 2 3 2 2 2" xfId="23442"/>
    <cellStyle name="Calculation 2 3 2 2 3" xfId="24856"/>
    <cellStyle name="Calculation 2 3 2 3" xfId="22184"/>
    <cellStyle name="Calculation 2 3 2 3 2" xfId="23529"/>
    <cellStyle name="Calculation 2 3 2 3 3" xfId="24943"/>
    <cellStyle name="Calculation 2 3 2 4" xfId="22653"/>
    <cellStyle name="Calculation 2 3 2 4 2" xfId="23955"/>
    <cellStyle name="Calculation 2 3 2 4 3" xfId="25369"/>
    <cellStyle name="Calculation 2 3 2 5" xfId="21506"/>
    <cellStyle name="Calculation 2 3 2 6" xfId="21257"/>
    <cellStyle name="Calculation 2 3 3" xfId="762"/>
    <cellStyle name="Calculation 2 3 3 2" xfId="22094"/>
    <cellStyle name="Calculation 2 3 3 2 2" xfId="23441"/>
    <cellStyle name="Calculation 2 3 3 2 3" xfId="24855"/>
    <cellStyle name="Calculation 2 3 3 3" xfId="22185"/>
    <cellStyle name="Calculation 2 3 3 3 2" xfId="23530"/>
    <cellStyle name="Calculation 2 3 3 3 3" xfId="24944"/>
    <cellStyle name="Calculation 2 3 3 4" xfId="22654"/>
    <cellStyle name="Calculation 2 3 3 4 2" xfId="23956"/>
    <cellStyle name="Calculation 2 3 3 4 3" xfId="25370"/>
    <cellStyle name="Calculation 2 3 3 5" xfId="21505"/>
    <cellStyle name="Calculation 2 3 3 6" xfId="21258"/>
    <cellStyle name="Calculation 2 3 4" xfId="763"/>
    <cellStyle name="Calculation 2 3 4 2" xfId="22093"/>
    <cellStyle name="Calculation 2 3 4 2 2" xfId="23440"/>
    <cellStyle name="Calculation 2 3 4 2 3" xfId="24854"/>
    <cellStyle name="Calculation 2 3 4 3" xfId="22186"/>
    <cellStyle name="Calculation 2 3 4 3 2" xfId="23531"/>
    <cellStyle name="Calculation 2 3 4 3 3" xfId="24945"/>
    <cellStyle name="Calculation 2 3 4 4" xfId="22655"/>
    <cellStyle name="Calculation 2 3 4 4 2" xfId="23957"/>
    <cellStyle name="Calculation 2 3 4 4 3" xfId="25371"/>
    <cellStyle name="Calculation 2 3 4 5" xfId="21504"/>
    <cellStyle name="Calculation 2 3 4 6" xfId="21259"/>
    <cellStyle name="Calculation 2 3 5" xfId="764"/>
    <cellStyle name="Calculation 2 3 5 2" xfId="22092"/>
    <cellStyle name="Calculation 2 3 5 2 2" xfId="23439"/>
    <cellStyle name="Calculation 2 3 5 2 3" xfId="24853"/>
    <cellStyle name="Calculation 2 3 5 3" xfId="22187"/>
    <cellStyle name="Calculation 2 3 5 3 2" xfId="23532"/>
    <cellStyle name="Calculation 2 3 5 3 3" xfId="24946"/>
    <cellStyle name="Calculation 2 3 5 4" xfId="22656"/>
    <cellStyle name="Calculation 2 3 5 4 2" xfId="23958"/>
    <cellStyle name="Calculation 2 3 5 4 3" xfId="25372"/>
    <cellStyle name="Calculation 2 3 5 5" xfId="21503"/>
    <cellStyle name="Calculation 2 3 5 6" xfId="21260"/>
    <cellStyle name="Calculation 2 4" xfId="765"/>
    <cellStyle name="Calculation 2 4 2" xfId="766"/>
    <cellStyle name="Calculation 2 4 2 2" xfId="22091"/>
    <cellStyle name="Calculation 2 4 2 2 2" xfId="23438"/>
    <cellStyle name="Calculation 2 4 2 2 3" xfId="24852"/>
    <cellStyle name="Calculation 2 4 2 3" xfId="22188"/>
    <cellStyle name="Calculation 2 4 2 3 2" xfId="23533"/>
    <cellStyle name="Calculation 2 4 2 3 3" xfId="24947"/>
    <cellStyle name="Calculation 2 4 2 4" xfId="22657"/>
    <cellStyle name="Calculation 2 4 2 4 2" xfId="23959"/>
    <cellStyle name="Calculation 2 4 2 4 3" xfId="25373"/>
    <cellStyle name="Calculation 2 4 2 5" xfId="21502"/>
    <cellStyle name="Calculation 2 4 2 6" xfId="21261"/>
    <cellStyle name="Calculation 2 4 3" xfId="767"/>
    <cellStyle name="Calculation 2 4 3 2" xfId="22090"/>
    <cellStyle name="Calculation 2 4 3 2 2" xfId="23437"/>
    <cellStyle name="Calculation 2 4 3 2 3" xfId="24851"/>
    <cellStyle name="Calculation 2 4 3 3" xfId="22189"/>
    <cellStyle name="Calculation 2 4 3 3 2" xfId="23534"/>
    <cellStyle name="Calculation 2 4 3 3 3" xfId="24948"/>
    <cellStyle name="Calculation 2 4 3 4" xfId="22658"/>
    <cellStyle name="Calculation 2 4 3 4 2" xfId="23960"/>
    <cellStyle name="Calculation 2 4 3 4 3" xfId="25374"/>
    <cellStyle name="Calculation 2 4 3 5" xfId="21501"/>
    <cellStyle name="Calculation 2 4 3 6" xfId="21262"/>
    <cellStyle name="Calculation 2 4 4" xfId="768"/>
    <cellStyle name="Calculation 2 4 4 2" xfId="22089"/>
    <cellStyle name="Calculation 2 4 4 2 2" xfId="23436"/>
    <cellStyle name="Calculation 2 4 4 2 3" xfId="24850"/>
    <cellStyle name="Calculation 2 4 4 3" xfId="22190"/>
    <cellStyle name="Calculation 2 4 4 3 2" xfId="23535"/>
    <cellStyle name="Calculation 2 4 4 3 3" xfId="24949"/>
    <cellStyle name="Calculation 2 4 4 4" xfId="22659"/>
    <cellStyle name="Calculation 2 4 4 4 2" xfId="23961"/>
    <cellStyle name="Calculation 2 4 4 4 3" xfId="25375"/>
    <cellStyle name="Calculation 2 4 4 5" xfId="21500"/>
    <cellStyle name="Calculation 2 4 4 6" xfId="21263"/>
    <cellStyle name="Calculation 2 4 5" xfId="769"/>
    <cellStyle name="Calculation 2 4 5 2" xfId="22088"/>
    <cellStyle name="Calculation 2 4 5 2 2" xfId="23435"/>
    <cellStyle name="Calculation 2 4 5 2 3" xfId="24849"/>
    <cellStyle name="Calculation 2 4 5 3" xfId="22191"/>
    <cellStyle name="Calculation 2 4 5 3 2" xfId="23536"/>
    <cellStyle name="Calculation 2 4 5 3 3" xfId="24950"/>
    <cellStyle name="Calculation 2 4 5 4" xfId="22660"/>
    <cellStyle name="Calculation 2 4 5 4 2" xfId="23962"/>
    <cellStyle name="Calculation 2 4 5 4 3" xfId="25376"/>
    <cellStyle name="Calculation 2 4 5 5" xfId="21499"/>
    <cellStyle name="Calculation 2 4 5 6" xfId="21264"/>
    <cellStyle name="Calculation 2 5" xfId="770"/>
    <cellStyle name="Calculation 2 5 2" xfId="771"/>
    <cellStyle name="Calculation 2 5 2 2" xfId="22087"/>
    <cellStyle name="Calculation 2 5 2 2 2" xfId="23434"/>
    <cellStyle name="Calculation 2 5 2 2 3" xfId="24848"/>
    <cellStyle name="Calculation 2 5 2 3" xfId="22192"/>
    <cellStyle name="Calculation 2 5 2 3 2" xfId="23537"/>
    <cellStyle name="Calculation 2 5 2 3 3" xfId="24951"/>
    <cellStyle name="Calculation 2 5 2 4" xfId="22661"/>
    <cellStyle name="Calculation 2 5 2 4 2" xfId="23963"/>
    <cellStyle name="Calculation 2 5 2 4 3" xfId="25377"/>
    <cellStyle name="Calculation 2 5 2 5" xfId="21498"/>
    <cellStyle name="Calculation 2 5 2 6" xfId="21265"/>
    <cellStyle name="Calculation 2 5 3" xfId="772"/>
    <cellStyle name="Calculation 2 5 3 2" xfId="22086"/>
    <cellStyle name="Calculation 2 5 3 2 2" xfId="23433"/>
    <cellStyle name="Calculation 2 5 3 2 3" xfId="24847"/>
    <cellStyle name="Calculation 2 5 3 3" xfId="22193"/>
    <cellStyle name="Calculation 2 5 3 3 2" xfId="23538"/>
    <cellStyle name="Calculation 2 5 3 3 3" xfId="24952"/>
    <cellStyle name="Calculation 2 5 3 4" xfId="22662"/>
    <cellStyle name="Calculation 2 5 3 4 2" xfId="23964"/>
    <cellStyle name="Calculation 2 5 3 4 3" xfId="25378"/>
    <cellStyle name="Calculation 2 5 3 5" xfId="21497"/>
    <cellStyle name="Calculation 2 5 3 6" xfId="21266"/>
    <cellStyle name="Calculation 2 5 4" xfId="773"/>
    <cellStyle name="Calculation 2 5 4 2" xfId="22085"/>
    <cellStyle name="Calculation 2 5 4 2 2" xfId="23432"/>
    <cellStyle name="Calculation 2 5 4 2 3" xfId="24846"/>
    <cellStyle name="Calculation 2 5 4 3" xfId="22194"/>
    <cellStyle name="Calculation 2 5 4 3 2" xfId="23539"/>
    <cellStyle name="Calculation 2 5 4 3 3" xfId="24953"/>
    <cellStyle name="Calculation 2 5 4 4" xfId="22663"/>
    <cellStyle name="Calculation 2 5 4 4 2" xfId="23965"/>
    <cellStyle name="Calculation 2 5 4 4 3" xfId="25379"/>
    <cellStyle name="Calculation 2 5 4 5" xfId="21496"/>
    <cellStyle name="Calculation 2 5 4 6" xfId="21267"/>
    <cellStyle name="Calculation 2 5 5" xfId="774"/>
    <cellStyle name="Calculation 2 5 5 2" xfId="22084"/>
    <cellStyle name="Calculation 2 5 5 2 2" xfId="23431"/>
    <cellStyle name="Calculation 2 5 5 2 3" xfId="24845"/>
    <cellStyle name="Calculation 2 5 5 3" xfId="22195"/>
    <cellStyle name="Calculation 2 5 5 3 2" xfId="23540"/>
    <cellStyle name="Calculation 2 5 5 3 3" xfId="24954"/>
    <cellStyle name="Calculation 2 5 5 4" xfId="22664"/>
    <cellStyle name="Calculation 2 5 5 4 2" xfId="23966"/>
    <cellStyle name="Calculation 2 5 5 4 3" xfId="25380"/>
    <cellStyle name="Calculation 2 5 5 5" xfId="21495"/>
    <cellStyle name="Calculation 2 5 5 6" xfId="21268"/>
    <cellStyle name="Calculation 2 6" xfId="775"/>
    <cellStyle name="Calculation 2 6 2" xfId="776"/>
    <cellStyle name="Calculation 2 6 2 2" xfId="22083"/>
    <cellStyle name="Calculation 2 6 2 2 2" xfId="23430"/>
    <cellStyle name="Calculation 2 6 2 2 3" xfId="24844"/>
    <cellStyle name="Calculation 2 6 2 3" xfId="22196"/>
    <cellStyle name="Calculation 2 6 2 3 2" xfId="23541"/>
    <cellStyle name="Calculation 2 6 2 3 3" xfId="24955"/>
    <cellStyle name="Calculation 2 6 2 4" xfId="22665"/>
    <cellStyle name="Calculation 2 6 2 4 2" xfId="23967"/>
    <cellStyle name="Calculation 2 6 2 4 3" xfId="25381"/>
    <cellStyle name="Calculation 2 6 2 5" xfId="21494"/>
    <cellStyle name="Calculation 2 6 2 6" xfId="21269"/>
    <cellStyle name="Calculation 2 6 3" xfId="777"/>
    <cellStyle name="Calculation 2 6 3 2" xfId="22082"/>
    <cellStyle name="Calculation 2 6 3 2 2" xfId="23429"/>
    <cellStyle name="Calculation 2 6 3 2 3" xfId="24843"/>
    <cellStyle name="Calculation 2 6 3 3" xfId="22197"/>
    <cellStyle name="Calculation 2 6 3 3 2" xfId="23542"/>
    <cellStyle name="Calculation 2 6 3 3 3" xfId="24956"/>
    <cellStyle name="Calculation 2 6 3 4" xfId="22666"/>
    <cellStyle name="Calculation 2 6 3 4 2" xfId="23968"/>
    <cellStyle name="Calculation 2 6 3 4 3" xfId="25382"/>
    <cellStyle name="Calculation 2 6 3 5" xfId="21493"/>
    <cellStyle name="Calculation 2 6 3 6" xfId="21270"/>
    <cellStyle name="Calculation 2 6 4" xfId="778"/>
    <cellStyle name="Calculation 2 6 4 2" xfId="22081"/>
    <cellStyle name="Calculation 2 6 4 2 2" xfId="23428"/>
    <cellStyle name="Calculation 2 6 4 2 3" xfId="24842"/>
    <cellStyle name="Calculation 2 6 4 3" xfId="22198"/>
    <cellStyle name="Calculation 2 6 4 3 2" xfId="23543"/>
    <cellStyle name="Calculation 2 6 4 3 3" xfId="24957"/>
    <cellStyle name="Calculation 2 6 4 4" xfId="22667"/>
    <cellStyle name="Calculation 2 6 4 4 2" xfId="23969"/>
    <cellStyle name="Calculation 2 6 4 4 3" xfId="25383"/>
    <cellStyle name="Calculation 2 6 4 5" xfId="21492"/>
    <cellStyle name="Calculation 2 6 4 6" xfId="21271"/>
    <cellStyle name="Calculation 2 6 5" xfId="779"/>
    <cellStyle name="Calculation 2 6 5 2" xfId="22080"/>
    <cellStyle name="Calculation 2 6 5 2 2" xfId="23427"/>
    <cellStyle name="Calculation 2 6 5 2 3" xfId="24841"/>
    <cellStyle name="Calculation 2 6 5 3" xfId="22199"/>
    <cellStyle name="Calculation 2 6 5 3 2" xfId="23544"/>
    <cellStyle name="Calculation 2 6 5 3 3" xfId="24958"/>
    <cellStyle name="Calculation 2 6 5 4" xfId="22668"/>
    <cellStyle name="Calculation 2 6 5 4 2" xfId="23970"/>
    <cellStyle name="Calculation 2 6 5 4 3" xfId="25384"/>
    <cellStyle name="Calculation 2 6 5 5" xfId="21491"/>
    <cellStyle name="Calculation 2 6 5 6" xfId="21272"/>
    <cellStyle name="Calculation 2 7" xfId="780"/>
    <cellStyle name="Calculation 2 7 2" xfId="781"/>
    <cellStyle name="Calculation 2 7 2 2" xfId="22079"/>
    <cellStyle name="Calculation 2 7 2 2 2" xfId="23426"/>
    <cellStyle name="Calculation 2 7 2 2 3" xfId="24840"/>
    <cellStyle name="Calculation 2 7 2 3" xfId="22200"/>
    <cellStyle name="Calculation 2 7 2 3 2" xfId="23545"/>
    <cellStyle name="Calculation 2 7 2 3 3" xfId="24959"/>
    <cellStyle name="Calculation 2 7 2 4" xfId="22669"/>
    <cellStyle name="Calculation 2 7 2 4 2" xfId="23971"/>
    <cellStyle name="Calculation 2 7 2 4 3" xfId="25385"/>
    <cellStyle name="Calculation 2 7 2 5" xfId="21490"/>
    <cellStyle name="Calculation 2 7 2 6" xfId="21273"/>
    <cellStyle name="Calculation 2 7 3" xfId="782"/>
    <cellStyle name="Calculation 2 7 3 2" xfId="22078"/>
    <cellStyle name="Calculation 2 7 3 2 2" xfId="23425"/>
    <cellStyle name="Calculation 2 7 3 2 3" xfId="24839"/>
    <cellStyle name="Calculation 2 7 3 3" xfId="22201"/>
    <cellStyle name="Calculation 2 7 3 3 2" xfId="23546"/>
    <cellStyle name="Calculation 2 7 3 3 3" xfId="24960"/>
    <cellStyle name="Calculation 2 7 3 4" xfId="22670"/>
    <cellStyle name="Calculation 2 7 3 4 2" xfId="23972"/>
    <cellStyle name="Calculation 2 7 3 4 3" xfId="25386"/>
    <cellStyle name="Calculation 2 7 3 5" xfId="21489"/>
    <cellStyle name="Calculation 2 7 3 6" xfId="21274"/>
    <cellStyle name="Calculation 2 7 4" xfId="783"/>
    <cellStyle name="Calculation 2 7 4 2" xfId="22077"/>
    <cellStyle name="Calculation 2 7 4 2 2" xfId="23424"/>
    <cellStyle name="Calculation 2 7 4 2 3" xfId="24838"/>
    <cellStyle name="Calculation 2 7 4 3" xfId="22202"/>
    <cellStyle name="Calculation 2 7 4 3 2" xfId="23547"/>
    <cellStyle name="Calculation 2 7 4 3 3" xfId="24961"/>
    <cellStyle name="Calculation 2 7 4 4" xfId="22671"/>
    <cellStyle name="Calculation 2 7 4 4 2" xfId="23973"/>
    <cellStyle name="Calculation 2 7 4 4 3" xfId="25387"/>
    <cellStyle name="Calculation 2 7 4 5" xfId="21488"/>
    <cellStyle name="Calculation 2 7 4 6" xfId="21275"/>
    <cellStyle name="Calculation 2 7 5" xfId="784"/>
    <cellStyle name="Calculation 2 7 5 2" xfId="22076"/>
    <cellStyle name="Calculation 2 7 5 2 2" xfId="23423"/>
    <cellStyle name="Calculation 2 7 5 2 3" xfId="24837"/>
    <cellStyle name="Calculation 2 7 5 3" xfId="22203"/>
    <cellStyle name="Calculation 2 7 5 3 2" xfId="23548"/>
    <cellStyle name="Calculation 2 7 5 3 3" xfId="24962"/>
    <cellStyle name="Calculation 2 7 5 4" xfId="22672"/>
    <cellStyle name="Calculation 2 7 5 4 2" xfId="23974"/>
    <cellStyle name="Calculation 2 7 5 4 3" xfId="25388"/>
    <cellStyle name="Calculation 2 7 5 5" xfId="21487"/>
    <cellStyle name="Calculation 2 7 5 6" xfId="21276"/>
    <cellStyle name="Calculation 2 8" xfId="785"/>
    <cellStyle name="Calculation 2 8 2" xfId="786"/>
    <cellStyle name="Calculation 2 8 2 2" xfId="22075"/>
    <cellStyle name="Calculation 2 8 2 2 2" xfId="23422"/>
    <cellStyle name="Calculation 2 8 2 2 3" xfId="24836"/>
    <cellStyle name="Calculation 2 8 2 3" xfId="22204"/>
    <cellStyle name="Calculation 2 8 2 3 2" xfId="23549"/>
    <cellStyle name="Calculation 2 8 2 3 3" xfId="24963"/>
    <cellStyle name="Calculation 2 8 2 4" xfId="22673"/>
    <cellStyle name="Calculation 2 8 2 4 2" xfId="23975"/>
    <cellStyle name="Calculation 2 8 2 4 3" xfId="25389"/>
    <cellStyle name="Calculation 2 8 2 5" xfId="21486"/>
    <cellStyle name="Calculation 2 8 2 6" xfId="21277"/>
    <cellStyle name="Calculation 2 8 3" xfId="787"/>
    <cellStyle name="Calculation 2 8 3 2" xfId="22074"/>
    <cellStyle name="Calculation 2 8 3 2 2" xfId="23421"/>
    <cellStyle name="Calculation 2 8 3 2 3" xfId="24835"/>
    <cellStyle name="Calculation 2 8 3 3" xfId="22205"/>
    <cellStyle name="Calculation 2 8 3 3 2" xfId="23550"/>
    <cellStyle name="Calculation 2 8 3 3 3" xfId="24964"/>
    <cellStyle name="Calculation 2 8 3 4" xfId="22674"/>
    <cellStyle name="Calculation 2 8 3 4 2" xfId="23976"/>
    <cellStyle name="Calculation 2 8 3 4 3" xfId="25390"/>
    <cellStyle name="Calculation 2 8 3 5" xfId="21485"/>
    <cellStyle name="Calculation 2 8 3 6" xfId="21278"/>
    <cellStyle name="Calculation 2 8 4" xfId="788"/>
    <cellStyle name="Calculation 2 8 4 2" xfId="22073"/>
    <cellStyle name="Calculation 2 8 4 2 2" xfId="23420"/>
    <cellStyle name="Calculation 2 8 4 2 3" xfId="24834"/>
    <cellStyle name="Calculation 2 8 4 3" xfId="22206"/>
    <cellStyle name="Calculation 2 8 4 3 2" xfId="23551"/>
    <cellStyle name="Calculation 2 8 4 3 3" xfId="24965"/>
    <cellStyle name="Calculation 2 8 4 4" xfId="22675"/>
    <cellStyle name="Calculation 2 8 4 4 2" xfId="23977"/>
    <cellStyle name="Calculation 2 8 4 4 3" xfId="25391"/>
    <cellStyle name="Calculation 2 8 4 5" xfId="21484"/>
    <cellStyle name="Calculation 2 8 4 6" xfId="21279"/>
    <cellStyle name="Calculation 2 8 5" xfId="789"/>
    <cellStyle name="Calculation 2 8 5 2" xfId="22072"/>
    <cellStyle name="Calculation 2 8 5 2 2" xfId="23419"/>
    <cellStyle name="Calculation 2 8 5 2 3" xfId="24833"/>
    <cellStyle name="Calculation 2 8 5 3" xfId="22207"/>
    <cellStyle name="Calculation 2 8 5 3 2" xfId="23552"/>
    <cellStyle name="Calculation 2 8 5 3 3" xfId="24966"/>
    <cellStyle name="Calculation 2 8 5 4" xfId="22676"/>
    <cellStyle name="Calculation 2 8 5 4 2" xfId="23978"/>
    <cellStyle name="Calculation 2 8 5 4 3" xfId="25392"/>
    <cellStyle name="Calculation 2 8 5 5" xfId="21483"/>
    <cellStyle name="Calculation 2 8 5 6" xfId="21280"/>
    <cellStyle name="Calculation 2 9" xfId="790"/>
    <cellStyle name="Calculation 2 9 2" xfId="791"/>
    <cellStyle name="Calculation 2 9 2 2" xfId="22071"/>
    <cellStyle name="Calculation 2 9 2 2 2" xfId="23418"/>
    <cellStyle name="Calculation 2 9 2 2 3" xfId="24832"/>
    <cellStyle name="Calculation 2 9 2 3" xfId="22208"/>
    <cellStyle name="Calculation 2 9 2 3 2" xfId="23553"/>
    <cellStyle name="Calculation 2 9 2 3 3" xfId="24967"/>
    <cellStyle name="Calculation 2 9 2 4" xfId="22677"/>
    <cellStyle name="Calculation 2 9 2 4 2" xfId="23979"/>
    <cellStyle name="Calculation 2 9 2 4 3" xfId="25393"/>
    <cellStyle name="Calculation 2 9 2 5" xfId="21482"/>
    <cellStyle name="Calculation 2 9 2 6" xfId="21281"/>
    <cellStyle name="Calculation 2 9 3" xfId="792"/>
    <cellStyle name="Calculation 2 9 3 2" xfId="22070"/>
    <cellStyle name="Calculation 2 9 3 2 2" xfId="23417"/>
    <cellStyle name="Calculation 2 9 3 2 3" xfId="24831"/>
    <cellStyle name="Calculation 2 9 3 3" xfId="22209"/>
    <cellStyle name="Calculation 2 9 3 3 2" xfId="23554"/>
    <cellStyle name="Calculation 2 9 3 3 3" xfId="24968"/>
    <cellStyle name="Calculation 2 9 3 4" xfId="22678"/>
    <cellStyle name="Calculation 2 9 3 4 2" xfId="23980"/>
    <cellStyle name="Calculation 2 9 3 4 3" xfId="25394"/>
    <cellStyle name="Calculation 2 9 3 5" xfId="21481"/>
    <cellStyle name="Calculation 2 9 3 6" xfId="21282"/>
    <cellStyle name="Calculation 2 9 4" xfId="793"/>
    <cellStyle name="Calculation 2 9 4 2" xfId="22069"/>
    <cellStyle name="Calculation 2 9 4 2 2" xfId="23416"/>
    <cellStyle name="Calculation 2 9 4 2 3" xfId="24830"/>
    <cellStyle name="Calculation 2 9 4 3" xfId="22210"/>
    <cellStyle name="Calculation 2 9 4 3 2" xfId="23555"/>
    <cellStyle name="Calculation 2 9 4 3 3" xfId="24969"/>
    <cellStyle name="Calculation 2 9 4 4" xfId="22679"/>
    <cellStyle name="Calculation 2 9 4 4 2" xfId="23981"/>
    <cellStyle name="Calculation 2 9 4 4 3" xfId="25395"/>
    <cellStyle name="Calculation 2 9 4 5" xfId="21480"/>
    <cellStyle name="Calculation 2 9 4 6" xfId="21283"/>
    <cellStyle name="Calculation 2 9 5" xfId="794"/>
    <cellStyle name="Calculation 2 9 5 2" xfId="22068"/>
    <cellStyle name="Calculation 2 9 5 2 2" xfId="23415"/>
    <cellStyle name="Calculation 2 9 5 2 3" xfId="24829"/>
    <cellStyle name="Calculation 2 9 5 3" xfId="22211"/>
    <cellStyle name="Calculation 2 9 5 3 2" xfId="23556"/>
    <cellStyle name="Calculation 2 9 5 3 3" xfId="24970"/>
    <cellStyle name="Calculation 2 9 5 4" xfId="22680"/>
    <cellStyle name="Calculation 2 9 5 4 2" xfId="23982"/>
    <cellStyle name="Calculation 2 9 5 4 3" xfId="25396"/>
    <cellStyle name="Calculation 2 9 5 5" xfId="21479"/>
    <cellStyle name="Calculation 2 9 5 6" xfId="21284"/>
    <cellStyle name="Calculation 3" xfId="795"/>
    <cellStyle name="Calculation 3 2" xfId="796"/>
    <cellStyle name="Calculation 3 2 2" xfId="22066"/>
    <cellStyle name="Calculation 3 2 2 2" xfId="23413"/>
    <cellStyle name="Calculation 3 2 2 3" xfId="24827"/>
    <cellStyle name="Calculation 3 2 3" xfId="22213"/>
    <cellStyle name="Calculation 3 2 3 2" xfId="23558"/>
    <cellStyle name="Calculation 3 2 3 3" xfId="24972"/>
    <cellStyle name="Calculation 3 2 4" xfId="22682"/>
    <cellStyle name="Calculation 3 2 4 2" xfId="23984"/>
    <cellStyle name="Calculation 3 2 4 3" xfId="25398"/>
    <cellStyle name="Calculation 3 2 5" xfId="21477"/>
    <cellStyle name="Calculation 3 2 6" xfId="21286"/>
    <cellStyle name="Calculation 3 3" xfId="797"/>
    <cellStyle name="Calculation 3 3 2" xfId="22065"/>
    <cellStyle name="Calculation 3 3 2 2" xfId="23412"/>
    <cellStyle name="Calculation 3 3 2 3" xfId="24826"/>
    <cellStyle name="Calculation 3 3 3" xfId="22214"/>
    <cellStyle name="Calculation 3 3 3 2" xfId="23559"/>
    <cellStyle name="Calculation 3 3 3 3" xfId="24973"/>
    <cellStyle name="Calculation 3 3 4" xfId="22683"/>
    <cellStyle name="Calculation 3 3 4 2" xfId="23985"/>
    <cellStyle name="Calculation 3 3 4 3" xfId="25399"/>
    <cellStyle name="Calculation 3 3 5" xfId="21476"/>
    <cellStyle name="Calculation 3 3 6" xfId="21287"/>
    <cellStyle name="Calculation 3 4" xfId="22067"/>
    <cellStyle name="Calculation 3 4 2" xfId="23414"/>
    <cellStyle name="Calculation 3 4 3" xfId="24828"/>
    <cellStyle name="Calculation 3 5" xfId="22212"/>
    <cellStyle name="Calculation 3 5 2" xfId="23557"/>
    <cellStyle name="Calculation 3 5 3" xfId="24971"/>
    <cellStyle name="Calculation 3 6" xfId="22681"/>
    <cellStyle name="Calculation 3 6 2" xfId="23983"/>
    <cellStyle name="Calculation 3 6 3" xfId="25397"/>
    <cellStyle name="Calculation 3 7" xfId="21478"/>
    <cellStyle name="Calculation 3 8" xfId="21285"/>
    <cellStyle name="Calculation 4" xfId="798"/>
    <cellStyle name="Calculation 4 2" xfId="799"/>
    <cellStyle name="Calculation 4 2 2" xfId="22063"/>
    <cellStyle name="Calculation 4 2 2 2" xfId="23410"/>
    <cellStyle name="Calculation 4 2 2 3" xfId="24824"/>
    <cellStyle name="Calculation 4 2 3" xfId="22216"/>
    <cellStyle name="Calculation 4 2 3 2" xfId="23561"/>
    <cellStyle name="Calculation 4 2 3 3" xfId="24975"/>
    <cellStyle name="Calculation 4 2 4" xfId="22685"/>
    <cellStyle name="Calculation 4 2 4 2" xfId="23987"/>
    <cellStyle name="Calculation 4 2 4 3" xfId="25401"/>
    <cellStyle name="Calculation 4 2 5" xfId="21474"/>
    <cellStyle name="Calculation 4 2 6" xfId="21289"/>
    <cellStyle name="Calculation 4 3" xfId="800"/>
    <cellStyle name="Calculation 4 3 2" xfId="22062"/>
    <cellStyle name="Calculation 4 3 2 2" xfId="23409"/>
    <cellStyle name="Calculation 4 3 2 3" xfId="24823"/>
    <cellStyle name="Calculation 4 3 3" xfId="22217"/>
    <cellStyle name="Calculation 4 3 3 2" xfId="23562"/>
    <cellStyle name="Calculation 4 3 3 3" xfId="24976"/>
    <cellStyle name="Calculation 4 3 4" xfId="22686"/>
    <cellStyle name="Calculation 4 3 4 2" xfId="23988"/>
    <cellStyle name="Calculation 4 3 4 3" xfId="25402"/>
    <cellStyle name="Calculation 4 3 5" xfId="21473"/>
    <cellStyle name="Calculation 4 3 6" xfId="21290"/>
    <cellStyle name="Calculation 4 4" xfId="22064"/>
    <cellStyle name="Calculation 4 4 2" xfId="23411"/>
    <cellStyle name="Calculation 4 4 3" xfId="24825"/>
    <cellStyle name="Calculation 4 5" xfId="22215"/>
    <cellStyle name="Calculation 4 5 2" xfId="23560"/>
    <cellStyle name="Calculation 4 5 3" xfId="24974"/>
    <cellStyle name="Calculation 4 6" xfId="22684"/>
    <cellStyle name="Calculation 4 6 2" xfId="23986"/>
    <cellStyle name="Calculation 4 6 3" xfId="25400"/>
    <cellStyle name="Calculation 4 7" xfId="21475"/>
    <cellStyle name="Calculation 4 8" xfId="21288"/>
    <cellStyle name="Calculation 5" xfId="801"/>
    <cellStyle name="Calculation 5 2" xfId="802"/>
    <cellStyle name="Calculation 5 2 2" xfId="22060"/>
    <cellStyle name="Calculation 5 2 2 2" xfId="23407"/>
    <cellStyle name="Calculation 5 2 2 3" xfId="24821"/>
    <cellStyle name="Calculation 5 2 3" xfId="22219"/>
    <cellStyle name="Calculation 5 2 3 2" xfId="23564"/>
    <cellStyle name="Calculation 5 2 3 3" xfId="24978"/>
    <cellStyle name="Calculation 5 2 4" xfId="22688"/>
    <cellStyle name="Calculation 5 2 4 2" xfId="23990"/>
    <cellStyle name="Calculation 5 2 4 3" xfId="25404"/>
    <cellStyle name="Calculation 5 2 5" xfId="21471"/>
    <cellStyle name="Calculation 5 2 6" xfId="21292"/>
    <cellStyle name="Calculation 5 3" xfId="803"/>
    <cellStyle name="Calculation 5 3 2" xfId="22059"/>
    <cellStyle name="Calculation 5 3 2 2" xfId="23406"/>
    <cellStyle name="Calculation 5 3 2 3" xfId="24820"/>
    <cellStyle name="Calculation 5 3 3" xfId="22220"/>
    <cellStyle name="Calculation 5 3 3 2" xfId="23565"/>
    <cellStyle name="Calculation 5 3 3 3" xfId="24979"/>
    <cellStyle name="Calculation 5 3 4" xfId="22689"/>
    <cellStyle name="Calculation 5 3 4 2" xfId="23991"/>
    <cellStyle name="Calculation 5 3 4 3" xfId="25405"/>
    <cellStyle name="Calculation 5 3 5" xfId="21470"/>
    <cellStyle name="Calculation 5 3 6" xfId="21293"/>
    <cellStyle name="Calculation 5 4" xfId="22061"/>
    <cellStyle name="Calculation 5 4 2" xfId="23408"/>
    <cellStyle name="Calculation 5 4 3" xfId="24822"/>
    <cellStyle name="Calculation 5 5" xfId="22218"/>
    <cellStyle name="Calculation 5 5 2" xfId="23563"/>
    <cellStyle name="Calculation 5 5 3" xfId="24977"/>
    <cellStyle name="Calculation 5 6" xfId="22687"/>
    <cellStyle name="Calculation 5 6 2" xfId="23989"/>
    <cellStyle name="Calculation 5 6 3" xfId="25403"/>
    <cellStyle name="Calculation 5 7" xfId="21472"/>
    <cellStyle name="Calculation 5 8" xfId="21291"/>
    <cellStyle name="Calculation 6" xfId="804"/>
    <cellStyle name="Calculation 6 2" xfId="805"/>
    <cellStyle name="Calculation 6 2 2" xfId="22057"/>
    <cellStyle name="Calculation 6 2 2 2" xfId="23404"/>
    <cellStyle name="Calculation 6 2 2 3" xfId="24818"/>
    <cellStyle name="Calculation 6 2 3" xfId="22222"/>
    <cellStyle name="Calculation 6 2 3 2" xfId="23567"/>
    <cellStyle name="Calculation 6 2 3 3" xfId="24981"/>
    <cellStyle name="Calculation 6 2 4" xfId="22691"/>
    <cellStyle name="Calculation 6 2 4 2" xfId="23993"/>
    <cellStyle name="Calculation 6 2 4 3" xfId="25407"/>
    <cellStyle name="Calculation 6 2 5" xfId="21468"/>
    <cellStyle name="Calculation 6 2 6" xfId="21295"/>
    <cellStyle name="Calculation 6 3" xfId="806"/>
    <cellStyle name="Calculation 6 3 2" xfId="22056"/>
    <cellStyle name="Calculation 6 3 2 2" xfId="23403"/>
    <cellStyle name="Calculation 6 3 2 3" xfId="24817"/>
    <cellStyle name="Calculation 6 3 3" xfId="22223"/>
    <cellStyle name="Calculation 6 3 3 2" xfId="23568"/>
    <cellStyle name="Calculation 6 3 3 3" xfId="24982"/>
    <cellStyle name="Calculation 6 3 4" xfId="22692"/>
    <cellStyle name="Calculation 6 3 4 2" xfId="23994"/>
    <cellStyle name="Calculation 6 3 4 3" xfId="25408"/>
    <cellStyle name="Calculation 6 3 5" xfId="21467"/>
    <cellStyle name="Calculation 6 3 6" xfId="21296"/>
    <cellStyle name="Calculation 6 4" xfId="22058"/>
    <cellStyle name="Calculation 6 4 2" xfId="23405"/>
    <cellStyle name="Calculation 6 4 3" xfId="24819"/>
    <cellStyle name="Calculation 6 5" xfId="22221"/>
    <cellStyle name="Calculation 6 5 2" xfId="23566"/>
    <cellStyle name="Calculation 6 5 3" xfId="24980"/>
    <cellStyle name="Calculation 6 6" xfId="22690"/>
    <cellStyle name="Calculation 6 6 2" xfId="23992"/>
    <cellStyle name="Calculation 6 6 3" xfId="25406"/>
    <cellStyle name="Calculation 6 7" xfId="21469"/>
    <cellStyle name="Calculation 6 8" xfId="21294"/>
    <cellStyle name="Calculation 7" xfId="807"/>
    <cellStyle name="Calculation 7 2" xfId="22055"/>
    <cellStyle name="Calculation 7 2 2" xfId="23402"/>
    <cellStyle name="Calculation 7 2 3" xfId="24816"/>
    <cellStyle name="Calculation 7 3" xfId="22224"/>
    <cellStyle name="Calculation 7 3 2" xfId="23569"/>
    <cellStyle name="Calculation 7 3 3" xfId="24983"/>
    <cellStyle name="Calculation 7 4" xfId="22693"/>
    <cellStyle name="Calculation 7 4 2" xfId="23995"/>
    <cellStyle name="Calculation 7 4 3" xfId="25409"/>
    <cellStyle name="Calculation 7 5" xfId="21466"/>
    <cellStyle name="Calculation 7 6" xfId="2129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10 2 2" xfId="22590"/>
    <cellStyle name="Comma 111" xfId="22567"/>
    <cellStyle name="Comma 112" xfId="22586"/>
    <cellStyle name="Comma 113" xfId="22587"/>
    <cellStyle name="Comma 114" xfId="22584"/>
    <cellStyle name="Comma 115" xfId="22588"/>
    <cellStyle name="Comma 116" xfId="22592"/>
    <cellStyle name="Comma 117" xfId="22572"/>
    <cellStyle name="Comma 118" xfId="22582"/>
    <cellStyle name="Comma 119" xfId="22574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20" xfId="22580"/>
    <cellStyle name="Comma 121" xfId="22593"/>
    <cellStyle name="Comma 122" xfId="22578"/>
    <cellStyle name="Comma 123" xfId="22594"/>
    <cellStyle name="Comma 124" xfId="22603"/>
    <cellStyle name="Comma 125" xfId="22604"/>
    <cellStyle name="Comma 126" xfId="22601"/>
    <cellStyle name="Comma 127" xfId="22605"/>
    <cellStyle name="Comma 128" xfId="22599"/>
    <cellStyle name="Comma 129" xfId="22607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10 2" xfId="22053"/>
    <cellStyle name="Gia's 10 2 2" xfId="23400"/>
    <cellStyle name="Gia's 10 2 3" xfId="24814"/>
    <cellStyle name="Gia's 11" xfId="22054"/>
    <cellStyle name="Gia's 11 2" xfId="23401"/>
    <cellStyle name="Gia's 11 3" xfId="24815"/>
    <cellStyle name="Gia's 2" xfId="9182"/>
    <cellStyle name="Gia's 2 2" xfId="22052"/>
    <cellStyle name="Gia's 2 2 2" xfId="23399"/>
    <cellStyle name="Gia's 2 2 3" xfId="24813"/>
    <cellStyle name="Gia's 3" xfId="9183"/>
    <cellStyle name="Gia's 3 2" xfId="22051"/>
    <cellStyle name="Gia's 3 2 2" xfId="23398"/>
    <cellStyle name="Gia's 3 2 3" xfId="24812"/>
    <cellStyle name="Gia's 4" xfId="9184"/>
    <cellStyle name="Gia's 4 2" xfId="22050"/>
    <cellStyle name="Gia's 4 2 2" xfId="23397"/>
    <cellStyle name="Gia's 4 2 3" xfId="24811"/>
    <cellStyle name="Gia's 5" xfId="9185"/>
    <cellStyle name="Gia's 5 2" xfId="22049"/>
    <cellStyle name="Gia's 5 2 2" xfId="23396"/>
    <cellStyle name="Gia's 5 2 3" xfId="24810"/>
    <cellStyle name="Gia's 6" xfId="9186"/>
    <cellStyle name="Gia's 6 2" xfId="22048"/>
    <cellStyle name="Gia's 6 2 2" xfId="23395"/>
    <cellStyle name="Gia's 6 2 3" xfId="24809"/>
    <cellStyle name="Gia's 7" xfId="9187"/>
    <cellStyle name="Gia's 7 2" xfId="22047"/>
    <cellStyle name="Gia's 7 2 2" xfId="23394"/>
    <cellStyle name="Gia's 7 2 3" xfId="24808"/>
    <cellStyle name="Gia's 8" xfId="9188"/>
    <cellStyle name="Gia's 8 2" xfId="22046"/>
    <cellStyle name="Gia's 8 2 2" xfId="23393"/>
    <cellStyle name="Gia's 8 2 3" xfId="24807"/>
    <cellStyle name="Gia's 9" xfId="9189"/>
    <cellStyle name="Gia's 9 2" xfId="22045"/>
    <cellStyle name="Gia's 9 2 2" xfId="23392"/>
    <cellStyle name="Gia's 9 2 3" xfId="24806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greyed 2" xfId="22044"/>
    <cellStyle name="greyed 2 2" xfId="23391"/>
    <cellStyle name="greyed 2 3" xfId="24805"/>
    <cellStyle name="Header1" xfId="9217"/>
    <cellStyle name="Header1 2" xfId="9218"/>
    <cellStyle name="Header1 3" xfId="9219"/>
    <cellStyle name="Header2" xfId="9220"/>
    <cellStyle name="Header2 2" xfId="9221"/>
    <cellStyle name="Header2 2 2" xfId="22042"/>
    <cellStyle name="Header2 2 2 2" xfId="23389"/>
    <cellStyle name="Header2 3" xfId="9222"/>
    <cellStyle name="Header2 3 2" xfId="22041"/>
    <cellStyle name="Header2 3 2 2" xfId="23388"/>
    <cellStyle name="Header2 4" xfId="22043"/>
    <cellStyle name="Header2 4 2" xfId="23390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eadingTable 2" xfId="22040"/>
    <cellStyle name="HeadingTable 2 2" xfId="23387"/>
    <cellStyle name="HeadingTable 2 3" xfId="24804"/>
    <cellStyle name="highlightExposure" xfId="9318"/>
    <cellStyle name="highlightExposure 2" xfId="22039"/>
    <cellStyle name="highlightExposure 2 2" xfId="23386"/>
    <cellStyle name="highlightExposure 2 3" xfId="24803"/>
    <cellStyle name="highlightPercentage" xfId="9319"/>
    <cellStyle name="highlightPercentage 2" xfId="22038"/>
    <cellStyle name="highlightPercentage 2 2" xfId="23385"/>
    <cellStyle name="highlightPercentage 2 3" xfId="24802"/>
    <cellStyle name="highlightText" xfId="9320"/>
    <cellStyle name="highlightText 2" xfId="22037"/>
    <cellStyle name="highlightText 2 2" xfId="23384"/>
    <cellStyle name="highlightText 2 3" xfId="24801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Hyperlink 3" xfId="22568"/>
    <cellStyle name="Îáû÷íûé_23_1 " xfId="9327"/>
    <cellStyle name="Input 2" xfId="9328"/>
    <cellStyle name="Input 2 10" xfId="9329"/>
    <cellStyle name="Input 2 10 2" xfId="9330"/>
    <cellStyle name="Input 2 10 2 2" xfId="22035"/>
    <cellStyle name="Input 2 10 2 2 2" xfId="23382"/>
    <cellStyle name="Input 2 10 2 2 3" xfId="24799"/>
    <cellStyle name="Input 2 10 2 3" xfId="22226"/>
    <cellStyle name="Input 2 10 2 3 2" xfId="23571"/>
    <cellStyle name="Input 2 10 2 3 3" xfId="24985"/>
    <cellStyle name="Input 2 10 2 4" xfId="22695"/>
    <cellStyle name="Input 2 10 2 4 2" xfId="23997"/>
    <cellStyle name="Input 2 10 2 4 3" xfId="25411"/>
    <cellStyle name="Input 2 10 2 5" xfId="21464"/>
    <cellStyle name="Input 2 10 2 6" xfId="21299"/>
    <cellStyle name="Input 2 10 3" xfId="9331"/>
    <cellStyle name="Input 2 10 3 2" xfId="22034"/>
    <cellStyle name="Input 2 10 3 2 2" xfId="23381"/>
    <cellStyle name="Input 2 10 3 2 3" xfId="24798"/>
    <cellStyle name="Input 2 10 3 3" xfId="22227"/>
    <cellStyle name="Input 2 10 3 3 2" xfId="23572"/>
    <cellStyle name="Input 2 10 3 3 3" xfId="24986"/>
    <cellStyle name="Input 2 10 3 4" xfId="22696"/>
    <cellStyle name="Input 2 10 3 4 2" xfId="23998"/>
    <cellStyle name="Input 2 10 3 4 3" xfId="25412"/>
    <cellStyle name="Input 2 10 3 5" xfId="21463"/>
    <cellStyle name="Input 2 10 3 6" xfId="21300"/>
    <cellStyle name="Input 2 10 4" xfId="9332"/>
    <cellStyle name="Input 2 10 4 2" xfId="22033"/>
    <cellStyle name="Input 2 10 4 2 2" xfId="23380"/>
    <cellStyle name="Input 2 10 4 2 3" xfId="24797"/>
    <cellStyle name="Input 2 10 4 3" xfId="22228"/>
    <cellStyle name="Input 2 10 4 3 2" xfId="23573"/>
    <cellStyle name="Input 2 10 4 3 3" xfId="24987"/>
    <cellStyle name="Input 2 10 4 4" xfId="22697"/>
    <cellStyle name="Input 2 10 4 4 2" xfId="23999"/>
    <cellStyle name="Input 2 10 4 4 3" xfId="25413"/>
    <cellStyle name="Input 2 10 4 5" xfId="21462"/>
    <cellStyle name="Input 2 10 4 6" xfId="21301"/>
    <cellStyle name="Input 2 10 5" xfId="9333"/>
    <cellStyle name="Input 2 10 5 2" xfId="22032"/>
    <cellStyle name="Input 2 10 5 2 2" xfId="23379"/>
    <cellStyle name="Input 2 10 5 2 3" xfId="24796"/>
    <cellStyle name="Input 2 10 5 3" xfId="22229"/>
    <cellStyle name="Input 2 10 5 3 2" xfId="23574"/>
    <cellStyle name="Input 2 10 5 3 3" xfId="24988"/>
    <cellStyle name="Input 2 10 5 4" xfId="22698"/>
    <cellStyle name="Input 2 10 5 4 2" xfId="24000"/>
    <cellStyle name="Input 2 10 5 4 3" xfId="25414"/>
    <cellStyle name="Input 2 10 5 5" xfId="21461"/>
    <cellStyle name="Input 2 10 5 6" xfId="21302"/>
    <cellStyle name="Input 2 11" xfId="9334"/>
    <cellStyle name="Input 2 11 10" xfId="21303"/>
    <cellStyle name="Input 2 11 2" xfId="9335"/>
    <cellStyle name="Input 2 11 2 2" xfId="22030"/>
    <cellStyle name="Input 2 11 2 2 2" xfId="23377"/>
    <cellStyle name="Input 2 11 2 2 3" xfId="24794"/>
    <cellStyle name="Input 2 11 2 3" xfId="22231"/>
    <cellStyle name="Input 2 11 2 3 2" xfId="23576"/>
    <cellStyle name="Input 2 11 2 3 3" xfId="24990"/>
    <cellStyle name="Input 2 11 2 4" xfId="22700"/>
    <cellStyle name="Input 2 11 2 4 2" xfId="24002"/>
    <cellStyle name="Input 2 11 2 4 3" xfId="25416"/>
    <cellStyle name="Input 2 11 2 5" xfId="21459"/>
    <cellStyle name="Input 2 11 2 6" xfId="21304"/>
    <cellStyle name="Input 2 11 3" xfId="9336"/>
    <cellStyle name="Input 2 11 3 2" xfId="22029"/>
    <cellStyle name="Input 2 11 3 2 2" xfId="23376"/>
    <cellStyle name="Input 2 11 3 2 3" xfId="24793"/>
    <cellStyle name="Input 2 11 3 3" xfId="22232"/>
    <cellStyle name="Input 2 11 3 3 2" xfId="23577"/>
    <cellStyle name="Input 2 11 3 3 3" xfId="24991"/>
    <cellStyle name="Input 2 11 3 4" xfId="22701"/>
    <cellStyle name="Input 2 11 3 4 2" xfId="24003"/>
    <cellStyle name="Input 2 11 3 4 3" xfId="25417"/>
    <cellStyle name="Input 2 11 3 5" xfId="21458"/>
    <cellStyle name="Input 2 11 3 6" xfId="21305"/>
    <cellStyle name="Input 2 11 4" xfId="9337"/>
    <cellStyle name="Input 2 11 4 2" xfId="22028"/>
    <cellStyle name="Input 2 11 4 2 2" xfId="23375"/>
    <cellStyle name="Input 2 11 4 2 3" xfId="24792"/>
    <cellStyle name="Input 2 11 4 3" xfId="22233"/>
    <cellStyle name="Input 2 11 4 3 2" xfId="23578"/>
    <cellStyle name="Input 2 11 4 3 3" xfId="24992"/>
    <cellStyle name="Input 2 11 4 4" xfId="22702"/>
    <cellStyle name="Input 2 11 4 4 2" xfId="24004"/>
    <cellStyle name="Input 2 11 4 4 3" xfId="25418"/>
    <cellStyle name="Input 2 11 4 5" xfId="21457"/>
    <cellStyle name="Input 2 11 4 6" xfId="21306"/>
    <cellStyle name="Input 2 11 5" xfId="9338"/>
    <cellStyle name="Input 2 11 5 2" xfId="22027"/>
    <cellStyle name="Input 2 11 5 2 2" xfId="23374"/>
    <cellStyle name="Input 2 11 5 2 3" xfId="24791"/>
    <cellStyle name="Input 2 11 5 3" xfId="22234"/>
    <cellStyle name="Input 2 11 5 3 2" xfId="23579"/>
    <cellStyle name="Input 2 11 5 3 3" xfId="24993"/>
    <cellStyle name="Input 2 11 5 4" xfId="22703"/>
    <cellStyle name="Input 2 11 5 4 2" xfId="24005"/>
    <cellStyle name="Input 2 11 5 4 3" xfId="25419"/>
    <cellStyle name="Input 2 11 5 5" xfId="21456"/>
    <cellStyle name="Input 2 11 5 6" xfId="21307"/>
    <cellStyle name="Input 2 11 6" xfId="22031"/>
    <cellStyle name="Input 2 11 6 2" xfId="23378"/>
    <cellStyle name="Input 2 11 6 3" xfId="24795"/>
    <cellStyle name="Input 2 11 7" xfId="22230"/>
    <cellStyle name="Input 2 11 7 2" xfId="23575"/>
    <cellStyle name="Input 2 11 7 3" xfId="24989"/>
    <cellStyle name="Input 2 11 8" xfId="22699"/>
    <cellStyle name="Input 2 11 8 2" xfId="24001"/>
    <cellStyle name="Input 2 11 8 3" xfId="25415"/>
    <cellStyle name="Input 2 11 9" xfId="21460"/>
    <cellStyle name="Input 2 12" xfId="9339"/>
    <cellStyle name="Input 2 12 10" xfId="21308"/>
    <cellStyle name="Input 2 12 2" xfId="9340"/>
    <cellStyle name="Input 2 12 2 2" xfId="22025"/>
    <cellStyle name="Input 2 12 2 2 2" xfId="23372"/>
    <cellStyle name="Input 2 12 2 2 3" xfId="24789"/>
    <cellStyle name="Input 2 12 2 3" xfId="22236"/>
    <cellStyle name="Input 2 12 2 3 2" xfId="23581"/>
    <cellStyle name="Input 2 12 2 3 3" xfId="24995"/>
    <cellStyle name="Input 2 12 2 4" xfId="22705"/>
    <cellStyle name="Input 2 12 2 4 2" xfId="24007"/>
    <cellStyle name="Input 2 12 2 4 3" xfId="25421"/>
    <cellStyle name="Input 2 12 2 5" xfId="21454"/>
    <cellStyle name="Input 2 12 2 6" xfId="21309"/>
    <cellStyle name="Input 2 12 3" xfId="9341"/>
    <cellStyle name="Input 2 12 3 2" xfId="22024"/>
    <cellStyle name="Input 2 12 3 2 2" xfId="23371"/>
    <cellStyle name="Input 2 12 3 2 3" xfId="24788"/>
    <cellStyle name="Input 2 12 3 3" xfId="22237"/>
    <cellStyle name="Input 2 12 3 3 2" xfId="23582"/>
    <cellStyle name="Input 2 12 3 3 3" xfId="24996"/>
    <cellStyle name="Input 2 12 3 4" xfId="22706"/>
    <cellStyle name="Input 2 12 3 4 2" xfId="24008"/>
    <cellStyle name="Input 2 12 3 4 3" xfId="25422"/>
    <cellStyle name="Input 2 12 3 5" xfId="21453"/>
    <cellStyle name="Input 2 12 3 6" xfId="21310"/>
    <cellStyle name="Input 2 12 4" xfId="9342"/>
    <cellStyle name="Input 2 12 4 2" xfId="22023"/>
    <cellStyle name="Input 2 12 4 2 2" xfId="23370"/>
    <cellStyle name="Input 2 12 4 2 3" xfId="24787"/>
    <cellStyle name="Input 2 12 4 3" xfId="22238"/>
    <cellStyle name="Input 2 12 4 3 2" xfId="23583"/>
    <cellStyle name="Input 2 12 4 3 3" xfId="24997"/>
    <cellStyle name="Input 2 12 4 4" xfId="22707"/>
    <cellStyle name="Input 2 12 4 4 2" xfId="24009"/>
    <cellStyle name="Input 2 12 4 4 3" xfId="25423"/>
    <cellStyle name="Input 2 12 4 5" xfId="21452"/>
    <cellStyle name="Input 2 12 4 6" xfId="21311"/>
    <cellStyle name="Input 2 12 5" xfId="9343"/>
    <cellStyle name="Input 2 12 5 2" xfId="22022"/>
    <cellStyle name="Input 2 12 5 2 2" xfId="23369"/>
    <cellStyle name="Input 2 12 5 2 3" xfId="24786"/>
    <cellStyle name="Input 2 12 5 3" xfId="22239"/>
    <cellStyle name="Input 2 12 5 3 2" xfId="23584"/>
    <cellStyle name="Input 2 12 5 3 3" xfId="24998"/>
    <cellStyle name="Input 2 12 5 4" xfId="22708"/>
    <cellStyle name="Input 2 12 5 4 2" xfId="24010"/>
    <cellStyle name="Input 2 12 5 4 3" xfId="25424"/>
    <cellStyle name="Input 2 12 5 5" xfId="21451"/>
    <cellStyle name="Input 2 12 5 6" xfId="21312"/>
    <cellStyle name="Input 2 12 6" xfId="22026"/>
    <cellStyle name="Input 2 12 6 2" xfId="23373"/>
    <cellStyle name="Input 2 12 6 3" xfId="24790"/>
    <cellStyle name="Input 2 12 7" xfId="22235"/>
    <cellStyle name="Input 2 12 7 2" xfId="23580"/>
    <cellStyle name="Input 2 12 7 3" xfId="24994"/>
    <cellStyle name="Input 2 12 8" xfId="22704"/>
    <cellStyle name="Input 2 12 8 2" xfId="24006"/>
    <cellStyle name="Input 2 12 8 3" xfId="25420"/>
    <cellStyle name="Input 2 12 9" xfId="21455"/>
    <cellStyle name="Input 2 13" xfId="9344"/>
    <cellStyle name="Input 2 13 2" xfId="9345"/>
    <cellStyle name="Input 2 13 2 2" xfId="22020"/>
    <cellStyle name="Input 2 13 2 2 2" xfId="23367"/>
    <cellStyle name="Input 2 13 2 2 3" xfId="24784"/>
    <cellStyle name="Input 2 13 2 3" xfId="22241"/>
    <cellStyle name="Input 2 13 2 3 2" xfId="23586"/>
    <cellStyle name="Input 2 13 2 3 3" xfId="25000"/>
    <cellStyle name="Input 2 13 2 4" xfId="22710"/>
    <cellStyle name="Input 2 13 2 4 2" xfId="24012"/>
    <cellStyle name="Input 2 13 2 4 3" xfId="25426"/>
    <cellStyle name="Input 2 13 2 5" xfId="21449"/>
    <cellStyle name="Input 2 13 2 6" xfId="21314"/>
    <cellStyle name="Input 2 13 3" xfId="9346"/>
    <cellStyle name="Input 2 13 3 2" xfId="22019"/>
    <cellStyle name="Input 2 13 3 2 2" xfId="23366"/>
    <cellStyle name="Input 2 13 3 2 3" xfId="24783"/>
    <cellStyle name="Input 2 13 3 3" xfId="22242"/>
    <cellStyle name="Input 2 13 3 3 2" xfId="23587"/>
    <cellStyle name="Input 2 13 3 3 3" xfId="25001"/>
    <cellStyle name="Input 2 13 3 4" xfId="22711"/>
    <cellStyle name="Input 2 13 3 4 2" xfId="24013"/>
    <cellStyle name="Input 2 13 3 4 3" xfId="25427"/>
    <cellStyle name="Input 2 13 3 5" xfId="21448"/>
    <cellStyle name="Input 2 13 3 6" xfId="21315"/>
    <cellStyle name="Input 2 13 4" xfId="9347"/>
    <cellStyle name="Input 2 13 4 2" xfId="22018"/>
    <cellStyle name="Input 2 13 4 2 2" xfId="23365"/>
    <cellStyle name="Input 2 13 4 2 3" xfId="24782"/>
    <cellStyle name="Input 2 13 4 3" xfId="22243"/>
    <cellStyle name="Input 2 13 4 3 2" xfId="23588"/>
    <cellStyle name="Input 2 13 4 3 3" xfId="25002"/>
    <cellStyle name="Input 2 13 4 4" xfId="22712"/>
    <cellStyle name="Input 2 13 4 4 2" xfId="24014"/>
    <cellStyle name="Input 2 13 4 4 3" xfId="25428"/>
    <cellStyle name="Input 2 13 4 5" xfId="21447"/>
    <cellStyle name="Input 2 13 4 6" xfId="21316"/>
    <cellStyle name="Input 2 13 5" xfId="22021"/>
    <cellStyle name="Input 2 13 5 2" xfId="23368"/>
    <cellStyle name="Input 2 13 5 3" xfId="24785"/>
    <cellStyle name="Input 2 13 6" xfId="22240"/>
    <cellStyle name="Input 2 13 6 2" xfId="23585"/>
    <cellStyle name="Input 2 13 6 3" xfId="24999"/>
    <cellStyle name="Input 2 13 7" xfId="22709"/>
    <cellStyle name="Input 2 13 7 2" xfId="24011"/>
    <cellStyle name="Input 2 13 7 3" xfId="25425"/>
    <cellStyle name="Input 2 13 8" xfId="21450"/>
    <cellStyle name="Input 2 13 9" xfId="21313"/>
    <cellStyle name="Input 2 14" xfId="9348"/>
    <cellStyle name="Input 2 14 2" xfId="22017"/>
    <cellStyle name="Input 2 14 2 2" xfId="23364"/>
    <cellStyle name="Input 2 14 2 3" xfId="24781"/>
    <cellStyle name="Input 2 14 3" xfId="22244"/>
    <cellStyle name="Input 2 14 3 2" xfId="23589"/>
    <cellStyle name="Input 2 14 3 3" xfId="25003"/>
    <cellStyle name="Input 2 14 4" xfId="22713"/>
    <cellStyle name="Input 2 14 4 2" xfId="24015"/>
    <cellStyle name="Input 2 14 4 3" xfId="25429"/>
    <cellStyle name="Input 2 14 5" xfId="21446"/>
    <cellStyle name="Input 2 14 6" xfId="21317"/>
    <cellStyle name="Input 2 15" xfId="9349"/>
    <cellStyle name="Input 2 15 2" xfId="22016"/>
    <cellStyle name="Input 2 15 2 2" xfId="23363"/>
    <cellStyle name="Input 2 15 2 3" xfId="24780"/>
    <cellStyle name="Input 2 15 3" xfId="22245"/>
    <cellStyle name="Input 2 15 3 2" xfId="23590"/>
    <cellStyle name="Input 2 15 3 3" xfId="25004"/>
    <cellStyle name="Input 2 15 4" xfId="22714"/>
    <cellStyle name="Input 2 15 4 2" xfId="24016"/>
    <cellStyle name="Input 2 15 4 3" xfId="25430"/>
    <cellStyle name="Input 2 15 5" xfId="21445"/>
    <cellStyle name="Input 2 15 6" xfId="21318"/>
    <cellStyle name="Input 2 16" xfId="9350"/>
    <cellStyle name="Input 2 16 2" xfId="22015"/>
    <cellStyle name="Input 2 16 2 2" xfId="23362"/>
    <cellStyle name="Input 2 16 2 3" xfId="24779"/>
    <cellStyle name="Input 2 16 3" xfId="22246"/>
    <cellStyle name="Input 2 16 3 2" xfId="23591"/>
    <cellStyle name="Input 2 16 3 3" xfId="25005"/>
    <cellStyle name="Input 2 16 4" xfId="22715"/>
    <cellStyle name="Input 2 16 4 2" xfId="24017"/>
    <cellStyle name="Input 2 16 4 3" xfId="25431"/>
    <cellStyle name="Input 2 16 5" xfId="21444"/>
    <cellStyle name="Input 2 16 6" xfId="21319"/>
    <cellStyle name="Input 2 17" xfId="22036"/>
    <cellStyle name="Input 2 17 2" xfId="23383"/>
    <cellStyle name="Input 2 17 3" xfId="24800"/>
    <cellStyle name="Input 2 18" xfId="22225"/>
    <cellStyle name="Input 2 18 2" xfId="23570"/>
    <cellStyle name="Input 2 18 3" xfId="24984"/>
    <cellStyle name="Input 2 19" xfId="22694"/>
    <cellStyle name="Input 2 19 2" xfId="23996"/>
    <cellStyle name="Input 2 19 3" xfId="25410"/>
    <cellStyle name="Input 2 2" xfId="9351"/>
    <cellStyle name="Input 2 2 10" xfId="22014"/>
    <cellStyle name="Input 2 2 10 2" xfId="23361"/>
    <cellStyle name="Input 2 2 10 3" xfId="24778"/>
    <cellStyle name="Input 2 2 11" xfId="22247"/>
    <cellStyle name="Input 2 2 11 2" xfId="23592"/>
    <cellStyle name="Input 2 2 11 3" xfId="25006"/>
    <cellStyle name="Input 2 2 12" xfId="22716"/>
    <cellStyle name="Input 2 2 12 2" xfId="24018"/>
    <cellStyle name="Input 2 2 12 3" xfId="25432"/>
    <cellStyle name="Input 2 2 13" xfId="21443"/>
    <cellStyle name="Input 2 2 14" xfId="21320"/>
    <cellStyle name="Input 2 2 2" xfId="9352"/>
    <cellStyle name="Input 2 2 2 2" xfId="9353"/>
    <cellStyle name="Input 2 2 2 2 2" xfId="22012"/>
    <cellStyle name="Input 2 2 2 2 2 2" xfId="23359"/>
    <cellStyle name="Input 2 2 2 2 2 3" xfId="24776"/>
    <cellStyle name="Input 2 2 2 2 3" xfId="22249"/>
    <cellStyle name="Input 2 2 2 2 3 2" xfId="23594"/>
    <cellStyle name="Input 2 2 2 2 3 3" xfId="25008"/>
    <cellStyle name="Input 2 2 2 2 4" xfId="22718"/>
    <cellStyle name="Input 2 2 2 2 4 2" xfId="24020"/>
    <cellStyle name="Input 2 2 2 2 4 3" xfId="25434"/>
    <cellStyle name="Input 2 2 2 2 5" xfId="21441"/>
    <cellStyle name="Input 2 2 2 2 6" xfId="21322"/>
    <cellStyle name="Input 2 2 2 3" xfId="9354"/>
    <cellStyle name="Input 2 2 2 3 2" xfId="22011"/>
    <cellStyle name="Input 2 2 2 3 2 2" xfId="23358"/>
    <cellStyle name="Input 2 2 2 3 2 3" xfId="24775"/>
    <cellStyle name="Input 2 2 2 3 3" xfId="22250"/>
    <cellStyle name="Input 2 2 2 3 3 2" xfId="23595"/>
    <cellStyle name="Input 2 2 2 3 3 3" xfId="25009"/>
    <cellStyle name="Input 2 2 2 3 4" xfId="22719"/>
    <cellStyle name="Input 2 2 2 3 4 2" xfId="24021"/>
    <cellStyle name="Input 2 2 2 3 4 3" xfId="25435"/>
    <cellStyle name="Input 2 2 2 3 5" xfId="21440"/>
    <cellStyle name="Input 2 2 2 3 6" xfId="21323"/>
    <cellStyle name="Input 2 2 2 4" xfId="9355"/>
    <cellStyle name="Input 2 2 2 4 2" xfId="22010"/>
    <cellStyle name="Input 2 2 2 4 2 2" xfId="23357"/>
    <cellStyle name="Input 2 2 2 4 2 3" xfId="24774"/>
    <cellStyle name="Input 2 2 2 4 3" xfId="22251"/>
    <cellStyle name="Input 2 2 2 4 3 2" xfId="23596"/>
    <cellStyle name="Input 2 2 2 4 3 3" xfId="25010"/>
    <cellStyle name="Input 2 2 2 4 4" xfId="22720"/>
    <cellStyle name="Input 2 2 2 4 4 2" xfId="24022"/>
    <cellStyle name="Input 2 2 2 4 4 3" xfId="25436"/>
    <cellStyle name="Input 2 2 2 4 5" xfId="21439"/>
    <cellStyle name="Input 2 2 2 4 6" xfId="21324"/>
    <cellStyle name="Input 2 2 2 5" xfId="22013"/>
    <cellStyle name="Input 2 2 2 5 2" xfId="23360"/>
    <cellStyle name="Input 2 2 2 5 3" xfId="24777"/>
    <cellStyle name="Input 2 2 2 6" xfId="22248"/>
    <cellStyle name="Input 2 2 2 6 2" xfId="23593"/>
    <cellStyle name="Input 2 2 2 6 3" xfId="25007"/>
    <cellStyle name="Input 2 2 2 7" xfId="22717"/>
    <cellStyle name="Input 2 2 2 7 2" xfId="24019"/>
    <cellStyle name="Input 2 2 2 7 3" xfId="25433"/>
    <cellStyle name="Input 2 2 2 8" xfId="21442"/>
    <cellStyle name="Input 2 2 2 9" xfId="21321"/>
    <cellStyle name="Input 2 2 3" xfId="9356"/>
    <cellStyle name="Input 2 2 3 2" xfId="9357"/>
    <cellStyle name="Input 2 2 3 2 2" xfId="22008"/>
    <cellStyle name="Input 2 2 3 2 2 2" xfId="23355"/>
    <cellStyle name="Input 2 2 3 2 2 3" xfId="24772"/>
    <cellStyle name="Input 2 2 3 2 3" xfId="22253"/>
    <cellStyle name="Input 2 2 3 2 3 2" xfId="23598"/>
    <cellStyle name="Input 2 2 3 2 3 3" xfId="25012"/>
    <cellStyle name="Input 2 2 3 2 4" xfId="22722"/>
    <cellStyle name="Input 2 2 3 2 4 2" xfId="24024"/>
    <cellStyle name="Input 2 2 3 2 4 3" xfId="25438"/>
    <cellStyle name="Input 2 2 3 2 5" xfId="21437"/>
    <cellStyle name="Input 2 2 3 2 6" xfId="21326"/>
    <cellStyle name="Input 2 2 3 3" xfId="9358"/>
    <cellStyle name="Input 2 2 3 3 2" xfId="22007"/>
    <cellStyle name="Input 2 2 3 3 2 2" xfId="23354"/>
    <cellStyle name="Input 2 2 3 3 2 3" xfId="24771"/>
    <cellStyle name="Input 2 2 3 3 3" xfId="22254"/>
    <cellStyle name="Input 2 2 3 3 3 2" xfId="23599"/>
    <cellStyle name="Input 2 2 3 3 3 3" xfId="25013"/>
    <cellStyle name="Input 2 2 3 3 4" xfId="22723"/>
    <cellStyle name="Input 2 2 3 3 4 2" xfId="24025"/>
    <cellStyle name="Input 2 2 3 3 4 3" xfId="25439"/>
    <cellStyle name="Input 2 2 3 3 5" xfId="21436"/>
    <cellStyle name="Input 2 2 3 3 6" xfId="21327"/>
    <cellStyle name="Input 2 2 3 4" xfId="9359"/>
    <cellStyle name="Input 2 2 3 4 2" xfId="22006"/>
    <cellStyle name="Input 2 2 3 4 2 2" xfId="23353"/>
    <cellStyle name="Input 2 2 3 4 2 3" xfId="24770"/>
    <cellStyle name="Input 2 2 3 4 3" xfId="22255"/>
    <cellStyle name="Input 2 2 3 4 3 2" xfId="23600"/>
    <cellStyle name="Input 2 2 3 4 3 3" xfId="25014"/>
    <cellStyle name="Input 2 2 3 4 4" xfId="22724"/>
    <cellStyle name="Input 2 2 3 4 4 2" xfId="24026"/>
    <cellStyle name="Input 2 2 3 4 4 3" xfId="25440"/>
    <cellStyle name="Input 2 2 3 4 5" xfId="21435"/>
    <cellStyle name="Input 2 2 3 4 6" xfId="21328"/>
    <cellStyle name="Input 2 2 3 5" xfId="22009"/>
    <cellStyle name="Input 2 2 3 5 2" xfId="23356"/>
    <cellStyle name="Input 2 2 3 5 3" xfId="24773"/>
    <cellStyle name="Input 2 2 3 6" xfId="22252"/>
    <cellStyle name="Input 2 2 3 6 2" xfId="23597"/>
    <cellStyle name="Input 2 2 3 6 3" xfId="25011"/>
    <cellStyle name="Input 2 2 3 7" xfId="22721"/>
    <cellStyle name="Input 2 2 3 7 2" xfId="24023"/>
    <cellStyle name="Input 2 2 3 7 3" xfId="25437"/>
    <cellStyle name="Input 2 2 3 8" xfId="21438"/>
    <cellStyle name="Input 2 2 3 9" xfId="21325"/>
    <cellStyle name="Input 2 2 4" xfId="9360"/>
    <cellStyle name="Input 2 2 4 2" xfId="9361"/>
    <cellStyle name="Input 2 2 4 2 2" xfId="22004"/>
    <cellStyle name="Input 2 2 4 2 2 2" xfId="23351"/>
    <cellStyle name="Input 2 2 4 2 2 3" xfId="24768"/>
    <cellStyle name="Input 2 2 4 2 3" xfId="22257"/>
    <cellStyle name="Input 2 2 4 2 3 2" xfId="23602"/>
    <cellStyle name="Input 2 2 4 2 3 3" xfId="25016"/>
    <cellStyle name="Input 2 2 4 2 4" xfId="22726"/>
    <cellStyle name="Input 2 2 4 2 4 2" xfId="24028"/>
    <cellStyle name="Input 2 2 4 2 4 3" xfId="25442"/>
    <cellStyle name="Input 2 2 4 2 5" xfId="21433"/>
    <cellStyle name="Input 2 2 4 2 6" xfId="21330"/>
    <cellStyle name="Input 2 2 4 3" xfId="9362"/>
    <cellStyle name="Input 2 2 4 3 2" xfId="22003"/>
    <cellStyle name="Input 2 2 4 3 2 2" xfId="23350"/>
    <cellStyle name="Input 2 2 4 3 2 3" xfId="24767"/>
    <cellStyle name="Input 2 2 4 3 3" xfId="22258"/>
    <cellStyle name="Input 2 2 4 3 3 2" xfId="23603"/>
    <cellStyle name="Input 2 2 4 3 3 3" xfId="25017"/>
    <cellStyle name="Input 2 2 4 3 4" xfId="22727"/>
    <cellStyle name="Input 2 2 4 3 4 2" xfId="24029"/>
    <cellStyle name="Input 2 2 4 3 4 3" xfId="25443"/>
    <cellStyle name="Input 2 2 4 3 5" xfId="21432"/>
    <cellStyle name="Input 2 2 4 3 6" xfId="21331"/>
    <cellStyle name="Input 2 2 4 4" xfId="9363"/>
    <cellStyle name="Input 2 2 4 4 2" xfId="22002"/>
    <cellStyle name="Input 2 2 4 4 2 2" xfId="23349"/>
    <cellStyle name="Input 2 2 4 4 2 3" xfId="24766"/>
    <cellStyle name="Input 2 2 4 4 3" xfId="22259"/>
    <cellStyle name="Input 2 2 4 4 3 2" xfId="23604"/>
    <cellStyle name="Input 2 2 4 4 3 3" xfId="25018"/>
    <cellStyle name="Input 2 2 4 4 4" xfId="22728"/>
    <cellStyle name="Input 2 2 4 4 4 2" xfId="24030"/>
    <cellStyle name="Input 2 2 4 4 4 3" xfId="25444"/>
    <cellStyle name="Input 2 2 4 4 5" xfId="21431"/>
    <cellStyle name="Input 2 2 4 4 6" xfId="21332"/>
    <cellStyle name="Input 2 2 4 5" xfId="22005"/>
    <cellStyle name="Input 2 2 4 5 2" xfId="23352"/>
    <cellStyle name="Input 2 2 4 5 3" xfId="24769"/>
    <cellStyle name="Input 2 2 4 6" xfId="22256"/>
    <cellStyle name="Input 2 2 4 6 2" xfId="23601"/>
    <cellStyle name="Input 2 2 4 6 3" xfId="25015"/>
    <cellStyle name="Input 2 2 4 7" xfId="22725"/>
    <cellStyle name="Input 2 2 4 7 2" xfId="24027"/>
    <cellStyle name="Input 2 2 4 7 3" xfId="25441"/>
    <cellStyle name="Input 2 2 4 8" xfId="21434"/>
    <cellStyle name="Input 2 2 4 9" xfId="21329"/>
    <cellStyle name="Input 2 2 5" xfId="9364"/>
    <cellStyle name="Input 2 2 5 2" xfId="9365"/>
    <cellStyle name="Input 2 2 5 2 2" xfId="22000"/>
    <cellStyle name="Input 2 2 5 2 2 2" xfId="23347"/>
    <cellStyle name="Input 2 2 5 2 2 3" xfId="24764"/>
    <cellStyle name="Input 2 2 5 2 3" xfId="22261"/>
    <cellStyle name="Input 2 2 5 2 3 2" xfId="23606"/>
    <cellStyle name="Input 2 2 5 2 3 3" xfId="25020"/>
    <cellStyle name="Input 2 2 5 2 4" xfId="22730"/>
    <cellStyle name="Input 2 2 5 2 4 2" xfId="24032"/>
    <cellStyle name="Input 2 2 5 2 4 3" xfId="25446"/>
    <cellStyle name="Input 2 2 5 2 5" xfId="21429"/>
    <cellStyle name="Input 2 2 5 2 6" xfId="21334"/>
    <cellStyle name="Input 2 2 5 3" xfId="9366"/>
    <cellStyle name="Input 2 2 5 3 2" xfId="21999"/>
    <cellStyle name="Input 2 2 5 3 2 2" xfId="23346"/>
    <cellStyle name="Input 2 2 5 3 2 3" xfId="24763"/>
    <cellStyle name="Input 2 2 5 3 3" xfId="22262"/>
    <cellStyle name="Input 2 2 5 3 3 2" xfId="23607"/>
    <cellStyle name="Input 2 2 5 3 3 3" xfId="25021"/>
    <cellStyle name="Input 2 2 5 3 4" xfId="22731"/>
    <cellStyle name="Input 2 2 5 3 4 2" xfId="24033"/>
    <cellStyle name="Input 2 2 5 3 4 3" xfId="25447"/>
    <cellStyle name="Input 2 2 5 3 5" xfId="21428"/>
    <cellStyle name="Input 2 2 5 3 6" xfId="21335"/>
    <cellStyle name="Input 2 2 5 4" xfId="9367"/>
    <cellStyle name="Input 2 2 5 4 2" xfId="21998"/>
    <cellStyle name="Input 2 2 5 4 2 2" xfId="23345"/>
    <cellStyle name="Input 2 2 5 4 2 3" xfId="24762"/>
    <cellStyle name="Input 2 2 5 4 3" xfId="22263"/>
    <cellStyle name="Input 2 2 5 4 3 2" xfId="23608"/>
    <cellStyle name="Input 2 2 5 4 3 3" xfId="25022"/>
    <cellStyle name="Input 2 2 5 4 4" xfId="22732"/>
    <cellStyle name="Input 2 2 5 4 4 2" xfId="24034"/>
    <cellStyle name="Input 2 2 5 4 4 3" xfId="25448"/>
    <cellStyle name="Input 2 2 5 4 5" xfId="21427"/>
    <cellStyle name="Input 2 2 5 4 6" xfId="21336"/>
    <cellStyle name="Input 2 2 5 5" xfId="22001"/>
    <cellStyle name="Input 2 2 5 5 2" xfId="23348"/>
    <cellStyle name="Input 2 2 5 5 3" xfId="24765"/>
    <cellStyle name="Input 2 2 5 6" xfId="22260"/>
    <cellStyle name="Input 2 2 5 6 2" xfId="23605"/>
    <cellStyle name="Input 2 2 5 6 3" xfId="25019"/>
    <cellStyle name="Input 2 2 5 7" xfId="22729"/>
    <cellStyle name="Input 2 2 5 7 2" xfId="24031"/>
    <cellStyle name="Input 2 2 5 7 3" xfId="25445"/>
    <cellStyle name="Input 2 2 5 8" xfId="21430"/>
    <cellStyle name="Input 2 2 5 9" xfId="21333"/>
    <cellStyle name="Input 2 2 6" xfId="9368"/>
    <cellStyle name="Input 2 2 6 2" xfId="21997"/>
    <cellStyle name="Input 2 2 6 2 2" xfId="23344"/>
    <cellStyle name="Input 2 2 6 2 3" xfId="24761"/>
    <cellStyle name="Input 2 2 6 3" xfId="22264"/>
    <cellStyle name="Input 2 2 6 3 2" xfId="23609"/>
    <cellStyle name="Input 2 2 6 3 3" xfId="25023"/>
    <cellStyle name="Input 2 2 6 4" xfId="22733"/>
    <cellStyle name="Input 2 2 6 4 2" xfId="24035"/>
    <cellStyle name="Input 2 2 6 4 3" xfId="25449"/>
    <cellStyle name="Input 2 2 6 5" xfId="21426"/>
    <cellStyle name="Input 2 2 6 6" xfId="21337"/>
    <cellStyle name="Input 2 2 7" xfId="9369"/>
    <cellStyle name="Input 2 2 7 2" xfId="21996"/>
    <cellStyle name="Input 2 2 7 2 2" xfId="23343"/>
    <cellStyle name="Input 2 2 7 2 3" xfId="24760"/>
    <cellStyle name="Input 2 2 7 3" xfId="22265"/>
    <cellStyle name="Input 2 2 7 3 2" xfId="23610"/>
    <cellStyle name="Input 2 2 7 3 3" xfId="25024"/>
    <cellStyle name="Input 2 2 7 4" xfId="22734"/>
    <cellStyle name="Input 2 2 7 4 2" xfId="24036"/>
    <cellStyle name="Input 2 2 7 4 3" xfId="25450"/>
    <cellStyle name="Input 2 2 7 5" xfId="21425"/>
    <cellStyle name="Input 2 2 7 6" xfId="21338"/>
    <cellStyle name="Input 2 2 8" xfId="9370"/>
    <cellStyle name="Input 2 2 8 2" xfId="21995"/>
    <cellStyle name="Input 2 2 8 2 2" xfId="23342"/>
    <cellStyle name="Input 2 2 8 2 3" xfId="24759"/>
    <cellStyle name="Input 2 2 8 3" xfId="22266"/>
    <cellStyle name="Input 2 2 8 3 2" xfId="23611"/>
    <cellStyle name="Input 2 2 8 3 3" xfId="25025"/>
    <cellStyle name="Input 2 2 8 4" xfId="22735"/>
    <cellStyle name="Input 2 2 8 4 2" xfId="24037"/>
    <cellStyle name="Input 2 2 8 4 3" xfId="25451"/>
    <cellStyle name="Input 2 2 8 5" xfId="21424"/>
    <cellStyle name="Input 2 2 8 6" xfId="21339"/>
    <cellStyle name="Input 2 2 9" xfId="9371"/>
    <cellStyle name="Input 2 2 9 2" xfId="21994"/>
    <cellStyle name="Input 2 2 9 2 2" xfId="23341"/>
    <cellStyle name="Input 2 2 9 2 3" xfId="24758"/>
    <cellStyle name="Input 2 2 9 3" xfId="22267"/>
    <cellStyle name="Input 2 2 9 3 2" xfId="23612"/>
    <cellStyle name="Input 2 2 9 3 3" xfId="25026"/>
    <cellStyle name="Input 2 2 9 4" xfId="22736"/>
    <cellStyle name="Input 2 2 9 4 2" xfId="24038"/>
    <cellStyle name="Input 2 2 9 4 3" xfId="25452"/>
    <cellStyle name="Input 2 2 9 5" xfId="21423"/>
    <cellStyle name="Input 2 2 9 6" xfId="21340"/>
    <cellStyle name="Input 2 20" xfId="21465"/>
    <cellStyle name="Input 2 21" xfId="21298"/>
    <cellStyle name="Input 2 3" xfId="9372"/>
    <cellStyle name="Input 2 3 2" xfId="9373"/>
    <cellStyle name="Input 2 3 2 2" xfId="21993"/>
    <cellStyle name="Input 2 3 2 2 2" xfId="23340"/>
    <cellStyle name="Input 2 3 2 2 3" xfId="24757"/>
    <cellStyle name="Input 2 3 2 3" xfId="22268"/>
    <cellStyle name="Input 2 3 2 3 2" xfId="23613"/>
    <cellStyle name="Input 2 3 2 3 3" xfId="25027"/>
    <cellStyle name="Input 2 3 2 4" xfId="22737"/>
    <cellStyle name="Input 2 3 2 4 2" xfId="24039"/>
    <cellStyle name="Input 2 3 2 4 3" xfId="25453"/>
    <cellStyle name="Input 2 3 2 5" xfId="21422"/>
    <cellStyle name="Input 2 3 2 6" xfId="21341"/>
    <cellStyle name="Input 2 3 3" xfId="9374"/>
    <cellStyle name="Input 2 3 3 2" xfId="21992"/>
    <cellStyle name="Input 2 3 3 2 2" xfId="23339"/>
    <cellStyle name="Input 2 3 3 2 3" xfId="24756"/>
    <cellStyle name="Input 2 3 3 3" xfId="22269"/>
    <cellStyle name="Input 2 3 3 3 2" xfId="23614"/>
    <cellStyle name="Input 2 3 3 3 3" xfId="25028"/>
    <cellStyle name="Input 2 3 3 4" xfId="22738"/>
    <cellStyle name="Input 2 3 3 4 2" xfId="24040"/>
    <cellStyle name="Input 2 3 3 4 3" xfId="25454"/>
    <cellStyle name="Input 2 3 3 5" xfId="21421"/>
    <cellStyle name="Input 2 3 3 6" xfId="21342"/>
    <cellStyle name="Input 2 3 4" xfId="9375"/>
    <cellStyle name="Input 2 3 4 2" xfId="21991"/>
    <cellStyle name="Input 2 3 4 2 2" xfId="23338"/>
    <cellStyle name="Input 2 3 4 2 3" xfId="24755"/>
    <cellStyle name="Input 2 3 4 3" xfId="22270"/>
    <cellStyle name="Input 2 3 4 3 2" xfId="23615"/>
    <cellStyle name="Input 2 3 4 3 3" xfId="25029"/>
    <cellStyle name="Input 2 3 4 4" xfId="22739"/>
    <cellStyle name="Input 2 3 4 4 2" xfId="24041"/>
    <cellStyle name="Input 2 3 4 4 3" xfId="25455"/>
    <cellStyle name="Input 2 3 4 5" xfId="21420"/>
    <cellStyle name="Input 2 3 4 6" xfId="21343"/>
    <cellStyle name="Input 2 3 5" xfId="9376"/>
    <cellStyle name="Input 2 3 5 2" xfId="21990"/>
    <cellStyle name="Input 2 3 5 2 2" xfId="23337"/>
    <cellStyle name="Input 2 3 5 2 3" xfId="24754"/>
    <cellStyle name="Input 2 3 5 3" xfId="22271"/>
    <cellStyle name="Input 2 3 5 3 2" xfId="23616"/>
    <cellStyle name="Input 2 3 5 3 3" xfId="25030"/>
    <cellStyle name="Input 2 3 5 4" xfId="22740"/>
    <cellStyle name="Input 2 3 5 4 2" xfId="24042"/>
    <cellStyle name="Input 2 3 5 4 3" xfId="25456"/>
    <cellStyle name="Input 2 3 5 5" xfId="21419"/>
    <cellStyle name="Input 2 3 5 6" xfId="21344"/>
    <cellStyle name="Input 2 4" xfId="9377"/>
    <cellStyle name="Input 2 4 2" xfId="9378"/>
    <cellStyle name="Input 2 4 2 2" xfId="21989"/>
    <cellStyle name="Input 2 4 2 2 2" xfId="23336"/>
    <cellStyle name="Input 2 4 2 2 3" xfId="24753"/>
    <cellStyle name="Input 2 4 2 3" xfId="22272"/>
    <cellStyle name="Input 2 4 2 3 2" xfId="23617"/>
    <cellStyle name="Input 2 4 2 3 3" xfId="25031"/>
    <cellStyle name="Input 2 4 2 4" xfId="22741"/>
    <cellStyle name="Input 2 4 2 4 2" xfId="24043"/>
    <cellStyle name="Input 2 4 2 4 3" xfId="25457"/>
    <cellStyle name="Input 2 4 2 5" xfId="21418"/>
    <cellStyle name="Input 2 4 2 6" xfId="21345"/>
    <cellStyle name="Input 2 4 3" xfId="9379"/>
    <cellStyle name="Input 2 4 3 2" xfId="21988"/>
    <cellStyle name="Input 2 4 3 2 2" xfId="23335"/>
    <cellStyle name="Input 2 4 3 2 3" xfId="24752"/>
    <cellStyle name="Input 2 4 3 3" xfId="22273"/>
    <cellStyle name="Input 2 4 3 3 2" xfId="23618"/>
    <cellStyle name="Input 2 4 3 3 3" xfId="25032"/>
    <cellStyle name="Input 2 4 3 4" xfId="22742"/>
    <cellStyle name="Input 2 4 3 4 2" xfId="24044"/>
    <cellStyle name="Input 2 4 3 4 3" xfId="25458"/>
    <cellStyle name="Input 2 4 3 5" xfId="21417"/>
    <cellStyle name="Input 2 4 3 6" xfId="21346"/>
    <cellStyle name="Input 2 4 4" xfId="9380"/>
    <cellStyle name="Input 2 4 4 2" xfId="21987"/>
    <cellStyle name="Input 2 4 4 2 2" xfId="23334"/>
    <cellStyle name="Input 2 4 4 2 3" xfId="24751"/>
    <cellStyle name="Input 2 4 4 3" xfId="22274"/>
    <cellStyle name="Input 2 4 4 3 2" xfId="23619"/>
    <cellStyle name="Input 2 4 4 3 3" xfId="25033"/>
    <cellStyle name="Input 2 4 4 4" xfId="22743"/>
    <cellStyle name="Input 2 4 4 4 2" xfId="24045"/>
    <cellStyle name="Input 2 4 4 4 3" xfId="25459"/>
    <cellStyle name="Input 2 4 4 5" xfId="21416"/>
    <cellStyle name="Input 2 4 4 6" xfId="21347"/>
    <cellStyle name="Input 2 4 5" xfId="9381"/>
    <cellStyle name="Input 2 4 5 2" xfId="21986"/>
    <cellStyle name="Input 2 4 5 2 2" xfId="23333"/>
    <cellStyle name="Input 2 4 5 2 3" xfId="24750"/>
    <cellStyle name="Input 2 4 5 3" xfId="22275"/>
    <cellStyle name="Input 2 4 5 3 2" xfId="23620"/>
    <cellStyle name="Input 2 4 5 3 3" xfId="25034"/>
    <cellStyle name="Input 2 4 5 4" xfId="22744"/>
    <cellStyle name="Input 2 4 5 4 2" xfId="24046"/>
    <cellStyle name="Input 2 4 5 4 3" xfId="25460"/>
    <cellStyle name="Input 2 4 5 5" xfId="21415"/>
    <cellStyle name="Input 2 4 5 6" xfId="21348"/>
    <cellStyle name="Input 2 5" xfId="9382"/>
    <cellStyle name="Input 2 5 2" xfId="9383"/>
    <cellStyle name="Input 2 5 2 2" xfId="21985"/>
    <cellStyle name="Input 2 5 2 2 2" xfId="23332"/>
    <cellStyle name="Input 2 5 2 2 3" xfId="24749"/>
    <cellStyle name="Input 2 5 2 3" xfId="22276"/>
    <cellStyle name="Input 2 5 2 3 2" xfId="23621"/>
    <cellStyle name="Input 2 5 2 3 3" xfId="25035"/>
    <cellStyle name="Input 2 5 2 4" xfId="22745"/>
    <cellStyle name="Input 2 5 2 4 2" xfId="24047"/>
    <cellStyle name="Input 2 5 2 4 3" xfId="25461"/>
    <cellStyle name="Input 2 5 2 5" xfId="21414"/>
    <cellStyle name="Input 2 5 2 6" xfId="21349"/>
    <cellStyle name="Input 2 5 3" xfId="9384"/>
    <cellStyle name="Input 2 5 3 2" xfId="21984"/>
    <cellStyle name="Input 2 5 3 2 2" xfId="23331"/>
    <cellStyle name="Input 2 5 3 2 3" xfId="24748"/>
    <cellStyle name="Input 2 5 3 3" xfId="22277"/>
    <cellStyle name="Input 2 5 3 3 2" xfId="23622"/>
    <cellStyle name="Input 2 5 3 3 3" xfId="25036"/>
    <cellStyle name="Input 2 5 3 4" xfId="22746"/>
    <cellStyle name="Input 2 5 3 4 2" xfId="24048"/>
    <cellStyle name="Input 2 5 3 4 3" xfId="25462"/>
    <cellStyle name="Input 2 5 3 5" xfId="21413"/>
    <cellStyle name="Input 2 5 3 6" xfId="21350"/>
    <cellStyle name="Input 2 5 4" xfId="9385"/>
    <cellStyle name="Input 2 5 4 2" xfId="21983"/>
    <cellStyle name="Input 2 5 4 2 2" xfId="23330"/>
    <cellStyle name="Input 2 5 4 2 3" xfId="24747"/>
    <cellStyle name="Input 2 5 4 3" xfId="22278"/>
    <cellStyle name="Input 2 5 4 3 2" xfId="23623"/>
    <cellStyle name="Input 2 5 4 3 3" xfId="25037"/>
    <cellStyle name="Input 2 5 4 4" xfId="22747"/>
    <cellStyle name="Input 2 5 4 4 2" xfId="24049"/>
    <cellStyle name="Input 2 5 4 4 3" xfId="25463"/>
    <cellStyle name="Input 2 5 4 5" xfId="21412"/>
    <cellStyle name="Input 2 5 4 6" xfId="21351"/>
    <cellStyle name="Input 2 5 5" xfId="9386"/>
    <cellStyle name="Input 2 5 5 2" xfId="21982"/>
    <cellStyle name="Input 2 5 5 2 2" xfId="23329"/>
    <cellStyle name="Input 2 5 5 2 3" xfId="24746"/>
    <cellStyle name="Input 2 5 5 3" xfId="22279"/>
    <cellStyle name="Input 2 5 5 3 2" xfId="23624"/>
    <cellStyle name="Input 2 5 5 3 3" xfId="25038"/>
    <cellStyle name="Input 2 5 5 4" xfId="22748"/>
    <cellStyle name="Input 2 5 5 4 2" xfId="24050"/>
    <cellStyle name="Input 2 5 5 4 3" xfId="25464"/>
    <cellStyle name="Input 2 5 5 5" xfId="21411"/>
    <cellStyle name="Input 2 5 5 6" xfId="21352"/>
    <cellStyle name="Input 2 6" xfId="9387"/>
    <cellStyle name="Input 2 6 2" xfId="9388"/>
    <cellStyle name="Input 2 6 2 2" xfId="21981"/>
    <cellStyle name="Input 2 6 2 2 2" xfId="23328"/>
    <cellStyle name="Input 2 6 2 2 3" xfId="24745"/>
    <cellStyle name="Input 2 6 2 3" xfId="22280"/>
    <cellStyle name="Input 2 6 2 3 2" xfId="23625"/>
    <cellStyle name="Input 2 6 2 3 3" xfId="25039"/>
    <cellStyle name="Input 2 6 2 4" xfId="22749"/>
    <cellStyle name="Input 2 6 2 4 2" xfId="24051"/>
    <cellStyle name="Input 2 6 2 4 3" xfId="25465"/>
    <cellStyle name="Input 2 6 2 5" xfId="21410"/>
    <cellStyle name="Input 2 6 2 6" xfId="21353"/>
    <cellStyle name="Input 2 6 3" xfId="9389"/>
    <cellStyle name="Input 2 6 3 2" xfId="21980"/>
    <cellStyle name="Input 2 6 3 2 2" xfId="23327"/>
    <cellStyle name="Input 2 6 3 2 3" xfId="24744"/>
    <cellStyle name="Input 2 6 3 3" xfId="22281"/>
    <cellStyle name="Input 2 6 3 3 2" xfId="23626"/>
    <cellStyle name="Input 2 6 3 3 3" xfId="25040"/>
    <cellStyle name="Input 2 6 3 4" xfId="22750"/>
    <cellStyle name="Input 2 6 3 4 2" xfId="24052"/>
    <cellStyle name="Input 2 6 3 4 3" xfId="25466"/>
    <cellStyle name="Input 2 6 3 5" xfId="21409"/>
    <cellStyle name="Input 2 6 3 6" xfId="21354"/>
    <cellStyle name="Input 2 6 4" xfId="9390"/>
    <cellStyle name="Input 2 6 4 2" xfId="21979"/>
    <cellStyle name="Input 2 6 4 2 2" xfId="23326"/>
    <cellStyle name="Input 2 6 4 2 3" xfId="24743"/>
    <cellStyle name="Input 2 6 4 3" xfId="22282"/>
    <cellStyle name="Input 2 6 4 3 2" xfId="23627"/>
    <cellStyle name="Input 2 6 4 3 3" xfId="25041"/>
    <cellStyle name="Input 2 6 4 4" xfId="22751"/>
    <cellStyle name="Input 2 6 4 4 2" xfId="24053"/>
    <cellStyle name="Input 2 6 4 4 3" xfId="25467"/>
    <cellStyle name="Input 2 6 4 5" xfId="21408"/>
    <cellStyle name="Input 2 6 4 6" xfId="21355"/>
    <cellStyle name="Input 2 6 5" xfId="9391"/>
    <cellStyle name="Input 2 6 5 2" xfId="21978"/>
    <cellStyle name="Input 2 6 5 2 2" xfId="23325"/>
    <cellStyle name="Input 2 6 5 2 3" xfId="24742"/>
    <cellStyle name="Input 2 6 5 3" xfId="22283"/>
    <cellStyle name="Input 2 6 5 3 2" xfId="23628"/>
    <cellStyle name="Input 2 6 5 3 3" xfId="25042"/>
    <cellStyle name="Input 2 6 5 4" xfId="22752"/>
    <cellStyle name="Input 2 6 5 4 2" xfId="24054"/>
    <cellStyle name="Input 2 6 5 4 3" xfId="25468"/>
    <cellStyle name="Input 2 6 5 5" xfId="21407"/>
    <cellStyle name="Input 2 6 5 6" xfId="21356"/>
    <cellStyle name="Input 2 7" xfId="9392"/>
    <cellStyle name="Input 2 7 2" xfId="9393"/>
    <cellStyle name="Input 2 7 2 2" xfId="21977"/>
    <cellStyle name="Input 2 7 2 2 2" xfId="23324"/>
    <cellStyle name="Input 2 7 2 2 3" xfId="24741"/>
    <cellStyle name="Input 2 7 2 3" xfId="22284"/>
    <cellStyle name="Input 2 7 2 3 2" xfId="23629"/>
    <cellStyle name="Input 2 7 2 3 3" xfId="25043"/>
    <cellStyle name="Input 2 7 2 4" xfId="22753"/>
    <cellStyle name="Input 2 7 2 4 2" xfId="24055"/>
    <cellStyle name="Input 2 7 2 4 3" xfId="25469"/>
    <cellStyle name="Input 2 7 2 5" xfId="21406"/>
    <cellStyle name="Input 2 7 2 6" xfId="21357"/>
    <cellStyle name="Input 2 7 3" xfId="9394"/>
    <cellStyle name="Input 2 7 3 2" xfId="21976"/>
    <cellStyle name="Input 2 7 3 2 2" xfId="23323"/>
    <cellStyle name="Input 2 7 3 2 3" xfId="24740"/>
    <cellStyle name="Input 2 7 3 3" xfId="22285"/>
    <cellStyle name="Input 2 7 3 3 2" xfId="23630"/>
    <cellStyle name="Input 2 7 3 3 3" xfId="25044"/>
    <cellStyle name="Input 2 7 3 4" xfId="22754"/>
    <cellStyle name="Input 2 7 3 4 2" xfId="24056"/>
    <cellStyle name="Input 2 7 3 4 3" xfId="25470"/>
    <cellStyle name="Input 2 7 3 5" xfId="21405"/>
    <cellStyle name="Input 2 7 3 6" xfId="21358"/>
    <cellStyle name="Input 2 7 4" xfId="9395"/>
    <cellStyle name="Input 2 7 4 2" xfId="21975"/>
    <cellStyle name="Input 2 7 4 2 2" xfId="23322"/>
    <cellStyle name="Input 2 7 4 2 3" xfId="24739"/>
    <cellStyle name="Input 2 7 4 3" xfId="22286"/>
    <cellStyle name="Input 2 7 4 3 2" xfId="23631"/>
    <cellStyle name="Input 2 7 4 3 3" xfId="25045"/>
    <cellStyle name="Input 2 7 4 4" xfId="22755"/>
    <cellStyle name="Input 2 7 4 4 2" xfId="24057"/>
    <cellStyle name="Input 2 7 4 4 3" xfId="25471"/>
    <cellStyle name="Input 2 7 4 5" xfId="21404"/>
    <cellStyle name="Input 2 7 4 6" xfId="21359"/>
    <cellStyle name="Input 2 7 5" xfId="9396"/>
    <cellStyle name="Input 2 7 5 2" xfId="21974"/>
    <cellStyle name="Input 2 7 5 2 2" xfId="23321"/>
    <cellStyle name="Input 2 7 5 2 3" xfId="24738"/>
    <cellStyle name="Input 2 7 5 3" xfId="22287"/>
    <cellStyle name="Input 2 7 5 3 2" xfId="23632"/>
    <cellStyle name="Input 2 7 5 3 3" xfId="25046"/>
    <cellStyle name="Input 2 7 5 4" xfId="22756"/>
    <cellStyle name="Input 2 7 5 4 2" xfId="24058"/>
    <cellStyle name="Input 2 7 5 4 3" xfId="25472"/>
    <cellStyle name="Input 2 7 5 5" xfId="21403"/>
    <cellStyle name="Input 2 7 5 6" xfId="21360"/>
    <cellStyle name="Input 2 8" xfId="9397"/>
    <cellStyle name="Input 2 8 2" xfId="9398"/>
    <cellStyle name="Input 2 8 2 2" xfId="21973"/>
    <cellStyle name="Input 2 8 2 2 2" xfId="23320"/>
    <cellStyle name="Input 2 8 2 2 3" xfId="24737"/>
    <cellStyle name="Input 2 8 2 3" xfId="22288"/>
    <cellStyle name="Input 2 8 2 3 2" xfId="23633"/>
    <cellStyle name="Input 2 8 2 3 3" xfId="25047"/>
    <cellStyle name="Input 2 8 2 4" xfId="22757"/>
    <cellStyle name="Input 2 8 2 4 2" xfId="24059"/>
    <cellStyle name="Input 2 8 2 4 3" xfId="25473"/>
    <cellStyle name="Input 2 8 2 5" xfId="21402"/>
    <cellStyle name="Input 2 8 2 6" xfId="21361"/>
    <cellStyle name="Input 2 8 3" xfId="9399"/>
    <cellStyle name="Input 2 8 3 2" xfId="21972"/>
    <cellStyle name="Input 2 8 3 2 2" xfId="23319"/>
    <cellStyle name="Input 2 8 3 2 3" xfId="24736"/>
    <cellStyle name="Input 2 8 3 3" xfId="22289"/>
    <cellStyle name="Input 2 8 3 3 2" xfId="23634"/>
    <cellStyle name="Input 2 8 3 3 3" xfId="25048"/>
    <cellStyle name="Input 2 8 3 4" xfId="22758"/>
    <cellStyle name="Input 2 8 3 4 2" xfId="24060"/>
    <cellStyle name="Input 2 8 3 4 3" xfId="25474"/>
    <cellStyle name="Input 2 8 3 5" xfId="21401"/>
    <cellStyle name="Input 2 8 3 6" xfId="21362"/>
    <cellStyle name="Input 2 8 4" xfId="9400"/>
    <cellStyle name="Input 2 8 4 2" xfId="21971"/>
    <cellStyle name="Input 2 8 4 2 2" xfId="23318"/>
    <cellStyle name="Input 2 8 4 2 3" xfId="24735"/>
    <cellStyle name="Input 2 8 4 3" xfId="22290"/>
    <cellStyle name="Input 2 8 4 3 2" xfId="23635"/>
    <cellStyle name="Input 2 8 4 3 3" xfId="25049"/>
    <cellStyle name="Input 2 8 4 4" xfId="22759"/>
    <cellStyle name="Input 2 8 4 4 2" xfId="24061"/>
    <cellStyle name="Input 2 8 4 4 3" xfId="25475"/>
    <cellStyle name="Input 2 8 4 5" xfId="21400"/>
    <cellStyle name="Input 2 8 4 6" xfId="21363"/>
    <cellStyle name="Input 2 8 5" xfId="9401"/>
    <cellStyle name="Input 2 8 5 2" xfId="21970"/>
    <cellStyle name="Input 2 8 5 2 2" xfId="23317"/>
    <cellStyle name="Input 2 8 5 2 3" xfId="24734"/>
    <cellStyle name="Input 2 8 5 3" xfId="22291"/>
    <cellStyle name="Input 2 8 5 3 2" xfId="23636"/>
    <cellStyle name="Input 2 8 5 3 3" xfId="25050"/>
    <cellStyle name="Input 2 8 5 4" xfId="22760"/>
    <cellStyle name="Input 2 8 5 4 2" xfId="24062"/>
    <cellStyle name="Input 2 8 5 4 3" xfId="25476"/>
    <cellStyle name="Input 2 8 5 5" xfId="21399"/>
    <cellStyle name="Input 2 8 5 6" xfId="21364"/>
    <cellStyle name="Input 2 9" xfId="9402"/>
    <cellStyle name="Input 2 9 2" xfId="9403"/>
    <cellStyle name="Input 2 9 2 2" xfId="21969"/>
    <cellStyle name="Input 2 9 2 2 2" xfId="23316"/>
    <cellStyle name="Input 2 9 2 2 3" xfId="24733"/>
    <cellStyle name="Input 2 9 2 3" xfId="22292"/>
    <cellStyle name="Input 2 9 2 3 2" xfId="23637"/>
    <cellStyle name="Input 2 9 2 3 3" xfId="25051"/>
    <cellStyle name="Input 2 9 2 4" xfId="22761"/>
    <cellStyle name="Input 2 9 2 4 2" xfId="24063"/>
    <cellStyle name="Input 2 9 2 4 3" xfId="25477"/>
    <cellStyle name="Input 2 9 2 5" xfId="21398"/>
    <cellStyle name="Input 2 9 2 6" xfId="21365"/>
    <cellStyle name="Input 2 9 3" xfId="9404"/>
    <cellStyle name="Input 2 9 3 2" xfId="21968"/>
    <cellStyle name="Input 2 9 3 2 2" xfId="23315"/>
    <cellStyle name="Input 2 9 3 2 3" xfId="24732"/>
    <cellStyle name="Input 2 9 3 3" xfId="22293"/>
    <cellStyle name="Input 2 9 3 3 2" xfId="23638"/>
    <cellStyle name="Input 2 9 3 3 3" xfId="25052"/>
    <cellStyle name="Input 2 9 3 4" xfId="22762"/>
    <cellStyle name="Input 2 9 3 4 2" xfId="24064"/>
    <cellStyle name="Input 2 9 3 4 3" xfId="25478"/>
    <cellStyle name="Input 2 9 3 5" xfId="21397"/>
    <cellStyle name="Input 2 9 3 6" xfId="21366"/>
    <cellStyle name="Input 2 9 4" xfId="9405"/>
    <cellStyle name="Input 2 9 4 2" xfId="21967"/>
    <cellStyle name="Input 2 9 4 2 2" xfId="23314"/>
    <cellStyle name="Input 2 9 4 2 3" xfId="24731"/>
    <cellStyle name="Input 2 9 4 3" xfId="22294"/>
    <cellStyle name="Input 2 9 4 3 2" xfId="23639"/>
    <cellStyle name="Input 2 9 4 3 3" xfId="25053"/>
    <cellStyle name="Input 2 9 4 4" xfId="22763"/>
    <cellStyle name="Input 2 9 4 4 2" xfId="24065"/>
    <cellStyle name="Input 2 9 4 4 3" xfId="25479"/>
    <cellStyle name="Input 2 9 4 5" xfId="21396"/>
    <cellStyle name="Input 2 9 4 6" xfId="21367"/>
    <cellStyle name="Input 2 9 5" xfId="9406"/>
    <cellStyle name="Input 2 9 5 2" xfId="21966"/>
    <cellStyle name="Input 2 9 5 2 2" xfId="23313"/>
    <cellStyle name="Input 2 9 5 2 3" xfId="24730"/>
    <cellStyle name="Input 2 9 5 3" xfId="22295"/>
    <cellStyle name="Input 2 9 5 3 2" xfId="23640"/>
    <cellStyle name="Input 2 9 5 3 3" xfId="25054"/>
    <cellStyle name="Input 2 9 5 4" xfId="22764"/>
    <cellStyle name="Input 2 9 5 4 2" xfId="24066"/>
    <cellStyle name="Input 2 9 5 4 3" xfId="25480"/>
    <cellStyle name="Input 2 9 5 5" xfId="21395"/>
    <cellStyle name="Input 2 9 5 6" xfId="21368"/>
    <cellStyle name="Input 3" xfId="9407"/>
    <cellStyle name="Input 3 2" xfId="9408"/>
    <cellStyle name="Input 3 2 2" xfId="21964"/>
    <cellStyle name="Input 3 2 2 2" xfId="23311"/>
    <cellStyle name="Input 3 2 2 3" xfId="24728"/>
    <cellStyle name="Input 3 2 3" xfId="22297"/>
    <cellStyle name="Input 3 2 3 2" xfId="23642"/>
    <cellStyle name="Input 3 2 3 3" xfId="25056"/>
    <cellStyle name="Input 3 2 4" xfId="22766"/>
    <cellStyle name="Input 3 2 4 2" xfId="24068"/>
    <cellStyle name="Input 3 2 4 3" xfId="25482"/>
    <cellStyle name="Input 3 2 5" xfId="21393"/>
    <cellStyle name="Input 3 2 6" xfId="21370"/>
    <cellStyle name="Input 3 3" xfId="9409"/>
    <cellStyle name="Input 3 3 2" xfId="21963"/>
    <cellStyle name="Input 3 3 2 2" xfId="23310"/>
    <cellStyle name="Input 3 3 2 3" xfId="24727"/>
    <cellStyle name="Input 3 3 3" xfId="22298"/>
    <cellStyle name="Input 3 3 3 2" xfId="23643"/>
    <cellStyle name="Input 3 3 3 3" xfId="25057"/>
    <cellStyle name="Input 3 3 4" xfId="22767"/>
    <cellStyle name="Input 3 3 4 2" xfId="24069"/>
    <cellStyle name="Input 3 3 4 3" xfId="25483"/>
    <cellStyle name="Input 3 3 5" xfId="21392"/>
    <cellStyle name="Input 3 3 6" xfId="21371"/>
    <cellStyle name="Input 3 4" xfId="21965"/>
    <cellStyle name="Input 3 4 2" xfId="23312"/>
    <cellStyle name="Input 3 4 3" xfId="24729"/>
    <cellStyle name="Input 3 5" xfId="22296"/>
    <cellStyle name="Input 3 5 2" xfId="23641"/>
    <cellStyle name="Input 3 5 3" xfId="25055"/>
    <cellStyle name="Input 3 6" xfId="22765"/>
    <cellStyle name="Input 3 6 2" xfId="24067"/>
    <cellStyle name="Input 3 6 3" xfId="25481"/>
    <cellStyle name="Input 3 7" xfId="21394"/>
    <cellStyle name="Input 3 8" xfId="21369"/>
    <cellStyle name="Input 4" xfId="9410"/>
    <cellStyle name="Input 4 2" xfId="9411"/>
    <cellStyle name="Input 4 2 2" xfId="21961"/>
    <cellStyle name="Input 4 2 2 2" xfId="23308"/>
    <cellStyle name="Input 4 2 2 3" xfId="24725"/>
    <cellStyle name="Input 4 2 3" xfId="22300"/>
    <cellStyle name="Input 4 2 3 2" xfId="23645"/>
    <cellStyle name="Input 4 2 3 3" xfId="25059"/>
    <cellStyle name="Input 4 2 4" xfId="22769"/>
    <cellStyle name="Input 4 2 4 2" xfId="24071"/>
    <cellStyle name="Input 4 2 4 3" xfId="25485"/>
    <cellStyle name="Input 4 2 5" xfId="21390"/>
    <cellStyle name="Input 4 2 6" xfId="21373"/>
    <cellStyle name="Input 4 3" xfId="9412"/>
    <cellStyle name="Input 4 3 2" xfId="21960"/>
    <cellStyle name="Input 4 3 2 2" xfId="23307"/>
    <cellStyle name="Input 4 3 2 3" xfId="24724"/>
    <cellStyle name="Input 4 3 3" xfId="22301"/>
    <cellStyle name="Input 4 3 3 2" xfId="23646"/>
    <cellStyle name="Input 4 3 3 3" xfId="25060"/>
    <cellStyle name="Input 4 3 4" xfId="22770"/>
    <cellStyle name="Input 4 3 4 2" xfId="24072"/>
    <cellStyle name="Input 4 3 4 3" xfId="25486"/>
    <cellStyle name="Input 4 3 5" xfId="21389"/>
    <cellStyle name="Input 4 3 6" xfId="21374"/>
    <cellStyle name="Input 4 4" xfId="21962"/>
    <cellStyle name="Input 4 4 2" xfId="23309"/>
    <cellStyle name="Input 4 4 3" xfId="24726"/>
    <cellStyle name="Input 4 5" xfId="22299"/>
    <cellStyle name="Input 4 5 2" xfId="23644"/>
    <cellStyle name="Input 4 5 3" xfId="25058"/>
    <cellStyle name="Input 4 6" xfId="22768"/>
    <cellStyle name="Input 4 6 2" xfId="24070"/>
    <cellStyle name="Input 4 6 3" xfId="25484"/>
    <cellStyle name="Input 4 7" xfId="21391"/>
    <cellStyle name="Input 4 8" xfId="21372"/>
    <cellStyle name="Input 5" xfId="9413"/>
    <cellStyle name="Input 5 2" xfId="9414"/>
    <cellStyle name="Input 5 2 2" xfId="21958"/>
    <cellStyle name="Input 5 2 2 2" xfId="23305"/>
    <cellStyle name="Input 5 2 2 3" xfId="24722"/>
    <cellStyle name="Input 5 2 3" xfId="22303"/>
    <cellStyle name="Input 5 2 3 2" xfId="23648"/>
    <cellStyle name="Input 5 2 3 3" xfId="25062"/>
    <cellStyle name="Input 5 2 4" xfId="22772"/>
    <cellStyle name="Input 5 2 4 2" xfId="24074"/>
    <cellStyle name="Input 5 2 4 3" xfId="25488"/>
    <cellStyle name="Input 5 2 5" xfId="21387"/>
    <cellStyle name="Input 5 2 6" xfId="21376"/>
    <cellStyle name="Input 5 3" xfId="9415"/>
    <cellStyle name="Input 5 3 2" xfId="21957"/>
    <cellStyle name="Input 5 3 2 2" xfId="23304"/>
    <cellStyle name="Input 5 3 2 3" xfId="24721"/>
    <cellStyle name="Input 5 3 3" xfId="22304"/>
    <cellStyle name="Input 5 3 3 2" xfId="23649"/>
    <cellStyle name="Input 5 3 3 3" xfId="25063"/>
    <cellStyle name="Input 5 3 4" xfId="22773"/>
    <cellStyle name="Input 5 3 4 2" xfId="24075"/>
    <cellStyle name="Input 5 3 4 3" xfId="25489"/>
    <cellStyle name="Input 5 3 5" xfId="21386"/>
    <cellStyle name="Input 5 3 6" xfId="21377"/>
    <cellStyle name="Input 5 4" xfId="21959"/>
    <cellStyle name="Input 5 4 2" xfId="23306"/>
    <cellStyle name="Input 5 4 3" xfId="24723"/>
    <cellStyle name="Input 5 5" xfId="22302"/>
    <cellStyle name="Input 5 5 2" xfId="23647"/>
    <cellStyle name="Input 5 5 3" xfId="25061"/>
    <cellStyle name="Input 5 6" xfId="22771"/>
    <cellStyle name="Input 5 6 2" xfId="24073"/>
    <cellStyle name="Input 5 6 3" xfId="25487"/>
    <cellStyle name="Input 5 7" xfId="21388"/>
    <cellStyle name="Input 5 8" xfId="21375"/>
    <cellStyle name="Input 6" xfId="9416"/>
    <cellStyle name="Input 6 2" xfId="9417"/>
    <cellStyle name="Input 6 2 2" xfId="21955"/>
    <cellStyle name="Input 6 2 2 2" xfId="23302"/>
    <cellStyle name="Input 6 2 2 3" xfId="24719"/>
    <cellStyle name="Input 6 2 3" xfId="22306"/>
    <cellStyle name="Input 6 2 3 2" xfId="23651"/>
    <cellStyle name="Input 6 2 3 3" xfId="25065"/>
    <cellStyle name="Input 6 2 4" xfId="22775"/>
    <cellStyle name="Input 6 2 4 2" xfId="24077"/>
    <cellStyle name="Input 6 2 4 3" xfId="25491"/>
    <cellStyle name="Input 6 2 5" xfId="21384"/>
    <cellStyle name="Input 6 2 6" xfId="21379"/>
    <cellStyle name="Input 6 3" xfId="9418"/>
    <cellStyle name="Input 6 3 2" xfId="21954"/>
    <cellStyle name="Input 6 3 2 2" xfId="23301"/>
    <cellStyle name="Input 6 3 2 3" xfId="24718"/>
    <cellStyle name="Input 6 3 3" xfId="22307"/>
    <cellStyle name="Input 6 3 3 2" xfId="23652"/>
    <cellStyle name="Input 6 3 3 3" xfId="25066"/>
    <cellStyle name="Input 6 3 4" xfId="22776"/>
    <cellStyle name="Input 6 3 4 2" xfId="24078"/>
    <cellStyle name="Input 6 3 4 3" xfId="25492"/>
    <cellStyle name="Input 6 3 5" xfId="21383"/>
    <cellStyle name="Input 6 3 6" xfId="21380"/>
    <cellStyle name="Input 6 4" xfId="21956"/>
    <cellStyle name="Input 6 4 2" xfId="23303"/>
    <cellStyle name="Input 6 4 3" xfId="24720"/>
    <cellStyle name="Input 6 5" xfId="22305"/>
    <cellStyle name="Input 6 5 2" xfId="23650"/>
    <cellStyle name="Input 6 5 3" xfId="25064"/>
    <cellStyle name="Input 6 6" xfId="22774"/>
    <cellStyle name="Input 6 6 2" xfId="24076"/>
    <cellStyle name="Input 6 6 3" xfId="25490"/>
    <cellStyle name="Input 6 7" xfId="21385"/>
    <cellStyle name="Input 6 8" xfId="21378"/>
    <cellStyle name="Input 7" xfId="9419"/>
    <cellStyle name="Input 7 2" xfId="21953"/>
    <cellStyle name="Input 7 2 2" xfId="23300"/>
    <cellStyle name="Input 7 2 3" xfId="24717"/>
    <cellStyle name="Input 7 3" xfId="22308"/>
    <cellStyle name="Input 7 3 2" xfId="23653"/>
    <cellStyle name="Input 7 3 3" xfId="25067"/>
    <cellStyle name="Input 7 4" xfId="22777"/>
    <cellStyle name="Input 7 4 2" xfId="24079"/>
    <cellStyle name="Input 7 4 3" xfId="25493"/>
    <cellStyle name="Input 7 5" xfId="21382"/>
    <cellStyle name="Input 7 6" xfId="21381"/>
    <cellStyle name="inputExposure" xfId="9420"/>
    <cellStyle name="inputExposure 2" xfId="21952"/>
    <cellStyle name="inputExposure 2 2" xfId="23299"/>
    <cellStyle name="inputExposure 2 3" xfId="24716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1 2" xfId="22139"/>
    <cellStyle name="Normal 122" xfId="20955"/>
    <cellStyle name="Normal 122 2" xfId="22589"/>
    <cellStyle name="Normal 123" xfId="22608"/>
    <cellStyle name="Normal 123 2" xfId="23036"/>
    <cellStyle name="Normal 124" xfId="22609"/>
    <cellStyle name="Normal 124 2" xfId="23037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2 2" xfId="21950"/>
    <cellStyle name="Note 2 10 2 2 2" xfId="23297"/>
    <cellStyle name="Note 2 10 2 2 3" xfId="24714"/>
    <cellStyle name="Note 2 10 2 3" xfId="22310"/>
    <cellStyle name="Note 2 10 2 3 2" xfId="23655"/>
    <cellStyle name="Note 2 10 2 3 3" xfId="25069"/>
    <cellStyle name="Note 2 10 2 4" xfId="22779"/>
    <cellStyle name="Note 2 10 2 4 2" xfId="24081"/>
    <cellStyle name="Note 2 10 2 4 3" xfId="25495"/>
    <cellStyle name="Note 2 10 2 5" xfId="21212"/>
    <cellStyle name="Note 2 10 2 6" xfId="21551"/>
    <cellStyle name="Note 2 10 3" xfId="20381"/>
    <cellStyle name="Note 2 10 3 2" xfId="21949"/>
    <cellStyle name="Note 2 10 3 2 2" xfId="23296"/>
    <cellStyle name="Note 2 10 3 2 3" xfId="24713"/>
    <cellStyle name="Note 2 10 3 3" xfId="22311"/>
    <cellStyle name="Note 2 10 3 3 2" xfId="23656"/>
    <cellStyle name="Note 2 10 3 3 3" xfId="25070"/>
    <cellStyle name="Note 2 10 3 4" xfId="22780"/>
    <cellStyle name="Note 2 10 3 4 2" xfId="24082"/>
    <cellStyle name="Note 2 10 3 4 3" xfId="25496"/>
    <cellStyle name="Note 2 10 3 5" xfId="21211"/>
    <cellStyle name="Note 2 10 3 6" xfId="21552"/>
    <cellStyle name="Note 2 10 4" xfId="20382"/>
    <cellStyle name="Note 2 10 4 2" xfId="21948"/>
    <cellStyle name="Note 2 10 4 2 2" xfId="23295"/>
    <cellStyle name="Note 2 10 4 2 3" xfId="24712"/>
    <cellStyle name="Note 2 10 4 3" xfId="22312"/>
    <cellStyle name="Note 2 10 4 3 2" xfId="23657"/>
    <cellStyle name="Note 2 10 4 3 3" xfId="25071"/>
    <cellStyle name="Note 2 10 4 4" xfId="22781"/>
    <cellStyle name="Note 2 10 4 4 2" xfId="24083"/>
    <cellStyle name="Note 2 10 4 4 3" xfId="25497"/>
    <cellStyle name="Note 2 10 4 5" xfId="21210"/>
    <cellStyle name="Note 2 10 4 6" xfId="21553"/>
    <cellStyle name="Note 2 10 5" xfId="20383"/>
    <cellStyle name="Note 2 10 5 2" xfId="21947"/>
    <cellStyle name="Note 2 10 5 2 2" xfId="23294"/>
    <cellStyle name="Note 2 10 5 2 3" xfId="24711"/>
    <cellStyle name="Note 2 10 5 3" xfId="22313"/>
    <cellStyle name="Note 2 10 5 3 2" xfId="23658"/>
    <cellStyle name="Note 2 10 5 3 3" xfId="25072"/>
    <cellStyle name="Note 2 10 5 4" xfId="22782"/>
    <cellStyle name="Note 2 10 5 4 2" xfId="24084"/>
    <cellStyle name="Note 2 10 5 4 3" xfId="25498"/>
    <cellStyle name="Note 2 10 5 5" xfId="21209"/>
    <cellStyle name="Note 2 10 5 6" xfId="21554"/>
    <cellStyle name="Note 2 11" xfId="20384"/>
    <cellStyle name="Note 2 11 2" xfId="20385"/>
    <cellStyle name="Note 2 11 2 2" xfId="21946"/>
    <cellStyle name="Note 2 11 2 2 2" xfId="23293"/>
    <cellStyle name="Note 2 11 2 2 3" xfId="24710"/>
    <cellStyle name="Note 2 11 2 3" xfId="22314"/>
    <cellStyle name="Note 2 11 2 3 2" xfId="23659"/>
    <cellStyle name="Note 2 11 2 3 3" xfId="25073"/>
    <cellStyle name="Note 2 11 2 4" xfId="22783"/>
    <cellStyle name="Note 2 11 2 4 2" xfId="24085"/>
    <cellStyle name="Note 2 11 2 4 3" xfId="25499"/>
    <cellStyle name="Note 2 11 2 5" xfId="21208"/>
    <cellStyle name="Note 2 11 2 6" xfId="21555"/>
    <cellStyle name="Note 2 11 3" xfId="20386"/>
    <cellStyle name="Note 2 11 3 2" xfId="21945"/>
    <cellStyle name="Note 2 11 3 2 2" xfId="23292"/>
    <cellStyle name="Note 2 11 3 2 3" xfId="24709"/>
    <cellStyle name="Note 2 11 3 3" xfId="22315"/>
    <cellStyle name="Note 2 11 3 3 2" xfId="23660"/>
    <cellStyle name="Note 2 11 3 3 3" xfId="25074"/>
    <cellStyle name="Note 2 11 3 4" xfId="22784"/>
    <cellStyle name="Note 2 11 3 4 2" xfId="24086"/>
    <cellStyle name="Note 2 11 3 4 3" xfId="25500"/>
    <cellStyle name="Note 2 11 3 5" xfId="21207"/>
    <cellStyle name="Note 2 11 3 6" xfId="21556"/>
    <cellStyle name="Note 2 11 4" xfId="20387"/>
    <cellStyle name="Note 2 11 4 2" xfId="21944"/>
    <cellStyle name="Note 2 11 4 2 2" xfId="23291"/>
    <cellStyle name="Note 2 11 4 2 3" xfId="24708"/>
    <cellStyle name="Note 2 11 4 3" xfId="22316"/>
    <cellStyle name="Note 2 11 4 3 2" xfId="23661"/>
    <cellStyle name="Note 2 11 4 3 3" xfId="25075"/>
    <cellStyle name="Note 2 11 4 4" xfId="22785"/>
    <cellStyle name="Note 2 11 4 4 2" xfId="24087"/>
    <cellStyle name="Note 2 11 4 4 3" xfId="25501"/>
    <cellStyle name="Note 2 11 4 5" xfId="21206"/>
    <cellStyle name="Note 2 11 4 6" xfId="21557"/>
    <cellStyle name="Note 2 11 5" xfId="20388"/>
    <cellStyle name="Note 2 11 5 2" xfId="21943"/>
    <cellStyle name="Note 2 11 5 2 2" xfId="23290"/>
    <cellStyle name="Note 2 11 5 2 3" xfId="24707"/>
    <cellStyle name="Note 2 11 5 3" xfId="22317"/>
    <cellStyle name="Note 2 11 5 3 2" xfId="23662"/>
    <cellStyle name="Note 2 11 5 3 3" xfId="25076"/>
    <cellStyle name="Note 2 11 5 4" xfId="22786"/>
    <cellStyle name="Note 2 11 5 4 2" xfId="24088"/>
    <cellStyle name="Note 2 11 5 4 3" xfId="25502"/>
    <cellStyle name="Note 2 11 5 5" xfId="21205"/>
    <cellStyle name="Note 2 11 5 6" xfId="21558"/>
    <cellStyle name="Note 2 12" xfId="20389"/>
    <cellStyle name="Note 2 12 2" xfId="20390"/>
    <cellStyle name="Note 2 12 2 2" xfId="21942"/>
    <cellStyle name="Note 2 12 2 2 2" xfId="23289"/>
    <cellStyle name="Note 2 12 2 2 3" xfId="24706"/>
    <cellStyle name="Note 2 12 2 3" xfId="22318"/>
    <cellStyle name="Note 2 12 2 3 2" xfId="23663"/>
    <cellStyle name="Note 2 12 2 3 3" xfId="25077"/>
    <cellStyle name="Note 2 12 2 4" xfId="22787"/>
    <cellStyle name="Note 2 12 2 4 2" xfId="24089"/>
    <cellStyle name="Note 2 12 2 4 3" xfId="25503"/>
    <cellStyle name="Note 2 12 2 5" xfId="21204"/>
    <cellStyle name="Note 2 12 2 6" xfId="21559"/>
    <cellStyle name="Note 2 12 3" xfId="20391"/>
    <cellStyle name="Note 2 12 3 2" xfId="21941"/>
    <cellStyle name="Note 2 12 3 2 2" xfId="23288"/>
    <cellStyle name="Note 2 12 3 2 3" xfId="24705"/>
    <cellStyle name="Note 2 12 3 3" xfId="22319"/>
    <cellStyle name="Note 2 12 3 3 2" xfId="23664"/>
    <cellStyle name="Note 2 12 3 3 3" xfId="25078"/>
    <cellStyle name="Note 2 12 3 4" xfId="22788"/>
    <cellStyle name="Note 2 12 3 4 2" xfId="24090"/>
    <cellStyle name="Note 2 12 3 4 3" xfId="25504"/>
    <cellStyle name="Note 2 12 3 5" xfId="21203"/>
    <cellStyle name="Note 2 12 3 6" xfId="21560"/>
    <cellStyle name="Note 2 12 4" xfId="20392"/>
    <cellStyle name="Note 2 12 4 2" xfId="21940"/>
    <cellStyle name="Note 2 12 4 2 2" xfId="23287"/>
    <cellStyle name="Note 2 12 4 2 3" xfId="24704"/>
    <cellStyle name="Note 2 12 4 3" xfId="22320"/>
    <cellStyle name="Note 2 12 4 3 2" xfId="23665"/>
    <cellStyle name="Note 2 12 4 3 3" xfId="25079"/>
    <cellStyle name="Note 2 12 4 4" xfId="22789"/>
    <cellStyle name="Note 2 12 4 4 2" xfId="24091"/>
    <cellStyle name="Note 2 12 4 4 3" xfId="25505"/>
    <cellStyle name="Note 2 12 4 5" xfId="21202"/>
    <cellStyle name="Note 2 12 4 6" xfId="21561"/>
    <cellStyle name="Note 2 12 5" xfId="20393"/>
    <cellStyle name="Note 2 12 5 2" xfId="21939"/>
    <cellStyle name="Note 2 12 5 2 2" xfId="23286"/>
    <cellStyle name="Note 2 12 5 2 3" xfId="24703"/>
    <cellStyle name="Note 2 12 5 3" xfId="22321"/>
    <cellStyle name="Note 2 12 5 3 2" xfId="23666"/>
    <cellStyle name="Note 2 12 5 3 3" xfId="25080"/>
    <cellStyle name="Note 2 12 5 4" xfId="22790"/>
    <cellStyle name="Note 2 12 5 4 2" xfId="24092"/>
    <cellStyle name="Note 2 12 5 4 3" xfId="25506"/>
    <cellStyle name="Note 2 12 5 5" xfId="21201"/>
    <cellStyle name="Note 2 12 5 6" xfId="21562"/>
    <cellStyle name="Note 2 13" xfId="20394"/>
    <cellStyle name="Note 2 13 2" xfId="20395"/>
    <cellStyle name="Note 2 13 2 2" xfId="21938"/>
    <cellStyle name="Note 2 13 2 2 2" xfId="23285"/>
    <cellStyle name="Note 2 13 2 2 3" xfId="24702"/>
    <cellStyle name="Note 2 13 2 3" xfId="22322"/>
    <cellStyle name="Note 2 13 2 3 2" xfId="23667"/>
    <cellStyle name="Note 2 13 2 3 3" xfId="25081"/>
    <cellStyle name="Note 2 13 2 4" xfId="22791"/>
    <cellStyle name="Note 2 13 2 4 2" xfId="24093"/>
    <cellStyle name="Note 2 13 2 4 3" xfId="25507"/>
    <cellStyle name="Note 2 13 2 5" xfId="21200"/>
    <cellStyle name="Note 2 13 2 6" xfId="21563"/>
    <cellStyle name="Note 2 13 3" xfId="20396"/>
    <cellStyle name="Note 2 13 3 2" xfId="21937"/>
    <cellStyle name="Note 2 13 3 2 2" xfId="23284"/>
    <cellStyle name="Note 2 13 3 2 3" xfId="24701"/>
    <cellStyle name="Note 2 13 3 3" xfId="22323"/>
    <cellStyle name="Note 2 13 3 3 2" xfId="23668"/>
    <cellStyle name="Note 2 13 3 3 3" xfId="25082"/>
    <cellStyle name="Note 2 13 3 4" xfId="22792"/>
    <cellStyle name="Note 2 13 3 4 2" xfId="24094"/>
    <cellStyle name="Note 2 13 3 4 3" xfId="25508"/>
    <cellStyle name="Note 2 13 3 5" xfId="21199"/>
    <cellStyle name="Note 2 13 3 6" xfId="21564"/>
    <cellStyle name="Note 2 13 4" xfId="20397"/>
    <cellStyle name="Note 2 13 4 2" xfId="21936"/>
    <cellStyle name="Note 2 13 4 2 2" xfId="23283"/>
    <cellStyle name="Note 2 13 4 2 3" xfId="24700"/>
    <cellStyle name="Note 2 13 4 3" xfId="22324"/>
    <cellStyle name="Note 2 13 4 3 2" xfId="23669"/>
    <cellStyle name="Note 2 13 4 3 3" xfId="25083"/>
    <cellStyle name="Note 2 13 4 4" xfId="22793"/>
    <cellStyle name="Note 2 13 4 4 2" xfId="24095"/>
    <cellStyle name="Note 2 13 4 4 3" xfId="25509"/>
    <cellStyle name="Note 2 13 4 5" xfId="21198"/>
    <cellStyle name="Note 2 13 4 6" xfId="21565"/>
    <cellStyle name="Note 2 13 5" xfId="20398"/>
    <cellStyle name="Note 2 13 5 2" xfId="21935"/>
    <cellStyle name="Note 2 13 5 2 2" xfId="23282"/>
    <cellStyle name="Note 2 13 5 2 3" xfId="24699"/>
    <cellStyle name="Note 2 13 5 3" xfId="22325"/>
    <cellStyle name="Note 2 13 5 3 2" xfId="23670"/>
    <cellStyle name="Note 2 13 5 3 3" xfId="25084"/>
    <cellStyle name="Note 2 13 5 4" xfId="22794"/>
    <cellStyle name="Note 2 13 5 4 2" xfId="24096"/>
    <cellStyle name="Note 2 13 5 4 3" xfId="25510"/>
    <cellStyle name="Note 2 13 5 5" xfId="21197"/>
    <cellStyle name="Note 2 13 5 6" xfId="21566"/>
    <cellStyle name="Note 2 14" xfId="20399"/>
    <cellStyle name="Note 2 14 2" xfId="20400"/>
    <cellStyle name="Note 2 14 2 2" xfId="21933"/>
    <cellStyle name="Note 2 14 2 2 2" xfId="23280"/>
    <cellStyle name="Note 2 14 2 2 3" xfId="24697"/>
    <cellStyle name="Note 2 14 2 3" xfId="22327"/>
    <cellStyle name="Note 2 14 2 3 2" xfId="23672"/>
    <cellStyle name="Note 2 14 2 3 3" xfId="25086"/>
    <cellStyle name="Note 2 14 2 4" xfId="22796"/>
    <cellStyle name="Note 2 14 2 4 2" xfId="24098"/>
    <cellStyle name="Note 2 14 2 4 3" xfId="25512"/>
    <cellStyle name="Note 2 14 2 5" xfId="21195"/>
    <cellStyle name="Note 2 14 2 6" xfId="21568"/>
    <cellStyle name="Note 2 14 3" xfId="21934"/>
    <cellStyle name="Note 2 14 3 2" xfId="23281"/>
    <cellStyle name="Note 2 14 3 3" xfId="24698"/>
    <cellStyle name="Note 2 14 4" xfId="22326"/>
    <cellStyle name="Note 2 14 4 2" xfId="23671"/>
    <cellStyle name="Note 2 14 4 3" xfId="25085"/>
    <cellStyle name="Note 2 14 5" xfId="22795"/>
    <cellStyle name="Note 2 14 5 2" xfId="24097"/>
    <cellStyle name="Note 2 14 5 3" xfId="25511"/>
    <cellStyle name="Note 2 14 6" xfId="21196"/>
    <cellStyle name="Note 2 14 7" xfId="21567"/>
    <cellStyle name="Note 2 15" xfId="20401"/>
    <cellStyle name="Note 2 15 2" xfId="20402"/>
    <cellStyle name="Note 2 15 2 2" xfId="21932"/>
    <cellStyle name="Note 2 15 2 2 2" xfId="23279"/>
    <cellStyle name="Note 2 15 2 2 3" xfId="24696"/>
    <cellStyle name="Note 2 15 2 3" xfId="22328"/>
    <cellStyle name="Note 2 15 2 3 2" xfId="23673"/>
    <cellStyle name="Note 2 15 2 3 3" xfId="25087"/>
    <cellStyle name="Note 2 15 2 4" xfId="22797"/>
    <cellStyle name="Note 2 15 2 4 2" xfId="24099"/>
    <cellStyle name="Note 2 15 2 4 3" xfId="25513"/>
    <cellStyle name="Note 2 15 2 5" xfId="21194"/>
    <cellStyle name="Note 2 15 2 6" xfId="21569"/>
    <cellStyle name="Note 2 16" xfId="20403"/>
    <cellStyle name="Note 2 16 2" xfId="21931"/>
    <cellStyle name="Note 2 16 2 2" xfId="23278"/>
    <cellStyle name="Note 2 16 2 3" xfId="24695"/>
    <cellStyle name="Note 2 16 3" xfId="22329"/>
    <cellStyle name="Note 2 16 3 2" xfId="23674"/>
    <cellStyle name="Note 2 16 3 3" xfId="25088"/>
    <cellStyle name="Note 2 16 4" xfId="22798"/>
    <cellStyle name="Note 2 16 4 2" xfId="24100"/>
    <cellStyle name="Note 2 16 4 3" xfId="25514"/>
    <cellStyle name="Note 2 16 5" xfId="21193"/>
    <cellStyle name="Note 2 16 6" xfId="21570"/>
    <cellStyle name="Note 2 17" xfId="20404"/>
    <cellStyle name="Note 2 17 2" xfId="21930"/>
    <cellStyle name="Note 2 17 2 2" xfId="23277"/>
    <cellStyle name="Note 2 17 2 3" xfId="24694"/>
    <cellStyle name="Note 2 17 3" xfId="22330"/>
    <cellStyle name="Note 2 17 3 2" xfId="23675"/>
    <cellStyle name="Note 2 17 3 3" xfId="25089"/>
    <cellStyle name="Note 2 17 4" xfId="22799"/>
    <cellStyle name="Note 2 17 4 2" xfId="24101"/>
    <cellStyle name="Note 2 17 4 3" xfId="25515"/>
    <cellStyle name="Note 2 17 5" xfId="21192"/>
    <cellStyle name="Note 2 17 6" xfId="21571"/>
    <cellStyle name="Note 2 18" xfId="21951"/>
    <cellStyle name="Note 2 18 2" xfId="23298"/>
    <cellStyle name="Note 2 18 3" xfId="24715"/>
    <cellStyle name="Note 2 19" xfId="22309"/>
    <cellStyle name="Note 2 19 2" xfId="23654"/>
    <cellStyle name="Note 2 19 3" xfId="25068"/>
    <cellStyle name="Note 2 2" xfId="20405"/>
    <cellStyle name="Note 2 2 10" xfId="20406"/>
    <cellStyle name="Note 2 2 10 2" xfId="21928"/>
    <cellStyle name="Note 2 2 10 2 2" xfId="23275"/>
    <cellStyle name="Note 2 2 10 2 3" xfId="24692"/>
    <cellStyle name="Note 2 2 10 3" xfId="22332"/>
    <cellStyle name="Note 2 2 10 3 2" xfId="23677"/>
    <cellStyle name="Note 2 2 10 3 3" xfId="25091"/>
    <cellStyle name="Note 2 2 10 4" xfId="22801"/>
    <cellStyle name="Note 2 2 10 4 2" xfId="24103"/>
    <cellStyle name="Note 2 2 10 4 3" xfId="25517"/>
    <cellStyle name="Note 2 2 10 5" xfId="21190"/>
    <cellStyle name="Note 2 2 10 6" xfId="21573"/>
    <cellStyle name="Note 2 2 11" xfId="21929"/>
    <cellStyle name="Note 2 2 11 2" xfId="23276"/>
    <cellStyle name="Note 2 2 11 3" xfId="24693"/>
    <cellStyle name="Note 2 2 12" xfId="22331"/>
    <cellStyle name="Note 2 2 12 2" xfId="23676"/>
    <cellStyle name="Note 2 2 12 3" xfId="25090"/>
    <cellStyle name="Note 2 2 13" xfId="22800"/>
    <cellStyle name="Note 2 2 13 2" xfId="24102"/>
    <cellStyle name="Note 2 2 13 3" xfId="25516"/>
    <cellStyle name="Note 2 2 14" xfId="21191"/>
    <cellStyle name="Note 2 2 15" xfId="21572"/>
    <cellStyle name="Note 2 2 2" xfId="20407"/>
    <cellStyle name="Note 2 2 2 10" xfId="21574"/>
    <cellStyle name="Note 2 2 2 2" xfId="20408"/>
    <cellStyle name="Note 2 2 2 2 2" xfId="21926"/>
    <cellStyle name="Note 2 2 2 2 2 2" xfId="23273"/>
    <cellStyle name="Note 2 2 2 2 2 3" xfId="24690"/>
    <cellStyle name="Note 2 2 2 2 3" xfId="22334"/>
    <cellStyle name="Note 2 2 2 2 3 2" xfId="23679"/>
    <cellStyle name="Note 2 2 2 2 3 3" xfId="25093"/>
    <cellStyle name="Note 2 2 2 2 4" xfId="22803"/>
    <cellStyle name="Note 2 2 2 2 4 2" xfId="24105"/>
    <cellStyle name="Note 2 2 2 2 4 3" xfId="25519"/>
    <cellStyle name="Note 2 2 2 2 5" xfId="21188"/>
    <cellStyle name="Note 2 2 2 2 6" xfId="21575"/>
    <cellStyle name="Note 2 2 2 3" xfId="20409"/>
    <cellStyle name="Note 2 2 2 3 2" xfId="21925"/>
    <cellStyle name="Note 2 2 2 3 2 2" xfId="23272"/>
    <cellStyle name="Note 2 2 2 3 2 3" xfId="24689"/>
    <cellStyle name="Note 2 2 2 3 3" xfId="22335"/>
    <cellStyle name="Note 2 2 2 3 3 2" xfId="23680"/>
    <cellStyle name="Note 2 2 2 3 3 3" xfId="25094"/>
    <cellStyle name="Note 2 2 2 3 4" xfId="22804"/>
    <cellStyle name="Note 2 2 2 3 4 2" xfId="24106"/>
    <cellStyle name="Note 2 2 2 3 4 3" xfId="25520"/>
    <cellStyle name="Note 2 2 2 3 5" xfId="21187"/>
    <cellStyle name="Note 2 2 2 3 6" xfId="21576"/>
    <cellStyle name="Note 2 2 2 4" xfId="20410"/>
    <cellStyle name="Note 2 2 2 4 2" xfId="21924"/>
    <cellStyle name="Note 2 2 2 4 2 2" xfId="23271"/>
    <cellStyle name="Note 2 2 2 4 2 3" xfId="24688"/>
    <cellStyle name="Note 2 2 2 4 3" xfId="22336"/>
    <cellStyle name="Note 2 2 2 4 3 2" xfId="23681"/>
    <cellStyle name="Note 2 2 2 4 3 3" xfId="25095"/>
    <cellStyle name="Note 2 2 2 4 4" xfId="22805"/>
    <cellStyle name="Note 2 2 2 4 4 2" xfId="24107"/>
    <cellStyle name="Note 2 2 2 4 4 3" xfId="25521"/>
    <cellStyle name="Note 2 2 2 4 5" xfId="21186"/>
    <cellStyle name="Note 2 2 2 4 6" xfId="21577"/>
    <cellStyle name="Note 2 2 2 5" xfId="20411"/>
    <cellStyle name="Note 2 2 2 5 2" xfId="21923"/>
    <cellStyle name="Note 2 2 2 5 2 2" xfId="23270"/>
    <cellStyle name="Note 2 2 2 5 2 3" xfId="24687"/>
    <cellStyle name="Note 2 2 2 5 3" xfId="22337"/>
    <cellStyle name="Note 2 2 2 5 3 2" xfId="23682"/>
    <cellStyle name="Note 2 2 2 5 3 3" xfId="25096"/>
    <cellStyle name="Note 2 2 2 5 4" xfId="22806"/>
    <cellStyle name="Note 2 2 2 5 4 2" xfId="24108"/>
    <cellStyle name="Note 2 2 2 5 4 3" xfId="25522"/>
    <cellStyle name="Note 2 2 2 5 5" xfId="21185"/>
    <cellStyle name="Note 2 2 2 5 6" xfId="21578"/>
    <cellStyle name="Note 2 2 2 6" xfId="21927"/>
    <cellStyle name="Note 2 2 2 6 2" xfId="23274"/>
    <cellStyle name="Note 2 2 2 6 3" xfId="24691"/>
    <cellStyle name="Note 2 2 2 7" xfId="22333"/>
    <cellStyle name="Note 2 2 2 7 2" xfId="23678"/>
    <cellStyle name="Note 2 2 2 7 3" xfId="25092"/>
    <cellStyle name="Note 2 2 2 8" xfId="22802"/>
    <cellStyle name="Note 2 2 2 8 2" xfId="24104"/>
    <cellStyle name="Note 2 2 2 8 3" xfId="25518"/>
    <cellStyle name="Note 2 2 2 9" xfId="21189"/>
    <cellStyle name="Note 2 2 3" xfId="20412"/>
    <cellStyle name="Note 2 2 3 2" xfId="20413"/>
    <cellStyle name="Note 2 2 3 2 2" xfId="21922"/>
    <cellStyle name="Note 2 2 3 2 2 2" xfId="23269"/>
    <cellStyle name="Note 2 2 3 2 2 3" xfId="24686"/>
    <cellStyle name="Note 2 2 3 2 3" xfId="22338"/>
    <cellStyle name="Note 2 2 3 2 3 2" xfId="23683"/>
    <cellStyle name="Note 2 2 3 2 3 3" xfId="25097"/>
    <cellStyle name="Note 2 2 3 2 4" xfId="22807"/>
    <cellStyle name="Note 2 2 3 2 4 2" xfId="24109"/>
    <cellStyle name="Note 2 2 3 2 4 3" xfId="25523"/>
    <cellStyle name="Note 2 2 3 2 5" xfId="21184"/>
    <cellStyle name="Note 2 2 3 2 6" xfId="21579"/>
    <cellStyle name="Note 2 2 3 3" xfId="20414"/>
    <cellStyle name="Note 2 2 3 3 2" xfId="21921"/>
    <cellStyle name="Note 2 2 3 3 2 2" xfId="23268"/>
    <cellStyle name="Note 2 2 3 3 2 3" xfId="24685"/>
    <cellStyle name="Note 2 2 3 3 3" xfId="22339"/>
    <cellStyle name="Note 2 2 3 3 3 2" xfId="23684"/>
    <cellStyle name="Note 2 2 3 3 3 3" xfId="25098"/>
    <cellStyle name="Note 2 2 3 3 4" xfId="22808"/>
    <cellStyle name="Note 2 2 3 3 4 2" xfId="24110"/>
    <cellStyle name="Note 2 2 3 3 4 3" xfId="25524"/>
    <cellStyle name="Note 2 2 3 3 5" xfId="21183"/>
    <cellStyle name="Note 2 2 3 3 6" xfId="21580"/>
    <cellStyle name="Note 2 2 3 4" xfId="20415"/>
    <cellStyle name="Note 2 2 3 4 2" xfId="21920"/>
    <cellStyle name="Note 2 2 3 4 2 2" xfId="23267"/>
    <cellStyle name="Note 2 2 3 4 2 3" xfId="24684"/>
    <cellStyle name="Note 2 2 3 4 3" xfId="22340"/>
    <cellStyle name="Note 2 2 3 4 3 2" xfId="23685"/>
    <cellStyle name="Note 2 2 3 4 3 3" xfId="25099"/>
    <cellStyle name="Note 2 2 3 4 4" xfId="22809"/>
    <cellStyle name="Note 2 2 3 4 4 2" xfId="24111"/>
    <cellStyle name="Note 2 2 3 4 4 3" xfId="25525"/>
    <cellStyle name="Note 2 2 3 4 5" xfId="21182"/>
    <cellStyle name="Note 2 2 3 4 6" xfId="21581"/>
    <cellStyle name="Note 2 2 3 5" xfId="20416"/>
    <cellStyle name="Note 2 2 3 5 2" xfId="21919"/>
    <cellStyle name="Note 2 2 3 5 2 2" xfId="23266"/>
    <cellStyle name="Note 2 2 3 5 2 3" xfId="24683"/>
    <cellStyle name="Note 2 2 3 5 3" xfId="22341"/>
    <cellStyle name="Note 2 2 3 5 3 2" xfId="23686"/>
    <cellStyle name="Note 2 2 3 5 3 3" xfId="25100"/>
    <cellStyle name="Note 2 2 3 5 4" xfId="22810"/>
    <cellStyle name="Note 2 2 3 5 4 2" xfId="24112"/>
    <cellStyle name="Note 2 2 3 5 4 3" xfId="25526"/>
    <cellStyle name="Note 2 2 3 5 5" xfId="21181"/>
    <cellStyle name="Note 2 2 3 5 6" xfId="21582"/>
    <cellStyle name="Note 2 2 4" xfId="20417"/>
    <cellStyle name="Note 2 2 4 2" xfId="20418"/>
    <cellStyle name="Note 2 2 4 2 2" xfId="21917"/>
    <cellStyle name="Note 2 2 4 2 2 2" xfId="23264"/>
    <cellStyle name="Note 2 2 4 2 2 3" xfId="24681"/>
    <cellStyle name="Note 2 2 4 2 3" xfId="22343"/>
    <cellStyle name="Note 2 2 4 2 3 2" xfId="23688"/>
    <cellStyle name="Note 2 2 4 2 3 3" xfId="25102"/>
    <cellStyle name="Note 2 2 4 2 4" xfId="22812"/>
    <cellStyle name="Note 2 2 4 2 4 2" xfId="24114"/>
    <cellStyle name="Note 2 2 4 2 4 3" xfId="25528"/>
    <cellStyle name="Note 2 2 4 2 5" xfId="21179"/>
    <cellStyle name="Note 2 2 4 2 6" xfId="21584"/>
    <cellStyle name="Note 2 2 4 3" xfId="20419"/>
    <cellStyle name="Note 2 2 4 3 2" xfId="21916"/>
    <cellStyle name="Note 2 2 4 3 2 2" xfId="23263"/>
    <cellStyle name="Note 2 2 4 3 2 3" xfId="24680"/>
    <cellStyle name="Note 2 2 4 3 3" xfId="22344"/>
    <cellStyle name="Note 2 2 4 3 3 2" xfId="23689"/>
    <cellStyle name="Note 2 2 4 3 3 3" xfId="25103"/>
    <cellStyle name="Note 2 2 4 3 4" xfId="22813"/>
    <cellStyle name="Note 2 2 4 3 4 2" xfId="24115"/>
    <cellStyle name="Note 2 2 4 3 4 3" xfId="25529"/>
    <cellStyle name="Note 2 2 4 3 5" xfId="21178"/>
    <cellStyle name="Note 2 2 4 3 6" xfId="21585"/>
    <cellStyle name="Note 2 2 4 4" xfId="20420"/>
    <cellStyle name="Note 2 2 4 4 2" xfId="21915"/>
    <cellStyle name="Note 2 2 4 4 2 2" xfId="23262"/>
    <cellStyle name="Note 2 2 4 4 2 3" xfId="24679"/>
    <cellStyle name="Note 2 2 4 4 3" xfId="22345"/>
    <cellStyle name="Note 2 2 4 4 3 2" xfId="23690"/>
    <cellStyle name="Note 2 2 4 4 3 3" xfId="25104"/>
    <cellStyle name="Note 2 2 4 4 4" xfId="22814"/>
    <cellStyle name="Note 2 2 4 4 4 2" xfId="24116"/>
    <cellStyle name="Note 2 2 4 4 4 3" xfId="25530"/>
    <cellStyle name="Note 2 2 4 4 5" xfId="21177"/>
    <cellStyle name="Note 2 2 4 4 6" xfId="21586"/>
    <cellStyle name="Note 2 2 4 5" xfId="21918"/>
    <cellStyle name="Note 2 2 4 5 2" xfId="23265"/>
    <cellStyle name="Note 2 2 4 5 3" xfId="24682"/>
    <cellStyle name="Note 2 2 4 6" xfId="22342"/>
    <cellStyle name="Note 2 2 4 6 2" xfId="23687"/>
    <cellStyle name="Note 2 2 4 6 3" xfId="25101"/>
    <cellStyle name="Note 2 2 4 7" xfId="22811"/>
    <cellStyle name="Note 2 2 4 7 2" xfId="24113"/>
    <cellStyle name="Note 2 2 4 7 3" xfId="25527"/>
    <cellStyle name="Note 2 2 4 8" xfId="21180"/>
    <cellStyle name="Note 2 2 4 9" xfId="21583"/>
    <cellStyle name="Note 2 2 5" xfId="20421"/>
    <cellStyle name="Note 2 2 5 2" xfId="20422"/>
    <cellStyle name="Note 2 2 5 2 2" xfId="21913"/>
    <cellStyle name="Note 2 2 5 2 2 2" xfId="23260"/>
    <cellStyle name="Note 2 2 5 2 2 3" xfId="24677"/>
    <cellStyle name="Note 2 2 5 2 3" xfId="22347"/>
    <cellStyle name="Note 2 2 5 2 3 2" xfId="23692"/>
    <cellStyle name="Note 2 2 5 2 3 3" xfId="25106"/>
    <cellStyle name="Note 2 2 5 2 4" xfId="22816"/>
    <cellStyle name="Note 2 2 5 2 4 2" xfId="24118"/>
    <cellStyle name="Note 2 2 5 2 4 3" xfId="25532"/>
    <cellStyle name="Note 2 2 5 2 5" xfId="21175"/>
    <cellStyle name="Note 2 2 5 2 6" xfId="21588"/>
    <cellStyle name="Note 2 2 5 3" xfId="20423"/>
    <cellStyle name="Note 2 2 5 3 2" xfId="21912"/>
    <cellStyle name="Note 2 2 5 3 2 2" xfId="23259"/>
    <cellStyle name="Note 2 2 5 3 2 3" xfId="24676"/>
    <cellStyle name="Note 2 2 5 3 3" xfId="22348"/>
    <cellStyle name="Note 2 2 5 3 3 2" xfId="23693"/>
    <cellStyle name="Note 2 2 5 3 3 3" xfId="25107"/>
    <cellStyle name="Note 2 2 5 3 4" xfId="22817"/>
    <cellStyle name="Note 2 2 5 3 4 2" xfId="24119"/>
    <cellStyle name="Note 2 2 5 3 4 3" xfId="25533"/>
    <cellStyle name="Note 2 2 5 3 5" xfId="21174"/>
    <cellStyle name="Note 2 2 5 3 6" xfId="21589"/>
    <cellStyle name="Note 2 2 5 4" xfId="20424"/>
    <cellStyle name="Note 2 2 5 4 2" xfId="21911"/>
    <cellStyle name="Note 2 2 5 4 2 2" xfId="23258"/>
    <cellStyle name="Note 2 2 5 4 2 3" xfId="24675"/>
    <cellStyle name="Note 2 2 5 4 3" xfId="22349"/>
    <cellStyle name="Note 2 2 5 4 3 2" xfId="23694"/>
    <cellStyle name="Note 2 2 5 4 3 3" xfId="25108"/>
    <cellStyle name="Note 2 2 5 4 4" xfId="22818"/>
    <cellStyle name="Note 2 2 5 4 4 2" xfId="24120"/>
    <cellStyle name="Note 2 2 5 4 4 3" xfId="25534"/>
    <cellStyle name="Note 2 2 5 4 5" xfId="21173"/>
    <cellStyle name="Note 2 2 5 4 6" xfId="21590"/>
    <cellStyle name="Note 2 2 5 5" xfId="21914"/>
    <cellStyle name="Note 2 2 5 5 2" xfId="23261"/>
    <cellStyle name="Note 2 2 5 5 3" xfId="24678"/>
    <cellStyle name="Note 2 2 5 6" xfId="22346"/>
    <cellStyle name="Note 2 2 5 6 2" xfId="23691"/>
    <cellStyle name="Note 2 2 5 6 3" xfId="25105"/>
    <cellStyle name="Note 2 2 5 7" xfId="22815"/>
    <cellStyle name="Note 2 2 5 7 2" xfId="24117"/>
    <cellStyle name="Note 2 2 5 7 3" xfId="25531"/>
    <cellStyle name="Note 2 2 5 8" xfId="21176"/>
    <cellStyle name="Note 2 2 5 9" xfId="21587"/>
    <cellStyle name="Note 2 2 6" xfId="20425"/>
    <cellStyle name="Note 2 2 6 2" xfId="21910"/>
    <cellStyle name="Note 2 2 6 2 2" xfId="23257"/>
    <cellStyle name="Note 2 2 6 2 3" xfId="24674"/>
    <cellStyle name="Note 2 2 6 3" xfId="22350"/>
    <cellStyle name="Note 2 2 6 3 2" xfId="23695"/>
    <cellStyle name="Note 2 2 6 3 3" xfId="25109"/>
    <cellStyle name="Note 2 2 6 4" xfId="22819"/>
    <cellStyle name="Note 2 2 6 4 2" xfId="24121"/>
    <cellStyle name="Note 2 2 6 4 3" xfId="25535"/>
    <cellStyle name="Note 2 2 6 5" xfId="21172"/>
    <cellStyle name="Note 2 2 6 6" xfId="21591"/>
    <cellStyle name="Note 2 2 7" xfId="20426"/>
    <cellStyle name="Note 2 2 7 2" xfId="21909"/>
    <cellStyle name="Note 2 2 7 2 2" xfId="23256"/>
    <cellStyle name="Note 2 2 7 2 3" xfId="24673"/>
    <cellStyle name="Note 2 2 7 3" xfId="22351"/>
    <cellStyle name="Note 2 2 7 3 2" xfId="23696"/>
    <cellStyle name="Note 2 2 7 3 3" xfId="25110"/>
    <cellStyle name="Note 2 2 7 4" xfId="22820"/>
    <cellStyle name="Note 2 2 7 4 2" xfId="24122"/>
    <cellStyle name="Note 2 2 7 4 3" xfId="25536"/>
    <cellStyle name="Note 2 2 7 5" xfId="21171"/>
    <cellStyle name="Note 2 2 7 6" xfId="21592"/>
    <cellStyle name="Note 2 2 8" xfId="20427"/>
    <cellStyle name="Note 2 2 8 2" xfId="21908"/>
    <cellStyle name="Note 2 2 8 2 2" xfId="23255"/>
    <cellStyle name="Note 2 2 8 2 3" xfId="24672"/>
    <cellStyle name="Note 2 2 8 3" xfId="22352"/>
    <cellStyle name="Note 2 2 8 3 2" xfId="23697"/>
    <cellStyle name="Note 2 2 8 3 3" xfId="25111"/>
    <cellStyle name="Note 2 2 8 4" xfId="22821"/>
    <cellStyle name="Note 2 2 8 4 2" xfId="24123"/>
    <cellStyle name="Note 2 2 8 4 3" xfId="25537"/>
    <cellStyle name="Note 2 2 8 5" xfId="21170"/>
    <cellStyle name="Note 2 2 8 6" xfId="21593"/>
    <cellStyle name="Note 2 2 9" xfId="20428"/>
    <cellStyle name="Note 2 2 9 2" xfId="21907"/>
    <cellStyle name="Note 2 2 9 2 2" xfId="23254"/>
    <cellStyle name="Note 2 2 9 2 3" xfId="24671"/>
    <cellStyle name="Note 2 2 9 3" xfId="22353"/>
    <cellStyle name="Note 2 2 9 3 2" xfId="23698"/>
    <cellStyle name="Note 2 2 9 3 3" xfId="25112"/>
    <cellStyle name="Note 2 2 9 4" xfId="22822"/>
    <cellStyle name="Note 2 2 9 4 2" xfId="24124"/>
    <cellStyle name="Note 2 2 9 4 3" xfId="25538"/>
    <cellStyle name="Note 2 2 9 5" xfId="21169"/>
    <cellStyle name="Note 2 2 9 6" xfId="21594"/>
    <cellStyle name="Note 2 20" xfId="22778"/>
    <cellStyle name="Note 2 20 2" xfId="24080"/>
    <cellStyle name="Note 2 20 3" xfId="25494"/>
    <cellStyle name="Note 2 21" xfId="21213"/>
    <cellStyle name="Note 2 22" xfId="21550"/>
    <cellStyle name="Note 2 3" xfId="20429"/>
    <cellStyle name="Note 2 3 2" xfId="20430"/>
    <cellStyle name="Note 2 3 2 2" xfId="21906"/>
    <cellStyle name="Note 2 3 2 2 2" xfId="23253"/>
    <cellStyle name="Note 2 3 2 2 3" xfId="24670"/>
    <cellStyle name="Note 2 3 2 3" xfId="22354"/>
    <cellStyle name="Note 2 3 2 3 2" xfId="23699"/>
    <cellStyle name="Note 2 3 2 3 3" xfId="25113"/>
    <cellStyle name="Note 2 3 2 4" xfId="22823"/>
    <cellStyle name="Note 2 3 2 4 2" xfId="24125"/>
    <cellStyle name="Note 2 3 2 4 3" xfId="25539"/>
    <cellStyle name="Note 2 3 2 5" xfId="21168"/>
    <cellStyle name="Note 2 3 2 6" xfId="21595"/>
    <cellStyle name="Note 2 3 3" xfId="20431"/>
    <cellStyle name="Note 2 3 3 2" xfId="21905"/>
    <cellStyle name="Note 2 3 3 2 2" xfId="23252"/>
    <cellStyle name="Note 2 3 3 2 3" xfId="24669"/>
    <cellStyle name="Note 2 3 3 3" xfId="22355"/>
    <cellStyle name="Note 2 3 3 3 2" xfId="23700"/>
    <cellStyle name="Note 2 3 3 3 3" xfId="25114"/>
    <cellStyle name="Note 2 3 3 4" xfId="22824"/>
    <cellStyle name="Note 2 3 3 4 2" xfId="24126"/>
    <cellStyle name="Note 2 3 3 4 3" xfId="25540"/>
    <cellStyle name="Note 2 3 3 5" xfId="21167"/>
    <cellStyle name="Note 2 3 3 6" xfId="21596"/>
    <cellStyle name="Note 2 3 4" xfId="20432"/>
    <cellStyle name="Note 2 3 4 2" xfId="21904"/>
    <cellStyle name="Note 2 3 4 2 2" xfId="23251"/>
    <cellStyle name="Note 2 3 4 2 3" xfId="24668"/>
    <cellStyle name="Note 2 3 4 3" xfId="22356"/>
    <cellStyle name="Note 2 3 4 3 2" xfId="23701"/>
    <cellStyle name="Note 2 3 4 3 3" xfId="25115"/>
    <cellStyle name="Note 2 3 4 4" xfId="22825"/>
    <cellStyle name="Note 2 3 4 4 2" xfId="24127"/>
    <cellStyle name="Note 2 3 4 4 3" xfId="25541"/>
    <cellStyle name="Note 2 3 4 5" xfId="21166"/>
    <cellStyle name="Note 2 3 4 6" xfId="21597"/>
    <cellStyle name="Note 2 3 5" xfId="20433"/>
    <cellStyle name="Note 2 3 5 2" xfId="21903"/>
    <cellStyle name="Note 2 3 5 2 2" xfId="23250"/>
    <cellStyle name="Note 2 3 5 2 3" xfId="24667"/>
    <cellStyle name="Note 2 3 5 3" xfId="22357"/>
    <cellStyle name="Note 2 3 5 3 2" xfId="23702"/>
    <cellStyle name="Note 2 3 5 3 3" xfId="25116"/>
    <cellStyle name="Note 2 3 5 4" xfId="22826"/>
    <cellStyle name="Note 2 3 5 4 2" xfId="24128"/>
    <cellStyle name="Note 2 3 5 4 3" xfId="25542"/>
    <cellStyle name="Note 2 3 5 5" xfId="21165"/>
    <cellStyle name="Note 2 3 5 6" xfId="21598"/>
    <cellStyle name="Note 2 4" xfId="20434"/>
    <cellStyle name="Note 2 4 2" xfId="20435"/>
    <cellStyle name="Note 2 4 2 2" xfId="20436"/>
    <cellStyle name="Note 2 4 2 2 2" xfId="21902"/>
    <cellStyle name="Note 2 4 2 2 2 2" xfId="23249"/>
    <cellStyle name="Note 2 4 2 2 2 3" xfId="24666"/>
    <cellStyle name="Note 2 4 2 2 3" xfId="22358"/>
    <cellStyle name="Note 2 4 2 2 3 2" xfId="23703"/>
    <cellStyle name="Note 2 4 2 2 3 3" xfId="25117"/>
    <cellStyle name="Note 2 4 2 2 4" xfId="22827"/>
    <cellStyle name="Note 2 4 2 2 4 2" xfId="24129"/>
    <cellStyle name="Note 2 4 2 2 4 3" xfId="25543"/>
    <cellStyle name="Note 2 4 2 2 5" xfId="21164"/>
    <cellStyle name="Note 2 4 2 2 6" xfId="21599"/>
    <cellStyle name="Note 2 4 3" xfId="20437"/>
    <cellStyle name="Note 2 4 3 2" xfId="20438"/>
    <cellStyle name="Note 2 4 3 2 2" xfId="21901"/>
    <cellStyle name="Note 2 4 3 2 2 2" xfId="23248"/>
    <cellStyle name="Note 2 4 3 2 2 3" xfId="24665"/>
    <cellStyle name="Note 2 4 3 2 3" xfId="22359"/>
    <cellStyle name="Note 2 4 3 2 3 2" xfId="23704"/>
    <cellStyle name="Note 2 4 3 2 3 3" xfId="25118"/>
    <cellStyle name="Note 2 4 3 2 4" xfId="22828"/>
    <cellStyle name="Note 2 4 3 2 4 2" xfId="24130"/>
    <cellStyle name="Note 2 4 3 2 4 3" xfId="25544"/>
    <cellStyle name="Note 2 4 3 2 5" xfId="21163"/>
    <cellStyle name="Note 2 4 3 2 6" xfId="21600"/>
    <cellStyle name="Note 2 4 4" xfId="20439"/>
    <cellStyle name="Note 2 4 4 2" xfId="20440"/>
    <cellStyle name="Note 2 4 4 2 2" xfId="21900"/>
    <cellStyle name="Note 2 4 4 2 2 2" xfId="23247"/>
    <cellStyle name="Note 2 4 4 2 2 3" xfId="24664"/>
    <cellStyle name="Note 2 4 4 2 3" xfId="22360"/>
    <cellStyle name="Note 2 4 4 2 3 2" xfId="23705"/>
    <cellStyle name="Note 2 4 4 2 3 3" xfId="25119"/>
    <cellStyle name="Note 2 4 4 2 4" xfId="22829"/>
    <cellStyle name="Note 2 4 4 2 4 2" xfId="24131"/>
    <cellStyle name="Note 2 4 4 2 4 3" xfId="25545"/>
    <cellStyle name="Note 2 4 4 2 5" xfId="21162"/>
    <cellStyle name="Note 2 4 4 2 6" xfId="21601"/>
    <cellStyle name="Note 2 4 5" xfId="20441"/>
    <cellStyle name="Note 2 4 6" xfId="20442"/>
    <cellStyle name="Note 2 4 7" xfId="20443"/>
    <cellStyle name="Note 2 4 7 2" xfId="21899"/>
    <cellStyle name="Note 2 4 7 2 2" xfId="23246"/>
    <cellStyle name="Note 2 4 7 2 3" xfId="24663"/>
    <cellStyle name="Note 2 4 7 3" xfId="22361"/>
    <cellStyle name="Note 2 4 7 3 2" xfId="23706"/>
    <cellStyle name="Note 2 4 7 3 3" xfId="25120"/>
    <cellStyle name="Note 2 4 7 4" xfId="22830"/>
    <cellStyle name="Note 2 4 7 4 2" xfId="24132"/>
    <cellStyle name="Note 2 4 7 4 3" xfId="25546"/>
    <cellStyle name="Note 2 4 7 5" xfId="21161"/>
    <cellStyle name="Note 2 4 7 6" xfId="21602"/>
    <cellStyle name="Note 2 5" xfId="20444"/>
    <cellStyle name="Note 2 5 2" xfId="20445"/>
    <cellStyle name="Note 2 5 2 2" xfId="20446"/>
    <cellStyle name="Note 2 5 2 2 2" xfId="21898"/>
    <cellStyle name="Note 2 5 2 2 2 2" xfId="23245"/>
    <cellStyle name="Note 2 5 2 2 2 3" xfId="24662"/>
    <cellStyle name="Note 2 5 2 2 3" xfId="22362"/>
    <cellStyle name="Note 2 5 2 2 3 2" xfId="23707"/>
    <cellStyle name="Note 2 5 2 2 3 3" xfId="25121"/>
    <cellStyle name="Note 2 5 2 2 4" xfId="22831"/>
    <cellStyle name="Note 2 5 2 2 4 2" xfId="24133"/>
    <cellStyle name="Note 2 5 2 2 4 3" xfId="25547"/>
    <cellStyle name="Note 2 5 2 2 5" xfId="21160"/>
    <cellStyle name="Note 2 5 2 2 6" xfId="21603"/>
    <cellStyle name="Note 2 5 3" xfId="20447"/>
    <cellStyle name="Note 2 5 3 2" xfId="20448"/>
    <cellStyle name="Note 2 5 3 2 2" xfId="21897"/>
    <cellStyle name="Note 2 5 3 2 2 2" xfId="23244"/>
    <cellStyle name="Note 2 5 3 2 2 3" xfId="24661"/>
    <cellStyle name="Note 2 5 3 2 3" xfId="22363"/>
    <cellStyle name="Note 2 5 3 2 3 2" xfId="23708"/>
    <cellStyle name="Note 2 5 3 2 3 3" xfId="25122"/>
    <cellStyle name="Note 2 5 3 2 4" xfId="22832"/>
    <cellStyle name="Note 2 5 3 2 4 2" xfId="24134"/>
    <cellStyle name="Note 2 5 3 2 4 3" xfId="25548"/>
    <cellStyle name="Note 2 5 3 2 5" xfId="21159"/>
    <cellStyle name="Note 2 5 3 2 6" xfId="21604"/>
    <cellStyle name="Note 2 5 4" xfId="20449"/>
    <cellStyle name="Note 2 5 4 2" xfId="20450"/>
    <cellStyle name="Note 2 5 4 2 2" xfId="21896"/>
    <cellStyle name="Note 2 5 4 2 2 2" xfId="23243"/>
    <cellStyle name="Note 2 5 4 2 2 3" xfId="24660"/>
    <cellStyle name="Note 2 5 4 2 3" xfId="22364"/>
    <cellStyle name="Note 2 5 4 2 3 2" xfId="23709"/>
    <cellStyle name="Note 2 5 4 2 3 3" xfId="25123"/>
    <cellStyle name="Note 2 5 4 2 4" xfId="22833"/>
    <cellStyle name="Note 2 5 4 2 4 2" xfId="24135"/>
    <cellStyle name="Note 2 5 4 2 4 3" xfId="25549"/>
    <cellStyle name="Note 2 5 4 2 5" xfId="21158"/>
    <cellStyle name="Note 2 5 4 2 6" xfId="21605"/>
    <cellStyle name="Note 2 5 5" xfId="20451"/>
    <cellStyle name="Note 2 5 6" xfId="20452"/>
    <cellStyle name="Note 2 5 7" xfId="20453"/>
    <cellStyle name="Note 2 5 7 2" xfId="21895"/>
    <cellStyle name="Note 2 5 7 2 2" xfId="23242"/>
    <cellStyle name="Note 2 5 7 2 3" xfId="24659"/>
    <cellStyle name="Note 2 5 7 3" xfId="22365"/>
    <cellStyle name="Note 2 5 7 3 2" xfId="23710"/>
    <cellStyle name="Note 2 5 7 3 3" xfId="25124"/>
    <cellStyle name="Note 2 5 7 4" xfId="22834"/>
    <cellStyle name="Note 2 5 7 4 2" xfId="24136"/>
    <cellStyle name="Note 2 5 7 4 3" xfId="25550"/>
    <cellStyle name="Note 2 5 7 5" xfId="21157"/>
    <cellStyle name="Note 2 5 7 6" xfId="21606"/>
    <cellStyle name="Note 2 6" xfId="20454"/>
    <cellStyle name="Note 2 6 2" xfId="20455"/>
    <cellStyle name="Note 2 6 2 2" xfId="20456"/>
    <cellStyle name="Note 2 6 2 2 2" xfId="21894"/>
    <cellStyle name="Note 2 6 2 2 2 2" xfId="23241"/>
    <cellStyle name="Note 2 6 2 2 2 3" xfId="24658"/>
    <cellStyle name="Note 2 6 2 2 3" xfId="22366"/>
    <cellStyle name="Note 2 6 2 2 3 2" xfId="23711"/>
    <cellStyle name="Note 2 6 2 2 3 3" xfId="25125"/>
    <cellStyle name="Note 2 6 2 2 4" xfId="22835"/>
    <cellStyle name="Note 2 6 2 2 4 2" xfId="24137"/>
    <cellStyle name="Note 2 6 2 2 4 3" xfId="25551"/>
    <cellStyle name="Note 2 6 2 2 5" xfId="21156"/>
    <cellStyle name="Note 2 6 2 2 6" xfId="21607"/>
    <cellStyle name="Note 2 6 3" xfId="20457"/>
    <cellStyle name="Note 2 6 3 2" xfId="20458"/>
    <cellStyle name="Note 2 6 3 2 2" xfId="21893"/>
    <cellStyle name="Note 2 6 3 2 2 2" xfId="23240"/>
    <cellStyle name="Note 2 6 3 2 2 3" xfId="24657"/>
    <cellStyle name="Note 2 6 3 2 3" xfId="22367"/>
    <cellStyle name="Note 2 6 3 2 3 2" xfId="23712"/>
    <cellStyle name="Note 2 6 3 2 3 3" xfId="25126"/>
    <cellStyle name="Note 2 6 3 2 4" xfId="22836"/>
    <cellStyle name="Note 2 6 3 2 4 2" xfId="24138"/>
    <cellStyle name="Note 2 6 3 2 4 3" xfId="25552"/>
    <cellStyle name="Note 2 6 3 2 5" xfId="21155"/>
    <cellStyle name="Note 2 6 3 2 6" xfId="21608"/>
    <cellStyle name="Note 2 6 4" xfId="20459"/>
    <cellStyle name="Note 2 6 4 2" xfId="20460"/>
    <cellStyle name="Note 2 6 4 2 2" xfId="21892"/>
    <cellStyle name="Note 2 6 4 2 2 2" xfId="23239"/>
    <cellStyle name="Note 2 6 4 2 2 3" xfId="24656"/>
    <cellStyle name="Note 2 6 4 2 3" xfId="22368"/>
    <cellStyle name="Note 2 6 4 2 3 2" xfId="23713"/>
    <cellStyle name="Note 2 6 4 2 3 3" xfId="25127"/>
    <cellStyle name="Note 2 6 4 2 4" xfId="22837"/>
    <cellStyle name="Note 2 6 4 2 4 2" xfId="24139"/>
    <cellStyle name="Note 2 6 4 2 4 3" xfId="25553"/>
    <cellStyle name="Note 2 6 4 2 5" xfId="21154"/>
    <cellStyle name="Note 2 6 4 2 6" xfId="21609"/>
    <cellStyle name="Note 2 6 5" xfId="20461"/>
    <cellStyle name="Note 2 6 6" xfId="20462"/>
    <cellStyle name="Note 2 6 7" xfId="20463"/>
    <cellStyle name="Note 2 6 7 2" xfId="21891"/>
    <cellStyle name="Note 2 6 7 2 2" xfId="23238"/>
    <cellStyle name="Note 2 6 7 2 3" xfId="24655"/>
    <cellStyle name="Note 2 6 7 3" xfId="22369"/>
    <cellStyle name="Note 2 6 7 3 2" xfId="23714"/>
    <cellStyle name="Note 2 6 7 3 3" xfId="25128"/>
    <cellStyle name="Note 2 6 7 4" xfId="22838"/>
    <cellStyle name="Note 2 6 7 4 2" xfId="24140"/>
    <cellStyle name="Note 2 6 7 4 3" xfId="25554"/>
    <cellStyle name="Note 2 6 7 5" xfId="21153"/>
    <cellStyle name="Note 2 6 7 6" xfId="21610"/>
    <cellStyle name="Note 2 7" xfId="20464"/>
    <cellStyle name="Note 2 7 2" xfId="20465"/>
    <cellStyle name="Note 2 7 2 2" xfId="20466"/>
    <cellStyle name="Note 2 7 2 2 2" xfId="21890"/>
    <cellStyle name="Note 2 7 2 2 2 2" xfId="23237"/>
    <cellStyle name="Note 2 7 2 2 2 3" xfId="24654"/>
    <cellStyle name="Note 2 7 2 2 3" xfId="22370"/>
    <cellStyle name="Note 2 7 2 2 3 2" xfId="23715"/>
    <cellStyle name="Note 2 7 2 2 3 3" xfId="25129"/>
    <cellStyle name="Note 2 7 2 2 4" xfId="22839"/>
    <cellStyle name="Note 2 7 2 2 4 2" xfId="24141"/>
    <cellStyle name="Note 2 7 2 2 4 3" xfId="25555"/>
    <cellStyle name="Note 2 7 2 2 5" xfId="21152"/>
    <cellStyle name="Note 2 7 2 2 6" xfId="21611"/>
    <cellStyle name="Note 2 7 3" xfId="20467"/>
    <cellStyle name="Note 2 7 3 2" xfId="20468"/>
    <cellStyle name="Note 2 7 3 2 2" xfId="21889"/>
    <cellStyle name="Note 2 7 3 2 2 2" xfId="23236"/>
    <cellStyle name="Note 2 7 3 2 2 3" xfId="24653"/>
    <cellStyle name="Note 2 7 3 2 3" xfId="22371"/>
    <cellStyle name="Note 2 7 3 2 3 2" xfId="23716"/>
    <cellStyle name="Note 2 7 3 2 3 3" xfId="25130"/>
    <cellStyle name="Note 2 7 3 2 4" xfId="22840"/>
    <cellStyle name="Note 2 7 3 2 4 2" xfId="24142"/>
    <cellStyle name="Note 2 7 3 2 4 3" xfId="25556"/>
    <cellStyle name="Note 2 7 3 2 5" xfId="21151"/>
    <cellStyle name="Note 2 7 3 2 6" xfId="21612"/>
    <cellStyle name="Note 2 7 4" xfId="20469"/>
    <cellStyle name="Note 2 7 4 2" xfId="20470"/>
    <cellStyle name="Note 2 7 4 2 2" xfId="21888"/>
    <cellStyle name="Note 2 7 4 2 2 2" xfId="23235"/>
    <cellStyle name="Note 2 7 4 2 2 3" xfId="24652"/>
    <cellStyle name="Note 2 7 4 2 3" xfId="22372"/>
    <cellStyle name="Note 2 7 4 2 3 2" xfId="23717"/>
    <cellStyle name="Note 2 7 4 2 3 3" xfId="25131"/>
    <cellStyle name="Note 2 7 4 2 4" xfId="22841"/>
    <cellStyle name="Note 2 7 4 2 4 2" xfId="24143"/>
    <cellStyle name="Note 2 7 4 2 4 3" xfId="25557"/>
    <cellStyle name="Note 2 7 4 2 5" xfId="21150"/>
    <cellStyle name="Note 2 7 4 2 6" xfId="21613"/>
    <cellStyle name="Note 2 7 5" xfId="20471"/>
    <cellStyle name="Note 2 7 6" xfId="20472"/>
    <cellStyle name="Note 2 7 7" xfId="20473"/>
    <cellStyle name="Note 2 7 7 2" xfId="21887"/>
    <cellStyle name="Note 2 7 7 2 2" xfId="23234"/>
    <cellStyle name="Note 2 7 7 2 3" xfId="24651"/>
    <cellStyle name="Note 2 7 7 3" xfId="22373"/>
    <cellStyle name="Note 2 7 7 3 2" xfId="23718"/>
    <cellStyle name="Note 2 7 7 3 3" xfId="25132"/>
    <cellStyle name="Note 2 7 7 4" xfId="22842"/>
    <cellStyle name="Note 2 7 7 4 2" xfId="24144"/>
    <cellStyle name="Note 2 7 7 4 3" xfId="25558"/>
    <cellStyle name="Note 2 7 7 5" xfId="21149"/>
    <cellStyle name="Note 2 7 7 6" xfId="21614"/>
    <cellStyle name="Note 2 8" xfId="20474"/>
    <cellStyle name="Note 2 8 2" xfId="20475"/>
    <cellStyle name="Note 2 8 2 2" xfId="21886"/>
    <cellStyle name="Note 2 8 2 2 2" xfId="23233"/>
    <cellStyle name="Note 2 8 2 2 3" xfId="24650"/>
    <cellStyle name="Note 2 8 2 3" xfId="22374"/>
    <cellStyle name="Note 2 8 2 3 2" xfId="23719"/>
    <cellStyle name="Note 2 8 2 3 3" xfId="25133"/>
    <cellStyle name="Note 2 8 2 4" xfId="22843"/>
    <cellStyle name="Note 2 8 2 4 2" xfId="24145"/>
    <cellStyle name="Note 2 8 2 4 3" xfId="25559"/>
    <cellStyle name="Note 2 8 2 5" xfId="21148"/>
    <cellStyle name="Note 2 8 2 6" xfId="21615"/>
    <cellStyle name="Note 2 8 3" xfId="20476"/>
    <cellStyle name="Note 2 8 3 2" xfId="21885"/>
    <cellStyle name="Note 2 8 3 2 2" xfId="23232"/>
    <cellStyle name="Note 2 8 3 2 3" xfId="24649"/>
    <cellStyle name="Note 2 8 3 3" xfId="22375"/>
    <cellStyle name="Note 2 8 3 3 2" xfId="23720"/>
    <cellStyle name="Note 2 8 3 3 3" xfId="25134"/>
    <cellStyle name="Note 2 8 3 4" xfId="22844"/>
    <cellStyle name="Note 2 8 3 4 2" xfId="24146"/>
    <cellStyle name="Note 2 8 3 4 3" xfId="25560"/>
    <cellStyle name="Note 2 8 3 5" xfId="21147"/>
    <cellStyle name="Note 2 8 3 6" xfId="21616"/>
    <cellStyle name="Note 2 8 4" xfId="20477"/>
    <cellStyle name="Note 2 8 4 2" xfId="21884"/>
    <cellStyle name="Note 2 8 4 2 2" xfId="23231"/>
    <cellStyle name="Note 2 8 4 2 3" xfId="24648"/>
    <cellStyle name="Note 2 8 4 3" xfId="22376"/>
    <cellStyle name="Note 2 8 4 3 2" xfId="23721"/>
    <cellStyle name="Note 2 8 4 3 3" xfId="25135"/>
    <cellStyle name="Note 2 8 4 4" xfId="22845"/>
    <cellStyle name="Note 2 8 4 4 2" xfId="24147"/>
    <cellStyle name="Note 2 8 4 4 3" xfId="25561"/>
    <cellStyle name="Note 2 8 4 5" xfId="21146"/>
    <cellStyle name="Note 2 8 4 6" xfId="21617"/>
    <cellStyle name="Note 2 8 5" xfId="20478"/>
    <cellStyle name="Note 2 8 5 2" xfId="21883"/>
    <cellStyle name="Note 2 8 5 2 2" xfId="23230"/>
    <cellStyle name="Note 2 8 5 2 3" xfId="24647"/>
    <cellStyle name="Note 2 8 5 3" xfId="22377"/>
    <cellStyle name="Note 2 8 5 3 2" xfId="23722"/>
    <cellStyle name="Note 2 8 5 3 3" xfId="25136"/>
    <cellStyle name="Note 2 8 5 4" xfId="22846"/>
    <cellStyle name="Note 2 8 5 4 2" xfId="24148"/>
    <cellStyle name="Note 2 8 5 4 3" xfId="25562"/>
    <cellStyle name="Note 2 8 5 5" xfId="21145"/>
    <cellStyle name="Note 2 8 5 6" xfId="21618"/>
    <cellStyle name="Note 2 9" xfId="20479"/>
    <cellStyle name="Note 2 9 2" xfId="20480"/>
    <cellStyle name="Note 2 9 2 2" xfId="21882"/>
    <cellStyle name="Note 2 9 2 2 2" xfId="23229"/>
    <cellStyle name="Note 2 9 2 2 3" xfId="24646"/>
    <cellStyle name="Note 2 9 2 3" xfId="22378"/>
    <cellStyle name="Note 2 9 2 3 2" xfId="23723"/>
    <cellStyle name="Note 2 9 2 3 3" xfId="25137"/>
    <cellStyle name="Note 2 9 2 4" xfId="22847"/>
    <cellStyle name="Note 2 9 2 4 2" xfId="24149"/>
    <cellStyle name="Note 2 9 2 4 3" xfId="25563"/>
    <cellStyle name="Note 2 9 2 5" xfId="21144"/>
    <cellStyle name="Note 2 9 2 6" xfId="21619"/>
    <cellStyle name="Note 2 9 3" xfId="20481"/>
    <cellStyle name="Note 2 9 3 2" xfId="21881"/>
    <cellStyle name="Note 2 9 3 2 2" xfId="23228"/>
    <cellStyle name="Note 2 9 3 2 3" xfId="24645"/>
    <cellStyle name="Note 2 9 3 3" xfId="22379"/>
    <cellStyle name="Note 2 9 3 3 2" xfId="23724"/>
    <cellStyle name="Note 2 9 3 3 3" xfId="25138"/>
    <cellStyle name="Note 2 9 3 4" xfId="22848"/>
    <cellStyle name="Note 2 9 3 4 2" xfId="24150"/>
    <cellStyle name="Note 2 9 3 4 3" xfId="25564"/>
    <cellStyle name="Note 2 9 3 5" xfId="21143"/>
    <cellStyle name="Note 2 9 3 6" xfId="21620"/>
    <cellStyle name="Note 2 9 4" xfId="20482"/>
    <cellStyle name="Note 2 9 4 2" xfId="21880"/>
    <cellStyle name="Note 2 9 4 2 2" xfId="23227"/>
    <cellStyle name="Note 2 9 4 2 3" xfId="24644"/>
    <cellStyle name="Note 2 9 4 3" xfId="22380"/>
    <cellStyle name="Note 2 9 4 3 2" xfId="23725"/>
    <cellStyle name="Note 2 9 4 3 3" xfId="25139"/>
    <cellStyle name="Note 2 9 4 4" xfId="22849"/>
    <cellStyle name="Note 2 9 4 4 2" xfId="24151"/>
    <cellStyle name="Note 2 9 4 4 3" xfId="25565"/>
    <cellStyle name="Note 2 9 4 5" xfId="21142"/>
    <cellStyle name="Note 2 9 4 6" xfId="21621"/>
    <cellStyle name="Note 2 9 5" xfId="20483"/>
    <cellStyle name="Note 2 9 5 2" xfId="21879"/>
    <cellStyle name="Note 2 9 5 2 2" xfId="23226"/>
    <cellStyle name="Note 2 9 5 2 3" xfId="24643"/>
    <cellStyle name="Note 2 9 5 3" xfId="22381"/>
    <cellStyle name="Note 2 9 5 3 2" xfId="23726"/>
    <cellStyle name="Note 2 9 5 3 3" xfId="25140"/>
    <cellStyle name="Note 2 9 5 4" xfId="22850"/>
    <cellStyle name="Note 2 9 5 4 2" xfId="24152"/>
    <cellStyle name="Note 2 9 5 4 3" xfId="25566"/>
    <cellStyle name="Note 2 9 5 5" xfId="21141"/>
    <cellStyle name="Note 2 9 5 6" xfId="21622"/>
    <cellStyle name="Note 3 2" xfId="20484"/>
    <cellStyle name="Note 3 2 2" xfId="20485"/>
    <cellStyle name="Note 3 2 2 2" xfId="21877"/>
    <cellStyle name="Note 3 2 2 2 2" xfId="23224"/>
    <cellStyle name="Note 3 2 2 2 3" xfId="24641"/>
    <cellStyle name="Note 3 2 2 3" xfId="22383"/>
    <cellStyle name="Note 3 2 2 3 2" xfId="23728"/>
    <cellStyle name="Note 3 2 2 3 3" xfId="25142"/>
    <cellStyle name="Note 3 2 2 4" xfId="22852"/>
    <cellStyle name="Note 3 2 2 4 2" xfId="24154"/>
    <cellStyle name="Note 3 2 2 4 3" xfId="25568"/>
    <cellStyle name="Note 3 2 2 5" xfId="21139"/>
    <cellStyle name="Note 3 2 2 6" xfId="21624"/>
    <cellStyle name="Note 3 2 3" xfId="20486"/>
    <cellStyle name="Note 3 2 4" xfId="21878"/>
    <cellStyle name="Note 3 2 4 2" xfId="23225"/>
    <cellStyle name="Note 3 2 4 3" xfId="24642"/>
    <cellStyle name="Note 3 2 5" xfId="22382"/>
    <cellStyle name="Note 3 2 5 2" xfId="23727"/>
    <cellStyle name="Note 3 2 5 3" xfId="25141"/>
    <cellStyle name="Note 3 2 6" xfId="22851"/>
    <cellStyle name="Note 3 2 6 2" xfId="24153"/>
    <cellStyle name="Note 3 2 6 3" xfId="25567"/>
    <cellStyle name="Note 3 2 7" xfId="21140"/>
    <cellStyle name="Note 3 2 8" xfId="21623"/>
    <cellStyle name="Note 3 3" xfId="20487"/>
    <cellStyle name="Note 3 3 2" xfId="20488"/>
    <cellStyle name="Note 3 3 3" xfId="21876"/>
    <cellStyle name="Note 3 3 3 2" xfId="23223"/>
    <cellStyle name="Note 3 3 3 3" xfId="24640"/>
    <cellStyle name="Note 3 3 4" xfId="22384"/>
    <cellStyle name="Note 3 3 4 2" xfId="23729"/>
    <cellStyle name="Note 3 3 4 3" xfId="25143"/>
    <cellStyle name="Note 3 3 5" xfId="22853"/>
    <cellStyle name="Note 3 3 5 2" xfId="24155"/>
    <cellStyle name="Note 3 3 5 3" xfId="25569"/>
    <cellStyle name="Note 3 3 6" xfId="21138"/>
    <cellStyle name="Note 3 3 7" xfId="21625"/>
    <cellStyle name="Note 3 4" xfId="20489"/>
    <cellStyle name="Note 3 4 2" xfId="21875"/>
    <cellStyle name="Note 3 4 2 2" xfId="23222"/>
    <cellStyle name="Note 3 4 2 3" xfId="24639"/>
    <cellStyle name="Note 3 4 3" xfId="22385"/>
    <cellStyle name="Note 3 4 3 2" xfId="23730"/>
    <cellStyle name="Note 3 4 3 3" xfId="25144"/>
    <cellStyle name="Note 3 4 4" xfId="22854"/>
    <cellStyle name="Note 3 4 4 2" xfId="24156"/>
    <cellStyle name="Note 3 4 4 3" xfId="25570"/>
    <cellStyle name="Note 3 4 5" xfId="21137"/>
    <cellStyle name="Note 3 4 6" xfId="21626"/>
    <cellStyle name="Note 3 5" xfId="20490"/>
    <cellStyle name="Note 4 2" xfId="20491"/>
    <cellStyle name="Note 4 2 2" xfId="20492"/>
    <cellStyle name="Note 4 2 2 2" xfId="21873"/>
    <cellStyle name="Note 4 2 2 2 2" xfId="23220"/>
    <cellStyle name="Note 4 2 2 2 3" xfId="24637"/>
    <cellStyle name="Note 4 2 2 3" xfId="22387"/>
    <cellStyle name="Note 4 2 2 3 2" xfId="23732"/>
    <cellStyle name="Note 4 2 2 3 3" xfId="25146"/>
    <cellStyle name="Note 4 2 2 4" xfId="22856"/>
    <cellStyle name="Note 4 2 2 4 2" xfId="24158"/>
    <cellStyle name="Note 4 2 2 4 3" xfId="25572"/>
    <cellStyle name="Note 4 2 2 5" xfId="21135"/>
    <cellStyle name="Note 4 2 2 6" xfId="21628"/>
    <cellStyle name="Note 4 2 3" xfId="20493"/>
    <cellStyle name="Note 4 2 4" xfId="21874"/>
    <cellStyle name="Note 4 2 4 2" xfId="23221"/>
    <cellStyle name="Note 4 2 4 3" xfId="24638"/>
    <cellStyle name="Note 4 2 5" xfId="22386"/>
    <cellStyle name="Note 4 2 5 2" xfId="23731"/>
    <cellStyle name="Note 4 2 5 3" xfId="25145"/>
    <cellStyle name="Note 4 2 6" xfId="22855"/>
    <cellStyle name="Note 4 2 6 2" xfId="24157"/>
    <cellStyle name="Note 4 2 6 3" xfId="25571"/>
    <cellStyle name="Note 4 2 7" xfId="21136"/>
    <cellStyle name="Note 4 2 8" xfId="21627"/>
    <cellStyle name="Note 4 3" xfId="20494"/>
    <cellStyle name="Note 4 4" xfId="20495"/>
    <cellStyle name="Note 4 4 2" xfId="21872"/>
    <cellStyle name="Note 4 4 2 2" xfId="23219"/>
    <cellStyle name="Note 4 4 2 3" xfId="24636"/>
    <cellStyle name="Note 4 4 3" xfId="22388"/>
    <cellStyle name="Note 4 4 3 2" xfId="23733"/>
    <cellStyle name="Note 4 4 3 3" xfId="25147"/>
    <cellStyle name="Note 4 4 4" xfId="22857"/>
    <cellStyle name="Note 4 4 4 2" xfId="24159"/>
    <cellStyle name="Note 4 4 4 3" xfId="25573"/>
    <cellStyle name="Note 4 4 5" xfId="21134"/>
    <cellStyle name="Note 4 4 6" xfId="21629"/>
    <cellStyle name="Note 4 5" xfId="20496"/>
    <cellStyle name="Note 5" xfId="20497"/>
    <cellStyle name="Note 5 10" xfId="21630"/>
    <cellStyle name="Note 5 2" xfId="20498"/>
    <cellStyle name="Note 5 2 2" xfId="20499"/>
    <cellStyle name="Note 5 2 3" xfId="21870"/>
    <cellStyle name="Note 5 2 3 2" xfId="23217"/>
    <cellStyle name="Note 5 2 3 3" xfId="24634"/>
    <cellStyle name="Note 5 2 4" xfId="22390"/>
    <cellStyle name="Note 5 2 4 2" xfId="23735"/>
    <cellStyle name="Note 5 2 4 3" xfId="25149"/>
    <cellStyle name="Note 5 2 5" xfId="22859"/>
    <cellStyle name="Note 5 2 5 2" xfId="24161"/>
    <cellStyle name="Note 5 2 5 3" xfId="25575"/>
    <cellStyle name="Note 5 2 6" xfId="21132"/>
    <cellStyle name="Note 5 2 7" xfId="21631"/>
    <cellStyle name="Note 5 3" xfId="20500"/>
    <cellStyle name="Note 5 3 2" xfId="20501"/>
    <cellStyle name="Note 5 3 3" xfId="21869"/>
    <cellStyle name="Note 5 3 3 2" xfId="23216"/>
    <cellStyle name="Note 5 3 3 3" xfId="24633"/>
    <cellStyle name="Note 5 3 4" xfId="22391"/>
    <cellStyle name="Note 5 3 4 2" xfId="23736"/>
    <cellStyle name="Note 5 3 4 3" xfId="25150"/>
    <cellStyle name="Note 5 3 5" xfId="22860"/>
    <cellStyle name="Note 5 3 5 2" xfId="24162"/>
    <cellStyle name="Note 5 3 5 3" xfId="25576"/>
    <cellStyle name="Note 5 3 6" xfId="21131"/>
    <cellStyle name="Note 5 3 7" xfId="21632"/>
    <cellStyle name="Note 5 4" xfId="20502"/>
    <cellStyle name="Note 5 4 2" xfId="21868"/>
    <cellStyle name="Note 5 4 2 2" xfId="23215"/>
    <cellStyle name="Note 5 4 2 3" xfId="24632"/>
    <cellStyle name="Note 5 4 3" xfId="22392"/>
    <cellStyle name="Note 5 4 3 2" xfId="23737"/>
    <cellStyle name="Note 5 4 3 3" xfId="25151"/>
    <cellStyle name="Note 5 4 4" xfId="22861"/>
    <cellStyle name="Note 5 4 4 2" xfId="24163"/>
    <cellStyle name="Note 5 4 4 3" xfId="25577"/>
    <cellStyle name="Note 5 4 5" xfId="21130"/>
    <cellStyle name="Note 5 4 6" xfId="21633"/>
    <cellStyle name="Note 5 5" xfId="20503"/>
    <cellStyle name="Note 5 6" xfId="21871"/>
    <cellStyle name="Note 5 6 2" xfId="23218"/>
    <cellStyle name="Note 5 6 3" xfId="24635"/>
    <cellStyle name="Note 5 7" xfId="22389"/>
    <cellStyle name="Note 5 7 2" xfId="23734"/>
    <cellStyle name="Note 5 7 3" xfId="25148"/>
    <cellStyle name="Note 5 8" xfId="22858"/>
    <cellStyle name="Note 5 8 2" xfId="24160"/>
    <cellStyle name="Note 5 8 3" xfId="25574"/>
    <cellStyle name="Note 5 9" xfId="21133"/>
    <cellStyle name="Note 6" xfId="20504"/>
    <cellStyle name="Note 6 2" xfId="20505"/>
    <cellStyle name="Note 6 2 2" xfId="20506"/>
    <cellStyle name="Note 6 2 3" xfId="21866"/>
    <cellStyle name="Note 6 2 3 2" xfId="23213"/>
    <cellStyle name="Note 6 2 3 3" xfId="24630"/>
    <cellStyle name="Note 6 2 4" xfId="22394"/>
    <cellStyle name="Note 6 2 4 2" xfId="23739"/>
    <cellStyle name="Note 6 2 4 3" xfId="25153"/>
    <cellStyle name="Note 6 2 5" xfId="22863"/>
    <cellStyle name="Note 6 2 5 2" xfId="24165"/>
    <cellStyle name="Note 6 2 5 3" xfId="25579"/>
    <cellStyle name="Note 6 2 6" xfId="21128"/>
    <cellStyle name="Note 6 2 7" xfId="21635"/>
    <cellStyle name="Note 6 3" xfId="20507"/>
    <cellStyle name="Note 6 4" xfId="20508"/>
    <cellStyle name="Note 6 5" xfId="21867"/>
    <cellStyle name="Note 6 5 2" xfId="23214"/>
    <cellStyle name="Note 6 5 3" xfId="24631"/>
    <cellStyle name="Note 6 6" xfId="22393"/>
    <cellStyle name="Note 6 6 2" xfId="23738"/>
    <cellStyle name="Note 6 6 3" xfId="25152"/>
    <cellStyle name="Note 6 7" xfId="22862"/>
    <cellStyle name="Note 6 7 2" xfId="24164"/>
    <cellStyle name="Note 6 7 3" xfId="25578"/>
    <cellStyle name="Note 6 8" xfId="21129"/>
    <cellStyle name="Note 6 9" xfId="21634"/>
    <cellStyle name="Note 7" xfId="20509"/>
    <cellStyle name="Note 7 2" xfId="21865"/>
    <cellStyle name="Note 7 2 2" xfId="23212"/>
    <cellStyle name="Note 7 2 3" xfId="24629"/>
    <cellStyle name="Note 7 3" xfId="22395"/>
    <cellStyle name="Note 7 3 2" xfId="23740"/>
    <cellStyle name="Note 7 3 3" xfId="25154"/>
    <cellStyle name="Note 7 4" xfId="22864"/>
    <cellStyle name="Note 7 4 2" xfId="24166"/>
    <cellStyle name="Note 7 4 3" xfId="25580"/>
    <cellStyle name="Note 7 5" xfId="21127"/>
    <cellStyle name="Note 7 6" xfId="21636"/>
    <cellStyle name="Note 8" xfId="20510"/>
    <cellStyle name="Note 8 2" xfId="20511"/>
    <cellStyle name="Note 8 2 2" xfId="21863"/>
    <cellStyle name="Note 8 2 2 2" xfId="23210"/>
    <cellStyle name="Note 8 2 2 3" xfId="24627"/>
    <cellStyle name="Note 8 2 3" xfId="22397"/>
    <cellStyle name="Note 8 2 3 2" xfId="23742"/>
    <cellStyle name="Note 8 2 3 3" xfId="25156"/>
    <cellStyle name="Note 8 2 4" xfId="22866"/>
    <cellStyle name="Note 8 2 4 2" xfId="24168"/>
    <cellStyle name="Note 8 2 4 3" xfId="25582"/>
    <cellStyle name="Note 8 2 5" xfId="21125"/>
    <cellStyle name="Note 8 2 6" xfId="21638"/>
    <cellStyle name="Note 8 3" xfId="21864"/>
    <cellStyle name="Note 8 3 2" xfId="23211"/>
    <cellStyle name="Note 8 3 3" xfId="24628"/>
    <cellStyle name="Note 8 4" xfId="22396"/>
    <cellStyle name="Note 8 4 2" xfId="23741"/>
    <cellStyle name="Note 8 4 3" xfId="25155"/>
    <cellStyle name="Note 8 5" xfId="22865"/>
    <cellStyle name="Note 8 5 2" xfId="24167"/>
    <cellStyle name="Note 8 5 3" xfId="25581"/>
    <cellStyle name="Note 8 6" xfId="21126"/>
    <cellStyle name="Note 8 7" xfId="21637"/>
    <cellStyle name="Note 9" xfId="20512"/>
    <cellStyle name="Note 9 2" xfId="21862"/>
    <cellStyle name="Note 9 2 2" xfId="23209"/>
    <cellStyle name="Note 9 2 3" xfId="24626"/>
    <cellStyle name="Note 9 3" xfId="22398"/>
    <cellStyle name="Note 9 3 2" xfId="23743"/>
    <cellStyle name="Note 9 3 3" xfId="25157"/>
    <cellStyle name="Note 9 4" xfId="22867"/>
    <cellStyle name="Note 9 4 2" xfId="24169"/>
    <cellStyle name="Note 9 4 3" xfId="25583"/>
    <cellStyle name="Note 9 5" xfId="21124"/>
    <cellStyle name="Note 9 6" xfId="21639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alExposure 2" xfId="21861"/>
    <cellStyle name="optionalExposure 2 2" xfId="23208"/>
    <cellStyle name="optionalExposure 2 3" xfId="24625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2 2" xfId="21859"/>
    <cellStyle name="Output 2 10 2 2 2" xfId="23206"/>
    <cellStyle name="Output 2 10 2 2 3" xfId="24623"/>
    <cellStyle name="Output 2 10 2 3" xfId="22400"/>
    <cellStyle name="Output 2 10 2 3 2" xfId="23745"/>
    <cellStyle name="Output 2 10 2 3 3" xfId="25159"/>
    <cellStyle name="Output 2 10 2 4" xfId="22869"/>
    <cellStyle name="Output 2 10 2 4 2" xfId="24171"/>
    <cellStyle name="Output 2 10 2 4 3" xfId="25585"/>
    <cellStyle name="Output 2 10 2 5" xfId="21122"/>
    <cellStyle name="Output 2 10 2 6" xfId="21641"/>
    <cellStyle name="Output 2 10 3" xfId="20526"/>
    <cellStyle name="Output 2 10 3 2" xfId="21858"/>
    <cellStyle name="Output 2 10 3 2 2" xfId="23205"/>
    <cellStyle name="Output 2 10 3 2 3" xfId="24622"/>
    <cellStyle name="Output 2 10 3 3" xfId="22401"/>
    <cellStyle name="Output 2 10 3 3 2" xfId="23746"/>
    <cellStyle name="Output 2 10 3 3 3" xfId="25160"/>
    <cellStyle name="Output 2 10 3 4" xfId="22870"/>
    <cellStyle name="Output 2 10 3 4 2" xfId="24172"/>
    <cellStyle name="Output 2 10 3 4 3" xfId="25586"/>
    <cellStyle name="Output 2 10 3 5" xfId="21121"/>
    <cellStyle name="Output 2 10 3 6" xfId="21642"/>
    <cellStyle name="Output 2 10 4" xfId="20527"/>
    <cellStyle name="Output 2 10 4 2" xfId="21857"/>
    <cellStyle name="Output 2 10 4 2 2" xfId="23204"/>
    <cellStyle name="Output 2 10 4 2 3" xfId="24621"/>
    <cellStyle name="Output 2 10 4 3" xfId="22402"/>
    <cellStyle name="Output 2 10 4 3 2" xfId="23747"/>
    <cellStyle name="Output 2 10 4 3 3" xfId="25161"/>
    <cellStyle name="Output 2 10 4 4" xfId="22871"/>
    <cellStyle name="Output 2 10 4 4 2" xfId="24173"/>
    <cellStyle name="Output 2 10 4 4 3" xfId="25587"/>
    <cellStyle name="Output 2 10 4 5" xfId="21120"/>
    <cellStyle name="Output 2 10 4 6" xfId="21643"/>
    <cellStyle name="Output 2 10 5" xfId="20528"/>
    <cellStyle name="Output 2 10 5 2" xfId="21856"/>
    <cellStyle name="Output 2 10 5 2 2" xfId="23203"/>
    <cellStyle name="Output 2 10 5 2 3" xfId="24620"/>
    <cellStyle name="Output 2 10 5 3" xfId="22403"/>
    <cellStyle name="Output 2 10 5 3 2" xfId="23748"/>
    <cellStyle name="Output 2 10 5 3 3" xfId="25162"/>
    <cellStyle name="Output 2 10 5 4" xfId="22872"/>
    <cellStyle name="Output 2 10 5 4 2" xfId="24174"/>
    <cellStyle name="Output 2 10 5 4 3" xfId="25588"/>
    <cellStyle name="Output 2 10 5 5" xfId="21119"/>
    <cellStyle name="Output 2 10 5 6" xfId="21644"/>
    <cellStyle name="Output 2 11" xfId="20529"/>
    <cellStyle name="Output 2 11 10" xfId="21645"/>
    <cellStyle name="Output 2 11 2" xfId="20530"/>
    <cellStyle name="Output 2 11 2 2" xfId="21854"/>
    <cellStyle name="Output 2 11 2 2 2" xfId="23201"/>
    <cellStyle name="Output 2 11 2 2 3" xfId="24618"/>
    <cellStyle name="Output 2 11 2 3" xfId="22405"/>
    <cellStyle name="Output 2 11 2 3 2" xfId="23750"/>
    <cellStyle name="Output 2 11 2 3 3" xfId="25164"/>
    <cellStyle name="Output 2 11 2 4" xfId="22874"/>
    <cellStyle name="Output 2 11 2 4 2" xfId="24176"/>
    <cellStyle name="Output 2 11 2 4 3" xfId="25590"/>
    <cellStyle name="Output 2 11 2 5" xfId="21117"/>
    <cellStyle name="Output 2 11 2 6" xfId="21646"/>
    <cellStyle name="Output 2 11 3" xfId="20531"/>
    <cellStyle name="Output 2 11 3 2" xfId="21853"/>
    <cellStyle name="Output 2 11 3 2 2" xfId="23200"/>
    <cellStyle name="Output 2 11 3 2 3" xfId="24617"/>
    <cellStyle name="Output 2 11 3 3" xfId="22406"/>
    <cellStyle name="Output 2 11 3 3 2" xfId="23751"/>
    <cellStyle name="Output 2 11 3 3 3" xfId="25165"/>
    <cellStyle name="Output 2 11 3 4" xfId="22875"/>
    <cellStyle name="Output 2 11 3 4 2" xfId="24177"/>
    <cellStyle name="Output 2 11 3 4 3" xfId="25591"/>
    <cellStyle name="Output 2 11 3 5" xfId="21116"/>
    <cellStyle name="Output 2 11 3 6" xfId="21647"/>
    <cellStyle name="Output 2 11 4" xfId="20532"/>
    <cellStyle name="Output 2 11 4 2" xfId="21852"/>
    <cellStyle name="Output 2 11 4 2 2" xfId="23199"/>
    <cellStyle name="Output 2 11 4 2 3" xfId="24616"/>
    <cellStyle name="Output 2 11 4 3" xfId="22407"/>
    <cellStyle name="Output 2 11 4 3 2" xfId="23752"/>
    <cellStyle name="Output 2 11 4 3 3" xfId="25166"/>
    <cellStyle name="Output 2 11 4 4" xfId="22876"/>
    <cellStyle name="Output 2 11 4 4 2" xfId="24178"/>
    <cellStyle name="Output 2 11 4 4 3" xfId="25592"/>
    <cellStyle name="Output 2 11 4 5" xfId="21115"/>
    <cellStyle name="Output 2 11 4 6" xfId="21648"/>
    <cellStyle name="Output 2 11 5" xfId="20533"/>
    <cellStyle name="Output 2 11 5 2" xfId="21851"/>
    <cellStyle name="Output 2 11 5 2 2" xfId="23198"/>
    <cellStyle name="Output 2 11 5 2 3" xfId="24615"/>
    <cellStyle name="Output 2 11 5 3" xfId="22408"/>
    <cellStyle name="Output 2 11 5 3 2" xfId="23753"/>
    <cellStyle name="Output 2 11 5 3 3" xfId="25167"/>
    <cellStyle name="Output 2 11 5 4" xfId="22877"/>
    <cellStyle name="Output 2 11 5 4 2" xfId="24179"/>
    <cellStyle name="Output 2 11 5 4 3" xfId="25593"/>
    <cellStyle name="Output 2 11 5 5" xfId="21114"/>
    <cellStyle name="Output 2 11 5 6" xfId="21649"/>
    <cellStyle name="Output 2 11 6" xfId="21855"/>
    <cellStyle name="Output 2 11 6 2" xfId="23202"/>
    <cellStyle name="Output 2 11 6 3" xfId="24619"/>
    <cellStyle name="Output 2 11 7" xfId="22404"/>
    <cellStyle name="Output 2 11 7 2" xfId="23749"/>
    <cellStyle name="Output 2 11 7 3" xfId="25163"/>
    <cellStyle name="Output 2 11 8" xfId="22873"/>
    <cellStyle name="Output 2 11 8 2" xfId="24175"/>
    <cellStyle name="Output 2 11 8 3" xfId="25589"/>
    <cellStyle name="Output 2 11 9" xfId="21118"/>
    <cellStyle name="Output 2 12" xfId="20534"/>
    <cellStyle name="Output 2 12 10" xfId="21650"/>
    <cellStyle name="Output 2 12 2" xfId="20535"/>
    <cellStyle name="Output 2 12 2 2" xfId="21849"/>
    <cellStyle name="Output 2 12 2 2 2" xfId="23196"/>
    <cellStyle name="Output 2 12 2 2 3" xfId="24613"/>
    <cellStyle name="Output 2 12 2 3" xfId="22410"/>
    <cellStyle name="Output 2 12 2 3 2" xfId="23755"/>
    <cellStyle name="Output 2 12 2 3 3" xfId="25169"/>
    <cellStyle name="Output 2 12 2 4" xfId="22879"/>
    <cellStyle name="Output 2 12 2 4 2" xfId="24181"/>
    <cellStyle name="Output 2 12 2 4 3" xfId="25595"/>
    <cellStyle name="Output 2 12 2 5" xfId="21112"/>
    <cellStyle name="Output 2 12 2 6" xfId="21651"/>
    <cellStyle name="Output 2 12 3" xfId="20536"/>
    <cellStyle name="Output 2 12 3 2" xfId="21848"/>
    <cellStyle name="Output 2 12 3 2 2" xfId="23195"/>
    <cellStyle name="Output 2 12 3 2 3" xfId="24612"/>
    <cellStyle name="Output 2 12 3 3" xfId="22411"/>
    <cellStyle name="Output 2 12 3 3 2" xfId="23756"/>
    <cellStyle name="Output 2 12 3 3 3" xfId="25170"/>
    <cellStyle name="Output 2 12 3 4" xfId="22880"/>
    <cellStyle name="Output 2 12 3 4 2" xfId="24182"/>
    <cellStyle name="Output 2 12 3 4 3" xfId="25596"/>
    <cellStyle name="Output 2 12 3 5" xfId="21111"/>
    <cellStyle name="Output 2 12 3 6" xfId="21652"/>
    <cellStyle name="Output 2 12 4" xfId="20537"/>
    <cellStyle name="Output 2 12 4 2" xfId="21847"/>
    <cellStyle name="Output 2 12 4 2 2" xfId="23194"/>
    <cellStyle name="Output 2 12 4 2 3" xfId="24611"/>
    <cellStyle name="Output 2 12 4 3" xfId="22412"/>
    <cellStyle name="Output 2 12 4 3 2" xfId="23757"/>
    <cellStyle name="Output 2 12 4 3 3" xfId="25171"/>
    <cellStyle name="Output 2 12 4 4" xfId="22881"/>
    <cellStyle name="Output 2 12 4 4 2" xfId="24183"/>
    <cellStyle name="Output 2 12 4 4 3" xfId="25597"/>
    <cellStyle name="Output 2 12 4 5" xfId="21110"/>
    <cellStyle name="Output 2 12 4 6" xfId="21653"/>
    <cellStyle name="Output 2 12 5" xfId="20538"/>
    <cellStyle name="Output 2 12 5 2" xfId="21846"/>
    <cellStyle name="Output 2 12 5 2 2" xfId="23193"/>
    <cellStyle name="Output 2 12 5 2 3" xfId="24610"/>
    <cellStyle name="Output 2 12 5 3" xfId="22413"/>
    <cellStyle name="Output 2 12 5 3 2" xfId="23758"/>
    <cellStyle name="Output 2 12 5 3 3" xfId="25172"/>
    <cellStyle name="Output 2 12 5 4" xfId="22882"/>
    <cellStyle name="Output 2 12 5 4 2" xfId="24184"/>
    <cellStyle name="Output 2 12 5 4 3" xfId="25598"/>
    <cellStyle name="Output 2 12 5 5" xfId="21109"/>
    <cellStyle name="Output 2 12 5 6" xfId="21654"/>
    <cellStyle name="Output 2 12 6" xfId="21850"/>
    <cellStyle name="Output 2 12 6 2" xfId="23197"/>
    <cellStyle name="Output 2 12 6 3" xfId="24614"/>
    <cellStyle name="Output 2 12 7" xfId="22409"/>
    <cellStyle name="Output 2 12 7 2" xfId="23754"/>
    <cellStyle name="Output 2 12 7 3" xfId="25168"/>
    <cellStyle name="Output 2 12 8" xfId="22878"/>
    <cellStyle name="Output 2 12 8 2" xfId="24180"/>
    <cellStyle name="Output 2 12 8 3" xfId="25594"/>
    <cellStyle name="Output 2 12 9" xfId="21113"/>
    <cellStyle name="Output 2 13" xfId="20539"/>
    <cellStyle name="Output 2 13 2" xfId="20540"/>
    <cellStyle name="Output 2 13 2 2" xfId="21844"/>
    <cellStyle name="Output 2 13 2 2 2" xfId="23191"/>
    <cellStyle name="Output 2 13 2 2 3" xfId="24608"/>
    <cellStyle name="Output 2 13 2 3" xfId="22415"/>
    <cellStyle name="Output 2 13 2 3 2" xfId="23760"/>
    <cellStyle name="Output 2 13 2 3 3" xfId="25174"/>
    <cellStyle name="Output 2 13 2 4" xfId="22884"/>
    <cellStyle name="Output 2 13 2 4 2" xfId="24186"/>
    <cellStyle name="Output 2 13 2 4 3" xfId="25600"/>
    <cellStyle name="Output 2 13 2 5" xfId="21107"/>
    <cellStyle name="Output 2 13 2 6" xfId="21656"/>
    <cellStyle name="Output 2 13 3" xfId="20541"/>
    <cellStyle name="Output 2 13 3 2" xfId="21843"/>
    <cellStyle name="Output 2 13 3 2 2" xfId="23190"/>
    <cellStyle name="Output 2 13 3 2 3" xfId="24607"/>
    <cellStyle name="Output 2 13 3 3" xfId="22416"/>
    <cellStyle name="Output 2 13 3 3 2" xfId="23761"/>
    <cellStyle name="Output 2 13 3 3 3" xfId="25175"/>
    <cellStyle name="Output 2 13 3 4" xfId="22885"/>
    <cellStyle name="Output 2 13 3 4 2" xfId="24187"/>
    <cellStyle name="Output 2 13 3 4 3" xfId="25601"/>
    <cellStyle name="Output 2 13 3 5" xfId="21106"/>
    <cellStyle name="Output 2 13 3 6" xfId="21657"/>
    <cellStyle name="Output 2 13 4" xfId="20542"/>
    <cellStyle name="Output 2 13 4 2" xfId="21842"/>
    <cellStyle name="Output 2 13 4 2 2" xfId="23189"/>
    <cellStyle name="Output 2 13 4 2 3" xfId="24606"/>
    <cellStyle name="Output 2 13 4 3" xfId="22417"/>
    <cellStyle name="Output 2 13 4 3 2" xfId="23762"/>
    <cellStyle name="Output 2 13 4 3 3" xfId="25176"/>
    <cellStyle name="Output 2 13 4 4" xfId="22886"/>
    <cellStyle name="Output 2 13 4 4 2" xfId="24188"/>
    <cellStyle name="Output 2 13 4 4 3" xfId="25602"/>
    <cellStyle name="Output 2 13 4 5" xfId="21105"/>
    <cellStyle name="Output 2 13 4 6" xfId="21658"/>
    <cellStyle name="Output 2 13 5" xfId="21845"/>
    <cellStyle name="Output 2 13 5 2" xfId="23192"/>
    <cellStyle name="Output 2 13 5 3" xfId="24609"/>
    <cellStyle name="Output 2 13 6" xfId="22414"/>
    <cellStyle name="Output 2 13 6 2" xfId="23759"/>
    <cellStyle name="Output 2 13 6 3" xfId="25173"/>
    <cellStyle name="Output 2 13 7" xfId="22883"/>
    <cellStyle name="Output 2 13 7 2" xfId="24185"/>
    <cellStyle name="Output 2 13 7 3" xfId="25599"/>
    <cellStyle name="Output 2 13 8" xfId="21108"/>
    <cellStyle name="Output 2 13 9" xfId="21655"/>
    <cellStyle name="Output 2 14" xfId="20543"/>
    <cellStyle name="Output 2 14 2" xfId="21841"/>
    <cellStyle name="Output 2 14 2 2" xfId="23188"/>
    <cellStyle name="Output 2 14 2 3" xfId="24605"/>
    <cellStyle name="Output 2 14 3" xfId="22418"/>
    <cellStyle name="Output 2 14 3 2" xfId="23763"/>
    <cellStyle name="Output 2 14 3 3" xfId="25177"/>
    <cellStyle name="Output 2 14 4" xfId="22887"/>
    <cellStyle name="Output 2 14 4 2" xfId="24189"/>
    <cellStyle name="Output 2 14 4 3" xfId="25603"/>
    <cellStyle name="Output 2 14 5" xfId="21104"/>
    <cellStyle name="Output 2 14 6" xfId="21659"/>
    <cellStyle name="Output 2 15" xfId="20544"/>
    <cellStyle name="Output 2 15 2" xfId="21840"/>
    <cellStyle name="Output 2 15 2 2" xfId="23187"/>
    <cellStyle name="Output 2 15 2 3" xfId="24604"/>
    <cellStyle name="Output 2 15 3" xfId="22419"/>
    <cellStyle name="Output 2 15 3 2" xfId="23764"/>
    <cellStyle name="Output 2 15 3 3" xfId="25178"/>
    <cellStyle name="Output 2 15 4" xfId="22888"/>
    <cellStyle name="Output 2 15 4 2" xfId="24190"/>
    <cellStyle name="Output 2 15 4 3" xfId="25604"/>
    <cellStyle name="Output 2 15 5" xfId="21103"/>
    <cellStyle name="Output 2 15 6" xfId="21660"/>
    <cellStyle name="Output 2 16" xfId="20545"/>
    <cellStyle name="Output 2 16 2" xfId="21839"/>
    <cellStyle name="Output 2 16 2 2" xfId="23186"/>
    <cellStyle name="Output 2 16 2 3" xfId="24603"/>
    <cellStyle name="Output 2 16 3" xfId="22420"/>
    <cellStyle name="Output 2 16 3 2" xfId="23765"/>
    <cellStyle name="Output 2 16 3 3" xfId="25179"/>
    <cellStyle name="Output 2 16 4" xfId="22889"/>
    <cellStyle name="Output 2 16 4 2" xfId="24191"/>
    <cellStyle name="Output 2 16 4 3" xfId="25605"/>
    <cellStyle name="Output 2 16 5" xfId="21102"/>
    <cellStyle name="Output 2 16 6" xfId="21661"/>
    <cellStyle name="Output 2 17" xfId="21860"/>
    <cellStyle name="Output 2 17 2" xfId="23207"/>
    <cellStyle name="Output 2 17 3" xfId="24624"/>
    <cellStyle name="Output 2 18" xfId="22399"/>
    <cellStyle name="Output 2 18 2" xfId="23744"/>
    <cellStyle name="Output 2 18 3" xfId="25158"/>
    <cellStyle name="Output 2 19" xfId="22868"/>
    <cellStyle name="Output 2 19 2" xfId="24170"/>
    <cellStyle name="Output 2 19 3" xfId="25584"/>
    <cellStyle name="Output 2 2" xfId="20546"/>
    <cellStyle name="Output 2 2 10" xfId="21838"/>
    <cellStyle name="Output 2 2 10 2" xfId="23185"/>
    <cellStyle name="Output 2 2 10 3" xfId="24602"/>
    <cellStyle name="Output 2 2 11" xfId="22421"/>
    <cellStyle name="Output 2 2 11 2" xfId="23766"/>
    <cellStyle name="Output 2 2 11 3" xfId="25180"/>
    <cellStyle name="Output 2 2 12" xfId="22890"/>
    <cellStyle name="Output 2 2 12 2" xfId="24192"/>
    <cellStyle name="Output 2 2 12 3" xfId="25606"/>
    <cellStyle name="Output 2 2 13" xfId="21101"/>
    <cellStyle name="Output 2 2 14" xfId="21662"/>
    <cellStyle name="Output 2 2 2" xfId="20547"/>
    <cellStyle name="Output 2 2 2 2" xfId="20548"/>
    <cellStyle name="Output 2 2 2 2 2" xfId="21836"/>
    <cellStyle name="Output 2 2 2 2 2 2" xfId="23183"/>
    <cellStyle name="Output 2 2 2 2 2 3" xfId="24600"/>
    <cellStyle name="Output 2 2 2 2 3" xfId="22423"/>
    <cellStyle name="Output 2 2 2 2 3 2" xfId="23768"/>
    <cellStyle name="Output 2 2 2 2 3 3" xfId="25182"/>
    <cellStyle name="Output 2 2 2 2 4" xfId="22892"/>
    <cellStyle name="Output 2 2 2 2 4 2" xfId="24194"/>
    <cellStyle name="Output 2 2 2 2 4 3" xfId="25608"/>
    <cellStyle name="Output 2 2 2 2 5" xfId="21099"/>
    <cellStyle name="Output 2 2 2 2 6" xfId="21664"/>
    <cellStyle name="Output 2 2 2 3" xfId="20549"/>
    <cellStyle name="Output 2 2 2 3 2" xfId="21835"/>
    <cellStyle name="Output 2 2 2 3 2 2" xfId="23182"/>
    <cellStyle name="Output 2 2 2 3 2 3" xfId="24599"/>
    <cellStyle name="Output 2 2 2 3 3" xfId="22424"/>
    <cellStyle name="Output 2 2 2 3 3 2" xfId="23769"/>
    <cellStyle name="Output 2 2 2 3 3 3" xfId="25183"/>
    <cellStyle name="Output 2 2 2 3 4" xfId="22893"/>
    <cellStyle name="Output 2 2 2 3 4 2" xfId="24195"/>
    <cellStyle name="Output 2 2 2 3 4 3" xfId="25609"/>
    <cellStyle name="Output 2 2 2 3 5" xfId="21098"/>
    <cellStyle name="Output 2 2 2 3 6" xfId="21665"/>
    <cellStyle name="Output 2 2 2 4" xfId="20550"/>
    <cellStyle name="Output 2 2 2 4 2" xfId="21834"/>
    <cellStyle name="Output 2 2 2 4 2 2" xfId="23181"/>
    <cellStyle name="Output 2 2 2 4 2 3" xfId="24598"/>
    <cellStyle name="Output 2 2 2 4 3" xfId="22425"/>
    <cellStyle name="Output 2 2 2 4 3 2" xfId="23770"/>
    <cellStyle name="Output 2 2 2 4 3 3" xfId="25184"/>
    <cellStyle name="Output 2 2 2 4 4" xfId="22894"/>
    <cellStyle name="Output 2 2 2 4 4 2" xfId="24196"/>
    <cellStyle name="Output 2 2 2 4 4 3" xfId="25610"/>
    <cellStyle name="Output 2 2 2 4 5" xfId="21097"/>
    <cellStyle name="Output 2 2 2 4 6" xfId="21666"/>
    <cellStyle name="Output 2 2 2 5" xfId="21837"/>
    <cellStyle name="Output 2 2 2 5 2" xfId="23184"/>
    <cellStyle name="Output 2 2 2 5 3" xfId="24601"/>
    <cellStyle name="Output 2 2 2 6" xfId="22422"/>
    <cellStyle name="Output 2 2 2 6 2" xfId="23767"/>
    <cellStyle name="Output 2 2 2 6 3" xfId="25181"/>
    <cellStyle name="Output 2 2 2 7" xfId="22891"/>
    <cellStyle name="Output 2 2 2 7 2" xfId="24193"/>
    <cellStyle name="Output 2 2 2 7 3" xfId="25607"/>
    <cellStyle name="Output 2 2 2 8" xfId="21100"/>
    <cellStyle name="Output 2 2 2 9" xfId="21663"/>
    <cellStyle name="Output 2 2 3" xfId="20551"/>
    <cellStyle name="Output 2 2 3 2" xfId="20552"/>
    <cellStyle name="Output 2 2 3 2 2" xfId="21832"/>
    <cellStyle name="Output 2 2 3 2 2 2" xfId="23179"/>
    <cellStyle name="Output 2 2 3 2 2 3" xfId="24596"/>
    <cellStyle name="Output 2 2 3 2 3" xfId="22427"/>
    <cellStyle name="Output 2 2 3 2 3 2" xfId="23772"/>
    <cellStyle name="Output 2 2 3 2 3 3" xfId="25186"/>
    <cellStyle name="Output 2 2 3 2 4" xfId="22896"/>
    <cellStyle name="Output 2 2 3 2 4 2" xfId="24198"/>
    <cellStyle name="Output 2 2 3 2 4 3" xfId="25612"/>
    <cellStyle name="Output 2 2 3 2 5" xfId="21095"/>
    <cellStyle name="Output 2 2 3 2 6" xfId="21668"/>
    <cellStyle name="Output 2 2 3 3" xfId="20553"/>
    <cellStyle name="Output 2 2 3 3 2" xfId="21831"/>
    <cellStyle name="Output 2 2 3 3 2 2" xfId="23178"/>
    <cellStyle name="Output 2 2 3 3 2 3" xfId="24595"/>
    <cellStyle name="Output 2 2 3 3 3" xfId="22428"/>
    <cellStyle name="Output 2 2 3 3 3 2" xfId="23773"/>
    <cellStyle name="Output 2 2 3 3 3 3" xfId="25187"/>
    <cellStyle name="Output 2 2 3 3 4" xfId="22897"/>
    <cellStyle name="Output 2 2 3 3 4 2" xfId="24199"/>
    <cellStyle name="Output 2 2 3 3 4 3" xfId="25613"/>
    <cellStyle name="Output 2 2 3 3 5" xfId="21094"/>
    <cellStyle name="Output 2 2 3 3 6" xfId="21669"/>
    <cellStyle name="Output 2 2 3 4" xfId="20554"/>
    <cellStyle name="Output 2 2 3 4 2" xfId="21830"/>
    <cellStyle name="Output 2 2 3 4 2 2" xfId="23177"/>
    <cellStyle name="Output 2 2 3 4 2 3" xfId="24594"/>
    <cellStyle name="Output 2 2 3 4 3" xfId="22429"/>
    <cellStyle name="Output 2 2 3 4 3 2" xfId="23774"/>
    <cellStyle name="Output 2 2 3 4 3 3" xfId="25188"/>
    <cellStyle name="Output 2 2 3 4 4" xfId="22898"/>
    <cellStyle name="Output 2 2 3 4 4 2" xfId="24200"/>
    <cellStyle name="Output 2 2 3 4 4 3" xfId="25614"/>
    <cellStyle name="Output 2 2 3 4 5" xfId="21093"/>
    <cellStyle name="Output 2 2 3 4 6" xfId="21670"/>
    <cellStyle name="Output 2 2 3 5" xfId="21833"/>
    <cellStyle name="Output 2 2 3 5 2" xfId="23180"/>
    <cellStyle name="Output 2 2 3 5 3" xfId="24597"/>
    <cellStyle name="Output 2 2 3 6" xfId="22426"/>
    <cellStyle name="Output 2 2 3 6 2" xfId="23771"/>
    <cellStyle name="Output 2 2 3 6 3" xfId="25185"/>
    <cellStyle name="Output 2 2 3 7" xfId="22895"/>
    <cellStyle name="Output 2 2 3 7 2" xfId="24197"/>
    <cellStyle name="Output 2 2 3 7 3" xfId="25611"/>
    <cellStyle name="Output 2 2 3 8" xfId="21096"/>
    <cellStyle name="Output 2 2 3 9" xfId="21667"/>
    <cellStyle name="Output 2 2 4" xfId="20555"/>
    <cellStyle name="Output 2 2 4 2" xfId="20556"/>
    <cellStyle name="Output 2 2 4 2 2" xfId="21828"/>
    <cellStyle name="Output 2 2 4 2 2 2" xfId="23175"/>
    <cellStyle name="Output 2 2 4 2 2 3" xfId="24592"/>
    <cellStyle name="Output 2 2 4 2 3" xfId="22431"/>
    <cellStyle name="Output 2 2 4 2 3 2" xfId="23776"/>
    <cellStyle name="Output 2 2 4 2 3 3" xfId="25190"/>
    <cellStyle name="Output 2 2 4 2 4" xfId="22900"/>
    <cellStyle name="Output 2 2 4 2 4 2" xfId="24202"/>
    <cellStyle name="Output 2 2 4 2 4 3" xfId="25616"/>
    <cellStyle name="Output 2 2 4 2 5" xfId="21091"/>
    <cellStyle name="Output 2 2 4 2 6" xfId="21672"/>
    <cellStyle name="Output 2 2 4 3" xfId="20557"/>
    <cellStyle name="Output 2 2 4 3 2" xfId="21827"/>
    <cellStyle name="Output 2 2 4 3 2 2" xfId="23174"/>
    <cellStyle name="Output 2 2 4 3 2 3" xfId="24591"/>
    <cellStyle name="Output 2 2 4 3 3" xfId="22432"/>
    <cellStyle name="Output 2 2 4 3 3 2" xfId="23777"/>
    <cellStyle name="Output 2 2 4 3 3 3" xfId="25191"/>
    <cellStyle name="Output 2 2 4 3 4" xfId="22901"/>
    <cellStyle name="Output 2 2 4 3 4 2" xfId="24203"/>
    <cellStyle name="Output 2 2 4 3 4 3" xfId="25617"/>
    <cellStyle name="Output 2 2 4 3 5" xfId="21090"/>
    <cellStyle name="Output 2 2 4 3 6" xfId="21673"/>
    <cellStyle name="Output 2 2 4 4" xfId="20558"/>
    <cellStyle name="Output 2 2 4 4 2" xfId="21826"/>
    <cellStyle name="Output 2 2 4 4 2 2" xfId="23173"/>
    <cellStyle name="Output 2 2 4 4 2 3" xfId="24590"/>
    <cellStyle name="Output 2 2 4 4 3" xfId="22433"/>
    <cellStyle name="Output 2 2 4 4 3 2" xfId="23778"/>
    <cellStyle name="Output 2 2 4 4 3 3" xfId="25192"/>
    <cellStyle name="Output 2 2 4 4 4" xfId="22902"/>
    <cellStyle name="Output 2 2 4 4 4 2" xfId="24204"/>
    <cellStyle name="Output 2 2 4 4 4 3" xfId="25618"/>
    <cellStyle name="Output 2 2 4 4 5" xfId="21089"/>
    <cellStyle name="Output 2 2 4 4 6" xfId="21674"/>
    <cellStyle name="Output 2 2 4 5" xfId="21829"/>
    <cellStyle name="Output 2 2 4 5 2" xfId="23176"/>
    <cellStyle name="Output 2 2 4 5 3" xfId="24593"/>
    <cellStyle name="Output 2 2 4 6" xfId="22430"/>
    <cellStyle name="Output 2 2 4 6 2" xfId="23775"/>
    <cellStyle name="Output 2 2 4 6 3" xfId="25189"/>
    <cellStyle name="Output 2 2 4 7" xfId="22899"/>
    <cellStyle name="Output 2 2 4 7 2" xfId="24201"/>
    <cellStyle name="Output 2 2 4 7 3" xfId="25615"/>
    <cellStyle name="Output 2 2 4 8" xfId="21092"/>
    <cellStyle name="Output 2 2 4 9" xfId="21671"/>
    <cellStyle name="Output 2 2 5" xfId="20559"/>
    <cellStyle name="Output 2 2 5 2" xfId="20560"/>
    <cellStyle name="Output 2 2 5 2 2" xfId="21824"/>
    <cellStyle name="Output 2 2 5 2 2 2" xfId="23171"/>
    <cellStyle name="Output 2 2 5 2 2 3" xfId="24588"/>
    <cellStyle name="Output 2 2 5 2 3" xfId="22435"/>
    <cellStyle name="Output 2 2 5 2 3 2" xfId="23780"/>
    <cellStyle name="Output 2 2 5 2 3 3" xfId="25194"/>
    <cellStyle name="Output 2 2 5 2 4" xfId="22904"/>
    <cellStyle name="Output 2 2 5 2 4 2" xfId="24206"/>
    <cellStyle name="Output 2 2 5 2 4 3" xfId="25620"/>
    <cellStyle name="Output 2 2 5 2 5" xfId="21087"/>
    <cellStyle name="Output 2 2 5 2 6" xfId="21676"/>
    <cellStyle name="Output 2 2 5 3" xfId="20561"/>
    <cellStyle name="Output 2 2 5 3 2" xfId="21823"/>
    <cellStyle name="Output 2 2 5 3 2 2" xfId="23170"/>
    <cellStyle name="Output 2 2 5 3 2 3" xfId="24587"/>
    <cellStyle name="Output 2 2 5 3 3" xfId="22436"/>
    <cellStyle name="Output 2 2 5 3 3 2" xfId="23781"/>
    <cellStyle name="Output 2 2 5 3 3 3" xfId="25195"/>
    <cellStyle name="Output 2 2 5 3 4" xfId="22905"/>
    <cellStyle name="Output 2 2 5 3 4 2" xfId="24207"/>
    <cellStyle name="Output 2 2 5 3 4 3" xfId="25621"/>
    <cellStyle name="Output 2 2 5 3 5" xfId="21086"/>
    <cellStyle name="Output 2 2 5 3 6" xfId="21677"/>
    <cellStyle name="Output 2 2 5 4" xfId="20562"/>
    <cellStyle name="Output 2 2 5 4 2" xfId="21822"/>
    <cellStyle name="Output 2 2 5 4 2 2" xfId="23169"/>
    <cellStyle name="Output 2 2 5 4 2 3" xfId="24586"/>
    <cellStyle name="Output 2 2 5 4 3" xfId="22437"/>
    <cellStyle name="Output 2 2 5 4 3 2" xfId="23782"/>
    <cellStyle name="Output 2 2 5 4 3 3" xfId="25196"/>
    <cellStyle name="Output 2 2 5 4 4" xfId="22906"/>
    <cellStyle name="Output 2 2 5 4 4 2" xfId="24208"/>
    <cellStyle name="Output 2 2 5 4 4 3" xfId="25622"/>
    <cellStyle name="Output 2 2 5 4 5" xfId="21085"/>
    <cellStyle name="Output 2 2 5 4 6" xfId="21678"/>
    <cellStyle name="Output 2 2 5 5" xfId="21825"/>
    <cellStyle name="Output 2 2 5 5 2" xfId="23172"/>
    <cellStyle name="Output 2 2 5 5 3" xfId="24589"/>
    <cellStyle name="Output 2 2 5 6" xfId="22434"/>
    <cellStyle name="Output 2 2 5 6 2" xfId="23779"/>
    <cellStyle name="Output 2 2 5 6 3" xfId="25193"/>
    <cellStyle name="Output 2 2 5 7" xfId="22903"/>
    <cellStyle name="Output 2 2 5 7 2" xfId="24205"/>
    <cellStyle name="Output 2 2 5 7 3" xfId="25619"/>
    <cellStyle name="Output 2 2 5 8" xfId="21088"/>
    <cellStyle name="Output 2 2 5 9" xfId="21675"/>
    <cellStyle name="Output 2 2 6" xfId="20563"/>
    <cellStyle name="Output 2 2 6 2" xfId="21821"/>
    <cellStyle name="Output 2 2 6 2 2" xfId="23168"/>
    <cellStyle name="Output 2 2 6 2 3" xfId="24585"/>
    <cellStyle name="Output 2 2 6 3" xfId="22438"/>
    <cellStyle name="Output 2 2 6 3 2" xfId="23783"/>
    <cellStyle name="Output 2 2 6 3 3" xfId="25197"/>
    <cellStyle name="Output 2 2 6 4" xfId="22907"/>
    <cellStyle name="Output 2 2 6 4 2" xfId="24209"/>
    <cellStyle name="Output 2 2 6 4 3" xfId="25623"/>
    <cellStyle name="Output 2 2 6 5" xfId="21084"/>
    <cellStyle name="Output 2 2 6 6" xfId="21679"/>
    <cellStyle name="Output 2 2 7" xfId="20564"/>
    <cellStyle name="Output 2 2 7 2" xfId="21820"/>
    <cellStyle name="Output 2 2 7 2 2" xfId="23167"/>
    <cellStyle name="Output 2 2 7 2 3" xfId="24584"/>
    <cellStyle name="Output 2 2 7 3" xfId="22439"/>
    <cellStyle name="Output 2 2 7 3 2" xfId="23784"/>
    <cellStyle name="Output 2 2 7 3 3" xfId="25198"/>
    <cellStyle name="Output 2 2 7 4" xfId="22908"/>
    <cellStyle name="Output 2 2 7 4 2" xfId="24210"/>
    <cellStyle name="Output 2 2 7 4 3" xfId="25624"/>
    <cellStyle name="Output 2 2 7 5" xfId="21083"/>
    <cellStyle name="Output 2 2 7 6" xfId="21680"/>
    <cellStyle name="Output 2 2 8" xfId="20565"/>
    <cellStyle name="Output 2 2 8 2" xfId="21819"/>
    <cellStyle name="Output 2 2 8 2 2" xfId="23166"/>
    <cellStyle name="Output 2 2 8 2 3" xfId="24583"/>
    <cellStyle name="Output 2 2 8 3" xfId="22440"/>
    <cellStyle name="Output 2 2 8 3 2" xfId="23785"/>
    <cellStyle name="Output 2 2 8 3 3" xfId="25199"/>
    <cellStyle name="Output 2 2 8 4" xfId="22909"/>
    <cellStyle name="Output 2 2 8 4 2" xfId="24211"/>
    <cellStyle name="Output 2 2 8 4 3" xfId="25625"/>
    <cellStyle name="Output 2 2 8 5" xfId="21082"/>
    <cellStyle name="Output 2 2 8 6" xfId="21681"/>
    <cellStyle name="Output 2 2 9" xfId="20566"/>
    <cellStyle name="Output 2 2 9 2" xfId="21818"/>
    <cellStyle name="Output 2 2 9 2 2" xfId="23165"/>
    <cellStyle name="Output 2 2 9 2 3" xfId="24582"/>
    <cellStyle name="Output 2 2 9 3" xfId="22441"/>
    <cellStyle name="Output 2 2 9 3 2" xfId="23786"/>
    <cellStyle name="Output 2 2 9 3 3" xfId="25200"/>
    <cellStyle name="Output 2 2 9 4" xfId="22910"/>
    <cellStyle name="Output 2 2 9 4 2" xfId="24212"/>
    <cellStyle name="Output 2 2 9 4 3" xfId="25626"/>
    <cellStyle name="Output 2 2 9 5" xfId="21081"/>
    <cellStyle name="Output 2 2 9 6" xfId="21682"/>
    <cellStyle name="Output 2 20" xfId="21123"/>
    <cellStyle name="Output 2 21" xfId="21640"/>
    <cellStyle name="Output 2 3" xfId="20567"/>
    <cellStyle name="Output 2 3 2" xfId="20568"/>
    <cellStyle name="Output 2 3 2 2" xfId="21817"/>
    <cellStyle name="Output 2 3 2 2 2" xfId="23164"/>
    <cellStyle name="Output 2 3 2 2 3" xfId="24581"/>
    <cellStyle name="Output 2 3 2 3" xfId="22442"/>
    <cellStyle name="Output 2 3 2 3 2" xfId="23787"/>
    <cellStyle name="Output 2 3 2 3 3" xfId="25201"/>
    <cellStyle name="Output 2 3 2 4" xfId="22911"/>
    <cellStyle name="Output 2 3 2 4 2" xfId="24213"/>
    <cellStyle name="Output 2 3 2 4 3" xfId="25627"/>
    <cellStyle name="Output 2 3 2 5" xfId="21080"/>
    <cellStyle name="Output 2 3 2 6" xfId="21683"/>
    <cellStyle name="Output 2 3 3" xfId="20569"/>
    <cellStyle name="Output 2 3 3 2" xfId="21816"/>
    <cellStyle name="Output 2 3 3 2 2" xfId="23163"/>
    <cellStyle name="Output 2 3 3 2 3" xfId="24580"/>
    <cellStyle name="Output 2 3 3 3" xfId="22443"/>
    <cellStyle name="Output 2 3 3 3 2" xfId="23788"/>
    <cellStyle name="Output 2 3 3 3 3" xfId="25202"/>
    <cellStyle name="Output 2 3 3 4" xfId="22912"/>
    <cellStyle name="Output 2 3 3 4 2" xfId="24214"/>
    <cellStyle name="Output 2 3 3 4 3" xfId="25628"/>
    <cellStyle name="Output 2 3 3 5" xfId="21079"/>
    <cellStyle name="Output 2 3 3 6" xfId="21684"/>
    <cellStyle name="Output 2 3 4" xfId="20570"/>
    <cellStyle name="Output 2 3 4 2" xfId="21815"/>
    <cellStyle name="Output 2 3 4 2 2" xfId="23162"/>
    <cellStyle name="Output 2 3 4 2 3" xfId="24579"/>
    <cellStyle name="Output 2 3 4 3" xfId="22444"/>
    <cellStyle name="Output 2 3 4 3 2" xfId="23789"/>
    <cellStyle name="Output 2 3 4 3 3" xfId="25203"/>
    <cellStyle name="Output 2 3 4 4" xfId="22913"/>
    <cellStyle name="Output 2 3 4 4 2" xfId="24215"/>
    <cellStyle name="Output 2 3 4 4 3" xfId="25629"/>
    <cellStyle name="Output 2 3 4 5" xfId="21078"/>
    <cellStyle name="Output 2 3 4 6" xfId="21685"/>
    <cellStyle name="Output 2 3 5" xfId="20571"/>
    <cellStyle name="Output 2 3 5 2" xfId="21814"/>
    <cellStyle name="Output 2 3 5 2 2" xfId="23161"/>
    <cellStyle name="Output 2 3 5 2 3" xfId="24578"/>
    <cellStyle name="Output 2 3 5 3" xfId="22445"/>
    <cellStyle name="Output 2 3 5 3 2" xfId="23790"/>
    <cellStyle name="Output 2 3 5 3 3" xfId="25204"/>
    <cellStyle name="Output 2 3 5 4" xfId="22914"/>
    <cellStyle name="Output 2 3 5 4 2" xfId="24216"/>
    <cellStyle name="Output 2 3 5 4 3" xfId="25630"/>
    <cellStyle name="Output 2 3 5 5" xfId="21077"/>
    <cellStyle name="Output 2 3 5 6" xfId="21686"/>
    <cellStyle name="Output 2 4" xfId="20572"/>
    <cellStyle name="Output 2 4 2" xfId="20573"/>
    <cellStyle name="Output 2 4 2 2" xfId="21813"/>
    <cellStyle name="Output 2 4 2 2 2" xfId="23160"/>
    <cellStyle name="Output 2 4 2 2 3" xfId="24577"/>
    <cellStyle name="Output 2 4 2 3" xfId="22446"/>
    <cellStyle name="Output 2 4 2 3 2" xfId="23791"/>
    <cellStyle name="Output 2 4 2 3 3" xfId="25205"/>
    <cellStyle name="Output 2 4 2 4" xfId="22915"/>
    <cellStyle name="Output 2 4 2 4 2" xfId="24217"/>
    <cellStyle name="Output 2 4 2 4 3" xfId="25631"/>
    <cellStyle name="Output 2 4 2 5" xfId="21076"/>
    <cellStyle name="Output 2 4 2 6" xfId="21687"/>
    <cellStyle name="Output 2 4 3" xfId="20574"/>
    <cellStyle name="Output 2 4 3 2" xfId="21812"/>
    <cellStyle name="Output 2 4 3 2 2" xfId="23159"/>
    <cellStyle name="Output 2 4 3 2 3" xfId="24576"/>
    <cellStyle name="Output 2 4 3 3" xfId="22447"/>
    <cellStyle name="Output 2 4 3 3 2" xfId="23792"/>
    <cellStyle name="Output 2 4 3 3 3" xfId="25206"/>
    <cellStyle name="Output 2 4 3 4" xfId="22916"/>
    <cellStyle name="Output 2 4 3 4 2" xfId="24218"/>
    <cellStyle name="Output 2 4 3 4 3" xfId="25632"/>
    <cellStyle name="Output 2 4 3 5" xfId="21075"/>
    <cellStyle name="Output 2 4 3 6" xfId="21688"/>
    <cellStyle name="Output 2 4 4" xfId="20575"/>
    <cellStyle name="Output 2 4 4 2" xfId="21811"/>
    <cellStyle name="Output 2 4 4 2 2" xfId="23158"/>
    <cellStyle name="Output 2 4 4 2 3" xfId="24575"/>
    <cellStyle name="Output 2 4 4 3" xfId="22448"/>
    <cellStyle name="Output 2 4 4 3 2" xfId="23793"/>
    <cellStyle name="Output 2 4 4 3 3" xfId="25207"/>
    <cellStyle name="Output 2 4 4 4" xfId="22917"/>
    <cellStyle name="Output 2 4 4 4 2" xfId="24219"/>
    <cellStyle name="Output 2 4 4 4 3" xfId="25633"/>
    <cellStyle name="Output 2 4 4 5" xfId="21074"/>
    <cellStyle name="Output 2 4 4 6" xfId="21689"/>
    <cellStyle name="Output 2 4 5" xfId="20576"/>
    <cellStyle name="Output 2 4 5 2" xfId="21810"/>
    <cellStyle name="Output 2 4 5 2 2" xfId="23157"/>
    <cellStyle name="Output 2 4 5 2 3" xfId="24574"/>
    <cellStyle name="Output 2 4 5 3" xfId="22449"/>
    <cellStyle name="Output 2 4 5 3 2" xfId="23794"/>
    <cellStyle name="Output 2 4 5 3 3" xfId="25208"/>
    <cellStyle name="Output 2 4 5 4" xfId="22918"/>
    <cellStyle name="Output 2 4 5 4 2" xfId="24220"/>
    <cellStyle name="Output 2 4 5 4 3" xfId="25634"/>
    <cellStyle name="Output 2 4 5 5" xfId="21073"/>
    <cellStyle name="Output 2 4 5 6" xfId="21690"/>
    <cellStyle name="Output 2 5" xfId="20577"/>
    <cellStyle name="Output 2 5 2" xfId="20578"/>
    <cellStyle name="Output 2 5 2 2" xfId="21809"/>
    <cellStyle name="Output 2 5 2 2 2" xfId="23156"/>
    <cellStyle name="Output 2 5 2 2 3" xfId="24573"/>
    <cellStyle name="Output 2 5 2 3" xfId="22450"/>
    <cellStyle name="Output 2 5 2 3 2" xfId="23795"/>
    <cellStyle name="Output 2 5 2 3 3" xfId="25209"/>
    <cellStyle name="Output 2 5 2 4" xfId="22919"/>
    <cellStyle name="Output 2 5 2 4 2" xfId="24221"/>
    <cellStyle name="Output 2 5 2 4 3" xfId="25635"/>
    <cellStyle name="Output 2 5 2 5" xfId="21072"/>
    <cellStyle name="Output 2 5 2 6" xfId="24338"/>
    <cellStyle name="Output 2 5 3" xfId="20579"/>
    <cellStyle name="Output 2 5 3 2" xfId="21808"/>
    <cellStyle name="Output 2 5 3 2 2" xfId="23155"/>
    <cellStyle name="Output 2 5 3 2 3" xfId="24572"/>
    <cellStyle name="Output 2 5 3 3" xfId="22451"/>
    <cellStyle name="Output 2 5 3 3 2" xfId="23796"/>
    <cellStyle name="Output 2 5 3 3 3" xfId="25210"/>
    <cellStyle name="Output 2 5 3 4" xfId="22920"/>
    <cellStyle name="Output 2 5 3 4 2" xfId="24222"/>
    <cellStyle name="Output 2 5 3 4 3" xfId="25636"/>
    <cellStyle name="Output 2 5 3 5" xfId="21071"/>
    <cellStyle name="Output 2 5 3 6" xfId="24339"/>
    <cellStyle name="Output 2 5 4" xfId="20580"/>
    <cellStyle name="Output 2 5 4 2" xfId="21807"/>
    <cellStyle name="Output 2 5 4 2 2" xfId="23154"/>
    <cellStyle name="Output 2 5 4 2 3" xfId="24571"/>
    <cellStyle name="Output 2 5 4 3" xfId="22452"/>
    <cellStyle name="Output 2 5 4 3 2" xfId="23797"/>
    <cellStyle name="Output 2 5 4 3 3" xfId="25211"/>
    <cellStyle name="Output 2 5 4 4" xfId="22921"/>
    <cellStyle name="Output 2 5 4 4 2" xfId="24223"/>
    <cellStyle name="Output 2 5 4 4 3" xfId="25637"/>
    <cellStyle name="Output 2 5 4 5" xfId="21070"/>
    <cellStyle name="Output 2 5 4 6" xfId="24340"/>
    <cellStyle name="Output 2 5 5" xfId="20581"/>
    <cellStyle name="Output 2 5 5 2" xfId="21806"/>
    <cellStyle name="Output 2 5 5 2 2" xfId="23153"/>
    <cellStyle name="Output 2 5 5 2 3" xfId="24570"/>
    <cellStyle name="Output 2 5 5 3" xfId="22453"/>
    <cellStyle name="Output 2 5 5 3 2" xfId="23798"/>
    <cellStyle name="Output 2 5 5 3 3" xfId="25212"/>
    <cellStyle name="Output 2 5 5 4" xfId="22922"/>
    <cellStyle name="Output 2 5 5 4 2" xfId="24224"/>
    <cellStyle name="Output 2 5 5 4 3" xfId="25638"/>
    <cellStyle name="Output 2 5 5 5" xfId="21069"/>
    <cellStyle name="Output 2 5 5 6" xfId="24341"/>
    <cellStyle name="Output 2 6" xfId="20582"/>
    <cellStyle name="Output 2 6 2" xfId="20583"/>
    <cellStyle name="Output 2 6 2 2" xfId="21805"/>
    <cellStyle name="Output 2 6 2 2 2" xfId="23152"/>
    <cellStyle name="Output 2 6 2 2 3" xfId="24569"/>
    <cellStyle name="Output 2 6 2 3" xfId="22454"/>
    <cellStyle name="Output 2 6 2 3 2" xfId="23799"/>
    <cellStyle name="Output 2 6 2 3 3" xfId="25213"/>
    <cellStyle name="Output 2 6 2 4" xfId="22923"/>
    <cellStyle name="Output 2 6 2 4 2" xfId="24225"/>
    <cellStyle name="Output 2 6 2 4 3" xfId="25639"/>
    <cellStyle name="Output 2 6 2 5" xfId="21068"/>
    <cellStyle name="Output 2 6 2 6" xfId="24342"/>
    <cellStyle name="Output 2 6 3" xfId="20584"/>
    <cellStyle name="Output 2 6 3 2" xfId="21804"/>
    <cellStyle name="Output 2 6 3 2 2" xfId="23151"/>
    <cellStyle name="Output 2 6 3 2 3" xfId="24568"/>
    <cellStyle name="Output 2 6 3 3" xfId="22455"/>
    <cellStyle name="Output 2 6 3 3 2" xfId="23800"/>
    <cellStyle name="Output 2 6 3 3 3" xfId="25214"/>
    <cellStyle name="Output 2 6 3 4" xfId="22924"/>
    <cellStyle name="Output 2 6 3 4 2" xfId="24226"/>
    <cellStyle name="Output 2 6 3 4 3" xfId="25640"/>
    <cellStyle name="Output 2 6 3 5" xfId="21067"/>
    <cellStyle name="Output 2 6 3 6" xfId="24343"/>
    <cellStyle name="Output 2 6 4" xfId="20585"/>
    <cellStyle name="Output 2 6 4 2" xfId="21803"/>
    <cellStyle name="Output 2 6 4 2 2" xfId="23150"/>
    <cellStyle name="Output 2 6 4 2 3" xfId="24567"/>
    <cellStyle name="Output 2 6 4 3" xfId="22456"/>
    <cellStyle name="Output 2 6 4 3 2" xfId="23801"/>
    <cellStyle name="Output 2 6 4 3 3" xfId="25215"/>
    <cellStyle name="Output 2 6 4 4" xfId="22925"/>
    <cellStyle name="Output 2 6 4 4 2" xfId="24227"/>
    <cellStyle name="Output 2 6 4 4 3" xfId="25641"/>
    <cellStyle name="Output 2 6 4 5" xfId="21066"/>
    <cellStyle name="Output 2 6 4 6" xfId="24344"/>
    <cellStyle name="Output 2 6 5" xfId="20586"/>
    <cellStyle name="Output 2 6 5 2" xfId="21802"/>
    <cellStyle name="Output 2 6 5 2 2" xfId="23149"/>
    <cellStyle name="Output 2 6 5 2 3" xfId="24566"/>
    <cellStyle name="Output 2 6 5 3" xfId="22457"/>
    <cellStyle name="Output 2 6 5 3 2" xfId="23802"/>
    <cellStyle name="Output 2 6 5 3 3" xfId="25216"/>
    <cellStyle name="Output 2 6 5 4" xfId="22926"/>
    <cellStyle name="Output 2 6 5 4 2" xfId="24228"/>
    <cellStyle name="Output 2 6 5 4 3" xfId="25642"/>
    <cellStyle name="Output 2 6 5 5" xfId="21065"/>
    <cellStyle name="Output 2 6 5 6" xfId="24345"/>
    <cellStyle name="Output 2 7" xfId="20587"/>
    <cellStyle name="Output 2 7 2" xfId="20588"/>
    <cellStyle name="Output 2 7 2 2" xfId="21801"/>
    <cellStyle name="Output 2 7 2 2 2" xfId="23148"/>
    <cellStyle name="Output 2 7 2 2 3" xfId="24565"/>
    <cellStyle name="Output 2 7 2 3" xfId="22458"/>
    <cellStyle name="Output 2 7 2 3 2" xfId="23803"/>
    <cellStyle name="Output 2 7 2 3 3" xfId="25217"/>
    <cellStyle name="Output 2 7 2 4" xfId="22927"/>
    <cellStyle name="Output 2 7 2 4 2" xfId="24229"/>
    <cellStyle name="Output 2 7 2 4 3" xfId="25643"/>
    <cellStyle name="Output 2 7 2 5" xfId="21064"/>
    <cellStyle name="Output 2 7 2 6" xfId="24346"/>
    <cellStyle name="Output 2 7 3" xfId="20589"/>
    <cellStyle name="Output 2 7 3 2" xfId="21800"/>
    <cellStyle name="Output 2 7 3 2 2" xfId="23147"/>
    <cellStyle name="Output 2 7 3 2 3" xfId="24564"/>
    <cellStyle name="Output 2 7 3 3" xfId="22459"/>
    <cellStyle name="Output 2 7 3 3 2" xfId="23804"/>
    <cellStyle name="Output 2 7 3 3 3" xfId="25218"/>
    <cellStyle name="Output 2 7 3 4" xfId="22928"/>
    <cellStyle name="Output 2 7 3 4 2" xfId="24230"/>
    <cellStyle name="Output 2 7 3 4 3" xfId="25644"/>
    <cellStyle name="Output 2 7 3 5" xfId="21063"/>
    <cellStyle name="Output 2 7 3 6" xfId="24347"/>
    <cellStyle name="Output 2 7 4" xfId="20590"/>
    <cellStyle name="Output 2 7 4 2" xfId="21799"/>
    <cellStyle name="Output 2 7 4 2 2" xfId="23146"/>
    <cellStyle name="Output 2 7 4 2 3" xfId="24563"/>
    <cellStyle name="Output 2 7 4 3" xfId="22460"/>
    <cellStyle name="Output 2 7 4 3 2" xfId="23805"/>
    <cellStyle name="Output 2 7 4 3 3" xfId="25219"/>
    <cellStyle name="Output 2 7 4 4" xfId="22929"/>
    <cellStyle name="Output 2 7 4 4 2" xfId="24231"/>
    <cellStyle name="Output 2 7 4 4 3" xfId="25645"/>
    <cellStyle name="Output 2 7 4 5" xfId="21062"/>
    <cellStyle name="Output 2 7 4 6" xfId="24348"/>
    <cellStyle name="Output 2 7 5" xfId="20591"/>
    <cellStyle name="Output 2 7 5 2" xfId="21798"/>
    <cellStyle name="Output 2 7 5 2 2" xfId="23145"/>
    <cellStyle name="Output 2 7 5 2 3" xfId="24562"/>
    <cellStyle name="Output 2 7 5 3" xfId="22461"/>
    <cellStyle name="Output 2 7 5 3 2" xfId="23806"/>
    <cellStyle name="Output 2 7 5 3 3" xfId="25220"/>
    <cellStyle name="Output 2 7 5 4" xfId="22930"/>
    <cellStyle name="Output 2 7 5 4 2" xfId="24232"/>
    <cellStyle name="Output 2 7 5 4 3" xfId="25646"/>
    <cellStyle name="Output 2 7 5 5" xfId="21061"/>
    <cellStyle name="Output 2 7 5 6" xfId="24349"/>
    <cellStyle name="Output 2 8" xfId="20592"/>
    <cellStyle name="Output 2 8 2" xfId="20593"/>
    <cellStyle name="Output 2 8 2 2" xfId="21797"/>
    <cellStyle name="Output 2 8 2 2 2" xfId="23144"/>
    <cellStyle name="Output 2 8 2 2 3" xfId="24561"/>
    <cellStyle name="Output 2 8 2 3" xfId="22462"/>
    <cellStyle name="Output 2 8 2 3 2" xfId="23807"/>
    <cellStyle name="Output 2 8 2 3 3" xfId="25221"/>
    <cellStyle name="Output 2 8 2 4" xfId="22931"/>
    <cellStyle name="Output 2 8 2 4 2" xfId="24233"/>
    <cellStyle name="Output 2 8 2 4 3" xfId="25647"/>
    <cellStyle name="Output 2 8 2 5" xfId="21060"/>
    <cellStyle name="Output 2 8 2 6" xfId="24350"/>
    <cellStyle name="Output 2 8 3" xfId="20594"/>
    <cellStyle name="Output 2 8 3 2" xfId="21796"/>
    <cellStyle name="Output 2 8 3 2 2" xfId="23143"/>
    <cellStyle name="Output 2 8 3 2 3" xfId="24560"/>
    <cellStyle name="Output 2 8 3 3" xfId="22463"/>
    <cellStyle name="Output 2 8 3 3 2" xfId="23808"/>
    <cellStyle name="Output 2 8 3 3 3" xfId="25222"/>
    <cellStyle name="Output 2 8 3 4" xfId="22932"/>
    <cellStyle name="Output 2 8 3 4 2" xfId="24234"/>
    <cellStyle name="Output 2 8 3 4 3" xfId="25648"/>
    <cellStyle name="Output 2 8 3 5" xfId="21059"/>
    <cellStyle name="Output 2 8 3 6" xfId="24351"/>
    <cellStyle name="Output 2 8 4" xfId="20595"/>
    <cellStyle name="Output 2 8 4 2" xfId="21795"/>
    <cellStyle name="Output 2 8 4 2 2" xfId="23142"/>
    <cellStyle name="Output 2 8 4 2 3" xfId="24559"/>
    <cellStyle name="Output 2 8 4 3" xfId="22464"/>
    <cellStyle name="Output 2 8 4 3 2" xfId="23809"/>
    <cellStyle name="Output 2 8 4 3 3" xfId="25223"/>
    <cellStyle name="Output 2 8 4 4" xfId="22933"/>
    <cellStyle name="Output 2 8 4 4 2" xfId="24235"/>
    <cellStyle name="Output 2 8 4 4 3" xfId="25649"/>
    <cellStyle name="Output 2 8 4 5" xfId="21058"/>
    <cellStyle name="Output 2 8 4 6" xfId="24352"/>
    <cellStyle name="Output 2 8 5" xfId="20596"/>
    <cellStyle name="Output 2 8 5 2" xfId="21794"/>
    <cellStyle name="Output 2 8 5 2 2" xfId="23141"/>
    <cellStyle name="Output 2 8 5 2 3" xfId="24558"/>
    <cellStyle name="Output 2 8 5 3" xfId="22465"/>
    <cellStyle name="Output 2 8 5 3 2" xfId="23810"/>
    <cellStyle name="Output 2 8 5 3 3" xfId="25224"/>
    <cellStyle name="Output 2 8 5 4" xfId="22934"/>
    <cellStyle name="Output 2 8 5 4 2" xfId="24236"/>
    <cellStyle name="Output 2 8 5 4 3" xfId="25650"/>
    <cellStyle name="Output 2 8 5 5" xfId="21057"/>
    <cellStyle name="Output 2 8 5 6" xfId="24353"/>
    <cellStyle name="Output 2 9" xfId="20597"/>
    <cellStyle name="Output 2 9 2" xfId="20598"/>
    <cellStyle name="Output 2 9 2 2" xfId="21793"/>
    <cellStyle name="Output 2 9 2 2 2" xfId="23140"/>
    <cellStyle name="Output 2 9 2 2 3" xfId="24557"/>
    <cellStyle name="Output 2 9 2 3" xfId="22466"/>
    <cellStyle name="Output 2 9 2 3 2" xfId="23811"/>
    <cellStyle name="Output 2 9 2 3 3" xfId="25225"/>
    <cellStyle name="Output 2 9 2 4" xfId="22935"/>
    <cellStyle name="Output 2 9 2 4 2" xfId="24237"/>
    <cellStyle name="Output 2 9 2 4 3" xfId="25651"/>
    <cellStyle name="Output 2 9 2 5" xfId="21056"/>
    <cellStyle name="Output 2 9 2 6" xfId="24354"/>
    <cellStyle name="Output 2 9 3" xfId="20599"/>
    <cellStyle name="Output 2 9 3 2" xfId="21792"/>
    <cellStyle name="Output 2 9 3 2 2" xfId="23139"/>
    <cellStyle name="Output 2 9 3 2 3" xfId="24556"/>
    <cellStyle name="Output 2 9 3 3" xfId="22467"/>
    <cellStyle name="Output 2 9 3 3 2" xfId="23812"/>
    <cellStyle name="Output 2 9 3 3 3" xfId="25226"/>
    <cellStyle name="Output 2 9 3 4" xfId="22936"/>
    <cellStyle name="Output 2 9 3 4 2" xfId="24238"/>
    <cellStyle name="Output 2 9 3 4 3" xfId="25652"/>
    <cellStyle name="Output 2 9 3 5" xfId="21055"/>
    <cellStyle name="Output 2 9 3 6" xfId="24355"/>
    <cellStyle name="Output 2 9 4" xfId="20600"/>
    <cellStyle name="Output 2 9 4 2" xfId="21791"/>
    <cellStyle name="Output 2 9 4 2 2" xfId="23138"/>
    <cellStyle name="Output 2 9 4 2 3" xfId="24555"/>
    <cellStyle name="Output 2 9 4 3" xfId="22468"/>
    <cellStyle name="Output 2 9 4 3 2" xfId="23813"/>
    <cellStyle name="Output 2 9 4 3 3" xfId="25227"/>
    <cellStyle name="Output 2 9 4 4" xfId="22937"/>
    <cellStyle name="Output 2 9 4 4 2" xfId="24239"/>
    <cellStyle name="Output 2 9 4 4 3" xfId="25653"/>
    <cellStyle name="Output 2 9 4 5" xfId="21054"/>
    <cellStyle name="Output 2 9 4 6" xfId="24356"/>
    <cellStyle name="Output 2 9 5" xfId="20601"/>
    <cellStyle name="Output 2 9 5 2" xfId="21790"/>
    <cellStyle name="Output 2 9 5 2 2" xfId="23137"/>
    <cellStyle name="Output 2 9 5 2 3" xfId="24554"/>
    <cellStyle name="Output 2 9 5 3" xfId="22469"/>
    <cellStyle name="Output 2 9 5 3 2" xfId="23814"/>
    <cellStyle name="Output 2 9 5 3 3" xfId="25228"/>
    <cellStyle name="Output 2 9 5 4" xfId="22938"/>
    <cellStyle name="Output 2 9 5 4 2" xfId="24240"/>
    <cellStyle name="Output 2 9 5 4 3" xfId="25654"/>
    <cellStyle name="Output 2 9 5 5" xfId="21053"/>
    <cellStyle name="Output 2 9 5 6" xfId="24357"/>
    <cellStyle name="Output 3" xfId="20602"/>
    <cellStyle name="Output 3 2" xfId="20603"/>
    <cellStyle name="Output 3 2 2" xfId="21788"/>
    <cellStyle name="Output 3 2 2 2" xfId="23135"/>
    <cellStyle name="Output 3 2 2 3" xfId="24552"/>
    <cellStyle name="Output 3 2 3" xfId="22471"/>
    <cellStyle name="Output 3 2 3 2" xfId="23816"/>
    <cellStyle name="Output 3 2 3 3" xfId="25230"/>
    <cellStyle name="Output 3 2 4" xfId="22940"/>
    <cellStyle name="Output 3 2 4 2" xfId="24242"/>
    <cellStyle name="Output 3 2 4 3" xfId="25656"/>
    <cellStyle name="Output 3 2 5" xfId="21051"/>
    <cellStyle name="Output 3 2 6" xfId="24359"/>
    <cellStyle name="Output 3 3" xfId="20604"/>
    <cellStyle name="Output 3 3 2" xfId="21787"/>
    <cellStyle name="Output 3 3 2 2" xfId="23134"/>
    <cellStyle name="Output 3 3 2 3" xfId="24551"/>
    <cellStyle name="Output 3 3 3" xfId="22472"/>
    <cellStyle name="Output 3 3 3 2" xfId="23817"/>
    <cellStyle name="Output 3 3 3 3" xfId="25231"/>
    <cellStyle name="Output 3 3 4" xfId="22941"/>
    <cellStyle name="Output 3 3 4 2" xfId="24243"/>
    <cellStyle name="Output 3 3 4 3" xfId="25657"/>
    <cellStyle name="Output 3 3 5" xfId="21050"/>
    <cellStyle name="Output 3 3 6" xfId="24360"/>
    <cellStyle name="Output 3 4" xfId="21789"/>
    <cellStyle name="Output 3 4 2" xfId="23136"/>
    <cellStyle name="Output 3 4 3" xfId="24553"/>
    <cellStyle name="Output 3 5" xfId="22470"/>
    <cellStyle name="Output 3 5 2" xfId="23815"/>
    <cellStyle name="Output 3 5 3" xfId="25229"/>
    <cellStyle name="Output 3 6" xfId="22939"/>
    <cellStyle name="Output 3 6 2" xfId="24241"/>
    <cellStyle name="Output 3 6 3" xfId="25655"/>
    <cellStyle name="Output 3 7" xfId="21052"/>
    <cellStyle name="Output 3 8" xfId="24358"/>
    <cellStyle name="Output 4" xfId="20605"/>
    <cellStyle name="Output 4 2" xfId="20606"/>
    <cellStyle name="Output 4 2 2" xfId="21785"/>
    <cellStyle name="Output 4 2 2 2" xfId="23132"/>
    <cellStyle name="Output 4 2 2 3" xfId="24549"/>
    <cellStyle name="Output 4 2 3" xfId="22474"/>
    <cellStyle name="Output 4 2 3 2" xfId="23819"/>
    <cellStyle name="Output 4 2 3 3" xfId="25233"/>
    <cellStyle name="Output 4 2 4" xfId="22943"/>
    <cellStyle name="Output 4 2 4 2" xfId="24245"/>
    <cellStyle name="Output 4 2 4 3" xfId="25659"/>
    <cellStyle name="Output 4 2 5" xfId="21048"/>
    <cellStyle name="Output 4 2 6" xfId="24362"/>
    <cellStyle name="Output 4 3" xfId="20607"/>
    <cellStyle name="Output 4 3 2" xfId="21784"/>
    <cellStyle name="Output 4 3 2 2" xfId="23131"/>
    <cellStyle name="Output 4 3 2 3" xfId="24548"/>
    <cellStyle name="Output 4 3 3" xfId="22475"/>
    <cellStyle name="Output 4 3 3 2" xfId="23820"/>
    <cellStyle name="Output 4 3 3 3" xfId="25234"/>
    <cellStyle name="Output 4 3 4" xfId="22944"/>
    <cellStyle name="Output 4 3 4 2" xfId="24246"/>
    <cellStyle name="Output 4 3 4 3" xfId="25660"/>
    <cellStyle name="Output 4 3 5" xfId="21047"/>
    <cellStyle name="Output 4 3 6" xfId="24363"/>
    <cellStyle name="Output 4 4" xfId="21786"/>
    <cellStyle name="Output 4 4 2" xfId="23133"/>
    <cellStyle name="Output 4 4 3" xfId="24550"/>
    <cellStyle name="Output 4 5" xfId="22473"/>
    <cellStyle name="Output 4 5 2" xfId="23818"/>
    <cellStyle name="Output 4 5 3" xfId="25232"/>
    <cellStyle name="Output 4 6" xfId="22942"/>
    <cellStyle name="Output 4 6 2" xfId="24244"/>
    <cellStyle name="Output 4 6 3" xfId="25658"/>
    <cellStyle name="Output 4 7" xfId="21049"/>
    <cellStyle name="Output 4 8" xfId="24361"/>
    <cellStyle name="Output 5" xfId="20608"/>
    <cellStyle name="Output 5 2" xfId="20609"/>
    <cellStyle name="Output 5 2 2" xfId="21782"/>
    <cellStyle name="Output 5 2 2 2" xfId="23129"/>
    <cellStyle name="Output 5 2 2 3" xfId="24546"/>
    <cellStyle name="Output 5 2 3" xfId="22477"/>
    <cellStyle name="Output 5 2 3 2" xfId="23822"/>
    <cellStyle name="Output 5 2 3 3" xfId="25236"/>
    <cellStyle name="Output 5 2 4" xfId="22946"/>
    <cellStyle name="Output 5 2 4 2" xfId="24248"/>
    <cellStyle name="Output 5 2 4 3" xfId="25662"/>
    <cellStyle name="Output 5 2 5" xfId="21045"/>
    <cellStyle name="Output 5 2 6" xfId="24365"/>
    <cellStyle name="Output 5 3" xfId="20610"/>
    <cellStyle name="Output 5 3 2" xfId="21781"/>
    <cellStyle name="Output 5 3 2 2" xfId="23128"/>
    <cellStyle name="Output 5 3 2 3" xfId="24545"/>
    <cellStyle name="Output 5 3 3" xfId="22478"/>
    <cellStyle name="Output 5 3 3 2" xfId="23823"/>
    <cellStyle name="Output 5 3 3 3" xfId="25237"/>
    <cellStyle name="Output 5 3 4" xfId="22947"/>
    <cellStyle name="Output 5 3 4 2" xfId="24249"/>
    <cellStyle name="Output 5 3 4 3" xfId="25663"/>
    <cellStyle name="Output 5 3 5" xfId="21044"/>
    <cellStyle name="Output 5 3 6" xfId="24366"/>
    <cellStyle name="Output 5 4" xfId="21783"/>
    <cellStyle name="Output 5 4 2" xfId="23130"/>
    <cellStyle name="Output 5 4 3" xfId="24547"/>
    <cellStyle name="Output 5 5" xfId="22476"/>
    <cellStyle name="Output 5 5 2" xfId="23821"/>
    <cellStyle name="Output 5 5 3" xfId="25235"/>
    <cellStyle name="Output 5 6" xfId="22945"/>
    <cellStyle name="Output 5 6 2" xfId="24247"/>
    <cellStyle name="Output 5 6 3" xfId="25661"/>
    <cellStyle name="Output 5 7" xfId="21046"/>
    <cellStyle name="Output 5 8" xfId="24364"/>
    <cellStyle name="Output 6" xfId="20611"/>
    <cellStyle name="Output 6 2" xfId="20612"/>
    <cellStyle name="Output 6 2 2" xfId="21779"/>
    <cellStyle name="Output 6 2 2 2" xfId="23126"/>
    <cellStyle name="Output 6 2 2 3" xfId="24543"/>
    <cellStyle name="Output 6 2 3" xfId="22480"/>
    <cellStyle name="Output 6 2 3 2" xfId="23825"/>
    <cellStyle name="Output 6 2 3 3" xfId="25239"/>
    <cellStyle name="Output 6 2 4" xfId="22949"/>
    <cellStyle name="Output 6 2 4 2" xfId="24251"/>
    <cellStyle name="Output 6 2 4 3" xfId="25665"/>
    <cellStyle name="Output 6 2 5" xfId="21042"/>
    <cellStyle name="Output 6 2 6" xfId="24368"/>
    <cellStyle name="Output 6 3" xfId="20613"/>
    <cellStyle name="Output 6 3 2" xfId="21778"/>
    <cellStyle name="Output 6 3 2 2" xfId="23125"/>
    <cellStyle name="Output 6 3 2 3" xfId="24542"/>
    <cellStyle name="Output 6 3 3" xfId="22481"/>
    <cellStyle name="Output 6 3 3 2" xfId="23826"/>
    <cellStyle name="Output 6 3 3 3" xfId="25240"/>
    <cellStyle name="Output 6 3 4" xfId="22950"/>
    <cellStyle name="Output 6 3 4 2" xfId="24252"/>
    <cellStyle name="Output 6 3 4 3" xfId="25666"/>
    <cellStyle name="Output 6 3 5" xfId="21041"/>
    <cellStyle name="Output 6 3 6" xfId="24369"/>
    <cellStyle name="Output 6 4" xfId="21780"/>
    <cellStyle name="Output 6 4 2" xfId="23127"/>
    <cellStyle name="Output 6 4 3" xfId="24544"/>
    <cellStyle name="Output 6 5" xfId="22479"/>
    <cellStyle name="Output 6 5 2" xfId="23824"/>
    <cellStyle name="Output 6 5 3" xfId="25238"/>
    <cellStyle name="Output 6 6" xfId="22948"/>
    <cellStyle name="Output 6 6 2" xfId="24250"/>
    <cellStyle name="Output 6 6 3" xfId="25664"/>
    <cellStyle name="Output 6 7" xfId="21043"/>
    <cellStyle name="Output 6 8" xfId="24367"/>
    <cellStyle name="Output 7" xfId="20614"/>
    <cellStyle name="Output 7 2" xfId="21777"/>
    <cellStyle name="Output 7 2 2" xfId="23124"/>
    <cellStyle name="Output 7 2 3" xfId="24541"/>
    <cellStyle name="Output 7 3" xfId="22482"/>
    <cellStyle name="Output 7 3 2" xfId="23827"/>
    <cellStyle name="Output 7 3 3" xfId="25241"/>
    <cellStyle name="Output 7 4" xfId="22951"/>
    <cellStyle name="Output 7 4 2" xfId="24253"/>
    <cellStyle name="Output 7 4 3" xfId="25667"/>
    <cellStyle name="Output 7 5" xfId="21040"/>
    <cellStyle name="Output 7 6" xfId="24370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22" xfId="22569"/>
    <cellStyle name="Percent 23" xfId="22585"/>
    <cellStyle name="Percent 24" xfId="22570"/>
    <cellStyle name="Percent 25" xfId="22583"/>
    <cellStyle name="Percent 26" xfId="22571"/>
    <cellStyle name="Percent 27" xfId="22591"/>
    <cellStyle name="Percent 28" xfId="22573"/>
    <cellStyle name="Percent 29" xfId="22581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30" xfId="22575"/>
    <cellStyle name="Percent 31" xfId="22579"/>
    <cellStyle name="Percent 32" xfId="22576"/>
    <cellStyle name="Percent 33" xfId="22577"/>
    <cellStyle name="Percent 34" xfId="22595"/>
    <cellStyle name="Percent 35" xfId="22602"/>
    <cellStyle name="Percent 36" xfId="22596"/>
    <cellStyle name="Percent 37" xfId="22600"/>
    <cellStyle name="Percent 38" xfId="22597"/>
    <cellStyle name="Percent 39" xfId="22598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40" xfId="22606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Exposure 2" xfId="21776"/>
    <cellStyle name="showExposure 2 2" xfId="23123"/>
    <cellStyle name="showExposure 2 3" xfId="24540"/>
    <cellStyle name="showParameterE" xfId="20782"/>
    <cellStyle name="showParameterE 2" xfId="21775"/>
    <cellStyle name="showParameterE 2 2" xfId="23122"/>
    <cellStyle name="showParameterE 2 3" xfId="24539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Style 9" xfId="22140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2 2" xfId="21773"/>
    <cellStyle name="Total 2 10 2 2 2" xfId="23120"/>
    <cellStyle name="Total 2 10 2 2 3" xfId="24537"/>
    <cellStyle name="Total 2 10 2 3" xfId="22484"/>
    <cellStyle name="Total 2 10 2 3 2" xfId="23829"/>
    <cellStyle name="Total 2 10 2 3 3" xfId="25243"/>
    <cellStyle name="Total 2 10 2 4" xfId="22953"/>
    <cellStyle name="Total 2 10 2 4 2" xfId="24255"/>
    <cellStyle name="Total 2 10 2 4 3" xfId="25669"/>
    <cellStyle name="Total 2 10 2 5" xfId="21038"/>
    <cellStyle name="Total 2 10 2 6" xfId="24372"/>
    <cellStyle name="Total 2 10 3" xfId="20821"/>
    <cellStyle name="Total 2 10 3 2" xfId="21772"/>
    <cellStyle name="Total 2 10 3 2 2" xfId="23119"/>
    <cellStyle name="Total 2 10 3 2 3" xfId="24536"/>
    <cellStyle name="Total 2 10 3 3" xfId="22485"/>
    <cellStyle name="Total 2 10 3 3 2" xfId="23830"/>
    <cellStyle name="Total 2 10 3 3 3" xfId="25244"/>
    <cellStyle name="Total 2 10 3 4" xfId="22954"/>
    <cellStyle name="Total 2 10 3 4 2" xfId="24256"/>
    <cellStyle name="Total 2 10 3 4 3" xfId="25670"/>
    <cellStyle name="Total 2 10 3 5" xfId="21037"/>
    <cellStyle name="Total 2 10 3 6" xfId="24373"/>
    <cellStyle name="Total 2 10 4" xfId="20822"/>
    <cellStyle name="Total 2 10 4 2" xfId="21771"/>
    <cellStyle name="Total 2 10 4 2 2" xfId="23118"/>
    <cellStyle name="Total 2 10 4 2 3" xfId="24535"/>
    <cellStyle name="Total 2 10 4 3" xfId="22486"/>
    <cellStyle name="Total 2 10 4 3 2" xfId="23831"/>
    <cellStyle name="Total 2 10 4 3 3" xfId="25245"/>
    <cellStyle name="Total 2 10 4 4" xfId="22955"/>
    <cellStyle name="Total 2 10 4 4 2" xfId="24257"/>
    <cellStyle name="Total 2 10 4 4 3" xfId="25671"/>
    <cellStyle name="Total 2 10 4 5" xfId="21036"/>
    <cellStyle name="Total 2 10 4 6" xfId="24374"/>
    <cellStyle name="Total 2 10 5" xfId="20823"/>
    <cellStyle name="Total 2 10 5 2" xfId="21770"/>
    <cellStyle name="Total 2 10 5 2 2" xfId="23117"/>
    <cellStyle name="Total 2 10 5 2 3" xfId="24534"/>
    <cellStyle name="Total 2 10 5 3" xfId="22487"/>
    <cellStyle name="Total 2 10 5 3 2" xfId="23832"/>
    <cellStyle name="Total 2 10 5 3 3" xfId="25246"/>
    <cellStyle name="Total 2 10 5 4" xfId="22956"/>
    <cellStyle name="Total 2 10 5 4 2" xfId="24258"/>
    <cellStyle name="Total 2 10 5 4 3" xfId="25672"/>
    <cellStyle name="Total 2 10 5 5" xfId="21035"/>
    <cellStyle name="Total 2 10 5 6" xfId="24375"/>
    <cellStyle name="Total 2 11" xfId="20824"/>
    <cellStyle name="Total 2 11 10" xfId="24376"/>
    <cellStyle name="Total 2 11 2" xfId="20825"/>
    <cellStyle name="Total 2 11 2 2" xfId="21768"/>
    <cellStyle name="Total 2 11 2 2 2" xfId="23115"/>
    <cellStyle name="Total 2 11 2 2 3" xfId="24532"/>
    <cellStyle name="Total 2 11 2 3" xfId="22489"/>
    <cellStyle name="Total 2 11 2 3 2" xfId="23834"/>
    <cellStyle name="Total 2 11 2 3 3" xfId="25248"/>
    <cellStyle name="Total 2 11 2 4" xfId="22958"/>
    <cellStyle name="Total 2 11 2 4 2" xfId="24260"/>
    <cellStyle name="Total 2 11 2 4 3" xfId="25674"/>
    <cellStyle name="Total 2 11 2 5" xfId="21033"/>
    <cellStyle name="Total 2 11 2 6" xfId="24377"/>
    <cellStyle name="Total 2 11 3" xfId="20826"/>
    <cellStyle name="Total 2 11 3 2" xfId="21767"/>
    <cellStyle name="Total 2 11 3 2 2" xfId="23114"/>
    <cellStyle name="Total 2 11 3 2 3" xfId="24531"/>
    <cellStyle name="Total 2 11 3 3" xfId="22490"/>
    <cellStyle name="Total 2 11 3 3 2" xfId="23835"/>
    <cellStyle name="Total 2 11 3 3 3" xfId="25249"/>
    <cellStyle name="Total 2 11 3 4" xfId="22959"/>
    <cellStyle name="Total 2 11 3 4 2" xfId="24261"/>
    <cellStyle name="Total 2 11 3 4 3" xfId="25675"/>
    <cellStyle name="Total 2 11 3 5" xfId="21032"/>
    <cellStyle name="Total 2 11 3 6" xfId="24378"/>
    <cellStyle name="Total 2 11 4" xfId="20827"/>
    <cellStyle name="Total 2 11 4 2" xfId="21766"/>
    <cellStyle name="Total 2 11 4 2 2" xfId="23113"/>
    <cellStyle name="Total 2 11 4 2 3" xfId="24530"/>
    <cellStyle name="Total 2 11 4 3" xfId="22491"/>
    <cellStyle name="Total 2 11 4 3 2" xfId="23836"/>
    <cellStyle name="Total 2 11 4 3 3" xfId="25250"/>
    <cellStyle name="Total 2 11 4 4" xfId="22960"/>
    <cellStyle name="Total 2 11 4 4 2" xfId="24262"/>
    <cellStyle name="Total 2 11 4 4 3" xfId="25676"/>
    <cellStyle name="Total 2 11 4 5" xfId="21031"/>
    <cellStyle name="Total 2 11 4 6" xfId="24379"/>
    <cellStyle name="Total 2 11 5" xfId="20828"/>
    <cellStyle name="Total 2 11 5 2" xfId="21765"/>
    <cellStyle name="Total 2 11 5 2 2" xfId="23112"/>
    <cellStyle name="Total 2 11 5 2 3" xfId="24529"/>
    <cellStyle name="Total 2 11 5 3" xfId="22492"/>
    <cellStyle name="Total 2 11 5 3 2" xfId="23837"/>
    <cellStyle name="Total 2 11 5 3 3" xfId="25251"/>
    <cellStyle name="Total 2 11 5 4" xfId="22961"/>
    <cellStyle name="Total 2 11 5 4 2" xfId="24263"/>
    <cellStyle name="Total 2 11 5 4 3" xfId="25677"/>
    <cellStyle name="Total 2 11 5 5" xfId="21030"/>
    <cellStyle name="Total 2 11 5 6" xfId="24380"/>
    <cellStyle name="Total 2 11 6" xfId="21769"/>
    <cellStyle name="Total 2 11 6 2" xfId="23116"/>
    <cellStyle name="Total 2 11 6 3" xfId="24533"/>
    <cellStyle name="Total 2 11 7" xfId="22488"/>
    <cellStyle name="Total 2 11 7 2" xfId="23833"/>
    <cellStyle name="Total 2 11 7 3" xfId="25247"/>
    <cellStyle name="Total 2 11 8" xfId="22957"/>
    <cellStyle name="Total 2 11 8 2" xfId="24259"/>
    <cellStyle name="Total 2 11 8 3" xfId="25673"/>
    <cellStyle name="Total 2 11 9" xfId="21034"/>
    <cellStyle name="Total 2 12" xfId="20829"/>
    <cellStyle name="Total 2 12 10" xfId="24381"/>
    <cellStyle name="Total 2 12 2" xfId="20830"/>
    <cellStyle name="Total 2 12 2 2" xfId="21763"/>
    <cellStyle name="Total 2 12 2 2 2" xfId="23110"/>
    <cellStyle name="Total 2 12 2 2 3" xfId="24527"/>
    <cellStyle name="Total 2 12 2 3" xfId="22494"/>
    <cellStyle name="Total 2 12 2 3 2" xfId="23839"/>
    <cellStyle name="Total 2 12 2 3 3" xfId="25253"/>
    <cellStyle name="Total 2 12 2 4" xfId="22963"/>
    <cellStyle name="Total 2 12 2 4 2" xfId="24265"/>
    <cellStyle name="Total 2 12 2 4 3" xfId="25679"/>
    <cellStyle name="Total 2 12 2 5" xfId="21028"/>
    <cellStyle name="Total 2 12 2 6" xfId="24382"/>
    <cellStyle name="Total 2 12 3" xfId="20831"/>
    <cellStyle name="Total 2 12 3 2" xfId="21762"/>
    <cellStyle name="Total 2 12 3 2 2" xfId="23109"/>
    <cellStyle name="Total 2 12 3 2 3" xfId="24526"/>
    <cellStyle name="Total 2 12 3 3" xfId="22495"/>
    <cellStyle name="Total 2 12 3 3 2" xfId="23840"/>
    <cellStyle name="Total 2 12 3 3 3" xfId="25254"/>
    <cellStyle name="Total 2 12 3 4" xfId="22964"/>
    <cellStyle name="Total 2 12 3 4 2" xfId="24266"/>
    <cellStyle name="Total 2 12 3 4 3" xfId="25680"/>
    <cellStyle name="Total 2 12 3 5" xfId="21027"/>
    <cellStyle name="Total 2 12 3 6" xfId="24383"/>
    <cellStyle name="Total 2 12 4" xfId="20832"/>
    <cellStyle name="Total 2 12 4 2" xfId="21761"/>
    <cellStyle name="Total 2 12 4 2 2" xfId="23108"/>
    <cellStyle name="Total 2 12 4 2 3" xfId="24525"/>
    <cellStyle name="Total 2 12 4 3" xfId="22496"/>
    <cellStyle name="Total 2 12 4 3 2" xfId="23841"/>
    <cellStyle name="Total 2 12 4 3 3" xfId="25255"/>
    <cellStyle name="Total 2 12 4 4" xfId="22965"/>
    <cellStyle name="Total 2 12 4 4 2" xfId="24267"/>
    <cellStyle name="Total 2 12 4 4 3" xfId="25681"/>
    <cellStyle name="Total 2 12 4 5" xfId="21026"/>
    <cellStyle name="Total 2 12 4 6" xfId="24384"/>
    <cellStyle name="Total 2 12 5" xfId="20833"/>
    <cellStyle name="Total 2 12 5 2" xfId="21760"/>
    <cellStyle name="Total 2 12 5 2 2" xfId="23107"/>
    <cellStyle name="Total 2 12 5 2 3" xfId="24524"/>
    <cellStyle name="Total 2 12 5 3" xfId="22497"/>
    <cellStyle name="Total 2 12 5 3 2" xfId="23842"/>
    <cellStyle name="Total 2 12 5 3 3" xfId="25256"/>
    <cellStyle name="Total 2 12 5 4" xfId="22966"/>
    <cellStyle name="Total 2 12 5 4 2" xfId="24268"/>
    <cellStyle name="Total 2 12 5 4 3" xfId="25682"/>
    <cellStyle name="Total 2 12 5 5" xfId="21025"/>
    <cellStyle name="Total 2 12 5 6" xfId="24385"/>
    <cellStyle name="Total 2 12 6" xfId="21764"/>
    <cellStyle name="Total 2 12 6 2" xfId="23111"/>
    <cellStyle name="Total 2 12 6 3" xfId="24528"/>
    <cellStyle name="Total 2 12 7" xfId="22493"/>
    <cellStyle name="Total 2 12 7 2" xfId="23838"/>
    <cellStyle name="Total 2 12 7 3" xfId="25252"/>
    <cellStyle name="Total 2 12 8" xfId="22962"/>
    <cellStyle name="Total 2 12 8 2" xfId="24264"/>
    <cellStyle name="Total 2 12 8 3" xfId="25678"/>
    <cellStyle name="Total 2 12 9" xfId="21029"/>
    <cellStyle name="Total 2 13" xfId="20834"/>
    <cellStyle name="Total 2 13 2" xfId="20835"/>
    <cellStyle name="Total 2 13 2 2" xfId="21758"/>
    <cellStyle name="Total 2 13 2 2 2" xfId="23105"/>
    <cellStyle name="Total 2 13 2 2 3" xfId="24522"/>
    <cellStyle name="Total 2 13 2 3" xfId="22499"/>
    <cellStyle name="Total 2 13 2 3 2" xfId="23844"/>
    <cellStyle name="Total 2 13 2 3 3" xfId="25258"/>
    <cellStyle name="Total 2 13 2 4" xfId="22968"/>
    <cellStyle name="Total 2 13 2 4 2" xfId="24270"/>
    <cellStyle name="Total 2 13 2 4 3" xfId="25684"/>
    <cellStyle name="Total 2 13 2 5" xfId="21023"/>
    <cellStyle name="Total 2 13 2 6" xfId="24387"/>
    <cellStyle name="Total 2 13 3" xfId="20836"/>
    <cellStyle name="Total 2 13 3 2" xfId="21757"/>
    <cellStyle name="Total 2 13 3 2 2" xfId="23104"/>
    <cellStyle name="Total 2 13 3 2 3" xfId="24521"/>
    <cellStyle name="Total 2 13 3 3" xfId="22500"/>
    <cellStyle name="Total 2 13 3 3 2" xfId="23845"/>
    <cellStyle name="Total 2 13 3 3 3" xfId="25259"/>
    <cellStyle name="Total 2 13 3 4" xfId="22969"/>
    <cellStyle name="Total 2 13 3 4 2" xfId="24271"/>
    <cellStyle name="Total 2 13 3 4 3" xfId="25685"/>
    <cellStyle name="Total 2 13 3 5" xfId="21022"/>
    <cellStyle name="Total 2 13 3 6" xfId="24388"/>
    <cellStyle name="Total 2 13 4" xfId="20837"/>
    <cellStyle name="Total 2 13 4 2" xfId="21756"/>
    <cellStyle name="Total 2 13 4 2 2" xfId="23103"/>
    <cellStyle name="Total 2 13 4 2 3" xfId="24520"/>
    <cellStyle name="Total 2 13 4 3" xfId="22501"/>
    <cellStyle name="Total 2 13 4 3 2" xfId="23846"/>
    <cellStyle name="Total 2 13 4 3 3" xfId="25260"/>
    <cellStyle name="Total 2 13 4 4" xfId="22970"/>
    <cellStyle name="Total 2 13 4 4 2" xfId="24272"/>
    <cellStyle name="Total 2 13 4 4 3" xfId="25686"/>
    <cellStyle name="Total 2 13 4 5" xfId="21021"/>
    <cellStyle name="Total 2 13 4 6" xfId="24389"/>
    <cellStyle name="Total 2 13 5" xfId="21759"/>
    <cellStyle name="Total 2 13 5 2" xfId="23106"/>
    <cellStyle name="Total 2 13 5 3" xfId="24523"/>
    <cellStyle name="Total 2 13 6" xfId="22498"/>
    <cellStyle name="Total 2 13 6 2" xfId="23843"/>
    <cellStyle name="Total 2 13 6 3" xfId="25257"/>
    <cellStyle name="Total 2 13 7" xfId="22967"/>
    <cellStyle name="Total 2 13 7 2" xfId="24269"/>
    <cellStyle name="Total 2 13 7 3" xfId="25683"/>
    <cellStyle name="Total 2 13 8" xfId="21024"/>
    <cellStyle name="Total 2 13 9" xfId="24386"/>
    <cellStyle name="Total 2 14" xfId="20838"/>
    <cellStyle name="Total 2 14 2" xfId="21755"/>
    <cellStyle name="Total 2 14 2 2" xfId="23102"/>
    <cellStyle name="Total 2 14 2 3" xfId="24519"/>
    <cellStyle name="Total 2 14 3" xfId="22502"/>
    <cellStyle name="Total 2 14 3 2" xfId="23847"/>
    <cellStyle name="Total 2 14 3 3" xfId="25261"/>
    <cellStyle name="Total 2 14 4" xfId="22971"/>
    <cellStyle name="Total 2 14 4 2" xfId="24273"/>
    <cellStyle name="Total 2 14 4 3" xfId="25687"/>
    <cellStyle name="Total 2 14 5" xfId="21020"/>
    <cellStyle name="Total 2 14 6" xfId="24390"/>
    <cellStyle name="Total 2 15" xfId="20839"/>
    <cellStyle name="Total 2 15 2" xfId="21754"/>
    <cellStyle name="Total 2 15 2 2" xfId="23101"/>
    <cellStyle name="Total 2 15 2 3" xfId="24518"/>
    <cellStyle name="Total 2 15 3" xfId="22503"/>
    <cellStyle name="Total 2 15 3 2" xfId="23848"/>
    <cellStyle name="Total 2 15 3 3" xfId="25262"/>
    <cellStyle name="Total 2 15 4" xfId="22972"/>
    <cellStyle name="Total 2 15 4 2" xfId="24274"/>
    <cellStyle name="Total 2 15 4 3" xfId="25688"/>
    <cellStyle name="Total 2 15 5" xfId="21019"/>
    <cellStyle name="Total 2 15 6" xfId="24391"/>
    <cellStyle name="Total 2 16" xfId="20840"/>
    <cellStyle name="Total 2 16 2" xfId="21753"/>
    <cellStyle name="Total 2 16 2 2" xfId="23100"/>
    <cellStyle name="Total 2 16 2 3" xfId="24517"/>
    <cellStyle name="Total 2 16 3" xfId="22504"/>
    <cellStyle name="Total 2 16 3 2" xfId="23849"/>
    <cellStyle name="Total 2 16 3 3" xfId="25263"/>
    <cellStyle name="Total 2 16 4" xfId="22973"/>
    <cellStyle name="Total 2 16 4 2" xfId="24275"/>
    <cellStyle name="Total 2 16 4 3" xfId="25689"/>
    <cellStyle name="Total 2 16 5" xfId="21018"/>
    <cellStyle name="Total 2 16 6" xfId="24392"/>
    <cellStyle name="Total 2 17" xfId="21774"/>
    <cellStyle name="Total 2 17 2" xfId="23121"/>
    <cellStyle name="Total 2 17 3" xfId="24538"/>
    <cellStyle name="Total 2 18" xfId="22483"/>
    <cellStyle name="Total 2 18 2" xfId="23828"/>
    <cellStyle name="Total 2 18 3" xfId="25242"/>
    <cellStyle name="Total 2 19" xfId="22952"/>
    <cellStyle name="Total 2 19 2" xfId="24254"/>
    <cellStyle name="Total 2 19 3" xfId="25668"/>
    <cellStyle name="Total 2 2" xfId="20841"/>
    <cellStyle name="Total 2 2 10" xfId="21752"/>
    <cellStyle name="Total 2 2 10 2" xfId="23099"/>
    <cellStyle name="Total 2 2 10 3" xfId="24516"/>
    <cellStyle name="Total 2 2 11" xfId="22505"/>
    <cellStyle name="Total 2 2 11 2" xfId="23850"/>
    <cellStyle name="Total 2 2 11 3" xfId="25264"/>
    <cellStyle name="Total 2 2 12" xfId="22974"/>
    <cellStyle name="Total 2 2 12 2" xfId="24276"/>
    <cellStyle name="Total 2 2 12 3" xfId="25690"/>
    <cellStyle name="Total 2 2 13" xfId="21017"/>
    <cellStyle name="Total 2 2 14" xfId="24393"/>
    <cellStyle name="Total 2 2 2" xfId="20842"/>
    <cellStyle name="Total 2 2 2 2" xfId="20843"/>
    <cellStyle name="Total 2 2 2 2 2" xfId="21750"/>
    <cellStyle name="Total 2 2 2 2 2 2" xfId="23097"/>
    <cellStyle name="Total 2 2 2 2 2 3" xfId="24514"/>
    <cellStyle name="Total 2 2 2 2 3" xfId="22507"/>
    <cellStyle name="Total 2 2 2 2 3 2" xfId="23852"/>
    <cellStyle name="Total 2 2 2 2 3 3" xfId="25266"/>
    <cellStyle name="Total 2 2 2 2 4" xfId="22976"/>
    <cellStyle name="Total 2 2 2 2 4 2" xfId="24278"/>
    <cellStyle name="Total 2 2 2 2 4 3" xfId="25692"/>
    <cellStyle name="Total 2 2 2 2 5" xfId="21015"/>
    <cellStyle name="Total 2 2 2 2 6" xfId="24395"/>
    <cellStyle name="Total 2 2 2 3" xfId="20844"/>
    <cellStyle name="Total 2 2 2 3 2" xfId="21749"/>
    <cellStyle name="Total 2 2 2 3 2 2" xfId="23096"/>
    <cellStyle name="Total 2 2 2 3 2 3" xfId="24513"/>
    <cellStyle name="Total 2 2 2 3 3" xfId="22508"/>
    <cellStyle name="Total 2 2 2 3 3 2" xfId="23853"/>
    <cellStyle name="Total 2 2 2 3 3 3" xfId="25267"/>
    <cellStyle name="Total 2 2 2 3 4" xfId="22977"/>
    <cellStyle name="Total 2 2 2 3 4 2" xfId="24279"/>
    <cellStyle name="Total 2 2 2 3 4 3" xfId="25693"/>
    <cellStyle name="Total 2 2 2 3 5" xfId="21014"/>
    <cellStyle name="Total 2 2 2 3 6" xfId="24396"/>
    <cellStyle name="Total 2 2 2 4" xfId="20845"/>
    <cellStyle name="Total 2 2 2 4 2" xfId="21748"/>
    <cellStyle name="Total 2 2 2 4 2 2" xfId="23095"/>
    <cellStyle name="Total 2 2 2 4 2 3" xfId="24512"/>
    <cellStyle name="Total 2 2 2 4 3" xfId="22509"/>
    <cellStyle name="Total 2 2 2 4 3 2" xfId="23854"/>
    <cellStyle name="Total 2 2 2 4 3 3" xfId="25268"/>
    <cellStyle name="Total 2 2 2 4 4" xfId="22978"/>
    <cellStyle name="Total 2 2 2 4 4 2" xfId="24280"/>
    <cellStyle name="Total 2 2 2 4 4 3" xfId="25694"/>
    <cellStyle name="Total 2 2 2 4 5" xfId="21013"/>
    <cellStyle name="Total 2 2 2 4 6" xfId="24397"/>
    <cellStyle name="Total 2 2 2 5" xfId="21751"/>
    <cellStyle name="Total 2 2 2 5 2" xfId="23098"/>
    <cellStyle name="Total 2 2 2 5 3" xfId="24515"/>
    <cellStyle name="Total 2 2 2 6" xfId="22506"/>
    <cellStyle name="Total 2 2 2 6 2" xfId="23851"/>
    <cellStyle name="Total 2 2 2 6 3" xfId="25265"/>
    <cellStyle name="Total 2 2 2 7" xfId="22975"/>
    <cellStyle name="Total 2 2 2 7 2" xfId="24277"/>
    <cellStyle name="Total 2 2 2 7 3" xfId="25691"/>
    <cellStyle name="Total 2 2 2 8" xfId="21016"/>
    <cellStyle name="Total 2 2 2 9" xfId="24394"/>
    <cellStyle name="Total 2 2 3" xfId="20846"/>
    <cellStyle name="Total 2 2 3 2" xfId="20847"/>
    <cellStyle name="Total 2 2 3 2 2" xfId="21746"/>
    <cellStyle name="Total 2 2 3 2 2 2" xfId="23093"/>
    <cellStyle name="Total 2 2 3 2 2 3" xfId="24510"/>
    <cellStyle name="Total 2 2 3 2 3" xfId="22511"/>
    <cellStyle name="Total 2 2 3 2 3 2" xfId="23856"/>
    <cellStyle name="Total 2 2 3 2 3 3" xfId="25270"/>
    <cellStyle name="Total 2 2 3 2 4" xfId="22980"/>
    <cellStyle name="Total 2 2 3 2 4 2" xfId="24282"/>
    <cellStyle name="Total 2 2 3 2 4 3" xfId="25696"/>
    <cellStyle name="Total 2 2 3 2 5" xfId="21011"/>
    <cellStyle name="Total 2 2 3 2 6" xfId="24399"/>
    <cellStyle name="Total 2 2 3 3" xfId="20848"/>
    <cellStyle name="Total 2 2 3 3 2" xfId="21745"/>
    <cellStyle name="Total 2 2 3 3 2 2" xfId="23092"/>
    <cellStyle name="Total 2 2 3 3 2 3" xfId="24509"/>
    <cellStyle name="Total 2 2 3 3 3" xfId="22512"/>
    <cellStyle name="Total 2 2 3 3 3 2" xfId="23857"/>
    <cellStyle name="Total 2 2 3 3 3 3" xfId="25271"/>
    <cellStyle name="Total 2 2 3 3 4" xfId="22981"/>
    <cellStyle name="Total 2 2 3 3 4 2" xfId="24283"/>
    <cellStyle name="Total 2 2 3 3 4 3" xfId="25697"/>
    <cellStyle name="Total 2 2 3 3 5" xfId="21010"/>
    <cellStyle name="Total 2 2 3 3 6" xfId="24400"/>
    <cellStyle name="Total 2 2 3 4" xfId="20849"/>
    <cellStyle name="Total 2 2 3 4 2" xfId="21744"/>
    <cellStyle name="Total 2 2 3 4 2 2" xfId="23091"/>
    <cellStyle name="Total 2 2 3 4 2 3" xfId="24508"/>
    <cellStyle name="Total 2 2 3 4 3" xfId="22513"/>
    <cellStyle name="Total 2 2 3 4 3 2" xfId="23858"/>
    <cellStyle name="Total 2 2 3 4 3 3" xfId="25272"/>
    <cellStyle name="Total 2 2 3 4 4" xfId="22982"/>
    <cellStyle name="Total 2 2 3 4 4 2" xfId="24284"/>
    <cellStyle name="Total 2 2 3 4 4 3" xfId="25698"/>
    <cellStyle name="Total 2 2 3 4 5" xfId="21009"/>
    <cellStyle name="Total 2 2 3 4 6" xfId="24401"/>
    <cellStyle name="Total 2 2 3 5" xfId="21747"/>
    <cellStyle name="Total 2 2 3 5 2" xfId="23094"/>
    <cellStyle name="Total 2 2 3 5 3" xfId="24511"/>
    <cellStyle name="Total 2 2 3 6" xfId="22510"/>
    <cellStyle name="Total 2 2 3 6 2" xfId="23855"/>
    <cellStyle name="Total 2 2 3 6 3" xfId="25269"/>
    <cellStyle name="Total 2 2 3 7" xfId="22979"/>
    <cellStyle name="Total 2 2 3 7 2" xfId="24281"/>
    <cellStyle name="Total 2 2 3 7 3" xfId="25695"/>
    <cellStyle name="Total 2 2 3 8" xfId="21012"/>
    <cellStyle name="Total 2 2 3 9" xfId="24398"/>
    <cellStyle name="Total 2 2 4" xfId="20850"/>
    <cellStyle name="Total 2 2 4 2" xfId="20851"/>
    <cellStyle name="Total 2 2 4 2 2" xfId="21742"/>
    <cellStyle name="Total 2 2 4 2 2 2" xfId="23089"/>
    <cellStyle name="Total 2 2 4 2 2 3" xfId="24506"/>
    <cellStyle name="Total 2 2 4 2 3" xfId="22515"/>
    <cellStyle name="Total 2 2 4 2 3 2" xfId="23860"/>
    <cellStyle name="Total 2 2 4 2 3 3" xfId="25274"/>
    <cellStyle name="Total 2 2 4 2 4" xfId="22984"/>
    <cellStyle name="Total 2 2 4 2 4 2" xfId="24286"/>
    <cellStyle name="Total 2 2 4 2 4 3" xfId="25700"/>
    <cellStyle name="Total 2 2 4 2 5" xfId="21007"/>
    <cellStyle name="Total 2 2 4 2 6" xfId="24403"/>
    <cellStyle name="Total 2 2 4 3" xfId="20852"/>
    <cellStyle name="Total 2 2 4 3 2" xfId="21741"/>
    <cellStyle name="Total 2 2 4 3 2 2" xfId="23088"/>
    <cellStyle name="Total 2 2 4 3 2 3" xfId="24505"/>
    <cellStyle name="Total 2 2 4 3 3" xfId="22516"/>
    <cellStyle name="Total 2 2 4 3 3 2" xfId="23861"/>
    <cellStyle name="Total 2 2 4 3 3 3" xfId="25275"/>
    <cellStyle name="Total 2 2 4 3 4" xfId="22985"/>
    <cellStyle name="Total 2 2 4 3 4 2" xfId="24287"/>
    <cellStyle name="Total 2 2 4 3 4 3" xfId="25701"/>
    <cellStyle name="Total 2 2 4 3 5" xfId="21006"/>
    <cellStyle name="Total 2 2 4 3 6" xfId="24404"/>
    <cellStyle name="Total 2 2 4 4" xfId="20853"/>
    <cellStyle name="Total 2 2 4 4 2" xfId="21740"/>
    <cellStyle name="Total 2 2 4 4 2 2" xfId="23087"/>
    <cellStyle name="Total 2 2 4 4 2 3" xfId="24504"/>
    <cellStyle name="Total 2 2 4 4 3" xfId="22517"/>
    <cellStyle name="Total 2 2 4 4 3 2" xfId="23862"/>
    <cellStyle name="Total 2 2 4 4 3 3" xfId="25276"/>
    <cellStyle name="Total 2 2 4 4 4" xfId="22986"/>
    <cellStyle name="Total 2 2 4 4 4 2" xfId="24288"/>
    <cellStyle name="Total 2 2 4 4 4 3" xfId="25702"/>
    <cellStyle name="Total 2 2 4 4 5" xfId="21005"/>
    <cellStyle name="Total 2 2 4 4 6" xfId="24405"/>
    <cellStyle name="Total 2 2 4 5" xfId="21743"/>
    <cellStyle name="Total 2 2 4 5 2" xfId="23090"/>
    <cellStyle name="Total 2 2 4 5 3" xfId="24507"/>
    <cellStyle name="Total 2 2 4 6" xfId="22514"/>
    <cellStyle name="Total 2 2 4 6 2" xfId="23859"/>
    <cellStyle name="Total 2 2 4 6 3" xfId="25273"/>
    <cellStyle name="Total 2 2 4 7" xfId="22983"/>
    <cellStyle name="Total 2 2 4 7 2" xfId="24285"/>
    <cellStyle name="Total 2 2 4 7 3" xfId="25699"/>
    <cellStyle name="Total 2 2 4 8" xfId="21008"/>
    <cellStyle name="Total 2 2 4 9" xfId="24402"/>
    <cellStyle name="Total 2 2 5" xfId="20854"/>
    <cellStyle name="Total 2 2 5 2" xfId="20855"/>
    <cellStyle name="Total 2 2 5 2 2" xfId="21738"/>
    <cellStyle name="Total 2 2 5 2 2 2" xfId="23085"/>
    <cellStyle name="Total 2 2 5 2 2 3" xfId="24502"/>
    <cellStyle name="Total 2 2 5 2 3" xfId="22519"/>
    <cellStyle name="Total 2 2 5 2 3 2" xfId="23864"/>
    <cellStyle name="Total 2 2 5 2 3 3" xfId="25278"/>
    <cellStyle name="Total 2 2 5 2 4" xfId="22988"/>
    <cellStyle name="Total 2 2 5 2 4 2" xfId="24290"/>
    <cellStyle name="Total 2 2 5 2 4 3" xfId="25704"/>
    <cellStyle name="Total 2 2 5 2 5" xfId="21003"/>
    <cellStyle name="Total 2 2 5 2 6" xfId="24407"/>
    <cellStyle name="Total 2 2 5 3" xfId="20856"/>
    <cellStyle name="Total 2 2 5 3 2" xfId="21737"/>
    <cellStyle name="Total 2 2 5 3 2 2" xfId="23084"/>
    <cellStyle name="Total 2 2 5 3 2 3" xfId="24501"/>
    <cellStyle name="Total 2 2 5 3 3" xfId="22520"/>
    <cellStyle name="Total 2 2 5 3 3 2" xfId="23865"/>
    <cellStyle name="Total 2 2 5 3 3 3" xfId="25279"/>
    <cellStyle name="Total 2 2 5 3 4" xfId="22989"/>
    <cellStyle name="Total 2 2 5 3 4 2" xfId="24291"/>
    <cellStyle name="Total 2 2 5 3 4 3" xfId="25705"/>
    <cellStyle name="Total 2 2 5 3 5" xfId="21002"/>
    <cellStyle name="Total 2 2 5 3 6" xfId="24408"/>
    <cellStyle name="Total 2 2 5 4" xfId="20857"/>
    <cellStyle name="Total 2 2 5 4 2" xfId="21736"/>
    <cellStyle name="Total 2 2 5 4 2 2" xfId="23083"/>
    <cellStyle name="Total 2 2 5 4 2 3" xfId="24500"/>
    <cellStyle name="Total 2 2 5 4 3" xfId="22521"/>
    <cellStyle name="Total 2 2 5 4 3 2" xfId="23866"/>
    <cellStyle name="Total 2 2 5 4 3 3" xfId="25280"/>
    <cellStyle name="Total 2 2 5 4 4" xfId="22990"/>
    <cellStyle name="Total 2 2 5 4 4 2" xfId="24292"/>
    <cellStyle name="Total 2 2 5 4 4 3" xfId="25706"/>
    <cellStyle name="Total 2 2 5 4 5" xfId="21001"/>
    <cellStyle name="Total 2 2 5 4 6" xfId="24409"/>
    <cellStyle name="Total 2 2 5 5" xfId="21739"/>
    <cellStyle name="Total 2 2 5 5 2" xfId="23086"/>
    <cellStyle name="Total 2 2 5 5 3" xfId="24503"/>
    <cellStyle name="Total 2 2 5 6" xfId="22518"/>
    <cellStyle name="Total 2 2 5 6 2" xfId="23863"/>
    <cellStyle name="Total 2 2 5 6 3" xfId="25277"/>
    <cellStyle name="Total 2 2 5 7" xfId="22987"/>
    <cellStyle name="Total 2 2 5 7 2" xfId="24289"/>
    <cellStyle name="Total 2 2 5 7 3" xfId="25703"/>
    <cellStyle name="Total 2 2 5 8" xfId="21004"/>
    <cellStyle name="Total 2 2 5 9" xfId="24406"/>
    <cellStyle name="Total 2 2 6" xfId="20858"/>
    <cellStyle name="Total 2 2 6 2" xfId="21735"/>
    <cellStyle name="Total 2 2 6 2 2" xfId="23082"/>
    <cellStyle name="Total 2 2 6 2 3" xfId="24499"/>
    <cellStyle name="Total 2 2 6 3" xfId="22522"/>
    <cellStyle name="Total 2 2 6 3 2" xfId="23867"/>
    <cellStyle name="Total 2 2 6 3 3" xfId="25281"/>
    <cellStyle name="Total 2 2 6 4" xfId="22991"/>
    <cellStyle name="Total 2 2 6 4 2" xfId="24293"/>
    <cellStyle name="Total 2 2 6 4 3" xfId="25707"/>
    <cellStyle name="Total 2 2 6 5" xfId="21000"/>
    <cellStyle name="Total 2 2 6 6" xfId="24410"/>
    <cellStyle name="Total 2 2 7" xfId="20859"/>
    <cellStyle name="Total 2 2 7 2" xfId="21734"/>
    <cellStyle name="Total 2 2 7 2 2" xfId="23081"/>
    <cellStyle name="Total 2 2 7 2 3" xfId="24498"/>
    <cellStyle name="Total 2 2 7 3" xfId="22523"/>
    <cellStyle name="Total 2 2 7 3 2" xfId="23868"/>
    <cellStyle name="Total 2 2 7 3 3" xfId="25282"/>
    <cellStyle name="Total 2 2 7 4" xfId="22992"/>
    <cellStyle name="Total 2 2 7 4 2" xfId="24294"/>
    <cellStyle name="Total 2 2 7 4 3" xfId="25708"/>
    <cellStyle name="Total 2 2 7 5" xfId="20999"/>
    <cellStyle name="Total 2 2 7 6" xfId="24411"/>
    <cellStyle name="Total 2 2 8" xfId="20860"/>
    <cellStyle name="Total 2 2 8 2" xfId="21733"/>
    <cellStyle name="Total 2 2 8 2 2" xfId="23080"/>
    <cellStyle name="Total 2 2 8 2 3" xfId="24497"/>
    <cellStyle name="Total 2 2 8 3" xfId="22524"/>
    <cellStyle name="Total 2 2 8 3 2" xfId="23869"/>
    <cellStyle name="Total 2 2 8 3 3" xfId="25283"/>
    <cellStyle name="Total 2 2 8 4" xfId="22993"/>
    <cellStyle name="Total 2 2 8 4 2" xfId="24295"/>
    <cellStyle name="Total 2 2 8 4 3" xfId="25709"/>
    <cellStyle name="Total 2 2 8 5" xfId="20998"/>
    <cellStyle name="Total 2 2 8 6" xfId="24412"/>
    <cellStyle name="Total 2 2 9" xfId="20861"/>
    <cellStyle name="Total 2 2 9 2" xfId="21732"/>
    <cellStyle name="Total 2 2 9 2 2" xfId="23079"/>
    <cellStyle name="Total 2 2 9 2 3" xfId="24496"/>
    <cellStyle name="Total 2 2 9 3" xfId="22525"/>
    <cellStyle name="Total 2 2 9 3 2" xfId="23870"/>
    <cellStyle name="Total 2 2 9 3 3" xfId="25284"/>
    <cellStyle name="Total 2 2 9 4" xfId="22994"/>
    <cellStyle name="Total 2 2 9 4 2" xfId="24296"/>
    <cellStyle name="Total 2 2 9 4 3" xfId="25710"/>
    <cellStyle name="Total 2 2 9 5" xfId="20997"/>
    <cellStyle name="Total 2 2 9 6" xfId="24413"/>
    <cellStyle name="Total 2 20" xfId="21039"/>
    <cellStyle name="Total 2 21" xfId="24371"/>
    <cellStyle name="Total 2 3" xfId="20862"/>
    <cellStyle name="Total 2 3 2" xfId="20863"/>
    <cellStyle name="Total 2 3 2 2" xfId="21731"/>
    <cellStyle name="Total 2 3 2 2 2" xfId="23078"/>
    <cellStyle name="Total 2 3 2 2 3" xfId="24495"/>
    <cellStyle name="Total 2 3 2 3" xfId="22526"/>
    <cellStyle name="Total 2 3 2 3 2" xfId="23871"/>
    <cellStyle name="Total 2 3 2 3 3" xfId="25285"/>
    <cellStyle name="Total 2 3 2 4" xfId="22995"/>
    <cellStyle name="Total 2 3 2 4 2" xfId="24297"/>
    <cellStyle name="Total 2 3 2 4 3" xfId="25711"/>
    <cellStyle name="Total 2 3 2 5" xfId="20996"/>
    <cellStyle name="Total 2 3 2 6" xfId="24414"/>
    <cellStyle name="Total 2 3 3" xfId="20864"/>
    <cellStyle name="Total 2 3 3 2" xfId="21730"/>
    <cellStyle name="Total 2 3 3 2 2" xfId="23077"/>
    <cellStyle name="Total 2 3 3 2 3" xfId="24494"/>
    <cellStyle name="Total 2 3 3 3" xfId="22527"/>
    <cellStyle name="Total 2 3 3 3 2" xfId="23872"/>
    <cellStyle name="Total 2 3 3 3 3" xfId="25286"/>
    <cellStyle name="Total 2 3 3 4" xfId="22996"/>
    <cellStyle name="Total 2 3 3 4 2" xfId="24298"/>
    <cellStyle name="Total 2 3 3 4 3" xfId="25712"/>
    <cellStyle name="Total 2 3 3 5" xfId="20995"/>
    <cellStyle name="Total 2 3 3 6" xfId="24415"/>
    <cellStyle name="Total 2 3 4" xfId="20865"/>
    <cellStyle name="Total 2 3 4 2" xfId="21729"/>
    <cellStyle name="Total 2 3 4 2 2" xfId="23076"/>
    <cellStyle name="Total 2 3 4 2 3" xfId="24493"/>
    <cellStyle name="Total 2 3 4 3" xfId="22528"/>
    <cellStyle name="Total 2 3 4 3 2" xfId="23873"/>
    <cellStyle name="Total 2 3 4 3 3" xfId="25287"/>
    <cellStyle name="Total 2 3 4 4" xfId="22997"/>
    <cellStyle name="Total 2 3 4 4 2" xfId="24299"/>
    <cellStyle name="Total 2 3 4 4 3" xfId="25713"/>
    <cellStyle name="Total 2 3 4 5" xfId="20994"/>
    <cellStyle name="Total 2 3 4 6" xfId="24416"/>
    <cellStyle name="Total 2 3 5" xfId="20866"/>
    <cellStyle name="Total 2 3 5 2" xfId="21728"/>
    <cellStyle name="Total 2 3 5 2 2" xfId="23075"/>
    <cellStyle name="Total 2 3 5 2 3" xfId="24492"/>
    <cellStyle name="Total 2 3 5 3" xfId="22529"/>
    <cellStyle name="Total 2 3 5 3 2" xfId="23874"/>
    <cellStyle name="Total 2 3 5 3 3" xfId="25288"/>
    <cellStyle name="Total 2 3 5 4" xfId="22998"/>
    <cellStyle name="Total 2 3 5 4 2" xfId="24300"/>
    <cellStyle name="Total 2 3 5 4 3" xfId="25714"/>
    <cellStyle name="Total 2 3 5 5" xfId="20993"/>
    <cellStyle name="Total 2 3 5 6" xfId="24417"/>
    <cellStyle name="Total 2 4" xfId="20867"/>
    <cellStyle name="Total 2 4 2" xfId="20868"/>
    <cellStyle name="Total 2 4 2 2" xfId="21727"/>
    <cellStyle name="Total 2 4 2 2 2" xfId="23074"/>
    <cellStyle name="Total 2 4 2 2 3" xfId="24491"/>
    <cellStyle name="Total 2 4 2 3" xfId="22530"/>
    <cellStyle name="Total 2 4 2 3 2" xfId="23875"/>
    <cellStyle name="Total 2 4 2 3 3" xfId="25289"/>
    <cellStyle name="Total 2 4 2 4" xfId="22999"/>
    <cellStyle name="Total 2 4 2 4 2" xfId="24301"/>
    <cellStyle name="Total 2 4 2 4 3" xfId="25715"/>
    <cellStyle name="Total 2 4 2 5" xfId="20992"/>
    <cellStyle name="Total 2 4 2 6" xfId="24418"/>
    <cellStyle name="Total 2 4 3" xfId="20869"/>
    <cellStyle name="Total 2 4 3 2" xfId="21726"/>
    <cellStyle name="Total 2 4 3 2 2" xfId="23073"/>
    <cellStyle name="Total 2 4 3 2 3" xfId="24490"/>
    <cellStyle name="Total 2 4 3 3" xfId="22531"/>
    <cellStyle name="Total 2 4 3 3 2" xfId="23876"/>
    <cellStyle name="Total 2 4 3 3 3" xfId="25290"/>
    <cellStyle name="Total 2 4 3 4" xfId="23000"/>
    <cellStyle name="Total 2 4 3 4 2" xfId="24302"/>
    <cellStyle name="Total 2 4 3 4 3" xfId="25716"/>
    <cellStyle name="Total 2 4 3 5" xfId="20991"/>
    <cellStyle name="Total 2 4 3 6" xfId="24419"/>
    <cellStyle name="Total 2 4 4" xfId="20870"/>
    <cellStyle name="Total 2 4 4 2" xfId="21725"/>
    <cellStyle name="Total 2 4 4 2 2" xfId="23072"/>
    <cellStyle name="Total 2 4 4 2 3" xfId="24489"/>
    <cellStyle name="Total 2 4 4 3" xfId="22532"/>
    <cellStyle name="Total 2 4 4 3 2" xfId="23877"/>
    <cellStyle name="Total 2 4 4 3 3" xfId="25291"/>
    <cellStyle name="Total 2 4 4 4" xfId="23001"/>
    <cellStyle name="Total 2 4 4 4 2" xfId="24303"/>
    <cellStyle name="Total 2 4 4 4 3" xfId="25717"/>
    <cellStyle name="Total 2 4 4 5" xfId="20990"/>
    <cellStyle name="Total 2 4 4 6" xfId="24420"/>
    <cellStyle name="Total 2 4 5" xfId="20871"/>
    <cellStyle name="Total 2 4 5 2" xfId="21724"/>
    <cellStyle name="Total 2 4 5 2 2" xfId="23071"/>
    <cellStyle name="Total 2 4 5 2 3" xfId="24488"/>
    <cellStyle name="Total 2 4 5 3" xfId="22533"/>
    <cellStyle name="Total 2 4 5 3 2" xfId="23878"/>
    <cellStyle name="Total 2 4 5 3 3" xfId="25292"/>
    <cellStyle name="Total 2 4 5 4" xfId="23002"/>
    <cellStyle name="Total 2 4 5 4 2" xfId="24304"/>
    <cellStyle name="Total 2 4 5 4 3" xfId="25718"/>
    <cellStyle name="Total 2 4 5 5" xfId="20989"/>
    <cellStyle name="Total 2 4 5 6" xfId="24421"/>
    <cellStyle name="Total 2 5" xfId="20872"/>
    <cellStyle name="Total 2 5 2" xfId="20873"/>
    <cellStyle name="Total 2 5 2 2" xfId="21723"/>
    <cellStyle name="Total 2 5 2 2 2" xfId="23070"/>
    <cellStyle name="Total 2 5 2 2 3" xfId="24487"/>
    <cellStyle name="Total 2 5 2 3" xfId="22534"/>
    <cellStyle name="Total 2 5 2 3 2" xfId="23879"/>
    <cellStyle name="Total 2 5 2 3 3" xfId="25293"/>
    <cellStyle name="Total 2 5 2 4" xfId="23003"/>
    <cellStyle name="Total 2 5 2 4 2" xfId="24305"/>
    <cellStyle name="Total 2 5 2 4 3" xfId="25719"/>
    <cellStyle name="Total 2 5 2 5" xfId="20988"/>
    <cellStyle name="Total 2 5 2 6" xfId="24422"/>
    <cellStyle name="Total 2 5 3" xfId="20874"/>
    <cellStyle name="Total 2 5 3 2" xfId="21722"/>
    <cellStyle name="Total 2 5 3 2 2" xfId="23069"/>
    <cellStyle name="Total 2 5 3 2 3" xfId="24486"/>
    <cellStyle name="Total 2 5 3 3" xfId="22535"/>
    <cellStyle name="Total 2 5 3 3 2" xfId="23880"/>
    <cellStyle name="Total 2 5 3 3 3" xfId="25294"/>
    <cellStyle name="Total 2 5 3 4" xfId="23004"/>
    <cellStyle name="Total 2 5 3 4 2" xfId="24306"/>
    <cellStyle name="Total 2 5 3 4 3" xfId="25720"/>
    <cellStyle name="Total 2 5 3 5" xfId="20987"/>
    <cellStyle name="Total 2 5 3 6" xfId="24423"/>
    <cellStyle name="Total 2 5 4" xfId="20875"/>
    <cellStyle name="Total 2 5 4 2" xfId="21721"/>
    <cellStyle name="Total 2 5 4 2 2" xfId="23068"/>
    <cellStyle name="Total 2 5 4 2 3" xfId="24485"/>
    <cellStyle name="Total 2 5 4 3" xfId="22536"/>
    <cellStyle name="Total 2 5 4 3 2" xfId="23881"/>
    <cellStyle name="Total 2 5 4 3 3" xfId="25295"/>
    <cellStyle name="Total 2 5 4 4" xfId="23005"/>
    <cellStyle name="Total 2 5 4 4 2" xfId="24307"/>
    <cellStyle name="Total 2 5 4 4 3" xfId="25721"/>
    <cellStyle name="Total 2 5 4 5" xfId="20986"/>
    <cellStyle name="Total 2 5 4 6" xfId="24424"/>
    <cellStyle name="Total 2 5 5" xfId="20876"/>
    <cellStyle name="Total 2 5 5 2" xfId="21720"/>
    <cellStyle name="Total 2 5 5 2 2" xfId="23067"/>
    <cellStyle name="Total 2 5 5 2 3" xfId="24484"/>
    <cellStyle name="Total 2 5 5 3" xfId="22537"/>
    <cellStyle name="Total 2 5 5 3 2" xfId="23882"/>
    <cellStyle name="Total 2 5 5 3 3" xfId="25296"/>
    <cellStyle name="Total 2 5 5 4" xfId="23006"/>
    <cellStyle name="Total 2 5 5 4 2" xfId="24308"/>
    <cellStyle name="Total 2 5 5 4 3" xfId="25722"/>
    <cellStyle name="Total 2 5 5 5" xfId="20985"/>
    <cellStyle name="Total 2 5 5 6" xfId="24425"/>
    <cellStyle name="Total 2 6" xfId="20877"/>
    <cellStyle name="Total 2 6 2" xfId="20878"/>
    <cellStyle name="Total 2 6 2 2" xfId="21719"/>
    <cellStyle name="Total 2 6 2 2 2" xfId="23066"/>
    <cellStyle name="Total 2 6 2 2 3" xfId="24483"/>
    <cellStyle name="Total 2 6 2 3" xfId="22538"/>
    <cellStyle name="Total 2 6 2 3 2" xfId="23883"/>
    <cellStyle name="Total 2 6 2 3 3" xfId="25297"/>
    <cellStyle name="Total 2 6 2 4" xfId="23007"/>
    <cellStyle name="Total 2 6 2 4 2" xfId="24309"/>
    <cellStyle name="Total 2 6 2 4 3" xfId="25723"/>
    <cellStyle name="Total 2 6 2 5" xfId="20984"/>
    <cellStyle name="Total 2 6 2 6" xfId="24426"/>
    <cellStyle name="Total 2 6 3" xfId="20879"/>
    <cellStyle name="Total 2 6 3 2" xfId="21718"/>
    <cellStyle name="Total 2 6 3 2 2" xfId="23065"/>
    <cellStyle name="Total 2 6 3 2 3" xfId="24482"/>
    <cellStyle name="Total 2 6 3 3" xfId="22539"/>
    <cellStyle name="Total 2 6 3 3 2" xfId="23884"/>
    <cellStyle name="Total 2 6 3 3 3" xfId="25298"/>
    <cellStyle name="Total 2 6 3 4" xfId="23008"/>
    <cellStyle name="Total 2 6 3 4 2" xfId="24310"/>
    <cellStyle name="Total 2 6 3 4 3" xfId="25724"/>
    <cellStyle name="Total 2 6 3 5" xfId="20983"/>
    <cellStyle name="Total 2 6 3 6" xfId="24427"/>
    <cellStyle name="Total 2 6 4" xfId="20880"/>
    <cellStyle name="Total 2 6 4 2" xfId="21717"/>
    <cellStyle name="Total 2 6 4 2 2" xfId="23064"/>
    <cellStyle name="Total 2 6 4 2 3" xfId="24481"/>
    <cellStyle name="Total 2 6 4 3" xfId="22540"/>
    <cellStyle name="Total 2 6 4 3 2" xfId="23885"/>
    <cellStyle name="Total 2 6 4 3 3" xfId="25299"/>
    <cellStyle name="Total 2 6 4 4" xfId="23009"/>
    <cellStyle name="Total 2 6 4 4 2" xfId="24311"/>
    <cellStyle name="Total 2 6 4 4 3" xfId="25725"/>
    <cellStyle name="Total 2 6 4 5" xfId="20982"/>
    <cellStyle name="Total 2 6 4 6" xfId="24428"/>
    <cellStyle name="Total 2 6 5" xfId="20881"/>
    <cellStyle name="Total 2 6 5 2" xfId="21716"/>
    <cellStyle name="Total 2 6 5 2 2" xfId="23063"/>
    <cellStyle name="Total 2 6 5 2 3" xfId="24480"/>
    <cellStyle name="Total 2 6 5 3" xfId="22541"/>
    <cellStyle name="Total 2 6 5 3 2" xfId="23886"/>
    <cellStyle name="Total 2 6 5 3 3" xfId="25300"/>
    <cellStyle name="Total 2 6 5 4" xfId="23010"/>
    <cellStyle name="Total 2 6 5 4 2" xfId="24312"/>
    <cellStyle name="Total 2 6 5 4 3" xfId="25726"/>
    <cellStyle name="Total 2 6 5 5" xfId="20981"/>
    <cellStyle name="Total 2 6 5 6" xfId="24429"/>
    <cellStyle name="Total 2 7" xfId="20882"/>
    <cellStyle name="Total 2 7 2" xfId="20883"/>
    <cellStyle name="Total 2 7 2 2" xfId="21715"/>
    <cellStyle name="Total 2 7 2 2 2" xfId="23062"/>
    <cellStyle name="Total 2 7 2 2 3" xfId="24479"/>
    <cellStyle name="Total 2 7 2 3" xfId="22542"/>
    <cellStyle name="Total 2 7 2 3 2" xfId="23887"/>
    <cellStyle name="Total 2 7 2 3 3" xfId="25301"/>
    <cellStyle name="Total 2 7 2 4" xfId="23011"/>
    <cellStyle name="Total 2 7 2 4 2" xfId="24313"/>
    <cellStyle name="Total 2 7 2 4 3" xfId="25727"/>
    <cellStyle name="Total 2 7 2 5" xfId="20980"/>
    <cellStyle name="Total 2 7 2 6" xfId="24430"/>
    <cellStyle name="Total 2 7 3" xfId="20884"/>
    <cellStyle name="Total 2 7 3 2" xfId="21714"/>
    <cellStyle name="Total 2 7 3 2 2" xfId="23061"/>
    <cellStyle name="Total 2 7 3 2 3" xfId="24478"/>
    <cellStyle name="Total 2 7 3 3" xfId="22543"/>
    <cellStyle name="Total 2 7 3 3 2" xfId="23888"/>
    <cellStyle name="Total 2 7 3 3 3" xfId="25302"/>
    <cellStyle name="Total 2 7 3 4" xfId="23012"/>
    <cellStyle name="Total 2 7 3 4 2" xfId="24314"/>
    <cellStyle name="Total 2 7 3 4 3" xfId="25728"/>
    <cellStyle name="Total 2 7 3 5" xfId="20979"/>
    <cellStyle name="Total 2 7 3 6" xfId="24431"/>
    <cellStyle name="Total 2 7 4" xfId="20885"/>
    <cellStyle name="Total 2 7 4 2" xfId="21713"/>
    <cellStyle name="Total 2 7 4 2 2" xfId="23060"/>
    <cellStyle name="Total 2 7 4 2 3" xfId="24477"/>
    <cellStyle name="Total 2 7 4 3" xfId="22544"/>
    <cellStyle name="Total 2 7 4 3 2" xfId="23889"/>
    <cellStyle name="Total 2 7 4 3 3" xfId="25303"/>
    <cellStyle name="Total 2 7 4 4" xfId="23013"/>
    <cellStyle name="Total 2 7 4 4 2" xfId="24315"/>
    <cellStyle name="Total 2 7 4 4 3" xfId="25729"/>
    <cellStyle name="Total 2 7 4 5" xfId="20978"/>
    <cellStyle name="Total 2 7 4 6" xfId="24432"/>
    <cellStyle name="Total 2 7 5" xfId="20886"/>
    <cellStyle name="Total 2 7 5 2" xfId="21712"/>
    <cellStyle name="Total 2 7 5 2 2" xfId="23059"/>
    <cellStyle name="Total 2 7 5 2 3" xfId="24476"/>
    <cellStyle name="Total 2 7 5 3" xfId="22545"/>
    <cellStyle name="Total 2 7 5 3 2" xfId="23890"/>
    <cellStyle name="Total 2 7 5 3 3" xfId="25304"/>
    <cellStyle name="Total 2 7 5 4" xfId="23014"/>
    <cellStyle name="Total 2 7 5 4 2" xfId="24316"/>
    <cellStyle name="Total 2 7 5 4 3" xfId="25730"/>
    <cellStyle name="Total 2 7 5 5" xfId="20977"/>
    <cellStyle name="Total 2 7 5 6" xfId="24433"/>
    <cellStyle name="Total 2 8" xfId="20887"/>
    <cellStyle name="Total 2 8 2" xfId="20888"/>
    <cellStyle name="Total 2 8 2 2" xfId="21711"/>
    <cellStyle name="Total 2 8 2 2 2" xfId="23058"/>
    <cellStyle name="Total 2 8 2 2 3" xfId="24475"/>
    <cellStyle name="Total 2 8 2 3" xfId="22546"/>
    <cellStyle name="Total 2 8 2 3 2" xfId="23891"/>
    <cellStyle name="Total 2 8 2 3 3" xfId="25305"/>
    <cellStyle name="Total 2 8 2 4" xfId="23015"/>
    <cellStyle name="Total 2 8 2 4 2" xfId="24317"/>
    <cellStyle name="Total 2 8 2 4 3" xfId="25731"/>
    <cellStyle name="Total 2 8 2 5" xfId="20976"/>
    <cellStyle name="Total 2 8 2 6" xfId="24434"/>
    <cellStyle name="Total 2 8 3" xfId="20889"/>
    <cellStyle name="Total 2 8 3 2" xfId="21710"/>
    <cellStyle name="Total 2 8 3 2 2" xfId="23057"/>
    <cellStyle name="Total 2 8 3 2 3" xfId="24474"/>
    <cellStyle name="Total 2 8 3 3" xfId="22547"/>
    <cellStyle name="Total 2 8 3 3 2" xfId="23892"/>
    <cellStyle name="Total 2 8 3 3 3" xfId="25306"/>
    <cellStyle name="Total 2 8 3 4" xfId="23016"/>
    <cellStyle name="Total 2 8 3 4 2" xfId="24318"/>
    <cellStyle name="Total 2 8 3 4 3" xfId="25732"/>
    <cellStyle name="Total 2 8 3 5" xfId="20975"/>
    <cellStyle name="Total 2 8 3 6" xfId="24435"/>
    <cellStyle name="Total 2 8 4" xfId="20890"/>
    <cellStyle name="Total 2 8 4 2" xfId="21709"/>
    <cellStyle name="Total 2 8 4 2 2" xfId="23056"/>
    <cellStyle name="Total 2 8 4 2 3" xfId="24473"/>
    <cellStyle name="Total 2 8 4 3" xfId="22548"/>
    <cellStyle name="Total 2 8 4 3 2" xfId="23893"/>
    <cellStyle name="Total 2 8 4 3 3" xfId="25307"/>
    <cellStyle name="Total 2 8 4 4" xfId="23017"/>
    <cellStyle name="Total 2 8 4 4 2" xfId="24319"/>
    <cellStyle name="Total 2 8 4 4 3" xfId="25733"/>
    <cellStyle name="Total 2 8 4 5" xfId="20974"/>
    <cellStyle name="Total 2 8 4 6" xfId="24436"/>
    <cellStyle name="Total 2 8 5" xfId="20891"/>
    <cellStyle name="Total 2 8 5 2" xfId="21708"/>
    <cellStyle name="Total 2 8 5 2 2" xfId="23055"/>
    <cellStyle name="Total 2 8 5 2 3" xfId="24472"/>
    <cellStyle name="Total 2 8 5 3" xfId="22549"/>
    <cellStyle name="Total 2 8 5 3 2" xfId="23894"/>
    <cellStyle name="Total 2 8 5 3 3" xfId="25308"/>
    <cellStyle name="Total 2 8 5 4" xfId="23018"/>
    <cellStyle name="Total 2 8 5 4 2" xfId="24320"/>
    <cellStyle name="Total 2 8 5 4 3" xfId="25734"/>
    <cellStyle name="Total 2 8 5 5" xfId="20973"/>
    <cellStyle name="Total 2 8 5 6" xfId="24437"/>
    <cellStyle name="Total 2 9" xfId="20892"/>
    <cellStyle name="Total 2 9 2" xfId="20893"/>
    <cellStyle name="Total 2 9 2 2" xfId="21707"/>
    <cellStyle name="Total 2 9 2 2 2" xfId="23054"/>
    <cellStyle name="Total 2 9 2 2 3" xfId="24471"/>
    <cellStyle name="Total 2 9 2 3" xfId="22550"/>
    <cellStyle name="Total 2 9 2 3 2" xfId="23895"/>
    <cellStyle name="Total 2 9 2 3 3" xfId="25309"/>
    <cellStyle name="Total 2 9 2 4" xfId="23019"/>
    <cellStyle name="Total 2 9 2 4 2" xfId="24321"/>
    <cellStyle name="Total 2 9 2 4 3" xfId="25735"/>
    <cellStyle name="Total 2 9 2 5" xfId="20972"/>
    <cellStyle name="Total 2 9 2 6" xfId="24438"/>
    <cellStyle name="Total 2 9 3" xfId="20894"/>
    <cellStyle name="Total 2 9 3 2" xfId="21706"/>
    <cellStyle name="Total 2 9 3 2 2" xfId="23053"/>
    <cellStyle name="Total 2 9 3 2 3" xfId="24470"/>
    <cellStyle name="Total 2 9 3 3" xfId="22551"/>
    <cellStyle name="Total 2 9 3 3 2" xfId="23896"/>
    <cellStyle name="Total 2 9 3 3 3" xfId="25310"/>
    <cellStyle name="Total 2 9 3 4" xfId="23020"/>
    <cellStyle name="Total 2 9 3 4 2" xfId="24322"/>
    <cellStyle name="Total 2 9 3 4 3" xfId="25736"/>
    <cellStyle name="Total 2 9 3 5" xfId="20971"/>
    <cellStyle name="Total 2 9 3 6" xfId="24439"/>
    <cellStyle name="Total 2 9 4" xfId="20895"/>
    <cellStyle name="Total 2 9 4 2" xfId="21705"/>
    <cellStyle name="Total 2 9 4 2 2" xfId="23052"/>
    <cellStyle name="Total 2 9 4 2 3" xfId="24469"/>
    <cellStyle name="Total 2 9 4 3" xfId="22552"/>
    <cellStyle name="Total 2 9 4 3 2" xfId="23897"/>
    <cellStyle name="Total 2 9 4 3 3" xfId="25311"/>
    <cellStyle name="Total 2 9 4 4" xfId="23021"/>
    <cellStyle name="Total 2 9 4 4 2" xfId="24323"/>
    <cellStyle name="Total 2 9 4 4 3" xfId="25737"/>
    <cellStyle name="Total 2 9 4 5" xfId="20970"/>
    <cellStyle name="Total 2 9 4 6" xfId="24440"/>
    <cellStyle name="Total 2 9 5" xfId="20896"/>
    <cellStyle name="Total 2 9 5 2" xfId="21704"/>
    <cellStyle name="Total 2 9 5 2 2" xfId="23051"/>
    <cellStyle name="Total 2 9 5 2 3" xfId="24468"/>
    <cellStyle name="Total 2 9 5 3" xfId="22553"/>
    <cellStyle name="Total 2 9 5 3 2" xfId="23898"/>
    <cellStyle name="Total 2 9 5 3 3" xfId="25312"/>
    <cellStyle name="Total 2 9 5 4" xfId="23022"/>
    <cellStyle name="Total 2 9 5 4 2" xfId="24324"/>
    <cellStyle name="Total 2 9 5 4 3" xfId="25738"/>
    <cellStyle name="Total 2 9 5 5" xfId="20969"/>
    <cellStyle name="Total 2 9 5 6" xfId="24441"/>
    <cellStyle name="Total 3" xfId="20897"/>
    <cellStyle name="Total 3 2" xfId="20898"/>
    <cellStyle name="Total 3 2 2" xfId="21702"/>
    <cellStyle name="Total 3 2 2 2" xfId="23049"/>
    <cellStyle name="Total 3 2 2 3" xfId="24466"/>
    <cellStyle name="Total 3 2 3" xfId="22555"/>
    <cellStyle name="Total 3 2 3 2" xfId="23900"/>
    <cellStyle name="Total 3 2 3 3" xfId="25314"/>
    <cellStyle name="Total 3 2 4" xfId="23024"/>
    <cellStyle name="Total 3 2 4 2" xfId="24326"/>
    <cellStyle name="Total 3 2 4 3" xfId="25740"/>
    <cellStyle name="Total 3 2 5" xfId="20967"/>
    <cellStyle name="Total 3 2 6" xfId="24443"/>
    <cellStyle name="Total 3 3" xfId="20899"/>
    <cellStyle name="Total 3 3 2" xfId="21701"/>
    <cellStyle name="Total 3 3 2 2" xfId="23048"/>
    <cellStyle name="Total 3 3 2 3" xfId="24465"/>
    <cellStyle name="Total 3 3 3" xfId="22556"/>
    <cellStyle name="Total 3 3 3 2" xfId="23901"/>
    <cellStyle name="Total 3 3 3 3" xfId="25315"/>
    <cellStyle name="Total 3 3 4" xfId="23025"/>
    <cellStyle name="Total 3 3 4 2" xfId="24327"/>
    <cellStyle name="Total 3 3 4 3" xfId="25741"/>
    <cellStyle name="Total 3 3 5" xfId="20966"/>
    <cellStyle name="Total 3 3 6" xfId="24444"/>
    <cellStyle name="Total 3 4" xfId="21703"/>
    <cellStyle name="Total 3 4 2" xfId="23050"/>
    <cellStyle name="Total 3 4 3" xfId="24467"/>
    <cellStyle name="Total 3 5" xfId="22554"/>
    <cellStyle name="Total 3 5 2" xfId="23899"/>
    <cellStyle name="Total 3 5 3" xfId="25313"/>
    <cellStyle name="Total 3 6" xfId="23023"/>
    <cellStyle name="Total 3 6 2" xfId="24325"/>
    <cellStyle name="Total 3 6 3" xfId="25739"/>
    <cellStyle name="Total 3 7" xfId="20968"/>
    <cellStyle name="Total 3 8" xfId="24442"/>
    <cellStyle name="Total 4" xfId="20900"/>
    <cellStyle name="Total 4 2" xfId="20901"/>
    <cellStyle name="Total 4 2 2" xfId="21699"/>
    <cellStyle name="Total 4 2 2 2" xfId="23046"/>
    <cellStyle name="Total 4 2 2 3" xfId="24463"/>
    <cellStyle name="Total 4 2 3" xfId="22558"/>
    <cellStyle name="Total 4 2 3 2" xfId="23903"/>
    <cellStyle name="Total 4 2 3 3" xfId="25317"/>
    <cellStyle name="Total 4 2 4" xfId="23027"/>
    <cellStyle name="Total 4 2 4 2" xfId="24329"/>
    <cellStyle name="Total 4 2 4 3" xfId="25743"/>
    <cellStyle name="Total 4 2 5" xfId="20964"/>
    <cellStyle name="Total 4 2 6" xfId="24446"/>
    <cellStyle name="Total 4 3" xfId="20902"/>
    <cellStyle name="Total 4 3 2" xfId="21698"/>
    <cellStyle name="Total 4 3 2 2" xfId="23045"/>
    <cellStyle name="Total 4 3 2 3" xfId="24462"/>
    <cellStyle name="Total 4 3 3" xfId="22559"/>
    <cellStyle name="Total 4 3 3 2" xfId="23904"/>
    <cellStyle name="Total 4 3 3 3" xfId="25318"/>
    <cellStyle name="Total 4 3 4" xfId="23028"/>
    <cellStyle name="Total 4 3 4 2" xfId="24330"/>
    <cellStyle name="Total 4 3 4 3" xfId="25744"/>
    <cellStyle name="Total 4 3 5" xfId="20963"/>
    <cellStyle name="Total 4 3 6" xfId="24447"/>
    <cellStyle name="Total 4 4" xfId="21700"/>
    <cellStyle name="Total 4 4 2" xfId="23047"/>
    <cellStyle name="Total 4 4 3" xfId="24464"/>
    <cellStyle name="Total 4 5" xfId="22557"/>
    <cellStyle name="Total 4 5 2" xfId="23902"/>
    <cellStyle name="Total 4 5 3" xfId="25316"/>
    <cellStyle name="Total 4 6" xfId="23026"/>
    <cellStyle name="Total 4 6 2" xfId="24328"/>
    <cellStyle name="Total 4 6 3" xfId="25742"/>
    <cellStyle name="Total 4 7" xfId="20965"/>
    <cellStyle name="Total 4 8" xfId="24445"/>
    <cellStyle name="Total 5" xfId="20903"/>
    <cellStyle name="Total 5 2" xfId="20904"/>
    <cellStyle name="Total 5 2 2" xfId="21696"/>
    <cellStyle name="Total 5 2 2 2" xfId="23043"/>
    <cellStyle name="Total 5 2 2 3" xfId="24460"/>
    <cellStyle name="Total 5 2 3" xfId="22561"/>
    <cellStyle name="Total 5 2 3 2" xfId="23906"/>
    <cellStyle name="Total 5 2 3 3" xfId="25320"/>
    <cellStyle name="Total 5 2 4" xfId="23030"/>
    <cellStyle name="Total 5 2 4 2" xfId="24332"/>
    <cellStyle name="Total 5 2 4 3" xfId="25746"/>
    <cellStyle name="Total 5 2 5" xfId="20961"/>
    <cellStyle name="Total 5 2 6" xfId="24449"/>
    <cellStyle name="Total 5 3" xfId="20905"/>
    <cellStyle name="Total 5 3 2" xfId="21695"/>
    <cellStyle name="Total 5 3 2 2" xfId="23042"/>
    <cellStyle name="Total 5 3 2 3" xfId="24459"/>
    <cellStyle name="Total 5 3 3" xfId="22562"/>
    <cellStyle name="Total 5 3 3 2" xfId="23907"/>
    <cellStyle name="Total 5 3 3 3" xfId="25321"/>
    <cellStyle name="Total 5 3 4" xfId="23031"/>
    <cellStyle name="Total 5 3 4 2" xfId="24333"/>
    <cellStyle name="Total 5 3 4 3" xfId="25747"/>
    <cellStyle name="Total 5 3 5" xfId="20960"/>
    <cellStyle name="Total 5 3 6" xfId="24450"/>
    <cellStyle name="Total 5 4" xfId="21697"/>
    <cellStyle name="Total 5 4 2" xfId="23044"/>
    <cellStyle name="Total 5 4 3" xfId="24461"/>
    <cellStyle name="Total 5 5" xfId="22560"/>
    <cellStyle name="Total 5 5 2" xfId="23905"/>
    <cellStyle name="Total 5 5 3" xfId="25319"/>
    <cellStyle name="Total 5 6" xfId="23029"/>
    <cellStyle name="Total 5 6 2" xfId="24331"/>
    <cellStyle name="Total 5 6 3" xfId="25745"/>
    <cellStyle name="Total 5 7" xfId="20962"/>
    <cellStyle name="Total 5 8" xfId="24448"/>
    <cellStyle name="Total 6" xfId="20906"/>
    <cellStyle name="Total 6 2" xfId="20907"/>
    <cellStyle name="Total 6 2 2" xfId="21693"/>
    <cellStyle name="Total 6 2 2 2" xfId="23040"/>
    <cellStyle name="Total 6 2 2 3" xfId="24457"/>
    <cellStyle name="Total 6 2 3" xfId="22564"/>
    <cellStyle name="Total 6 2 3 2" xfId="23909"/>
    <cellStyle name="Total 6 2 3 3" xfId="25323"/>
    <cellStyle name="Total 6 2 4" xfId="23033"/>
    <cellStyle name="Total 6 2 4 2" xfId="24335"/>
    <cellStyle name="Total 6 2 4 3" xfId="25749"/>
    <cellStyle name="Total 6 2 5" xfId="20958"/>
    <cellStyle name="Total 6 2 6" xfId="24452"/>
    <cellStyle name="Total 6 3" xfId="20908"/>
    <cellStyle name="Total 6 3 2" xfId="21692"/>
    <cellStyle name="Total 6 3 2 2" xfId="23039"/>
    <cellStyle name="Total 6 3 2 3" xfId="24456"/>
    <cellStyle name="Total 6 3 3" xfId="22565"/>
    <cellStyle name="Total 6 3 3 2" xfId="23910"/>
    <cellStyle name="Total 6 3 3 3" xfId="25324"/>
    <cellStyle name="Total 6 3 4" xfId="23034"/>
    <cellStyle name="Total 6 3 4 2" xfId="24336"/>
    <cellStyle name="Total 6 3 4 3" xfId="25750"/>
    <cellStyle name="Total 6 3 5" xfId="20957"/>
    <cellStyle name="Total 6 3 6" xfId="24453"/>
    <cellStyle name="Total 6 4" xfId="21694"/>
    <cellStyle name="Total 6 4 2" xfId="23041"/>
    <cellStyle name="Total 6 4 3" xfId="24458"/>
    <cellStyle name="Total 6 5" xfId="22563"/>
    <cellStyle name="Total 6 5 2" xfId="23908"/>
    <cellStyle name="Total 6 5 3" xfId="25322"/>
    <cellStyle name="Total 6 6" xfId="23032"/>
    <cellStyle name="Total 6 6 2" xfId="24334"/>
    <cellStyle name="Total 6 6 3" xfId="25748"/>
    <cellStyle name="Total 6 7" xfId="20959"/>
    <cellStyle name="Total 6 8" xfId="24451"/>
    <cellStyle name="Total 7" xfId="20909"/>
    <cellStyle name="Total 7 2" xfId="21691"/>
    <cellStyle name="Total 7 2 2" xfId="23038"/>
    <cellStyle name="Total 7 2 3" xfId="24455"/>
    <cellStyle name="Total 7 3" xfId="22566"/>
    <cellStyle name="Total 7 3 2" xfId="23911"/>
    <cellStyle name="Total 7 3 3" xfId="25325"/>
    <cellStyle name="Total 7 4" xfId="23035"/>
    <cellStyle name="Total 7 4 2" xfId="24337"/>
    <cellStyle name="Total 7 4 3" xfId="25751"/>
    <cellStyle name="Total 7 5" xfId="20956"/>
    <cellStyle name="Total 7 6" xfId="24454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0" sqref="B20"/>
    </sheetView>
  </sheetViews>
  <sheetFormatPr defaultRowHeight="15"/>
  <cols>
    <col min="1" max="1" width="9.7109375" style="122" bestFit="1" customWidth="1"/>
    <col min="2" max="2" width="128.7109375" style="98" bestFit="1" customWidth="1"/>
    <col min="3" max="3" width="39.42578125" customWidth="1"/>
  </cols>
  <sheetData>
    <row r="1" spans="1:3" s="1" customFormat="1">
      <c r="A1" s="120" t="s">
        <v>142</v>
      </c>
      <c r="B1" s="99" t="s">
        <v>118</v>
      </c>
      <c r="C1" s="96"/>
    </row>
    <row r="2" spans="1:3" s="100" customFormat="1">
      <c r="A2" s="121">
        <v>20</v>
      </c>
      <c r="B2" s="97" t="s">
        <v>120</v>
      </c>
    </row>
    <row r="3" spans="1:3" s="100" customFormat="1">
      <c r="A3" s="121">
        <v>21</v>
      </c>
      <c r="B3" s="97" t="s">
        <v>88</v>
      </c>
    </row>
    <row r="4" spans="1:3" s="100" customFormat="1">
      <c r="A4" s="121">
        <v>22</v>
      </c>
      <c r="B4" s="102" t="s">
        <v>130</v>
      </c>
    </row>
    <row r="5" spans="1:3" s="100" customFormat="1">
      <c r="A5" s="121">
        <v>23</v>
      </c>
      <c r="B5" s="102" t="s">
        <v>113</v>
      </c>
    </row>
    <row r="6" spans="1:3" s="100" customFormat="1">
      <c r="A6" s="121">
        <v>24</v>
      </c>
      <c r="B6" s="97" t="s">
        <v>128</v>
      </c>
    </row>
    <row r="7" spans="1:3" s="100" customFormat="1">
      <c r="A7" s="121">
        <v>25</v>
      </c>
      <c r="B7" s="101" t="s">
        <v>114</v>
      </c>
    </row>
    <row r="8" spans="1:3" s="100" customFormat="1">
      <c r="A8" s="121">
        <v>26</v>
      </c>
      <c r="B8" s="101" t="s">
        <v>116</v>
      </c>
    </row>
    <row r="9" spans="1:3" s="100" customFormat="1">
      <c r="A9" s="121">
        <v>27</v>
      </c>
      <c r="B9" s="101" t="s">
        <v>115</v>
      </c>
    </row>
    <row r="10" spans="1:3" s="1" customFormat="1">
      <c r="A10" s="123"/>
      <c r="B10" s="98"/>
      <c r="C10" s="96"/>
    </row>
    <row r="11" spans="1:3" s="1" customFormat="1" ht="45">
      <c r="A11" s="123"/>
      <c r="B11" s="108" t="s">
        <v>156</v>
      </c>
      <c r="C11" s="96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5"/>
  <sheetViews>
    <sheetView tabSelected="1" zoomScale="80" zoomScaleNormal="8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RowHeight="15"/>
  <cols>
    <col min="1" max="1" width="10.7109375" style="3" customWidth="1"/>
    <col min="2" max="2" width="43.85546875" style="3" customWidth="1"/>
    <col min="3" max="5" width="26.85546875" style="3" customWidth="1"/>
    <col min="6" max="6" width="11.7109375" style="3" customWidth="1"/>
    <col min="7" max="8" width="13.42578125" style="3" bestFit="1" customWidth="1"/>
    <col min="9" max="9" width="12.140625" style="3" bestFit="1" customWidth="1"/>
    <col min="10" max="10" width="13" style="3" bestFit="1" customWidth="1"/>
    <col min="11" max="11" width="11.5703125" style="3" customWidth="1"/>
    <col min="12" max="12" width="13.7109375" style="3" customWidth="1"/>
    <col min="13" max="14" width="12.85546875" style="3" customWidth="1"/>
    <col min="15" max="15" width="10.28515625" style="3" customWidth="1"/>
    <col min="16" max="16" width="13.710937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54</v>
      </c>
      <c r="B1" s="179" t="s">
        <v>162</v>
      </c>
    </row>
    <row r="2" spans="1:20" s="10" customFormat="1" ht="15.75" customHeight="1">
      <c r="A2" s="10" t="s">
        <v>55</v>
      </c>
      <c r="B2" s="180">
        <v>44926</v>
      </c>
      <c r="D2" s="183"/>
    </row>
    <row r="3" spans="1:20">
      <c r="A3" s="68"/>
      <c r="B3" s="124"/>
      <c r="C3" s="43"/>
      <c r="D3" s="43"/>
      <c r="E3" s="11"/>
      <c r="F3" s="20"/>
    </row>
    <row r="4" spans="1:20" ht="15.75" thickBot="1">
      <c r="A4" s="126" t="s">
        <v>143</v>
      </c>
      <c r="B4" s="127" t="s">
        <v>119</v>
      </c>
      <c r="C4" s="43"/>
      <c r="D4" s="43"/>
      <c r="E4" s="11"/>
      <c r="F4" s="20"/>
    </row>
    <row r="5" spans="1:20" s="46" customFormat="1">
      <c r="A5" s="128"/>
      <c r="B5" s="129" t="s">
        <v>0</v>
      </c>
      <c r="C5" s="69" t="s">
        <v>1</v>
      </c>
      <c r="D5" s="70" t="s">
        <v>2</v>
      </c>
      <c r="E5" s="62" t="s">
        <v>3</v>
      </c>
      <c r="F5" s="62" t="s">
        <v>4</v>
      </c>
      <c r="G5" s="202" t="s">
        <v>5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3"/>
    </row>
    <row r="6" spans="1:20" s="46" customFormat="1" ht="16.899999999999999" customHeight="1">
      <c r="A6" s="200"/>
      <c r="B6" s="204" t="s">
        <v>77</v>
      </c>
      <c r="C6" s="205" t="s">
        <v>76</v>
      </c>
      <c r="D6" s="205" t="s">
        <v>124</v>
      </c>
      <c r="E6" s="205" t="s">
        <v>70</v>
      </c>
      <c r="F6" s="205" t="s">
        <v>73</v>
      </c>
      <c r="G6" s="206" t="s">
        <v>72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8"/>
    </row>
    <row r="7" spans="1:20" s="46" customFormat="1" ht="14.45" customHeight="1">
      <c r="A7" s="200"/>
      <c r="B7" s="204"/>
      <c r="C7" s="205"/>
      <c r="D7" s="205"/>
      <c r="E7" s="205"/>
      <c r="F7" s="205"/>
      <c r="G7" s="65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6" customFormat="1" ht="105">
      <c r="A8" s="200"/>
      <c r="B8" s="204"/>
      <c r="C8" s="205"/>
      <c r="D8" s="205"/>
      <c r="E8" s="205"/>
      <c r="F8" s="205"/>
      <c r="G8" s="63" t="s">
        <v>24</v>
      </c>
      <c r="H8" s="64" t="s">
        <v>25</v>
      </c>
      <c r="I8" s="64" t="s">
        <v>26</v>
      </c>
      <c r="J8" s="64" t="s">
        <v>27</v>
      </c>
      <c r="K8" s="64" t="s">
        <v>28</v>
      </c>
      <c r="L8" s="64" t="s">
        <v>29</v>
      </c>
      <c r="M8" s="64" t="s">
        <v>30</v>
      </c>
      <c r="N8" s="64" t="s">
        <v>31</v>
      </c>
      <c r="O8" s="64" t="s">
        <v>32</v>
      </c>
      <c r="P8" s="64" t="s">
        <v>33</v>
      </c>
      <c r="Q8" s="64" t="s">
        <v>34</v>
      </c>
      <c r="R8" s="64" t="s">
        <v>35</v>
      </c>
      <c r="S8" s="64" t="s">
        <v>36</v>
      </c>
      <c r="T8" s="71" t="s">
        <v>37</v>
      </c>
    </row>
    <row r="9" spans="1:20">
      <c r="A9" s="132">
        <v>1</v>
      </c>
      <c r="B9" s="134" t="s">
        <v>158</v>
      </c>
      <c r="C9" s="184">
        <v>65466492</v>
      </c>
      <c r="D9" s="134">
        <v>65466492</v>
      </c>
      <c r="E9" s="184">
        <v>70870492.387999997</v>
      </c>
      <c r="F9" s="138" t="s">
        <v>163</v>
      </c>
      <c r="G9" s="184">
        <v>6527040.9505000003</v>
      </c>
      <c r="H9" s="184">
        <v>23661263.094899997</v>
      </c>
      <c r="I9" s="184">
        <v>40648819.752499998</v>
      </c>
      <c r="J9" s="184">
        <v>0</v>
      </c>
      <c r="K9" s="184"/>
      <c r="L9" s="184"/>
      <c r="M9" s="184"/>
      <c r="N9" s="184"/>
      <c r="O9" s="184">
        <v>33368.590100000001</v>
      </c>
      <c r="P9" s="184"/>
      <c r="Q9" s="184"/>
      <c r="R9" s="184"/>
      <c r="S9" s="184"/>
      <c r="T9" s="136">
        <f>SUM(G9:K9,N9:S9)</f>
        <v>70870492.387999997</v>
      </c>
    </row>
    <row r="10" spans="1:20">
      <c r="A10" s="132">
        <v>2</v>
      </c>
      <c r="B10" s="134" t="s">
        <v>176</v>
      </c>
      <c r="C10" s="184">
        <v>21536653</v>
      </c>
      <c r="D10" s="134">
        <v>21536653</v>
      </c>
      <c r="E10" s="184">
        <v>21536653.32</v>
      </c>
      <c r="F10" s="135"/>
      <c r="G10" s="184"/>
      <c r="H10" s="184">
        <v>21536653.32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36">
        <f>SUM(G10:K10,N10:S10)</f>
        <v>21536653.32</v>
      </c>
    </row>
    <row r="11" spans="1:20">
      <c r="A11" s="132">
        <v>3</v>
      </c>
      <c r="B11" s="134" t="s">
        <v>159</v>
      </c>
      <c r="C11" s="184">
        <v>97290008</v>
      </c>
      <c r="D11" s="134">
        <v>97290008</v>
      </c>
      <c r="E11" s="184">
        <v>94437663.556099996</v>
      </c>
      <c r="F11" s="138" t="s">
        <v>164</v>
      </c>
      <c r="G11" s="184"/>
      <c r="H11" s="184"/>
      <c r="I11" s="184"/>
      <c r="J11" s="184"/>
      <c r="K11" s="184"/>
      <c r="L11" s="184">
        <v>98698749.087399989</v>
      </c>
      <c r="M11" s="184">
        <v>-4948070.6320000002</v>
      </c>
      <c r="N11" s="184">
        <v>93750678.45539999</v>
      </c>
      <c r="O11" s="184">
        <v>686985.10070000007</v>
      </c>
      <c r="P11" s="184"/>
      <c r="Q11" s="184"/>
      <c r="R11" s="184"/>
      <c r="S11" s="184"/>
      <c r="T11" s="136">
        <f t="shared" ref="T11:T17" si="0">SUM(G11:K11,N11:S11)</f>
        <v>94437663.556099996</v>
      </c>
    </row>
    <row r="12" spans="1:20">
      <c r="A12" s="132">
        <v>4</v>
      </c>
      <c r="B12" s="189" t="s">
        <v>28</v>
      </c>
      <c r="C12" s="184">
        <v>1986530</v>
      </c>
      <c r="D12" s="134">
        <v>1986530</v>
      </c>
      <c r="E12" s="184">
        <v>1986530.28</v>
      </c>
      <c r="F12" s="135"/>
      <c r="G12" s="184"/>
      <c r="H12" s="184"/>
      <c r="I12" s="184"/>
      <c r="J12" s="184"/>
      <c r="K12" s="184">
        <v>1986530.28</v>
      </c>
      <c r="L12" s="184"/>
      <c r="M12" s="184"/>
      <c r="N12" s="184"/>
      <c r="O12" s="184"/>
      <c r="P12" s="184"/>
      <c r="Q12" s="184">
        <v>0</v>
      </c>
      <c r="R12" s="184"/>
      <c r="S12" s="184"/>
      <c r="T12" s="136">
        <f t="shared" si="0"/>
        <v>1986530.28</v>
      </c>
    </row>
    <row r="13" spans="1:20">
      <c r="A13" s="132">
        <v>5</v>
      </c>
      <c r="B13" s="134" t="s">
        <v>36</v>
      </c>
      <c r="C13" s="184">
        <v>740165</v>
      </c>
      <c r="D13" s="134">
        <v>740165</v>
      </c>
      <c r="E13" s="184">
        <v>2107606.1253999998</v>
      </c>
      <c r="F13" s="138" t="s">
        <v>163</v>
      </c>
      <c r="G13" s="184"/>
      <c r="H13" s="184"/>
      <c r="I13" s="184"/>
      <c r="J13" s="184"/>
      <c r="K13" s="184"/>
      <c r="L13" s="184"/>
      <c r="M13" s="184"/>
      <c r="N13" s="184"/>
      <c r="O13" s="184">
        <v>19914.59589999984</v>
      </c>
      <c r="P13" s="184">
        <v>0</v>
      </c>
      <c r="Q13" s="184"/>
      <c r="R13" s="184"/>
      <c r="S13" s="184">
        <v>2087691.5294999999</v>
      </c>
      <c r="T13" s="136">
        <f t="shared" ref="T13" si="1">SUM(G13:K13,N13:S13)</f>
        <v>2107606.1253999998</v>
      </c>
    </row>
    <row r="14" spans="1:20">
      <c r="A14" s="132">
        <v>6</v>
      </c>
      <c r="B14" s="134" t="s">
        <v>161</v>
      </c>
      <c r="C14" s="184">
        <v>976799</v>
      </c>
      <c r="D14" s="134">
        <v>976799</v>
      </c>
      <c r="E14" s="184">
        <v>976798.92</v>
      </c>
      <c r="F14" s="135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v>976798.92</v>
      </c>
      <c r="S14" s="184"/>
      <c r="T14" s="136">
        <f t="shared" si="0"/>
        <v>976798.92</v>
      </c>
    </row>
    <row r="15" spans="1:20">
      <c r="A15" s="132">
        <v>7</v>
      </c>
      <c r="B15" s="134" t="s">
        <v>167</v>
      </c>
      <c r="C15" s="184">
        <v>932208</v>
      </c>
      <c r="D15" s="134">
        <v>932208</v>
      </c>
      <c r="E15" s="184">
        <v>932207.7</v>
      </c>
      <c r="F15" s="135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>
        <v>932207.7</v>
      </c>
      <c r="S15" s="184"/>
      <c r="T15" s="136">
        <f t="shared" si="0"/>
        <v>932207.7</v>
      </c>
    </row>
    <row r="16" spans="1:20">
      <c r="A16" s="132">
        <v>8</v>
      </c>
      <c r="B16" s="134" t="s">
        <v>160</v>
      </c>
      <c r="C16" s="184">
        <v>4683369</v>
      </c>
      <c r="D16" s="134">
        <v>4683369</v>
      </c>
      <c r="E16" s="184">
        <v>4683369.42</v>
      </c>
      <c r="F16" s="135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>
        <v>4683369.42</v>
      </c>
      <c r="S16" s="184"/>
      <c r="T16" s="136">
        <f>SUM(G16:K16,N16:S16)</f>
        <v>4683369.42</v>
      </c>
    </row>
    <row r="17" spans="1:20">
      <c r="A17" s="132"/>
      <c r="B17" s="133"/>
      <c r="C17" s="134"/>
      <c r="D17" s="134"/>
      <c r="E17" s="184"/>
      <c r="F17" s="13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6">
        <f t="shared" si="0"/>
        <v>0</v>
      </c>
    </row>
    <row r="18" spans="1:20" ht="15.75" thickBot="1">
      <c r="A18" s="61"/>
      <c r="B18" s="103" t="s">
        <v>177</v>
      </c>
      <c r="C18" s="130">
        <f t="shared" ref="C18:T18" si="2">SUM(C9:C17)</f>
        <v>193612224</v>
      </c>
      <c r="D18" s="130">
        <f t="shared" si="2"/>
        <v>193612224</v>
      </c>
      <c r="E18" s="130">
        <f t="shared" si="2"/>
        <v>197531321.70949998</v>
      </c>
      <c r="F18" s="130">
        <f t="shared" si="2"/>
        <v>0</v>
      </c>
      <c r="G18" s="130">
        <f t="shared" si="2"/>
        <v>6527040.9505000003</v>
      </c>
      <c r="H18" s="130">
        <f t="shared" si="2"/>
        <v>45197916.414899997</v>
      </c>
      <c r="I18" s="130">
        <f t="shared" si="2"/>
        <v>40648819.752499998</v>
      </c>
      <c r="J18" s="130">
        <f t="shared" si="2"/>
        <v>0</v>
      </c>
      <c r="K18" s="130">
        <f t="shared" si="2"/>
        <v>1986530.28</v>
      </c>
      <c r="L18" s="130">
        <f t="shared" si="2"/>
        <v>98698749.087399989</v>
      </c>
      <c r="M18" s="130">
        <f t="shared" si="2"/>
        <v>-4948070.6320000002</v>
      </c>
      <c r="N18" s="130">
        <f t="shared" si="2"/>
        <v>93750678.45539999</v>
      </c>
      <c r="O18" s="130">
        <f t="shared" si="2"/>
        <v>740268.28669999994</v>
      </c>
      <c r="P18" s="130">
        <f t="shared" si="2"/>
        <v>0</v>
      </c>
      <c r="Q18" s="130">
        <f t="shared" si="2"/>
        <v>0</v>
      </c>
      <c r="R18" s="130">
        <f t="shared" si="2"/>
        <v>6592376.04</v>
      </c>
      <c r="S18" s="130">
        <f t="shared" si="2"/>
        <v>2087691.5294999999</v>
      </c>
      <c r="T18" s="131">
        <f t="shared" si="2"/>
        <v>197531321.70949998</v>
      </c>
    </row>
    <row r="19" spans="1:20" s="46" customFormat="1">
      <c r="A19" s="55"/>
      <c r="B19" s="62" t="s">
        <v>0</v>
      </c>
      <c r="C19" s="69" t="s">
        <v>1</v>
      </c>
      <c r="D19" s="70" t="s">
        <v>2</v>
      </c>
      <c r="E19" s="62" t="s">
        <v>3</v>
      </c>
      <c r="F19" s="62" t="s">
        <v>4</v>
      </c>
      <c r="G19" s="202" t="s">
        <v>5</v>
      </c>
      <c r="H19" s="202"/>
      <c r="I19" s="202"/>
      <c r="J19" s="202"/>
      <c r="K19" s="202"/>
      <c r="L19" s="202"/>
      <c r="M19" s="202"/>
      <c r="N19" s="202"/>
      <c r="O19" s="202"/>
      <c r="P19" s="203"/>
      <c r="Q19"/>
      <c r="R19"/>
      <c r="S19"/>
      <c r="T19"/>
    </row>
    <row r="20" spans="1:20" s="46" customFormat="1" ht="14.45" customHeight="1">
      <c r="A20" s="201"/>
      <c r="B20" s="209" t="s">
        <v>75</v>
      </c>
      <c r="C20" s="205" t="s">
        <v>74</v>
      </c>
      <c r="D20" s="205" t="s">
        <v>125</v>
      </c>
      <c r="E20" s="205" t="s">
        <v>70</v>
      </c>
      <c r="F20" s="205" t="s">
        <v>73</v>
      </c>
      <c r="G20" s="212" t="s">
        <v>72</v>
      </c>
      <c r="H20" s="212"/>
      <c r="I20" s="212"/>
      <c r="J20" s="212"/>
      <c r="K20" s="212"/>
      <c r="L20" s="212"/>
      <c r="M20" s="212"/>
      <c r="N20" s="212"/>
      <c r="O20" s="212"/>
      <c r="P20" s="213"/>
      <c r="Q20" s="3"/>
      <c r="R20" s="3"/>
      <c r="S20" s="3"/>
      <c r="T20" s="3"/>
    </row>
    <row r="21" spans="1:20" s="46" customFormat="1" ht="14.45" customHeight="1">
      <c r="A21" s="201"/>
      <c r="B21" s="210"/>
      <c r="C21" s="205"/>
      <c r="D21" s="205"/>
      <c r="E21" s="205"/>
      <c r="F21" s="205"/>
      <c r="G21" s="66">
        <v>13</v>
      </c>
      <c r="H21" s="67">
        <v>14</v>
      </c>
      <c r="I21" s="67">
        <v>15</v>
      </c>
      <c r="J21" s="67">
        <v>16</v>
      </c>
      <c r="K21" s="67">
        <v>17</v>
      </c>
      <c r="L21" s="67">
        <v>18</v>
      </c>
      <c r="M21" s="67">
        <v>19</v>
      </c>
      <c r="N21" s="67">
        <v>20</v>
      </c>
      <c r="O21" s="67">
        <v>21</v>
      </c>
      <c r="P21" s="74">
        <v>22</v>
      </c>
      <c r="Q21" s="3"/>
      <c r="R21" s="3"/>
      <c r="S21" s="3"/>
      <c r="T21" s="3"/>
    </row>
    <row r="22" spans="1:20" s="46" customFormat="1" ht="100.15" customHeight="1">
      <c r="A22" s="201"/>
      <c r="B22" s="211"/>
      <c r="C22" s="205"/>
      <c r="D22" s="205"/>
      <c r="E22" s="205"/>
      <c r="F22" s="205"/>
      <c r="G22" s="63" t="s">
        <v>38</v>
      </c>
      <c r="H22" s="64" t="s">
        <v>39</v>
      </c>
      <c r="I22" s="64" t="s">
        <v>40</v>
      </c>
      <c r="J22" s="64" t="s">
        <v>41</v>
      </c>
      <c r="K22" s="64" t="s">
        <v>42</v>
      </c>
      <c r="L22" s="64" t="s">
        <v>43</v>
      </c>
      <c r="M22" s="64" t="s">
        <v>44</v>
      </c>
      <c r="N22" s="64" t="s">
        <v>11</v>
      </c>
      <c r="O22" s="64" t="s">
        <v>45</v>
      </c>
      <c r="P22" s="71" t="s">
        <v>46</v>
      </c>
      <c r="Q22" s="3"/>
      <c r="R22" s="3"/>
      <c r="S22" s="3"/>
      <c r="T22" s="3"/>
    </row>
    <row r="23" spans="1:20" ht="25.5">
      <c r="A23" s="132">
        <v>1</v>
      </c>
      <c r="B23" s="177" t="s">
        <v>178</v>
      </c>
      <c r="C23" s="134">
        <v>10349188</v>
      </c>
      <c r="D23" s="134">
        <v>10349188</v>
      </c>
      <c r="E23" s="184">
        <v>10349187.805499999</v>
      </c>
      <c r="F23" s="137"/>
      <c r="G23" s="184">
        <v>10132500</v>
      </c>
      <c r="H23" s="184"/>
      <c r="I23" s="184"/>
      <c r="J23" s="184"/>
      <c r="K23" s="184"/>
      <c r="L23" s="184">
        <v>194035.6943</v>
      </c>
      <c r="M23" s="184">
        <v>22652.111199999999</v>
      </c>
      <c r="N23" s="184"/>
      <c r="O23" s="184"/>
      <c r="P23" s="136">
        <f t="shared" ref="P23:P32" si="3">SUM(G23:O23)</f>
        <v>10349187.805499999</v>
      </c>
    </row>
    <row r="24" spans="1:20" ht="17.25" customHeight="1">
      <c r="A24" s="132">
        <v>2</v>
      </c>
      <c r="B24" s="177" t="s">
        <v>168</v>
      </c>
      <c r="C24" s="134">
        <v>111263109</v>
      </c>
      <c r="D24" s="134">
        <v>111263109</v>
      </c>
      <c r="E24" s="184">
        <v>110718425.27940001</v>
      </c>
      <c r="F24" s="198" t="s">
        <v>173</v>
      </c>
      <c r="G24" s="184"/>
      <c r="H24" s="184">
        <v>74232394.887199998</v>
      </c>
      <c r="I24" s="184">
        <v>7729222.9649999999</v>
      </c>
      <c r="J24" s="184">
        <v>28543914.854900002</v>
      </c>
      <c r="K24" s="184">
        <v>0</v>
      </c>
      <c r="L24" s="184"/>
      <c r="M24" s="184">
        <v>212892.5723</v>
      </c>
      <c r="N24" s="184"/>
      <c r="O24" s="184">
        <v>0</v>
      </c>
      <c r="P24" s="136">
        <f t="shared" si="3"/>
        <v>110718425.27940001</v>
      </c>
    </row>
    <row r="25" spans="1:20">
      <c r="A25" s="132">
        <v>3</v>
      </c>
      <c r="B25" s="177" t="s">
        <v>169</v>
      </c>
      <c r="C25" s="134">
        <v>894166</v>
      </c>
      <c r="D25" s="134">
        <v>894166</v>
      </c>
      <c r="E25" s="184">
        <v>868486.71</v>
      </c>
      <c r="F25" s="198" t="s">
        <v>173</v>
      </c>
      <c r="G25" s="184"/>
      <c r="H25" s="184"/>
      <c r="I25" s="184"/>
      <c r="J25" s="184"/>
      <c r="K25" s="184"/>
      <c r="L25" s="184"/>
      <c r="M25" s="184"/>
      <c r="N25" s="184">
        <v>868486.71</v>
      </c>
      <c r="O25" s="184"/>
      <c r="P25" s="136">
        <f t="shared" si="3"/>
        <v>868486.71</v>
      </c>
    </row>
    <row r="26" spans="1:20">
      <c r="A26" s="132">
        <v>4</v>
      </c>
      <c r="B26" s="177" t="s">
        <v>170</v>
      </c>
      <c r="C26" s="134">
        <v>547855</v>
      </c>
      <c r="D26" s="134">
        <v>547855</v>
      </c>
      <c r="E26" s="184">
        <v>371854.76</v>
      </c>
      <c r="F26" s="198"/>
      <c r="G26" s="184"/>
      <c r="H26" s="184"/>
      <c r="I26" s="184"/>
      <c r="J26" s="184"/>
      <c r="K26" s="184"/>
      <c r="L26" s="184"/>
      <c r="M26" s="184"/>
      <c r="N26" s="184">
        <v>371854.76</v>
      </c>
      <c r="O26" s="184"/>
      <c r="P26" s="136">
        <f t="shared" si="3"/>
        <v>371854.76</v>
      </c>
    </row>
    <row r="27" spans="1:20">
      <c r="A27" s="132">
        <v>5</v>
      </c>
      <c r="B27" s="177" t="s">
        <v>171</v>
      </c>
      <c r="C27" s="134">
        <v>40606</v>
      </c>
      <c r="D27" s="184">
        <v>40606</v>
      </c>
      <c r="E27" s="184">
        <v>678392.82140000002</v>
      </c>
      <c r="F27" s="198" t="s">
        <v>174</v>
      </c>
      <c r="G27" s="184"/>
      <c r="H27" s="184"/>
      <c r="I27" s="184"/>
      <c r="J27" s="184"/>
      <c r="K27" s="184"/>
      <c r="L27" s="184"/>
      <c r="M27" s="184"/>
      <c r="N27" s="184">
        <v>678392.82140000002</v>
      </c>
      <c r="O27" s="184"/>
      <c r="P27" s="136">
        <f t="shared" si="3"/>
        <v>678392.82140000002</v>
      </c>
    </row>
    <row r="28" spans="1:20">
      <c r="A28" s="22">
        <v>6</v>
      </c>
      <c r="B28" s="177" t="s">
        <v>11</v>
      </c>
      <c r="C28" s="138">
        <v>1190920</v>
      </c>
      <c r="D28" s="184">
        <v>1190920</v>
      </c>
      <c r="E28" s="134">
        <v>8628866.7446000017</v>
      </c>
      <c r="F28" s="199" t="s">
        <v>163</v>
      </c>
      <c r="G28" s="135"/>
      <c r="H28" s="135"/>
      <c r="I28" s="135"/>
      <c r="J28" s="135"/>
      <c r="K28" s="135"/>
      <c r="L28" s="135"/>
      <c r="M28" s="135"/>
      <c r="N28" s="184">
        <v>8628866.7446000017</v>
      </c>
      <c r="O28" s="135"/>
      <c r="P28" s="136">
        <f t="shared" si="3"/>
        <v>8628866.7446000017</v>
      </c>
    </row>
    <row r="29" spans="1:20">
      <c r="A29" s="22"/>
      <c r="B29" s="177"/>
      <c r="C29" s="138"/>
      <c r="D29" s="135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6">
        <f t="shared" si="3"/>
        <v>0</v>
      </c>
    </row>
    <row r="30" spans="1:20">
      <c r="A30" s="22"/>
      <c r="B30" s="177"/>
      <c r="C30" s="138"/>
      <c r="D30" s="135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>
        <f t="shared" si="3"/>
        <v>0</v>
      </c>
    </row>
    <row r="31" spans="1:20">
      <c r="A31" s="22"/>
      <c r="B31" s="23"/>
      <c r="C31" s="138"/>
      <c r="D31" s="135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>
        <f t="shared" si="3"/>
        <v>0</v>
      </c>
    </row>
    <row r="32" spans="1:20">
      <c r="A32" s="22"/>
      <c r="B32" s="23"/>
      <c r="C32" s="138"/>
      <c r="D32" s="135"/>
      <c r="E32" s="134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6">
        <f t="shared" si="3"/>
        <v>0</v>
      </c>
    </row>
    <row r="33" spans="1:20" ht="15.75" thickBot="1">
      <c r="A33" s="61"/>
      <c r="B33" s="104" t="s">
        <v>179</v>
      </c>
      <c r="C33" s="130">
        <f>SUM(C23:C32)</f>
        <v>124285844</v>
      </c>
      <c r="D33" s="130">
        <f t="shared" ref="D33:P33" si="4">SUM(D23:D32)</f>
        <v>124285844</v>
      </c>
      <c r="E33" s="130">
        <f t="shared" si="4"/>
        <v>131615214.12090001</v>
      </c>
      <c r="F33" s="130">
        <f t="shared" si="4"/>
        <v>0</v>
      </c>
      <c r="G33" s="130">
        <f t="shared" si="4"/>
        <v>10132500</v>
      </c>
      <c r="H33" s="130">
        <f t="shared" si="4"/>
        <v>74232394.887199998</v>
      </c>
      <c r="I33" s="130">
        <f t="shared" si="4"/>
        <v>7729222.9649999999</v>
      </c>
      <c r="J33" s="130">
        <f t="shared" si="4"/>
        <v>28543914.854900002</v>
      </c>
      <c r="K33" s="130">
        <f t="shared" si="4"/>
        <v>0</v>
      </c>
      <c r="L33" s="130">
        <f t="shared" si="4"/>
        <v>194035.6943</v>
      </c>
      <c r="M33" s="130">
        <f t="shared" si="4"/>
        <v>235544.68349999998</v>
      </c>
      <c r="N33" s="130">
        <f t="shared" si="4"/>
        <v>10547601.036000002</v>
      </c>
      <c r="O33" s="130">
        <f t="shared" si="4"/>
        <v>0</v>
      </c>
      <c r="P33" s="131">
        <f t="shared" si="4"/>
        <v>131615214.12090001</v>
      </c>
    </row>
    <row r="34" spans="1:20" s="46" customFormat="1">
      <c r="A34" s="55"/>
      <c r="B34" s="62" t="s">
        <v>0</v>
      </c>
      <c r="C34" s="69" t="s">
        <v>1</v>
      </c>
      <c r="D34" s="70" t="s">
        <v>2</v>
      </c>
      <c r="E34" s="62" t="s">
        <v>3</v>
      </c>
      <c r="F34" s="62" t="s">
        <v>4</v>
      </c>
      <c r="G34" s="202" t="s">
        <v>5</v>
      </c>
      <c r="H34" s="202"/>
      <c r="I34" s="202"/>
      <c r="J34" s="202"/>
      <c r="K34" s="202"/>
      <c r="L34" s="202"/>
      <c r="M34" s="202"/>
      <c r="N34" s="203"/>
      <c r="O34"/>
      <c r="P34"/>
      <c r="Q34"/>
      <c r="R34"/>
      <c r="S34"/>
      <c r="T34"/>
    </row>
    <row r="35" spans="1:20" s="46" customFormat="1" ht="36.75" customHeight="1">
      <c r="A35" s="201"/>
      <c r="B35" s="209" t="s">
        <v>136</v>
      </c>
      <c r="C35" s="205" t="s">
        <v>74</v>
      </c>
      <c r="D35" s="205" t="s">
        <v>125</v>
      </c>
      <c r="E35" s="205" t="s">
        <v>70</v>
      </c>
      <c r="F35" s="205" t="s">
        <v>73</v>
      </c>
      <c r="G35" s="214" t="s">
        <v>72</v>
      </c>
      <c r="H35" s="215"/>
      <c r="I35" s="215"/>
      <c r="J35" s="215"/>
      <c r="K35" s="215"/>
      <c r="L35" s="215"/>
      <c r="M35" s="215"/>
      <c r="N35" s="216"/>
      <c r="O35"/>
      <c r="P35"/>
      <c r="Q35"/>
      <c r="R35"/>
      <c r="S35"/>
      <c r="T35"/>
    </row>
    <row r="36" spans="1:20" s="46" customFormat="1" ht="18" customHeight="1">
      <c r="A36" s="201"/>
      <c r="B36" s="210"/>
      <c r="C36" s="205"/>
      <c r="D36" s="205"/>
      <c r="E36" s="205"/>
      <c r="F36" s="205"/>
      <c r="G36" s="21">
        <v>23</v>
      </c>
      <c r="H36" s="21">
        <v>24</v>
      </c>
      <c r="I36" s="21">
        <v>25</v>
      </c>
      <c r="J36" s="21">
        <v>26</v>
      </c>
      <c r="K36" s="21">
        <v>27</v>
      </c>
      <c r="L36" s="21">
        <v>28</v>
      </c>
      <c r="M36" s="21">
        <v>29</v>
      </c>
      <c r="N36" s="73">
        <v>30</v>
      </c>
      <c r="O36" s="3"/>
      <c r="P36" s="68"/>
      <c r="Q36" s="68"/>
      <c r="R36" s="68"/>
      <c r="S36" s="3"/>
      <c r="T36" s="3"/>
    </row>
    <row r="37" spans="1:20" s="46" customFormat="1" ht="102" customHeight="1">
      <c r="A37" s="201"/>
      <c r="B37" s="211"/>
      <c r="C37" s="205"/>
      <c r="D37" s="205"/>
      <c r="E37" s="205"/>
      <c r="F37" s="205"/>
      <c r="G37" s="64" t="s">
        <v>47</v>
      </c>
      <c r="H37" s="64" t="s">
        <v>48</v>
      </c>
      <c r="I37" s="64" t="s">
        <v>49</v>
      </c>
      <c r="J37" s="64" t="s">
        <v>50</v>
      </c>
      <c r="K37" s="64" t="s">
        <v>51</v>
      </c>
      <c r="L37" s="64" t="s">
        <v>52</v>
      </c>
      <c r="M37" s="64" t="s">
        <v>6</v>
      </c>
      <c r="N37" s="71" t="s">
        <v>53</v>
      </c>
      <c r="O37" s="3"/>
      <c r="P37" s="68"/>
      <c r="Q37" s="68"/>
      <c r="R37" s="68"/>
      <c r="S37" s="3"/>
      <c r="T37" s="3"/>
    </row>
    <row r="38" spans="1:20" ht="15.75" customHeight="1">
      <c r="A38" s="22">
        <v>1</v>
      </c>
      <c r="B38" s="178" t="s">
        <v>172</v>
      </c>
      <c r="C38" s="134">
        <v>50000000</v>
      </c>
      <c r="D38" s="134">
        <v>50000000</v>
      </c>
      <c r="E38" s="185">
        <v>50000000</v>
      </c>
      <c r="F38" s="137"/>
      <c r="G38" s="134">
        <v>50000000</v>
      </c>
      <c r="H38" s="134">
        <v>0</v>
      </c>
      <c r="I38" s="134">
        <v>0</v>
      </c>
      <c r="J38" s="134">
        <v>0</v>
      </c>
      <c r="K38" s="134"/>
      <c r="L38" s="134"/>
      <c r="M38" s="134"/>
      <c r="N38" s="136">
        <f t="shared" ref="N38:N45" si="5">SUM(G38:M38)</f>
        <v>50000000</v>
      </c>
      <c r="P38" s="44"/>
      <c r="Q38" s="44"/>
      <c r="R38" s="44"/>
    </row>
    <row r="39" spans="1:20">
      <c r="A39" s="22">
        <v>2</v>
      </c>
      <c r="B39" s="178" t="s">
        <v>52</v>
      </c>
      <c r="C39" s="134">
        <v>19326380</v>
      </c>
      <c r="D39" s="134">
        <v>19326380</v>
      </c>
      <c r="E39" s="185">
        <v>15916107.993199999</v>
      </c>
      <c r="F39" s="187"/>
      <c r="G39" s="135"/>
      <c r="H39" s="135"/>
      <c r="I39" s="135"/>
      <c r="J39" s="135"/>
      <c r="K39" s="135"/>
      <c r="L39" s="134">
        <v>15916107.993199999</v>
      </c>
      <c r="M39" s="135"/>
      <c r="N39" s="136">
        <f t="shared" si="5"/>
        <v>15916107.993199999</v>
      </c>
    </row>
    <row r="40" spans="1:20">
      <c r="A40" s="22"/>
      <c r="B40" s="178"/>
      <c r="C40" s="134"/>
      <c r="D40" s="134"/>
      <c r="E40" s="185"/>
      <c r="F40" s="139"/>
      <c r="G40" s="135"/>
      <c r="H40" s="135"/>
      <c r="I40" s="135"/>
      <c r="J40" s="135"/>
      <c r="K40" s="134"/>
      <c r="L40" s="135"/>
      <c r="M40" s="134"/>
      <c r="N40" s="136">
        <f t="shared" si="5"/>
        <v>0</v>
      </c>
    </row>
    <row r="41" spans="1:20">
      <c r="A41" s="22"/>
      <c r="B41" s="178"/>
      <c r="C41" s="134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>
        <f t="shared" si="5"/>
        <v>0</v>
      </c>
    </row>
    <row r="42" spans="1:20">
      <c r="A42" s="22"/>
      <c r="B42" s="5"/>
      <c r="C42" s="138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>
        <f t="shared" si="5"/>
        <v>0</v>
      </c>
    </row>
    <row r="43" spans="1:20">
      <c r="A43" s="22"/>
      <c r="B43" s="5"/>
      <c r="C43" s="138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>
        <f t="shared" si="5"/>
        <v>0</v>
      </c>
    </row>
    <row r="44" spans="1:20">
      <c r="A44" s="22"/>
      <c r="B44" s="5"/>
      <c r="C44" s="138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>
        <f t="shared" si="5"/>
        <v>0</v>
      </c>
    </row>
    <row r="45" spans="1:20">
      <c r="A45" s="22"/>
      <c r="B45" s="5"/>
      <c r="C45" s="138"/>
      <c r="D45" s="135"/>
      <c r="E45" s="135"/>
      <c r="F45" s="135"/>
      <c r="G45" s="135"/>
      <c r="H45" s="135"/>
      <c r="I45" s="135"/>
      <c r="J45" s="135"/>
      <c r="K45" s="140"/>
      <c r="L45" s="135"/>
      <c r="M45" s="135"/>
      <c r="N45" s="136">
        <f t="shared" si="5"/>
        <v>0</v>
      </c>
    </row>
    <row r="46" spans="1:20" ht="15.75" thickBot="1">
      <c r="A46" s="61"/>
      <c r="B46" s="104" t="s">
        <v>180</v>
      </c>
      <c r="C46" s="130">
        <f t="shared" ref="C46:N46" si="6">SUM(C38:C45)</f>
        <v>69326380</v>
      </c>
      <c r="D46" s="130">
        <f t="shared" si="6"/>
        <v>69326380</v>
      </c>
      <c r="E46" s="130">
        <f t="shared" si="6"/>
        <v>65916107.993199997</v>
      </c>
      <c r="F46" s="130">
        <f t="shared" si="6"/>
        <v>0</v>
      </c>
      <c r="G46" s="130">
        <f t="shared" si="6"/>
        <v>50000000</v>
      </c>
      <c r="H46" s="130">
        <f t="shared" si="6"/>
        <v>0</v>
      </c>
      <c r="I46" s="130">
        <f t="shared" si="6"/>
        <v>0</v>
      </c>
      <c r="J46" s="130">
        <f t="shared" si="6"/>
        <v>0</v>
      </c>
      <c r="K46" s="130">
        <f t="shared" si="6"/>
        <v>0</v>
      </c>
      <c r="L46" s="130">
        <f t="shared" si="6"/>
        <v>15916107.993199999</v>
      </c>
      <c r="M46" s="130">
        <f t="shared" si="6"/>
        <v>0</v>
      </c>
      <c r="N46" s="131">
        <f t="shared" si="6"/>
        <v>65916107.993199997</v>
      </c>
    </row>
    <row r="49" spans="1:20" s="4" customFormat="1" ht="26.25">
      <c r="A49" s="188" t="s">
        <v>163</v>
      </c>
      <c r="B49" s="11" t="s">
        <v>181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4" customFormat="1" ht="39">
      <c r="A50" s="188" t="s">
        <v>164</v>
      </c>
      <c r="B50" s="11" t="s">
        <v>165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>
      <c r="A51" s="188" t="s">
        <v>173</v>
      </c>
      <c r="B51" s="11" t="s">
        <v>175</v>
      </c>
    </row>
    <row r="52" spans="1:20" s="4" customFormat="1" ht="39">
      <c r="A52" s="188" t="s">
        <v>174</v>
      </c>
      <c r="B52" s="11" t="s">
        <v>166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5" spans="1:20">
      <c r="P55" s="45"/>
    </row>
  </sheetData>
  <mergeCells count="24">
    <mergeCell ref="G20:P20"/>
    <mergeCell ref="G34:N34"/>
    <mergeCell ref="B35:B37"/>
    <mergeCell ref="C35:C37"/>
    <mergeCell ref="D35:D37"/>
    <mergeCell ref="E35:E37"/>
    <mergeCell ref="F35:F37"/>
    <mergeCell ref="G35:N35"/>
    <mergeCell ref="A6:A8"/>
    <mergeCell ref="A20:A22"/>
    <mergeCell ref="A35:A37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  <mergeCell ref="F20:F22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ignoredErrors>
    <ignoredError sqref="E29:F29 D18:D22 D29:D37 D42:D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D22" sqref="D22"/>
    </sheetView>
  </sheetViews>
  <sheetFormatPr defaultRowHeight="15"/>
  <cols>
    <col min="1" max="1" width="10.5703125" style="46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8" style="3" customWidth="1"/>
  </cols>
  <sheetData>
    <row r="1" spans="1:8" ht="15.75">
      <c r="A1" s="7" t="s">
        <v>54</v>
      </c>
      <c r="B1" s="186" t="str">
        <f>'20. LI3'!$B$1</f>
        <v>სს " ზირაათ ბანკი საქართველო"</v>
      </c>
    </row>
    <row r="2" spans="1:8" ht="15.75">
      <c r="A2" s="10" t="s">
        <v>55</v>
      </c>
      <c r="B2" s="180">
        <f>'20. LI3'!$B$2</f>
        <v>44926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26" t="s">
        <v>144</v>
      </c>
      <c r="B4" s="16" t="s">
        <v>88</v>
      </c>
    </row>
    <row r="5" spans="1:8" ht="14.45" customHeight="1">
      <c r="A5" s="222"/>
      <c r="B5" s="217" t="s">
        <v>87</v>
      </c>
      <c r="C5" s="219" t="s">
        <v>121</v>
      </c>
      <c r="D5" s="217" t="s">
        <v>86</v>
      </c>
      <c r="E5" s="217"/>
      <c r="F5" s="217"/>
      <c r="G5" s="217"/>
      <c r="H5" s="220" t="s">
        <v>85</v>
      </c>
    </row>
    <row r="6" spans="1:8" ht="38.25">
      <c r="A6" s="223"/>
      <c r="B6" s="218"/>
      <c r="C6" s="209"/>
      <c r="D6" s="14" t="s">
        <v>84</v>
      </c>
      <c r="E6" s="14" t="s">
        <v>83</v>
      </c>
      <c r="F6" s="14" t="s">
        <v>82</v>
      </c>
      <c r="G6" s="14" t="s">
        <v>81</v>
      </c>
      <c r="H6" s="221"/>
    </row>
    <row r="7" spans="1:8" ht="15.75">
      <c r="A7" s="75">
        <v>1</v>
      </c>
      <c r="B7" s="47" t="s">
        <v>71</v>
      </c>
      <c r="C7" s="40" t="s">
        <v>80</v>
      </c>
      <c r="D7" s="5"/>
      <c r="E7" s="5"/>
      <c r="F7" s="5"/>
      <c r="G7" s="40"/>
      <c r="H7" s="39"/>
    </row>
    <row r="8" spans="1:8" ht="15.75">
      <c r="A8" s="76">
        <v>2</v>
      </c>
      <c r="B8" s="47" t="s">
        <v>71</v>
      </c>
      <c r="C8" s="40" t="s">
        <v>79</v>
      </c>
      <c r="D8" s="5"/>
      <c r="E8" s="5"/>
      <c r="F8" s="40"/>
      <c r="G8" s="5"/>
      <c r="H8" s="39"/>
    </row>
    <row r="9" spans="1:8" ht="15.75">
      <c r="A9" s="75">
        <v>3</v>
      </c>
      <c r="B9" s="47" t="s">
        <v>71</v>
      </c>
      <c r="C9" s="40" t="s">
        <v>78</v>
      </c>
      <c r="D9" s="5"/>
      <c r="E9" s="5"/>
      <c r="F9" s="5"/>
      <c r="G9" s="40"/>
      <c r="H9" s="39"/>
    </row>
    <row r="10" spans="1:8" ht="15.75">
      <c r="A10" s="76"/>
      <c r="B10" s="47"/>
      <c r="C10" s="40"/>
      <c r="D10" s="5"/>
      <c r="E10" s="5"/>
      <c r="F10" s="5"/>
      <c r="G10" s="5"/>
      <c r="H10" s="39"/>
    </row>
    <row r="11" spans="1:8" ht="15.75">
      <c r="A11" s="75"/>
      <c r="B11" s="47"/>
      <c r="C11" s="40"/>
      <c r="D11" s="5"/>
      <c r="E11" s="5"/>
      <c r="F11" s="5"/>
      <c r="G11" s="5"/>
      <c r="H11" s="39"/>
    </row>
    <row r="12" spans="1:8" ht="16.5" thickBot="1">
      <c r="A12" s="77"/>
      <c r="B12" s="72"/>
      <c r="C12" s="78"/>
      <c r="D12" s="58"/>
      <c r="E12" s="58"/>
      <c r="F12" s="58"/>
      <c r="G12" s="58"/>
      <c r="H12" s="79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35" sqref="B35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4" t="s">
        <v>54</v>
      </c>
      <c r="B1" s="186" t="str">
        <f>'20. LI3'!$B$1</f>
        <v>სს " ზირაათ ბანკი საქართველო"</v>
      </c>
    </row>
    <row r="2" spans="1:12" ht="15">
      <c r="A2" s="124" t="s">
        <v>55</v>
      </c>
      <c r="B2" s="180">
        <f>'20. LI3'!$B$2</f>
        <v>44926</v>
      </c>
    </row>
    <row r="3" spans="1:12">
      <c r="A3" s="68"/>
      <c r="B3" s="124"/>
    </row>
    <row r="4" spans="1:12" ht="13.5" thickBot="1">
      <c r="A4" s="125" t="s">
        <v>145</v>
      </c>
      <c r="B4" s="48" t="s">
        <v>130</v>
      </c>
      <c r="C4" s="27"/>
      <c r="D4" s="8"/>
      <c r="E4" s="8"/>
      <c r="F4" s="8"/>
      <c r="G4" s="8"/>
      <c r="H4" s="8"/>
      <c r="I4" s="8"/>
      <c r="J4" s="8"/>
      <c r="K4" s="8"/>
      <c r="L4" s="8"/>
    </row>
    <row r="5" spans="1:12">
      <c r="A5" s="25"/>
      <c r="B5" s="60"/>
      <c r="C5" s="191">
        <v>2022</v>
      </c>
      <c r="D5" s="191">
        <v>2021</v>
      </c>
      <c r="E5" s="192">
        <v>2020</v>
      </c>
      <c r="F5" s="8"/>
    </row>
    <row r="6" spans="1:12">
      <c r="A6" s="22">
        <v>1</v>
      </c>
      <c r="B6" s="193" t="s">
        <v>10</v>
      </c>
      <c r="C6" s="194">
        <v>2913.66</v>
      </c>
      <c r="D6" s="194">
        <v>1285.8499999999999</v>
      </c>
      <c r="E6" s="195">
        <v>3025</v>
      </c>
      <c r="F6" s="8"/>
    </row>
    <row r="7" spans="1:12">
      <c r="A7" s="22">
        <v>2</v>
      </c>
      <c r="B7" s="196" t="s">
        <v>112</v>
      </c>
      <c r="C7" s="197">
        <v>0</v>
      </c>
      <c r="D7" s="197">
        <v>0</v>
      </c>
      <c r="E7" s="141">
        <v>0</v>
      </c>
      <c r="F7" s="8"/>
    </row>
    <row r="8" spans="1:12">
      <c r="A8" s="22">
        <v>3</v>
      </c>
      <c r="B8" s="193" t="s">
        <v>126</v>
      </c>
      <c r="C8" s="197">
        <v>0</v>
      </c>
      <c r="D8" s="197">
        <v>0</v>
      </c>
      <c r="E8" s="141">
        <v>0</v>
      </c>
    </row>
    <row r="9" spans="1:12" ht="13.5" thickBot="1">
      <c r="A9" s="61">
        <v>4</v>
      </c>
      <c r="B9" s="58" t="s">
        <v>105</v>
      </c>
      <c r="C9" s="142">
        <v>0</v>
      </c>
      <c r="D9" s="142">
        <v>0</v>
      </c>
      <c r="E9" s="143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24" sqref="B24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3" width="10" style="3" customWidth="1"/>
    <col min="4" max="5" width="9.140625" style="3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54</v>
      </c>
      <c r="B1" s="186" t="str">
        <f>'20. LI3'!$B$1</f>
        <v>სს " ზირაათ ბანკი საქართველო"</v>
      </c>
    </row>
    <row r="2" spans="1:8" ht="15">
      <c r="A2" s="8" t="s">
        <v>55</v>
      </c>
      <c r="B2" s="180">
        <f>'20. LI3'!$B$2</f>
        <v>44926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5" t="s">
        <v>146</v>
      </c>
      <c r="B4" s="49" t="s">
        <v>113</v>
      </c>
      <c r="F4" s="8"/>
      <c r="G4" s="8"/>
      <c r="H4" s="8"/>
    </row>
    <row r="5" spans="1:8">
      <c r="A5" s="80"/>
      <c r="B5" s="60"/>
      <c r="C5" s="60" t="s">
        <v>0</v>
      </c>
      <c r="D5" s="60" t="s">
        <v>1</v>
      </c>
      <c r="E5" s="60" t="s">
        <v>2</v>
      </c>
      <c r="F5" s="60" t="s">
        <v>3</v>
      </c>
      <c r="G5" s="26" t="s">
        <v>4</v>
      </c>
      <c r="H5" s="8"/>
    </row>
    <row r="6" spans="1:8" s="11" customFormat="1" ht="76.5">
      <c r="A6" s="105"/>
      <c r="B6" s="23"/>
      <c r="C6" s="95">
        <v>2022</v>
      </c>
      <c r="D6" s="190">
        <v>2021</v>
      </c>
      <c r="E6" s="190">
        <v>2020</v>
      </c>
      <c r="F6" s="67" t="s">
        <v>122</v>
      </c>
      <c r="G6" s="107" t="s">
        <v>123</v>
      </c>
      <c r="H6" s="106"/>
    </row>
    <row r="7" spans="1:8">
      <c r="A7" s="81">
        <v>1</v>
      </c>
      <c r="B7" s="5" t="s">
        <v>56</v>
      </c>
      <c r="C7" s="135">
        <v>11402217</v>
      </c>
      <c r="D7" s="135">
        <v>8758755.6400000006</v>
      </c>
      <c r="E7" s="135">
        <v>7303013</v>
      </c>
      <c r="F7" s="224"/>
      <c r="G7" s="225"/>
      <c r="H7" s="8"/>
    </row>
    <row r="8" spans="1:8">
      <c r="A8" s="81">
        <v>2</v>
      </c>
      <c r="B8" s="50" t="s">
        <v>12</v>
      </c>
      <c r="C8" s="135">
        <v>1812888.3813999996</v>
      </c>
      <c r="D8" s="135">
        <v>960308.31240000005</v>
      </c>
      <c r="E8" s="135">
        <v>1062710.9999999995</v>
      </c>
      <c r="F8" s="226"/>
      <c r="G8" s="227"/>
    </row>
    <row r="9" spans="1:8">
      <c r="A9" s="81">
        <v>3</v>
      </c>
      <c r="B9" s="51" t="s">
        <v>127</v>
      </c>
      <c r="C9" s="135">
        <v>1452</v>
      </c>
      <c r="D9" s="135">
        <v>937.8</v>
      </c>
      <c r="E9" s="135">
        <v>0</v>
      </c>
      <c r="F9" s="228"/>
      <c r="G9" s="229"/>
    </row>
    <row r="10" spans="1:8" ht="13.5" thickBot="1">
      <c r="A10" s="82">
        <v>4</v>
      </c>
      <c r="B10" s="83" t="s">
        <v>57</v>
      </c>
      <c r="C10" s="142">
        <f>C7+C8-C9</f>
        <v>13213653.3814</v>
      </c>
      <c r="D10" s="142">
        <f>D7+D8-D9</f>
        <v>9718126.1524</v>
      </c>
      <c r="E10" s="142">
        <f t="shared" ref="E10" si="0">E7+E8-E9</f>
        <v>8365724</v>
      </c>
      <c r="F10" s="144">
        <f>SUMIF(C10:E10, "&gt;=0",C10:E10)/3</f>
        <v>10432501.177933333</v>
      </c>
      <c r="G10" s="145">
        <f>F10*15%/8%</f>
        <v>19560939.708624996</v>
      </c>
    </row>
    <row r="11" spans="1:8">
      <c r="A11" s="24"/>
      <c r="B11" s="8"/>
      <c r="C11" s="8"/>
      <c r="D11" s="8"/>
      <c r="E11" s="8"/>
      <c r="F11" s="171"/>
    </row>
  </sheetData>
  <mergeCells count="1">
    <mergeCell ref="F7:G9"/>
  </mergeCells>
  <pageMargins left="0.7" right="0.7" top="0.75" bottom="0.75" header="0.3" footer="0.3"/>
  <pageSetup paperSize="9" orientation="portrait" r:id="rId1"/>
  <ignoredErrors>
    <ignoredError sqref="C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topLeftCell="B1" zoomScaleNormal="100" workbookViewId="0">
      <selection activeCell="D34" sqref="D34"/>
    </sheetView>
  </sheetViews>
  <sheetFormatPr defaultColWidth="9.140625" defaultRowHeight="12.75"/>
  <cols>
    <col min="1" max="1" width="10.5703125" style="28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54</v>
      </c>
      <c r="B1" s="186" t="str">
        <f>'20. LI3'!$B$1</f>
        <v>სს " ზირაათ ბანკი საქართველო"</v>
      </c>
    </row>
    <row r="2" spans="1:9" ht="15">
      <c r="A2" s="2" t="s">
        <v>55</v>
      </c>
      <c r="B2" s="180">
        <f>'20. LI3'!$B$2</f>
        <v>44926</v>
      </c>
    </row>
    <row r="3" spans="1:9">
      <c r="A3" s="2"/>
    </row>
    <row r="4" spans="1:9" ht="13.5" thickBot="1">
      <c r="A4" s="125" t="s">
        <v>147</v>
      </c>
      <c r="B4" s="29" t="s">
        <v>155</v>
      </c>
      <c r="D4" s="13"/>
      <c r="E4" s="13"/>
      <c r="F4" s="13"/>
    </row>
    <row r="5" spans="1:9" s="9" customFormat="1" ht="31.5" customHeight="1">
      <c r="A5" s="84"/>
      <c r="B5" s="85"/>
      <c r="C5" s="85"/>
      <c r="D5" s="93" t="s">
        <v>138</v>
      </c>
      <c r="E5" s="93" t="s">
        <v>139</v>
      </c>
      <c r="F5" s="94" t="s">
        <v>106</v>
      </c>
    </row>
    <row r="6" spans="1:9" ht="15" customHeight="1">
      <c r="A6" s="86">
        <v>1</v>
      </c>
      <c r="B6" s="230" t="s">
        <v>18</v>
      </c>
      <c r="C6" s="17" t="s">
        <v>15</v>
      </c>
      <c r="D6" s="181">
        <v>4</v>
      </c>
      <c r="E6" s="181">
        <v>5</v>
      </c>
      <c r="F6" s="182"/>
    </row>
    <row r="7" spans="1:9" ht="15" customHeight="1">
      <c r="A7" s="86">
        <v>2</v>
      </c>
      <c r="B7" s="230"/>
      <c r="C7" s="17" t="s">
        <v>111</v>
      </c>
      <c r="D7" s="146">
        <f>D8+D10+D12</f>
        <v>578251.1399999999</v>
      </c>
      <c r="E7" s="146">
        <f>E8+E10+E12</f>
        <v>91205.63</v>
      </c>
      <c r="F7" s="147">
        <f>F8+F10+F12</f>
        <v>0</v>
      </c>
    </row>
    <row r="8" spans="1:9" ht="15" customHeight="1">
      <c r="A8" s="86">
        <v>3</v>
      </c>
      <c r="B8" s="230"/>
      <c r="C8" s="30" t="s">
        <v>107</v>
      </c>
      <c r="D8" s="181">
        <v>578251.1399999999</v>
      </c>
      <c r="E8" s="181">
        <v>91205.63</v>
      </c>
      <c r="F8" s="182"/>
      <c r="G8" s="8"/>
      <c r="H8" s="8"/>
    </row>
    <row r="9" spans="1:9" ht="15" customHeight="1">
      <c r="A9" s="87">
        <v>4</v>
      </c>
      <c r="B9" s="230"/>
      <c r="C9" s="31" t="s">
        <v>16</v>
      </c>
      <c r="D9" s="152"/>
      <c r="E9" s="152"/>
      <c r="F9" s="153"/>
      <c r="G9" s="8"/>
      <c r="H9" s="8"/>
    </row>
    <row r="10" spans="1:9" ht="30" customHeight="1">
      <c r="A10" s="87">
        <v>5</v>
      </c>
      <c r="B10" s="230"/>
      <c r="C10" s="30" t="s">
        <v>17</v>
      </c>
      <c r="D10" s="152"/>
      <c r="E10" s="152"/>
      <c r="F10" s="153"/>
    </row>
    <row r="11" spans="1:9" ht="15" customHeight="1">
      <c r="A11" s="87">
        <v>6</v>
      </c>
      <c r="B11" s="230"/>
      <c r="C11" s="31" t="s">
        <v>16</v>
      </c>
      <c r="D11" s="152"/>
      <c r="E11" s="152"/>
      <c r="F11" s="153"/>
    </row>
    <row r="12" spans="1:9" ht="15" customHeight="1">
      <c r="A12" s="87">
        <v>7</v>
      </c>
      <c r="B12" s="230"/>
      <c r="C12" s="30" t="s">
        <v>129</v>
      </c>
      <c r="D12" s="181"/>
      <c r="E12" s="181"/>
      <c r="F12" s="182"/>
    </row>
    <row r="13" spans="1:9" ht="15" customHeight="1">
      <c r="A13" s="87">
        <v>8</v>
      </c>
      <c r="B13" s="230"/>
      <c r="C13" s="31" t="s">
        <v>16</v>
      </c>
      <c r="D13" s="152"/>
      <c r="E13" s="152"/>
      <c r="F13" s="153"/>
    </row>
    <row r="14" spans="1:9" ht="15" customHeight="1">
      <c r="A14" s="87">
        <v>9</v>
      </c>
      <c r="B14" s="230" t="s">
        <v>140</v>
      </c>
      <c r="C14" s="17" t="s">
        <v>15</v>
      </c>
      <c r="D14" s="181">
        <v>3</v>
      </c>
      <c r="E14" s="181">
        <v>5</v>
      </c>
      <c r="F14" s="182"/>
      <c r="I14" s="18"/>
    </row>
    <row r="15" spans="1:9" ht="15" customHeight="1">
      <c r="A15" s="87">
        <v>10</v>
      </c>
      <c r="B15" s="230"/>
      <c r="C15" s="17" t="s">
        <v>141</v>
      </c>
      <c r="D15" s="148">
        <f>D16+D18+D20</f>
        <v>18599.03</v>
      </c>
      <c r="E15" s="148">
        <f>E16+E18+E20</f>
        <v>36181.67</v>
      </c>
      <c r="F15" s="149">
        <f>F16+F18+F20</f>
        <v>0</v>
      </c>
    </row>
    <row r="16" spans="1:9" ht="15" customHeight="1">
      <c r="A16" s="87">
        <v>11</v>
      </c>
      <c r="B16" s="230"/>
      <c r="C16" s="30" t="s">
        <v>108</v>
      </c>
      <c r="D16" s="181">
        <v>18599.03</v>
      </c>
      <c r="E16" s="181">
        <v>36181.67</v>
      </c>
      <c r="F16" s="182"/>
    </row>
    <row r="17" spans="1:6" ht="15" customHeight="1">
      <c r="A17" s="87">
        <v>12</v>
      </c>
      <c r="B17" s="230"/>
      <c r="C17" s="31" t="s">
        <v>16</v>
      </c>
      <c r="D17" s="152"/>
      <c r="E17" s="152"/>
      <c r="F17" s="153"/>
    </row>
    <row r="18" spans="1:6" ht="30" customHeight="1">
      <c r="A18" s="87">
        <v>13</v>
      </c>
      <c r="B18" s="230"/>
      <c r="C18" s="30" t="s">
        <v>17</v>
      </c>
      <c r="D18" s="154"/>
      <c r="E18" s="154"/>
      <c r="F18" s="155"/>
    </row>
    <row r="19" spans="1:6" ht="15" customHeight="1">
      <c r="A19" s="87">
        <v>14</v>
      </c>
      <c r="B19" s="230"/>
      <c r="C19" s="31" t="s">
        <v>16</v>
      </c>
      <c r="D19" s="154"/>
      <c r="E19" s="154"/>
      <c r="F19" s="155"/>
    </row>
    <row r="20" spans="1:6" ht="15" customHeight="1">
      <c r="A20" s="87">
        <v>15</v>
      </c>
      <c r="B20" s="230"/>
      <c r="C20" s="30" t="s">
        <v>129</v>
      </c>
      <c r="D20" s="181"/>
      <c r="E20" s="181"/>
      <c r="F20" s="182"/>
    </row>
    <row r="21" spans="1:6" ht="15" customHeight="1">
      <c r="A21" s="87">
        <v>16</v>
      </c>
      <c r="B21" s="230"/>
      <c r="C21" s="31" t="s">
        <v>16</v>
      </c>
      <c r="D21" s="154"/>
      <c r="E21" s="154"/>
      <c r="F21" s="155"/>
    </row>
    <row r="22" spans="1:6" ht="17.25" customHeight="1" thickBot="1">
      <c r="A22" s="88">
        <v>17</v>
      </c>
      <c r="B22" s="231" t="s">
        <v>110</v>
      </c>
      <c r="C22" s="231"/>
      <c r="D22" s="150">
        <f>D7+D15</f>
        <v>596850.16999999993</v>
      </c>
      <c r="E22" s="150">
        <f>E7+E15</f>
        <v>127387.3</v>
      </c>
      <c r="F22" s="151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  <ignoredErrors>
    <ignoredError sqref="D9:F13 D21:F22 D17:F19 D15:F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54</v>
      </c>
      <c r="B1" s="186" t="str">
        <f>'20. LI3'!$B$1</f>
        <v>სს " ზირაათ ბანკი საქართველო"</v>
      </c>
    </row>
    <row r="2" spans="1:12" ht="15">
      <c r="A2" s="3" t="s">
        <v>55</v>
      </c>
      <c r="B2" s="180">
        <f>'20. LI3'!$B$2</f>
        <v>44926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3.5" thickBot="1">
      <c r="A4" s="125" t="s">
        <v>148</v>
      </c>
      <c r="B4" s="32" t="s">
        <v>114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8.5">
      <c r="A5" s="25"/>
      <c r="B5" s="60"/>
      <c r="C5" s="110" t="s">
        <v>138</v>
      </c>
      <c r="D5" s="110" t="s">
        <v>139</v>
      </c>
      <c r="E5" s="111" t="s">
        <v>117</v>
      </c>
      <c r="F5" s="33"/>
      <c r="G5" s="33"/>
      <c r="H5" s="33"/>
      <c r="I5" s="33"/>
      <c r="J5" s="33"/>
      <c r="K5" s="33"/>
      <c r="L5" s="33"/>
    </row>
    <row r="6" spans="1:12">
      <c r="A6" s="232" t="s">
        <v>19</v>
      </c>
      <c r="B6" s="113" t="s">
        <v>15</v>
      </c>
      <c r="C6" s="135"/>
      <c r="D6" s="135"/>
      <c r="E6" s="141"/>
      <c r="F6" s="33"/>
      <c r="G6" s="33"/>
      <c r="H6" s="33"/>
      <c r="I6" s="33"/>
      <c r="J6" s="33"/>
      <c r="K6" s="33"/>
      <c r="L6" s="33"/>
    </row>
    <row r="7" spans="1:12" ht="14.25">
      <c r="A7" s="232"/>
      <c r="B7" s="112" t="s">
        <v>109</v>
      </c>
      <c r="C7" s="135"/>
      <c r="D7" s="135"/>
      <c r="E7" s="141"/>
      <c r="F7" s="33"/>
      <c r="G7" s="33"/>
      <c r="H7" s="33"/>
      <c r="I7" s="33"/>
      <c r="J7" s="33"/>
      <c r="K7" s="33"/>
      <c r="L7" s="33"/>
    </row>
    <row r="8" spans="1:12" ht="14.25">
      <c r="A8" s="232" t="s">
        <v>69</v>
      </c>
      <c r="B8" s="112" t="s">
        <v>15</v>
      </c>
      <c r="C8" s="135"/>
      <c r="D8" s="135"/>
      <c r="E8" s="141"/>
      <c r="F8" s="33"/>
      <c r="G8" s="33"/>
      <c r="H8" s="33"/>
      <c r="I8" s="33"/>
      <c r="J8" s="33"/>
      <c r="K8" s="33"/>
      <c r="L8" s="33"/>
    </row>
    <row r="9" spans="1:12" ht="14.25">
      <c r="A9" s="232"/>
      <c r="B9" s="112" t="s">
        <v>13</v>
      </c>
      <c r="C9" s="156">
        <f>C10+C11+C12+C13</f>
        <v>0</v>
      </c>
      <c r="D9" s="156">
        <f>D10+D11+D12+D13</f>
        <v>0</v>
      </c>
      <c r="E9" s="156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4.25">
      <c r="A10" s="232"/>
      <c r="B10" s="114" t="s">
        <v>20</v>
      </c>
      <c r="C10" s="135"/>
      <c r="D10" s="135"/>
      <c r="E10" s="141"/>
      <c r="F10" s="33"/>
      <c r="G10" s="33"/>
      <c r="H10" s="33"/>
      <c r="I10" s="33"/>
      <c r="J10" s="33"/>
      <c r="K10" s="33"/>
      <c r="L10" s="33"/>
    </row>
    <row r="11" spans="1:12" ht="14.25">
      <c r="A11" s="232"/>
      <c r="B11" s="114" t="s">
        <v>133</v>
      </c>
      <c r="C11" s="135"/>
      <c r="D11" s="135"/>
      <c r="E11" s="141"/>
      <c r="F11" s="33"/>
      <c r="G11" s="33"/>
      <c r="H11" s="33"/>
      <c r="I11" s="33"/>
      <c r="J11" s="33"/>
      <c r="K11" s="33"/>
      <c r="L11" s="33"/>
    </row>
    <row r="12" spans="1:12" ht="28.5">
      <c r="A12" s="232"/>
      <c r="B12" s="114" t="s">
        <v>134</v>
      </c>
      <c r="C12" s="135"/>
      <c r="D12" s="135"/>
      <c r="E12" s="141"/>
      <c r="F12" s="33"/>
      <c r="G12" s="33"/>
      <c r="H12" s="33"/>
      <c r="I12" s="33"/>
      <c r="J12" s="33"/>
      <c r="K12" s="33"/>
      <c r="L12" s="33"/>
    </row>
    <row r="13" spans="1:12" ht="14.25">
      <c r="A13" s="232"/>
      <c r="B13" s="114" t="s">
        <v>135</v>
      </c>
      <c r="C13" s="135"/>
      <c r="D13" s="135"/>
      <c r="E13" s="141"/>
      <c r="F13" s="33"/>
      <c r="G13" s="33"/>
      <c r="H13" s="33"/>
      <c r="I13" s="33"/>
      <c r="J13" s="33"/>
      <c r="K13" s="33"/>
      <c r="L13" s="33"/>
    </row>
    <row r="14" spans="1:12" ht="14.25">
      <c r="A14" s="232" t="s">
        <v>137</v>
      </c>
      <c r="B14" s="112" t="s">
        <v>15</v>
      </c>
      <c r="C14" s="135"/>
      <c r="D14" s="135"/>
      <c r="E14" s="141"/>
      <c r="F14" s="33"/>
      <c r="G14" s="33"/>
      <c r="H14" s="33"/>
      <c r="I14" s="33"/>
      <c r="J14" s="33"/>
      <c r="K14" s="33"/>
      <c r="L14" s="33"/>
    </row>
    <row r="15" spans="1:12" ht="14.25">
      <c r="A15" s="232"/>
      <c r="B15" s="112" t="s">
        <v>13</v>
      </c>
      <c r="C15" s="156">
        <f>C16+C17+C18+C19</f>
        <v>0</v>
      </c>
      <c r="D15" s="156">
        <f>D16+D17+D18+D19</f>
        <v>0</v>
      </c>
      <c r="E15" s="156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4.25">
      <c r="A16" s="232"/>
      <c r="B16" s="114" t="s">
        <v>20</v>
      </c>
      <c r="C16" s="135"/>
      <c r="D16" s="135"/>
      <c r="E16" s="141"/>
      <c r="F16" s="33"/>
      <c r="G16" s="33"/>
      <c r="H16" s="33"/>
      <c r="I16" s="33"/>
      <c r="J16" s="33"/>
      <c r="K16" s="33"/>
      <c r="L16" s="33"/>
    </row>
    <row r="17" spans="1:12" ht="14.25">
      <c r="A17" s="233"/>
      <c r="B17" s="118" t="s">
        <v>133</v>
      </c>
      <c r="C17" s="157"/>
      <c r="D17" s="157"/>
      <c r="E17" s="158"/>
      <c r="F17" s="33"/>
      <c r="G17" s="33"/>
      <c r="H17" s="33"/>
      <c r="I17" s="33"/>
      <c r="J17" s="33"/>
      <c r="K17" s="33"/>
      <c r="L17" s="33"/>
    </row>
    <row r="18" spans="1:12" ht="28.5">
      <c r="A18" s="233"/>
      <c r="B18" s="118" t="s">
        <v>134</v>
      </c>
      <c r="C18" s="157"/>
      <c r="D18" s="157"/>
      <c r="E18" s="158"/>
      <c r="F18" s="33"/>
      <c r="G18" s="33"/>
      <c r="H18" s="33"/>
      <c r="I18" s="33"/>
      <c r="J18" s="33"/>
      <c r="K18" s="33"/>
      <c r="L18" s="33"/>
    </row>
    <row r="19" spans="1:12" ht="15" thickBot="1">
      <c r="A19" s="234"/>
      <c r="B19" s="115" t="s">
        <v>135</v>
      </c>
      <c r="C19" s="142"/>
      <c r="D19" s="142"/>
      <c r="E19" s="143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54</v>
      </c>
      <c r="B1" s="186" t="str">
        <f>'20. LI3'!$B$1</f>
        <v>სს " ზირაათ ბანკი საქართველო"</v>
      </c>
    </row>
    <row r="2" spans="1:7" ht="15">
      <c r="A2" s="3" t="s">
        <v>55</v>
      </c>
      <c r="B2" s="180">
        <f>'20. LI3'!$B$2</f>
        <v>44926</v>
      </c>
    </row>
    <row r="3" spans="1:7">
      <c r="B3" s="15"/>
    </row>
    <row r="4" spans="1:7" ht="13.5" thickBot="1">
      <c r="A4" s="125" t="s">
        <v>149</v>
      </c>
      <c r="B4" s="92" t="s">
        <v>116</v>
      </c>
    </row>
    <row r="5" spans="1:7" s="15" customFormat="1" ht="14.25">
      <c r="A5" s="89"/>
      <c r="B5" s="62"/>
      <c r="C5" s="90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85.5">
      <c r="A6" s="91"/>
      <c r="B6" s="34"/>
      <c r="C6" s="116" t="s">
        <v>151</v>
      </c>
      <c r="D6" s="109" t="s">
        <v>152</v>
      </c>
      <c r="E6" s="109" t="s">
        <v>154</v>
      </c>
      <c r="F6" s="109" t="s">
        <v>153</v>
      </c>
      <c r="G6" s="117" t="s">
        <v>23</v>
      </c>
    </row>
    <row r="7" spans="1:7" ht="14.25">
      <c r="A7" s="91">
        <v>1</v>
      </c>
      <c r="B7" s="119" t="s">
        <v>138</v>
      </c>
      <c r="C7" s="159">
        <f>SUM(C8:C11)</f>
        <v>0</v>
      </c>
      <c r="D7" s="159">
        <f t="shared" ref="D7:G7" si="0">SUM(D8:D11)</f>
        <v>0</v>
      </c>
      <c r="E7" s="159">
        <f t="shared" si="0"/>
        <v>0</v>
      </c>
      <c r="F7" s="159">
        <f t="shared" si="0"/>
        <v>0</v>
      </c>
      <c r="G7" s="159">
        <f t="shared" si="0"/>
        <v>0</v>
      </c>
    </row>
    <row r="8" spans="1:7" ht="14.25">
      <c r="A8" s="91">
        <v>2</v>
      </c>
      <c r="B8" s="35" t="s">
        <v>21</v>
      </c>
      <c r="C8" s="162"/>
      <c r="D8" s="163"/>
      <c r="E8" s="163"/>
      <c r="F8" s="163"/>
      <c r="G8" s="164"/>
    </row>
    <row r="9" spans="1:7" ht="14.25">
      <c r="A9" s="91">
        <v>3</v>
      </c>
      <c r="B9" s="35" t="s">
        <v>22</v>
      </c>
      <c r="C9" s="162"/>
      <c r="D9" s="163"/>
      <c r="E9" s="163"/>
      <c r="F9" s="163"/>
      <c r="G9" s="164"/>
    </row>
    <row r="10" spans="1:7" ht="14.25">
      <c r="A10" s="91">
        <v>4</v>
      </c>
      <c r="B10" s="36" t="s">
        <v>131</v>
      </c>
      <c r="C10" s="162"/>
      <c r="D10" s="163"/>
      <c r="E10" s="163"/>
      <c r="F10" s="163"/>
      <c r="G10" s="164"/>
    </row>
    <row r="11" spans="1:7" ht="14.25">
      <c r="A11" s="91">
        <v>5</v>
      </c>
      <c r="B11" s="35" t="s">
        <v>132</v>
      </c>
      <c r="C11" s="162"/>
      <c r="D11" s="163"/>
      <c r="E11" s="163"/>
      <c r="F11" s="163"/>
      <c r="G11" s="164"/>
    </row>
    <row r="12" spans="1:7" ht="14.25">
      <c r="A12" s="91">
        <v>6</v>
      </c>
      <c r="B12" s="17" t="s">
        <v>139</v>
      </c>
      <c r="C12" s="146">
        <f>SUM(C13:C16)</f>
        <v>0</v>
      </c>
      <c r="D12" s="146">
        <f>SUM(D13:D16)</f>
        <v>0</v>
      </c>
      <c r="E12" s="146">
        <f>SUM(E13:E16)</f>
        <v>0</v>
      </c>
      <c r="F12" s="146">
        <f>SUM(F13:F16)</f>
        <v>0</v>
      </c>
      <c r="G12" s="147">
        <f>SUM(G13:G16)</f>
        <v>0</v>
      </c>
    </row>
    <row r="13" spans="1:7" ht="14.25">
      <c r="A13" s="91">
        <v>7</v>
      </c>
      <c r="B13" s="35" t="s">
        <v>21</v>
      </c>
      <c r="C13" s="152"/>
      <c r="D13" s="152"/>
      <c r="E13" s="152"/>
      <c r="F13" s="152"/>
      <c r="G13" s="153"/>
    </row>
    <row r="14" spans="1:7" ht="14.25">
      <c r="A14" s="91">
        <v>8</v>
      </c>
      <c r="B14" s="35" t="s">
        <v>22</v>
      </c>
      <c r="C14" s="152"/>
      <c r="D14" s="152"/>
      <c r="E14" s="152"/>
      <c r="F14" s="152"/>
      <c r="G14" s="153"/>
    </row>
    <row r="15" spans="1:7" ht="14.25">
      <c r="A15" s="91">
        <v>9</v>
      </c>
      <c r="B15" s="36" t="s">
        <v>131</v>
      </c>
      <c r="C15" s="152"/>
      <c r="D15" s="152"/>
      <c r="E15" s="152"/>
      <c r="F15" s="152"/>
      <c r="G15" s="153"/>
    </row>
    <row r="16" spans="1:7" ht="14.25">
      <c r="A16" s="91">
        <v>10</v>
      </c>
      <c r="B16" s="35" t="s">
        <v>132</v>
      </c>
      <c r="C16" s="152"/>
      <c r="D16" s="152"/>
      <c r="E16" s="152"/>
      <c r="F16" s="152"/>
      <c r="G16" s="153"/>
    </row>
    <row r="17" spans="1:7" ht="14.25">
      <c r="A17" s="91">
        <v>11</v>
      </c>
      <c r="B17" s="17" t="s">
        <v>104</v>
      </c>
      <c r="C17" s="146">
        <f>SUM(C18:C21)</f>
        <v>0</v>
      </c>
      <c r="D17" s="146">
        <f>SUM(D18:D21)</f>
        <v>0</v>
      </c>
      <c r="E17" s="146">
        <f>SUM(E18:E21)</f>
        <v>0</v>
      </c>
      <c r="F17" s="146">
        <f>SUM(F18:F21)</f>
        <v>0</v>
      </c>
      <c r="G17" s="147">
        <f>SUM(G18:G21)</f>
        <v>0</v>
      </c>
    </row>
    <row r="18" spans="1:7" ht="14.25">
      <c r="A18" s="91">
        <v>12</v>
      </c>
      <c r="B18" s="35" t="s">
        <v>21</v>
      </c>
      <c r="C18" s="152"/>
      <c r="D18" s="152"/>
      <c r="E18" s="152" t="s">
        <v>9</v>
      </c>
      <c r="F18" s="152"/>
      <c r="G18" s="153"/>
    </row>
    <row r="19" spans="1:7" ht="14.25">
      <c r="A19" s="91">
        <v>13</v>
      </c>
      <c r="B19" s="35" t="s">
        <v>22</v>
      </c>
      <c r="C19" s="152"/>
      <c r="D19" s="152"/>
      <c r="E19" s="152"/>
      <c r="F19" s="152"/>
      <c r="G19" s="153"/>
    </row>
    <row r="20" spans="1:7" ht="14.25">
      <c r="A20" s="91">
        <v>14</v>
      </c>
      <c r="B20" s="36" t="s">
        <v>131</v>
      </c>
      <c r="C20" s="152"/>
      <c r="D20" s="152"/>
      <c r="E20" s="152"/>
      <c r="F20" s="152"/>
      <c r="G20" s="153"/>
    </row>
    <row r="21" spans="1:7" ht="14.25">
      <c r="A21" s="91">
        <v>15</v>
      </c>
      <c r="B21" s="35" t="s">
        <v>132</v>
      </c>
      <c r="C21" s="152"/>
      <c r="D21" s="152"/>
      <c r="E21" s="152"/>
      <c r="F21" s="152"/>
      <c r="G21" s="153"/>
    </row>
    <row r="22" spans="1:7" ht="15" thickBot="1">
      <c r="A22" s="91">
        <v>16</v>
      </c>
      <c r="B22" s="56" t="s">
        <v>7</v>
      </c>
      <c r="C22" s="160">
        <f>C12+C17</f>
        <v>0</v>
      </c>
      <c r="D22" s="160">
        <f>D12+D17</f>
        <v>0</v>
      </c>
      <c r="E22" s="160">
        <f>E12+E17</f>
        <v>0</v>
      </c>
      <c r="F22" s="160">
        <f>F12+F17</f>
        <v>0</v>
      </c>
      <c r="G22" s="161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11" sqref="B11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54</v>
      </c>
      <c r="B1" s="186" t="str">
        <f>'20. LI3'!$B$1</f>
        <v>სს " ზირაათ ბანკი საქართველო"</v>
      </c>
    </row>
    <row r="2" spans="1:15" ht="15">
      <c r="A2" s="3" t="s">
        <v>55</v>
      </c>
      <c r="B2" s="180">
        <f>'20. LI3'!$B$2</f>
        <v>44926</v>
      </c>
    </row>
    <row r="4" spans="1:15" ht="13.5" thickBot="1">
      <c r="A4" s="125" t="s">
        <v>150</v>
      </c>
      <c r="B4" s="53" t="s">
        <v>157</v>
      </c>
    </row>
    <row r="5" spans="1:15">
      <c r="A5" s="55"/>
      <c r="B5" s="57"/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91</v>
      </c>
      <c r="J5" s="41" t="s">
        <v>92</v>
      </c>
      <c r="K5" s="41" t="s">
        <v>93</v>
      </c>
      <c r="L5" s="41" t="s">
        <v>94</v>
      </c>
      <c r="M5" s="41" t="s">
        <v>95</v>
      </c>
      <c r="N5" s="41" t="s">
        <v>96</v>
      </c>
      <c r="O5" s="42" t="s">
        <v>99</v>
      </c>
    </row>
    <row r="6" spans="1:15">
      <c r="A6" s="22"/>
      <c r="B6" s="5"/>
      <c r="C6" s="235" t="s">
        <v>58</v>
      </c>
      <c r="D6" s="235"/>
      <c r="E6" s="235"/>
      <c r="F6" s="237" t="s">
        <v>59</v>
      </c>
      <c r="G6" s="237"/>
      <c r="H6" s="237"/>
      <c r="I6" s="237"/>
      <c r="J6" s="237"/>
      <c r="K6" s="237"/>
      <c r="L6" s="237"/>
      <c r="M6" s="237" t="s">
        <v>60</v>
      </c>
      <c r="N6" s="237"/>
      <c r="O6" s="236"/>
    </row>
    <row r="7" spans="1:15" ht="15" customHeight="1">
      <c r="A7" s="22"/>
      <c r="B7" s="5"/>
      <c r="C7" s="237" t="s">
        <v>61</v>
      </c>
      <c r="D7" s="237" t="s">
        <v>62</v>
      </c>
      <c r="E7" s="237" t="s">
        <v>97</v>
      </c>
      <c r="F7" s="237" t="s">
        <v>63</v>
      </c>
      <c r="G7" s="237"/>
      <c r="H7" s="237" t="s">
        <v>64</v>
      </c>
      <c r="I7" s="237" t="s">
        <v>65</v>
      </c>
      <c r="J7" s="237"/>
      <c r="K7" s="238" t="s">
        <v>8</v>
      </c>
      <c r="L7" s="238"/>
      <c r="M7" s="235" t="s">
        <v>98</v>
      </c>
      <c r="N7" s="235" t="s">
        <v>102</v>
      </c>
      <c r="O7" s="236" t="s">
        <v>103</v>
      </c>
    </row>
    <row r="8" spans="1:15" ht="25.5">
      <c r="A8" s="22"/>
      <c r="B8" s="5"/>
      <c r="C8" s="237"/>
      <c r="D8" s="237"/>
      <c r="E8" s="237"/>
      <c r="F8" s="169" t="s">
        <v>16</v>
      </c>
      <c r="G8" s="169" t="s">
        <v>66</v>
      </c>
      <c r="H8" s="237"/>
      <c r="I8" s="169" t="s">
        <v>100</v>
      </c>
      <c r="J8" s="169" t="s">
        <v>101</v>
      </c>
      <c r="K8" s="170" t="s">
        <v>67</v>
      </c>
      <c r="L8" s="170" t="s">
        <v>68</v>
      </c>
      <c r="M8" s="235"/>
      <c r="N8" s="235"/>
      <c r="O8" s="236"/>
    </row>
    <row r="9" spans="1:15">
      <c r="A9" s="59"/>
      <c r="B9" s="54" t="s">
        <v>14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</row>
    <row r="10" spans="1:15">
      <c r="A10" s="22">
        <v>1</v>
      </c>
      <c r="B10" s="52" t="s">
        <v>89</v>
      </c>
      <c r="C10" s="165">
        <f>SUM(C11:C17)</f>
        <v>0</v>
      </c>
      <c r="D10" s="165">
        <f>SUM(D11:D17)</f>
        <v>0</v>
      </c>
      <c r="E10" s="165">
        <f>SUM(E11:E17)</f>
        <v>0</v>
      </c>
      <c r="F10" s="166">
        <f t="shared" ref="F10:O10" si="0">SUM(F11:F17)</f>
        <v>0</v>
      </c>
      <c r="G10" s="166">
        <f t="shared" si="0"/>
        <v>0</v>
      </c>
      <c r="H10" s="165">
        <f t="shared" si="0"/>
        <v>0</v>
      </c>
      <c r="I10" s="165">
        <f t="shared" si="0"/>
        <v>0</v>
      </c>
      <c r="J10" s="165">
        <f t="shared" si="0"/>
        <v>0</v>
      </c>
      <c r="K10" s="165">
        <f t="shared" si="0"/>
        <v>0</v>
      </c>
      <c r="L10" s="165">
        <f t="shared" si="0"/>
        <v>0</v>
      </c>
      <c r="M10" s="166">
        <f>SUM(M11:M17)</f>
        <v>0</v>
      </c>
      <c r="N10" s="166">
        <f t="shared" si="0"/>
        <v>0</v>
      </c>
      <c r="O10" s="167">
        <f t="shared" si="0"/>
        <v>0</v>
      </c>
    </row>
    <row r="11" spans="1:15">
      <c r="A11" s="22">
        <v>1.1000000000000001</v>
      </c>
      <c r="B11" s="5"/>
      <c r="C11" s="134"/>
      <c r="D11" s="134"/>
      <c r="E11" s="165">
        <f>C11+D11</f>
        <v>0</v>
      </c>
      <c r="F11" s="134"/>
      <c r="G11" s="134"/>
      <c r="H11" s="134"/>
      <c r="I11" s="134"/>
      <c r="J11" s="134"/>
      <c r="K11" s="168"/>
      <c r="L11" s="168"/>
      <c r="M11" s="165">
        <f>C11+F11-H11-I11</f>
        <v>0</v>
      </c>
      <c r="N11" s="165">
        <f>D11+G11+H11-J11+K11-L11</f>
        <v>0</v>
      </c>
      <c r="O11" s="167">
        <f t="shared" ref="O11:O17" si="1">M11+N11</f>
        <v>0</v>
      </c>
    </row>
    <row r="12" spans="1:15">
      <c r="A12" s="22">
        <v>1.2</v>
      </c>
      <c r="B12" s="5"/>
      <c r="C12" s="134"/>
      <c r="D12" s="134"/>
      <c r="E12" s="165">
        <f t="shared" ref="E12:E17" si="2">C12+D12</f>
        <v>0</v>
      </c>
      <c r="F12" s="134"/>
      <c r="G12" s="134"/>
      <c r="H12" s="134"/>
      <c r="I12" s="134"/>
      <c r="J12" s="134"/>
      <c r="K12" s="168"/>
      <c r="L12" s="168"/>
      <c r="M12" s="165">
        <f t="shared" ref="M12:M15" si="3">C12+F12-H12-I12</f>
        <v>0</v>
      </c>
      <c r="N12" s="165">
        <f t="shared" ref="N12:N17" si="4">D12+G12+H12-J12+K12-L12</f>
        <v>0</v>
      </c>
      <c r="O12" s="167">
        <f t="shared" si="1"/>
        <v>0</v>
      </c>
    </row>
    <row r="13" spans="1:15">
      <c r="A13" s="22">
        <v>1.3</v>
      </c>
      <c r="B13" s="5"/>
      <c r="C13" s="134"/>
      <c r="D13" s="134"/>
      <c r="E13" s="165">
        <f t="shared" si="2"/>
        <v>0</v>
      </c>
      <c r="F13" s="134"/>
      <c r="G13" s="134"/>
      <c r="H13" s="134"/>
      <c r="I13" s="134"/>
      <c r="J13" s="134"/>
      <c r="K13" s="168"/>
      <c r="L13" s="168"/>
      <c r="M13" s="165">
        <f t="shared" si="3"/>
        <v>0</v>
      </c>
      <c r="N13" s="165">
        <f t="shared" si="4"/>
        <v>0</v>
      </c>
      <c r="O13" s="167">
        <f t="shared" si="1"/>
        <v>0</v>
      </c>
    </row>
    <row r="14" spans="1:15">
      <c r="A14" s="22">
        <v>1.4</v>
      </c>
      <c r="B14" s="5"/>
      <c r="C14" s="134"/>
      <c r="D14" s="134"/>
      <c r="E14" s="165">
        <f t="shared" si="2"/>
        <v>0</v>
      </c>
      <c r="F14" s="134"/>
      <c r="G14" s="134"/>
      <c r="H14" s="134"/>
      <c r="I14" s="134"/>
      <c r="J14" s="134"/>
      <c r="K14" s="168"/>
      <c r="L14" s="168"/>
      <c r="M14" s="165">
        <f t="shared" si="3"/>
        <v>0</v>
      </c>
      <c r="N14" s="165">
        <f t="shared" si="4"/>
        <v>0</v>
      </c>
      <c r="O14" s="167">
        <f t="shared" si="1"/>
        <v>0</v>
      </c>
    </row>
    <row r="15" spans="1:15">
      <c r="A15" s="22">
        <v>1.5</v>
      </c>
      <c r="B15" s="5"/>
      <c r="C15" s="134"/>
      <c r="D15" s="134"/>
      <c r="E15" s="165">
        <f t="shared" si="2"/>
        <v>0</v>
      </c>
      <c r="F15" s="134"/>
      <c r="G15" s="134"/>
      <c r="H15" s="134"/>
      <c r="I15" s="134"/>
      <c r="J15" s="134"/>
      <c r="K15" s="168"/>
      <c r="L15" s="168"/>
      <c r="M15" s="165">
        <f t="shared" si="3"/>
        <v>0</v>
      </c>
      <c r="N15" s="165">
        <f t="shared" si="4"/>
        <v>0</v>
      </c>
      <c r="O15" s="167">
        <f t="shared" si="1"/>
        <v>0</v>
      </c>
    </row>
    <row r="16" spans="1:15">
      <c r="A16" s="22">
        <v>1.6</v>
      </c>
      <c r="B16" s="5"/>
      <c r="C16" s="134"/>
      <c r="D16" s="134"/>
      <c r="E16" s="165">
        <f t="shared" si="2"/>
        <v>0</v>
      </c>
      <c r="F16" s="134"/>
      <c r="G16" s="134"/>
      <c r="H16" s="134"/>
      <c r="I16" s="134"/>
      <c r="J16" s="134"/>
      <c r="K16" s="168"/>
      <c r="L16" s="168"/>
      <c r="M16" s="165">
        <f>C16+F16-H16-I16</f>
        <v>0</v>
      </c>
      <c r="N16" s="165">
        <f t="shared" si="4"/>
        <v>0</v>
      </c>
      <c r="O16" s="167">
        <f t="shared" si="1"/>
        <v>0</v>
      </c>
    </row>
    <row r="17" spans="1:15">
      <c r="A17" s="22" t="s">
        <v>90</v>
      </c>
      <c r="B17" s="5"/>
      <c r="C17" s="134"/>
      <c r="D17" s="134"/>
      <c r="E17" s="165">
        <f t="shared" si="2"/>
        <v>0</v>
      </c>
      <c r="F17" s="134"/>
      <c r="G17" s="134"/>
      <c r="H17" s="134"/>
      <c r="I17" s="134"/>
      <c r="J17" s="134"/>
      <c r="K17" s="168"/>
      <c r="L17" s="168"/>
      <c r="M17" s="165">
        <f>C17+F17-H17-I17</f>
        <v>0</v>
      </c>
      <c r="N17" s="165">
        <f t="shared" si="4"/>
        <v>0</v>
      </c>
      <c r="O17" s="167">
        <f t="shared" si="1"/>
        <v>0</v>
      </c>
    </row>
    <row r="18" spans="1:15">
      <c r="A18" s="59"/>
      <c r="B18" s="8" t="s">
        <v>104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3"/>
    </row>
    <row r="19" spans="1:15" ht="11.25" customHeight="1" thickBot="1">
      <c r="A19" s="61">
        <v>2</v>
      </c>
      <c r="B19" s="174" t="s">
        <v>89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>
        <f>C19+F19-H19-I19</f>
        <v>0</v>
      </c>
      <c r="N19" s="175">
        <f t="shared" ref="N19" si="5">D19+G19+H19-J19+K19-L19</f>
        <v>0</v>
      </c>
      <c r="O19" s="176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FQLijuuMBM9tDBYnztBnGJGMJPxFxnCTk134A02wXkU=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FTSGbQ3rtOSVOkQSSqbC1wUsMVgTp8FxvTIoODsjSWU=</DigestValue>
    </Reference>
  </SignedInfo>
  <SignatureValue>SarNJnSD1oHOXSIRmClMxY+lWMzkB954u3iYxKdycrOb12yTT54YookNoh8nrBp9yfGSSzcjIJrV
T64DX5gFWbEtLd/FZ2A/bPnUcw+xEadQ2/EpGrEMptWbP4a1CWVTYG5HhGvWo04buLwWLlje75Qp
5ZECpNHTnuSsLo8PPGZbbPGP/AYvKha9iL2uIwNyxLMyMwRug+yW87zWLGGitgk7qxc4RGx5wTn/
FiHjADwucRXNbdcRd08azX4Qyhn7XTE/a/ca1sxMwSnkqmB/bzhvwGn3iIiwJdhFG9y/iT/Y7k16
zaMu4kIQTHrPj/WVHFZtU9DmVTeft8OIvoTLOA==</SignatureValue>
  <KeyInfo>
    <X509Data>
      <X509Certificate>MIIGQTCCBSmgAwIBAgIKcX7bFgADAAHrFDANBgkqhkiG9w0BAQsFADBKMRIwEAYKCZImiZPyLGQBGRYCZ2UxEzARBgoJkiaJk/IsZAEZFgNuYmcxHzAdBgNVBAMTFk5CRyBDbGFzcyAyIElOVCBTdWIgQ0EwHhcNMjEwOTEwMTEyMjM0WhcNMjMwOTEwMTEyMjM0WjA/MSAwHgYDVQQKExdKU0MgWklSQUFUIEJBTksgR0VPUkdJQTEbMBkGA1UEAxMSQlpCIC0gSGFsdWsgQ2VuZ2l6MIIBIjANBgkqhkiG9w0BAQEFAAOCAQ8AMIIBCgKCAQEA3La/5zxakeCe9UkQhF84xBMZ0cZxNje9BfRuKeWh1pX6MUUDtS9fO680zUFOslWcDybvuKZg+9OqIx9HdceLTbCqkitKkNpB1CBOtT/SV/iBHRTPfRSxPqnmOI9Hhws6H/62s6eXhT9Z8IONQHEGOm4Q8HZyHSAd9u+gfTM94wOF8QQ6naTdzuSQqf2RZYsgH1hxi7Yg39riLt47OOrCgcYAGgSC3p+qEmymcWbVX45MxKXjOB9nqKshEUkdgEW/T1eVD3OhcT0mBy1RUUcBB5czNhvdPFHR6kM2e0AV6zAKIaaUhfft6HlgcRcts9VOzHkooBQVtIPcKc/Eoj3TbwIDAQABo4IDMjCCAy4wPAYJKwYBBAGCNxUHBC8wLQYlKwYBBAGCNxUI5rJgg431RIaBmQmDuKFKg76EcQSDxJEzhIOIXQIBZAIBIzAdBgNVHSUEFjAUBggrBgEFBQcDAgYIKwYBBQUHAwQwCwYDVR0PBAQDAgeAMCcGCSsGAQQBgjcVCgQaMBgwCgYIKwYBBQUHAwIwCgYIKwYBBQUHAwQwHQYDVR0OBBYEFFiNIS/qk1ZX0JBAtaL/rJuiU3PI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BxU92ZfX80sMKAmisM2GH0SfIsZnfs1RrrsB7OMRYy0uttmfjzCmzbcfWswzspnkA0VhFqPYvS+IuYtQ9faHRN1X0JeBU5sUKn9TIoZCJRNGAMd4R/XNXnYNKwRC+iHOtVEv2pL0mPcdIk77C+8pMS86obX4aNZ0LZDc7UItlYSokfUnwsCUVLqXNd0N4WsaCLZUnyubDBx3FjXicJacf6I16BKzVMI/3gOeah4KujdPbNglj5YbBnkFhBuHIlkvTFaltDmOJwyjhi3bqNQBcDuCPOREutzXp9acfc3qNIQK5TW1Wd15+g53j0BIElll87yge9CN6giEHOeWYaJDc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JrSWK2ChBXXYVazNtyt5VXjTlKrnb15HHNVDwA7Sr8E=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k7k9SnkDw2oIThF9r0UYIImiApJ+HCsg9uERSHjOuqw=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HZeJ/wJhedvuBcIFYnSdS/pnOEM4JtYmBwantLC2X4g=</DigestValue>
      </Reference>
      <Reference URI="/xl/styles.xml?ContentType=application/vnd.openxmlformats-officedocument.spreadsheetml.styles+xml">
        <DigestMethod Algorithm="http://www.w3.org/2001/04/xmlenc#sha256"/>
        <DigestValue>z6kANlIydenDn2Ze/2aY5oy/eQO2QRCrjwzEQB1rwko=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Ih7ZqV+jufe7d+A1KeryH8gYpiTMw1n6NsDo899q41U=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zmha9O0AzGWoNP5/HRvfWSUbyHZvgCzp3QvAQCiGoh0=</DigestValue>
      </Reference>
      <Reference URI="/xl/worksheets/sheet2.xml?ContentType=application/vnd.openxmlformats-officedocument.spreadsheetml.worksheet+xml">
        <DigestMethod Algorithm="http://www.w3.org/2001/04/xmlenc#sha256"/>
        <DigestValue>PAS5AE+hmL+HjeJc3KCGP3o8sR9eKhBYf0lKHoffAXs=</DigestValue>
      </Reference>
      <Reference URI="/xl/worksheets/sheet3.xml?ContentType=application/vnd.openxmlformats-officedocument.spreadsheetml.worksheet+xml">
        <DigestMethod Algorithm="http://www.w3.org/2001/04/xmlenc#sha256"/>
        <DigestValue>NN/hv2pbL2stgZXSH6pR6z6lcNkTrBXKz3EhT6lr9r0=</DigestValue>
      </Reference>
      <Reference URI="/xl/worksheets/sheet4.xml?ContentType=application/vnd.openxmlformats-officedocument.spreadsheetml.worksheet+xml">
        <DigestMethod Algorithm="http://www.w3.org/2001/04/xmlenc#sha256"/>
        <DigestValue>uIXivFTk8MnQ1vi1StYByv8Xwa6PhmupUfwD/ktEURg=</DigestValue>
      </Reference>
      <Reference URI="/xl/worksheets/sheet5.xml?ContentType=application/vnd.openxmlformats-officedocument.spreadsheetml.worksheet+xml">
        <DigestMethod Algorithm="http://www.w3.org/2001/04/xmlenc#sha256"/>
        <DigestValue>JsTV85sq40ne/3JGTulYJV91ve4dqu1ZCq5SOUtjQEs=</DigestValue>
      </Reference>
      <Reference URI="/xl/worksheets/sheet6.xml?ContentType=application/vnd.openxmlformats-officedocument.spreadsheetml.worksheet+xml">
        <DigestMethod Algorithm="http://www.w3.org/2001/04/xmlenc#sha256"/>
        <DigestValue>x/dGSaSxT3y5WezS9/KEr+59fcldOMy2wECEzwTEAx4=</DigestValue>
      </Reference>
      <Reference URI="/xl/worksheets/sheet7.xml?ContentType=application/vnd.openxmlformats-officedocument.spreadsheetml.worksheet+xml">
        <DigestMethod Algorithm="http://www.w3.org/2001/04/xmlenc#sha256"/>
        <DigestValue>pCayTEVUoDK/ghoKPe88q0t9/npDRQOeiZ0W7cU8u+0=</DigestValue>
      </Reference>
      <Reference URI="/xl/worksheets/sheet8.xml?ContentType=application/vnd.openxmlformats-officedocument.spreadsheetml.worksheet+xml">
        <DigestMethod Algorithm="http://www.w3.org/2001/04/xmlenc#sha256"/>
        <DigestValue>FpIzHbc3cthoi/cBIM0+a6Hv6ahtNlhMeh3XwRZ320U=</DigestValue>
      </Reference>
      <Reference URI="/xl/worksheets/sheet9.xml?ContentType=application/vnd.openxmlformats-officedocument.spreadsheetml.worksheet+xml">
        <DigestMethod Algorithm="http://www.w3.org/2001/04/xmlenc#sha256"/>
        <DigestValue>Ut5Aj4L+9Aes2NBFgYOgwogGd4n0NDnMpWEsHB+p+R0=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2023-05-11T12:21:59Z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2023-05-11T12:21:59Z</xd:SigningTime>
          <xd:SigningCertificate>
            <xd:Cert>
              <xd:CertDigest>
                <DigestMethod Algorithm="http://www.w3.org/2001/04/xmlenc#sha256"/>
                <DigestValue>VyYXQL/dFaDzGVqyZJ/7VaSLFIe82JtElRjWB4kNWAE=</DigestValue>
              </xd:CertDigest>
              <xd:IssuerSerial>
                <X509IssuerName>CN=NBG Class 2 INT Sub CA, DC=nbg, DC=ge</X509IssuerName>
                <X509SerialNumber>535967489123113991531284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ZNk2pRvIvJtRaKqFxi5Q4rE5O0O6PIaIZSDvUXkPrn0=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P5OPLB8YyHS7xQ3VNPYpbO2wwK/HU52j5aR6rYqtHyM=</DigestValue>
    </Reference>
  </SignedInfo>
  <SignatureValue>fY7LQrfkVjEx+zaAd+b7U/uMzpN1I/uew4DzNS/2xFSFFel+9RUXoa/ERpDmzWNltxgGtjq1UUF9
89y3g2c3S71IHzoDjNBXeBqNvt2LiZdnPXvLYqngfESUuwxjIyXuxvp8P2MKwvqjt20pRw0yzZoo
sQE0hkWgJpZTnLORod+BM3FceYkX/mQ4J4QcbSL8ZR0F2wVYM8W4jiJT/Th57fRif0qgyR+I09ht
64HUjAm7rhhIUf36NrJhptXH5sDttzJoqqVu/MOlRt17Oy/+LZPlmANiCKESyJbLdggbyzZb0i58
sWw6+UDRWMQGJghAAFRErXyDGhhfd+tCDzrU6w==</SignatureValue>
  <KeyInfo>
    <X509Data>
      <X509Certificate>MIIGSTCCBTGgAwIBAgIKMMOPkwADAAIAozANBgkqhkiG9w0BAQsFADBKMRIwEAYKCZImiZPyLGQBGRYCZ2UxEzARBgoJkiaJk/IsZAEZFgNuYmcxHzAdBgNVBAMTFk5CRyBDbGFzcyAyIElOVCBTdWIgQ0EwHhcNMjExMjIwMTM1NDM2WhcNMjMxMjIwMTM1NDM2WjBHMSAwHgYDVQQKExdKU0MgWklSQUFUIEJBTksgR0VPUkdJQTEjMCEGA1UEAxMaQlpCIC0gU29waGlvIEpsYW50aWFzaHZpbGkwggEiMA0GCSqGSIb3DQEBAQUAA4IBDwAwggEKAoIBAQDXLfHCZ0p9B+gJUiC6YPVhwEtoBbdtmDQirtrgJo3eCovF2O7DCPB5FQztH2fuOknw2AXPmHiGyZL2qNfCOoNhdif3t/Ze63BcdJjaGwXHyhUP78x21hUbONxOs9C87HBsNHMXwQvEF6zvQI0hHzomk/hkDXccYhzDD5/EuNwuLEtwmLLdx73s7i0wVW1xrwgfLhKwMeOZESElWI/iHCGvSK5gn2mO4BngSmia1uGRNVANGgGO45DvdDpAucwbIaqpLNnr2KNgk0Ujj9LvfBiCOYBYmjsUQiI4ToGPgHKcmhzqo0iDZCdr9RJdqgx+HNbfxIi+SXt1lrk6XeCEZ+W9AgMBAAGjggMyMIIDLjA8BgkrBgEEAYI3FQcELzAtBiUrBgEEAYI3FQjmsmCDjfVEhoGZCYO4oUqDvoRxBIPEkTOEg4hdAgFkAgEjMB0GA1UdJQQWMBQGCCsGAQUFBwMCBggrBgEFBQcDBDALBgNVHQ8EBAMCB4AwJwYJKwYBBAGCNxUKBBowGDAKBggrBgEFBQcDAjAKBggrBgEFBQcDBDAdBgNVHQ4EFgQUULV0UrweV3n1wveYk2FYp5RD1nw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A6tnSYpKe6v9q+X5oqKbTx/s07u3+FdYw6/MbJgZvDocwrGkQuW+ea//x3SOjIfGiKK2HzpOLT6VWYoLILUpq1eY6IvPaABZj5G2ADbpelNGTwIhcBPnv5SvLLFl0rpvCpR6XjTTa8MWIRSHyJ6P6W7E4DQsZ+4FIkX4mlwuUjgQz24Yp2k7QO2bxGE9LO7Y/OLmwI1OydoMEV5VsNE1US+NN2p/Yw12b1fFD+s+JcPc+AeIgVdcsBgRZKckrEUNlmKWcYuCJPaxbLBAW4Y9u17y7wfoDihsqgeanPkDBLszXm8zcXwhBmIqhqG2MMviku4SeSgWpQyA/zsaYRtsC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JrSWK2ChBXXYVazNtyt5VXjTlKrnb15HHNVDwA7Sr8E=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k7k9SnkDw2oIThF9r0UYIImiApJ+HCsg9uERSHjOuqw=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HZeJ/wJhedvuBcIFYnSdS/pnOEM4JtYmBwantLC2X4g=</DigestValue>
      </Reference>
      <Reference URI="/xl/styles.xml?ContentType=application/vnd.openxmlformats-officedocument.spreadsheetml.styles+xml">
        <DigestMethod Algorithm="http://www.w3.org/2001/04/xmlenc#sha256"/>
        <DigestValue>z6kANlIydenDn2Ze/2aY5oy/eQO2QRCrjwzEQB1rwko=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Ih7ZqV+jufe7d+A1KeryH8gYpiTMw1n6NsDo899q41U=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zmha9O0AzGWoNP5/HRvfWSUbyHZvgCzp3QvAQCiGoh0=</DigestValue>
      </Reference>
      <Reference URI="/xl/worksheets/sheet2.xml?ContentType=application/vnd.openxmlformats-officedocument.spreadsheetml.worksheet+xml">
        <DigestMethod Algorithm="http://www.w3.org/2001/04/xmlenc#sha256"/>
        <DigestValue>PAS5AE+hmL+HjeJc3KCGP3o8sR9eKhBYf0lKHoffAXs=</DigestValue>
      </Reference>
      <Reference URI="/xl/worksheets/sheet3.xml?ContentType=application/vnd.openxmlformats-officedocument.spreadsheetml.worksheet+xml">
        <DigestMethod Algorithm="http://www.w3.org/2001/04/xmlenc#sha256"/>
        <DigestValue>NN/hv2pbL2stgZXSH6pR6z6lcNkTrBXKz3EhT6lr9r0=</DigestValue>
      </Reference>
      <Reference URI="/xl/worksheets/sheet4.xml?ContentType=application/vnd.openxmlformats-officedocument.spreadsheetml.worksheet+xml">
        <DigestMethod Algorithm="http://www.w3.org/2001/04/xmlenc#sha256"/>
        <DigestValue>uIXivFTk8MnQ1vi1StYByv8Xwa6PhmupUfwD/ktEURg=</DigestValue>
      </Reference>
      <Reference URI="/xl/worksheets/sheet5.xml?ContentType=application/vnd.openxmlformats-officedocument.spreadsheetml.worksheet+xml">
        <DigestMethod Algorithm="http://www.w3.org/2001/04/xmlenc#sha256"/>
        <DigestValue>JsTV85sq40ne/3JGTulYJV91ve4dqu1ZCq5SOUtjQEs=</DigestValue>
      </Reference>
      <Reference URI="/xl/worksheets/sheet6.xml?ContentType=application/vnd.openxmlformats-officedocument.spreadsheetml.worksheet+xml">
        <DigestMethod Algorithm="http://www.w3.org/2001/04/xmlenc#sha256"/>
        <DigestValue>x/dGSaSxT3y5WezS9/KEr+59fcldOMy2wECEzwTEAx4=</DigestValue>
      </Reference>
      <Reference URI="/xl/worksheets/sheet7.xml?ContentType=application/vnd.openxmlformats-officedocument.spreadsheetml.worksheet+xml">
        <DigestMethod Algorithm="http://www.w3.org/2001/04/xmlenc#sha256"/>
        <DigestValue>pCayTEVUoDK/ghoKPe88q0t9/npDRQOeiZ0W7cU8u+0=</DigestValue>
      </Reference>
      <Reference URI="/xl/worksheets/sheet8.xml?ContentType=application/vnd.openxmlformats-officedocument.spreadsheetml.worksheet+xml">
        <DigestMethod Algorithm="http://www.w3.org/2001/04/xmlenc#sha256"/>
        <DigestValue>FpIzHbc3cthoi/cBIM0+a6Hv6ahtNlhMeh3XwRZ320U=</DigestValue>
      </Reference>
      <Reference URI="/xl/worksheets/sheet9.xml?ContentType=application/vnd.openxmlformats-officedocument.spreadsheetml.worksheet+xml">
        <DigestMethod Algorithm="http://www.w3.org/2001/04/xmlenc#sha256"/>
        <DigestValue>Ut5Aj4L+9Aes2NBFgYOgwogGd4n0NDnMpWEsHB+p+R0=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2023-05-11T12:22:11Z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2023-05-11T12:22:11Z</xd:SigningTime>
          <xd:SigningCertificate>
            <xd:Cert>
              <xd:CertDigest>
                <DigestMethod Algorithm="http://www.w3.org/2001/04/xmlenc#sha256"/>
                <DigestValue>nhAINtxDleuU+GUrafZFsyHlI7myeUszRJwPqudoe1w=</DigestValue>
              </xd:CertDigest>
              <xd:IssuerSerial>
                <X509IssuerName>CN=NBG Class 2 INT Sub CA, DC=nbg, DC=ge</X509IssuerName>
                <X509SerialNumber>230281051884898218016931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2023-05-11T12:16:51Z</dcterms:modified>
</cp:coreProperties>
</file>