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0" documentId="8_{36879694-497F-4B97-87C9-79F9C920557B}" xr6:coauthVersionLast="44" xr6:coauthVersionMax="44" xr10:uidLastSave="{00000000-0000-0000-0000-000000000000}"/>
  <bookViews>
    <workbookView xWindow="-120" yWindow="-120" windowWidth="30960" windowHeight="16920" tabRatio="919" activeTab="1"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90" r:id="rId11"/>
    <sheet name="10. CC2" sheetId="69" r:id="rId12"/>
    <sheet name="11. CRWA" sheetId="86" r:id="rId13"/>
    <sheet name="12. CRM" sheetId="87" r:id="rId14"/>
    <sheet name="13. CRME" sheetId="88" r:id="rId15"/>
    <sheet name="14. LCR" sheetId="89" r:id="rId16"/>
    <sheet name="15. CCR" sheetId="37" r:id="rId17"/>
    <sheet name="15.1. LR" sheetId="92" r:id="rId18"/>
    <sheet name="Instruction" sheetId="76" r:id="rId19"/>
  </sheets>
  <externalReferences>
    <externalReference r:id="rId20"/>
    <externalReference r:id="rId21"/>
    <externalReference r:id="rId22"/>
    <externalReference r:id="rId23"/>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Instruction!$A$85:$C$243</definedName>
    <definedName name="_sum1">'[1]Appl (2)'!$E$2:$E$7200</definedName>
    <definedName name="_sum2">'[1]Appl (2)'!$G$2:$G$7200</definedName>
    <definedName name="ACC_BALACC" localSheetId="17">#REF!</definedName>
    <definedName name="ACC_BALACC" localSheetId="10">#REF!</definedName>
    <definedName name="ACC_BALACC">#REF!</definedName>
    <definedName name="ACC_CRS" localSheetId="17">#REF!</definedName>
    <definedName name="ACC_CRS" localSheetId="4">#REF!</definedName>
    <definedName name="ACC_CRS" localSheetId="10">#REF!</definedName>
    <definedName name="ACC_CRS">#REF!</definedName>
    <definedName name="ACC_DBS" localSheetId="17">#REF!</definedName>
    <definedName name="ACC_DBS" localSheetId="4">#REF!</definedName>
    <definedName name="ACC_DBS" localSheetId="10">#REF!</definedName>
    <definedName name="ACC_DBS">#REF!</definedName>
    <definedName name="ACC_ISO" localSheetId="17">#REF!</definedName>
    <definedName name="ACC_ISO" localSheetId="4">#REF!</definedName>
    <definedName name="ACC_ISO" localSheetId="10">#REF!</definedName>
    <definedName name="ACC_ISO">#REF!</definedName>
    <definedName name="ACC_SALDO" localSheetId="17">#REF!</definedName>
    <definedName name="ACC_SALDO" localSheetId="4">#REF!</definedName>
    <definedName name="ACC_SALDO" localSheetId="10">#REF!</definedName>
    <definedName name="ACC_SALDO">#REF!</definedName>
    <definedName name="BS_BALACC" localSheetId="17">#REF!</definedName>
    <definedName name="BS_BALACC" localSheetId="4">#REF!</definedName>
    <definedName name="BS_BALACC" localSheetId="10">#REF!</definedName>
    <definedName name="BS_BALACC">#REF!</definedName>
    <definedName name="BS_BALANCE" localSheetId="17">#REF!</definedName>
    <definedName name="BS_BALANCE" localSheetId="4">#REF!</definedName>
    <definedName name="BS_BALANCE" localSheetId="10">#REF!</definedName>
    <definedName name="BS_BALANCE">#REF!</definedName>
    <definedName name="BS_CR" localSheetId="17">#REF!</definedName>
    <definedName name="BS_CR" localSheetId="4">#REF!</definedName>
    <definedName name="BS_CR" localSheetId="10">#REF!</definedName>
    <definedName name="BS_CR">#REF!</definedName>
    <definedName name="BS_CR_EQU" localSheetId="17">#REF!</definedName>
    <definedName name="BS_CR_EQU" localSheetId="4">#REF!</definedName>
    <definedName name="BS_CR_EQU" localSheetId="10">#REF!</definedName>
    <definedName name="BS_CR_EQU">#REF!</definedName>
    <definedName name="BS_DB" localSheetId="17">#REF!</definedName>
    <definedName name="BS_DB" localSheetId="4">#REF!</definedName>
    <definedName name="BS_DB" localSheetId="10">#REF!</definedName>
    <definedName name="BS_DB">#REF!</definedName>
    <definedName name="BS_DB_EQU" localSheetId="17">#REF!</definedName>
    <definedName name="BS_DB_EQU" localSheetId="4">#REF!</definedName>
    <definedName name="BS_DB_EQU" localSheetId="10">#REF!</definedName>
    <definedName name="BS_DB_EQU">#REF!</definedName>
    <definedName name="BS_DT" localSheetId="17">#REF!</definedName>
    <definedName name="BS_DT" localSheetId="4">#REF!</definedName>
    <definedName name="BS_DT" localSheetId="10">#REF!</definedName>
    <definedName name="BS_DT">#REF!</definedName>
    <definedName name="BS_ISO" localSheetId="17">#REF!</definedName>
    <definedName name="BS_ISO" localSheetId="4">#REF!</definedName>
    <definedName name="BS_ISO" localSheetId="10">#REF!</definedName>
    <definedName name="BS_ISO">#REF!</definedName>
    <definedName name="CurrentDate" localSheetId="17">#REF!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 localSheetId="17">[3]Sheet2!$H$5:$H$31</definedName>
    <definedName name="Sheet" localSheetId="10">[3]Sheet2!$H$5:$H$31</definedName>
    <definedName name="Sheet">[4]Sheet2!$H$5:$H$31</definedName>
    <definedName name="საკრედიტო" localSheetId="17">[3]Sheet2!$B$6:$B$8</definedName>
    <definedName name="საკრედიტო" localSheetId="10">[3]Sheet2!$B$6:$B$8</definedName>
    <definedName name="საკრედიტო">[4]Sheet2!$B$6:$B$8</definedName>
    <definedName name="ფაილი" localSheetId="17">[3]Sheet2!$B$2:$B$3</definedName>
    <definedName name="ფაილი" localSheetId="10">[3]Sheet2!$B$2:$B$3</definedName>
    <definedName name="ფაილი">[4]Sheet2!$B$2:$B$3</definedName>
    <definedName name="ცვლილება_კორექტირება_რეგულაციაში" localSheetId="17">[3]Sheet2!$K$5:$K$9</definedName>
    <definedName name="ცვლილება_კორექტირება_რეგულაციაში" localSheetId="10">[3]Sheet2!$K$5:$K$9</definedName>
    <definedName name="ცვლილება_კორექტირება_რეგულაციაში">[4]Sheet2!$K$5:$K$9</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0" i="92" l="1"/>
  <c r="C8" i="92"/>
  <c r="C36" i="92" s="1"/>
  <c r="D20" i="87" l="1"/>
  <c r="D13" i="87"/>
  <c r="C22" i="86" l="1"/>
  <c r="D11" i="75" l="1"/>
  <c r="G60" i="53" l="1"/>
  <c r="F60" i="53"/>
  <c r="G52" i="53"/>
  <c r="F52" i="53"/>
  <c r="G33" i="53"/>
  <c r="G44" i="53" s="1"/>
  <c r="F33" i="53"/>
  <c r="F44" i="53" s="1"/>
  <c r="F53" i="53" s="1"/>
  <c r="G29" i="53"/>
  <c r="F29" i="53"/>
  <c r="G8" i="53"/>
  <c r="G21" i="53" s="1"/>
  <c r="G30" i="53" s="1"/>
  <c r="F8" i="53"/>
  <c r="F21" i="53" s="1"/>
  <c r="F30" i="53" s="1"/>
  <c r="D60" i="53"/>
  <c r="C60" i="53"/>
  <c r="D52" i="53"/>
  <c r="C52" i="53"/>
  <c r="D33" i="53"/>
  <c r="D44" i="53" s="1"/>
  <c r="D53" i="53" s="1"/>
  <c r="C33" i="53"/>
  <c r="C44" i="53" s="1"/>
  <c r="C53" i="53" s="1"/>
  <c r="D29" i="53"/>
  <c r="C29" i="53"/>
  <c r="C21" i="53"/>
  <c r="D8" i="53"/>
  <c r="D21" i="53" s="1"/>
  <c r="C8" i="53"/>
  <c r="F39" i="62"/>
  <c r="G30" i="62"/>
  <c r="G40" i="62" s="1"/>
  <c r="F30" i="62"/>
  <c r="G13" i="62"/>
  <c r="G19" i="62" s="1"/>
  <c r="F13" i="62"/>
  <c r="F19" i="62" s="1"/>
  <c r="C39" i="62"/>
  <c r="D30" i="62"/>
  <c r="D40" i="62" s="1"/>
  <c r="C30" i="62"/>
  <c r="C40" i="62" s="1"/>
  <c r="D13" i="62"/>
  <c r="D19" i="62" s="1"/>
  <c r="C13" i="62"/>
  <c r="C19" i="62" s="1"/>
  <c r="G53" i="53" l="1"/>
  <c r="G55" i="53" s="1"/>
  <c r="G62" i="53" s="1"/>
  <c r="G64" i="53" s="1"/>
  <c r="G66" i="53" s="1"/>
  <c r="F40" i="62"/>
  <c r="D30" i="53"/>
  <c r="D55" i="53" s="1"/>
  <c r="D62" i="53" s="1"/>
  <c r="D64" i="53" s="1"/>
  <c r="D66" i="53" s="1"/>
  <c r="C30" i="53"/>
  <c r="F55" i="53"/>
  <c r="F62" i="53" s="1"/>
  <c r="F64" i="53" s="1"/>
  <c r="F66" i="53" s="1"/>
  <c r="C55" i="53"/>
  <c r="C62" i="53" s="1"/>
  <c r="C64" i="53" s="1"/>
  <c r="C66" i="53" s="1"/>
  <c r="D6" i="71" l="1"/>
  <c r="D13" i="71" s="1"/>
  <c r="C21" i="90" l="1"/>
  <c r="B17" i="6" s="1"/>
  <c r="C20" i="90"/>
  <c r="B16" i="6" s="1"/>
  <c r="C19" i="90"/>
  <c r="B15" i="6" s="1"/>
  <c r="B2" i="92" l="1"/>
  <c r="B1" i="92" l="1"/>
  <c r="C16" i="89" l="1"/>
  <c r="D16" i="89"/>
  <c r="E16" i="89"/>
  <c r="F16" i="89"/>
  <c r="G16" i="89"/>
  <c r="H16" i="89"/>
  <c r="I16" i="89"/>
  <c r="J16" i="89"/>
  <c r="K16" i="89"/>
  <c r="H59" i="53" l="1"/>
  <c r="H58" i="53"/>
  <c r="H57" i="53"/>
  <c r="E59" i="53"/>
  <c r="E58" i="53"/>
  <c r="E57" i="53"/>
  <c r="H46" i="75" l="1"/>
  <c r="H47" i="75"/>
  <c r="E46" i="75" l="1"/>
  <c r="H44" i="53" l="1"/>
  <c r="H33" i="53"/>
  <c r="H29" i="53"/>
  <c r="H7" i="53"/>
  <c r="H9" i="53"/>
  <c r="H10" i="53"/>
  <c r="H11" i="53"/>
  <c r="H12" i="53"/>
  <c r="H13" i="53"/>
  <c r="H14" i="53"/>
  <c r="H15" i="53"/>
  <c r="H16" i="53"/>
  <c r="H17" i="53"/>
  <c r="H18" i="53"/>
  <c r="H19" i="53"/>
  <c r="H20" i="53"/>
  <c r="H23" i="53"/>
  <c r="H24" i="53"/>
  <c r="H25" i="53"/>
  <c r="H26" i="53"/>
  <c r="H27" i="53"/>
  <c r="H28" i="53"/>
  <c r="H34" i="53"/>
  <c r="H35" i="53"/>
  <c r="H36" i="53"/>
  <c r="H37" i="53"/>
  <c r="H38" i="53"/>
  <c r="H39" i="53"/>
  <c r="H40" i="53"/>
  <c r="H41" i="53"/>
  <c r="H42" i="53"/>
  <c r="H43" i="53"/>
  <c r="H46" i="53"/>
  <c r="H47" i="53"/>
  <c r="H48" i="53"/>
  <c r="H49" i="53"/>
  <c r="H50" i="53"/>
  <c r="H51" i="53"/>
  <c r="H63" i="53"/>
  <c r="H65" i="53"/>
  <c r="H60" i="53" l="1"/>
  <c r="H8" i="53"/>
  <c r="H21" i="53"/>
  <c r="H53" i="53"/>
  <c r="H52" i="53"/>
  <c r="H30" i="53" l="1"/>
  <c r="H55" i="53" l="1"/>
  <c r="H62" i="53" l="1"/>
  <c r="H64" i="53" l="1"/>
  <c r="H66" i="53"/>
  <c r="D19" i="72" l="1"/>
  <c r="V7" i="87" l="1"/>
  <c r="S9" i="86"/>
  <c r="S10" i="86"/>
  <c r="S11" i="86"/>
  <c r="S12" i="86"/>
  <c r="S13" i="86"/>
  <c r="S14" i="86"/>
  <c r="S15" i="86"/>
  <c r="S16" i="86"/>
  <c r="S17" i="86"/>
  <c r="S18" i="86"/>
  <c r="S19" i="86"/>
  <c r="S20" i="86"/>
  <c r="S21" i="86"/>
  <c r="S8" i="86"/>
  <c r="B2" i="90" l="1"/>
  <c r="I21" i="89" l="1"/>
  <c r="J21" i="89"/>
  <c r="K21" i="89"/>
  <c r="K23" i="89"/>
  <c r="G23" i="89"/>
  <c r="H23" i="89"/>
  <c r="I23" i="89"/>
  <c r="J23" i="89"/>
  <c r="F23" i="89"/>
  <c r="F21" i="89"/>
  <c r="G21" i="89"/>
  <c r="H21" i="89"/>
  <c r="D21" i="89"/>
  <c r="E21" i="89"/>
  <c r="C21" i="89"/>
  <c r="F24" i="89" l="1"/>
  <c r="F25" i="89" s="1"/>
  <c r="K24" i="89"/>
  <c r="K25" i="89" s="1"/>
  <c r="H24" i="89"/>
  <c r="H25" i="89" s="1"/>
  <c r="J24" i="89"/>
  <c r="J25" i="89" s="1"/>
  <c r="G24" i="89"/>
  <c r="G25" i="89" s="1"/>
  <c r="I24" i="89"/>
  <c r="I25" i="89" s="1"/>
  <c r="E14" i="88" l="1"/>
  <c r="B2" i="89"/>
  <c r="F14" i="88"/>
  <c r="F15" i="88"/>
  <c r="F16" i="88"/>
  <c r="F17" i="88"/>
  <c r="F18" i="88"/>
  <c r="F19" i="88"/>
  <c r="F20" i="88"/>
  <c r="F21" i="88"/>
  <c r="C6" i="71" l="1"/>
  <c r="C43" i="28" l="1"/>
  <c r="C6" i="28"/>
  <c r="C13" i="71" l="1"/>
  <c r="E8" i="75"/>
  <c r="D21" i="90" l="1"/>
  <c r="D11" i="90"/>
  <c r="D9" i="90"/>
  <c r="D16" i="90"/>
  <c r="D13" i="90"/>
  <c r="D20" i="90"/>
  <c r="D7" i="90"/>
  <c r="D12" i="90"/>
  <c r="D19" i="90"/>
  <c r="D8" i="90"/>
  <c r="D15" i="90"/>
  <c r="D17" i="90"/>
  <c r="E15" i="88"/>
  <c r="E16" i="88"/>
  <c r="E17" i="88"/>
  <c r="E18" i="88"/>
  <c r="E19" i="88"/>
  <c r="E20" i="88"/>
  <c r="E21" i="88"/>
  <c r="B2" i="87" l="1"/>
  <c r="B2" i="88"/>
  <c r="B2" i="86"/>
  <c r="F9" i="88" l="1"/>
  <c r="F10" i="88"/>
  <c r="F11" i="88"/>
  <c r="F12" i="88"/>
  <c r="F13" i="88"/>
  <c r="F8" i="88"/>
  <c r="C9" i="88" l="1"/>
  <c r="C10" i="88"/>
  <c r="C11" i="88"/>
  <c r="C12" i="88"/>
  <c r="C13" i="88"/>
  <c r="C8" i="88"/>
  <c r="C15" i="88"/>
  <c r="C16" i="88"/>
  <c r="C17" i="88"/>
  <c r="C18" i="88"/>
  <c r="C19" i="88"/>
  <c r="C20" i="88"/>
  <c r="C21" i="88"/>
  <c r="C14" i="88"/>
  <c r="F22" i="88"/>
  <c r="D22" i="88"/>
  <c r="U21" i="87"/>
  <c r="T21" i="87"/>
  <c r="S21" i="87"/>
  <c r="R21" i="87"/>
  <c r="Q21" i="87"/>
  <c r="P21" i="87"/>
  <c r="O21" i="87"/>
  <c r="N21" i="87"/>
  <c r="M21" i="87"/>
  <c r="L21" i="87"/>
  <c r="K21" i="87"/>
  <c r="J21" i="87"/>
  <c r="I21" i="87"/>
  <c r="H21" i="87"/>
  <c r="G21" i="87"/>
  <c r="F21" i="87"/>
  <c r="E21" i="87"/>
  <c r="D21" i="87"/>
  <c r="C21" i="87"/>
  <c r="V20" i="87"/>
  <c r="G21" i="88" s="1"/>
  <c r="V19" i="87"/>
  <c r="G20" i="88" s="1"/>
  <c r="V18" i="87"/>
  <c r="G19" i="88" s="1"/>
  <c r="V17" i="87"/>
  <c r="G18" i="88" s="1"/>
  <c r="V16" i="87"/>
  <c r="G17" i="88" s="1"/>
  <c r="V15" i="87"/>
  <c r="G16" i="88" s="1"/>
  <c r="V14" i="87"/>
  <c r="G15" i="88" s="1"/>
  <c r="V13" i="87"/>
  <c r="G14" i="88" s="1"/>
  <c r="V12" i="87"/>
  <c r="G13" i="88" s="1"/>
  <c r="V11" i="87"/>
  <c r="G12" i="88" s="1"/>
  <c r="V10" i="87"/>
  <c r="G11" i="88" s="1"/>
  <c r="V9" i="87"/>
  <c r="G10" i="88" s="1"/>
  <c r="V8" i="87"/>
  <c r="G9" i="88" s="1"/>
  <c r="G8" i="88"/>
  <c r="R22" i="86"/>
  <c r="Q22" i="86"/>
  <c r="P22" i="86"/>
  <c r="O22" i="86"/>
  <c r="N22" i="86"/>
  <c r="M22" i="86"/>
  <c r="L22" i="86"/>
  <c r="K22" i="86"/>
  <c r="J22" i="86"/>
  <c r="I22" i="86"/>
  <c r="H22" i="86"/>
  <c r="G22" i="86"/>
  <c r="F22" i="86"/>
  <c r="E22" i="86"/>
  <c r="D22" i="86"/>
  <c r="S22" i="86"/>
  <c r="H16" i="88" l="1"/>
  <c r="H15" i="88"/>
  <c r="H8" i="88"/>
  <c r="G22" i="88"/>
  <c r="H13" i="88"/>
  <c r="H20" i="88"/>
  <c r="H12" i="88"/>
  <c r="H19" i="88"/>
  <c r="H11" i="88"/>
  <c r="H18" i="88"/>
  <c r="H10" i="88"/>
  <c r="H17" i="88"/>
  <c r="H9" i="88"/>
  <c r="H14" i="88"/>
  <c r="H21" i="88"/>
  <c r="C22" i="88"/>
  <c r="E22" i="88"/>
  <c r="V21" i="87"/>
  <c r="H22" i="88" l="1"/>
  <c r="H18" i="62"/>
  <c r="H17" i="62"/>
  <c r="H16" i="62"/>
  <c r="H15" i="62"/>
  <c r="H14" i="62"/>
  <c r="C19" i="69" l="1"/>
  <c r="N20" i="37" l="1"/>
  <c r="N19" i="37"/>
  <c r="E19" i="37"/>
  <c r="N18" i="37"/>
  <c r="E18" i="37"/>
  <c r="N17" i="37"/>
  <c r="E17" i="37"/>
  <c r="N16" i="37"/>
  <c r="E16" i="37"/>
  <c r="N15" i="37"/>
  <c r="E15" i="37"/>
  <c r="M14" i="37"/>
  <c r="L14" i="37"/>
  <c r="K14" i="37"/>
  <c r="J14" i="37"/>
  <c r="I14" i="37"/>
  <c r="H14" i="37"/>
  <c r="H21" i="37" s="1"/>
  <c r="G14" i="37"/>
  <c r="F14" i="37"/>
  <c r="C14" i="37"/>
  <c r="N13" i="37"/>
  <c r="N12" i="37"/>
  <c r="E12" i="37"/>
  <c r="N11" i="37"/>
  <c r="E11" i="37"/>
  <c r="N10" i="37"/>
  <c r="E10" i="37"/>
  <c r="N9" i="37"/>
  <c r="E9" i="37"/>
  <c r="E8" i="37"/>
  <c r="K8" i="37" s="1"/>
  <c r="M7" i="37"/>
  <c r="M21" i="37" s="1"/>
  <c r="L7" i="37"/>
  <c r="J7" i="37"/>
  <c r="J21" i="37" s="1"/>
  <c r="I7" i="37"/>
  <c r="I21" i="37" s="1"/>
  <c r="H7" i="37"/>
  <c r="G7" i="37"/>
  <c r="G21" i="37" s="1"/>
  <c r="F7" i="37"/>
  <c r="F21" i="37" s="1"/>
  <c r="C7" i="37"/>
  <c r="C21" i="37" s="1"/>
  <c r="B2" i="37"/>
  <c r="C25" i="69"/>
  <c r="B2" i="69"/>
  <c r="C47" i="28"/>
  <c r="C52" i="28" s="1"/>
  <c r="C35" i="28"/>
  <c r="C31" i="28"/>
  <c r="C30" i="28" s="1"/>
  <c r="C12" i="28"/>
  <c r="B2" i="28"/>
  <c r="B2" i="73"/>
  <c r="D21" i="72"/>
  <c r="B2" i="72"/>
  <c r="B2" i="52"/>
  <c r="B2" i="71"/>
  <c r="H53" i="75"/>
  <c r="E53" i="75"/>
  <c r="H52" i="75"/>
  <c r="H51" i="75"/>
  <c r="H50" i="75"/>
  <c r="H49" i="75"/>
  <c r="H48" i="75"/>
  <c r="H45"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H7" i="75"/>
  <c r="E7" i="75"/>
  <c r="B2" i="75"/>
  <c r="E65" i="53"/>
  <c r="E63" i="53"/>
  <c r="E51" i="53"/>
  <c r="E50" i="53"/>
  <c r="E49" i="53"/>
  <c r="E48" i="53"/>
  <c r="E47" i="53"/>
  <c r="E46" i="53"/>
  <c r="E43" i="53"/>
  <c r="E42" i="53"/>
  <c r="E41" i="53"/>
  <c r="E40" i="53"/>
  <c r="E39" i="53"/>
  <c r="E38" i="53"/>
  <c r="E37" i="53"/>
  <c r="E36" i="53"/>
  <c r="E35" i="53"/>
  <c r="E34" i="53"/>
  <c r="E29" i="53"/>
  <c r="E28" i="53"/>
  <c r="E27" i="53"/>
  <c r="E26" i="53"/>
  <c r="E25" i="53"/>
  <c r="E24" i="53"/>
  <c r="E23" i="53"/>
  <c r="E20" i="53"/>
  <c r="E19" i="53"/>
  <c r="E18" i="53"/>
  <c r="E17" i="53"/>
  <c r="E16" i="53"/>
  <c r="E15" i="53"/>
  <c r="E14" i="53"/>
  <c r="E13" i="53"/>
  <c r="E12" i="53"/>
  <c r="E11" i="53"/>
  <c r="E10" i="53"/>
  <c r="E9" i="53"/>
  <c r="E7" i="53"/>
  <c r="B2" i="53"/>
  <c r="H39" i="62"/>
  <c r="E39" i="62"/>
  <c r="H38" i="62"/>
  <c r="C51" i="69" s="1"/>
  <c r="E38" i="62"/>
  <c r="H37" i="62"/>
  <c r="E37" i="62"/>
  <c r="C50" i="69" s="1"/>
  <c r="H36" i="62"/>
  <c r="E36" i="62"/>
  <c r="C47" i="69" s="1"/>
  <c r="H35" i="62"/>
  <c r="E35" i="62"/>
  <c r="C46" i="69" s="1"/>
  <c r="H34" i="62"/>
  <c r="E34" i="62"/>
  <c r="C45" i="69" s="1"/>
  <c r="H33" i="62"/>
  <c r="E33" i="62"/>
  <c r="C44" i="69" s="1"/>
  <c r="H32" i="62"/>
  <c r="E32" i="62"/>
  <c r="C43" i="69" s="1"/>
  <c r="H29" i="62"/>
  <c r="E29" i="62"/>
  <c r="C40" i="69" s="1"/>
  <c r="H28" i="62"/>
  <c r="E28" i="62"/>
  <c r="C38" i="69" s="1"/>
  <c r="H27" i="62"/>
  <c r="E27" i="62"/>
  <c r="C37" i="69" s="1"/>
  <c r="H26" i="62"/>
  <c r="E26" i="62"/>
  <c r="C36" i="69" s="1"/>
  <c r="H25" i="62"/>
  <c r="E25" i="62"/>
  <c r="C35" i="69" s="1"/>
  <c r="H24" i="62"/>
  <c r="E24" i="62"/>
  <c r="C34" i="69" s="1"/>
  <c r="H23" i="62"/>
  <c r="E23" i="62"/>
  <c r="C33" i="69" s="1"/>
  <c r="H22" i="62"/>
  <c r="E22" i="62"/>
  <c r="C32" i="69" s="1"/>
  <c r="H21" i="62"/>
  <c r="E21" i="62"/>
  <c r="C31" i="69" s="1"/>
  <c r="E18" i="62"/>
  <c r="E17" i="62"/>
  <c r="C24" i="69" s="1"/>
  <c r="E16" i="62"/>
  <c r="C18" i="72" s="1"/>
  <c r="E18" i="72" s="1"/>
  <c r="E15" i="62"/>
  <c r="C18" i="69" s="1"/>
  <c r="E14" i="62"/>
  <c r="C17" i="69" s="1"/>
  <c r="H12" i="62"/>
  <c r="E12" i="62"/>
  <c r="H11" i="62"/>
  <c r="E11" i="62"/>
  <c r="C13" i="69" s="1"/>
  <c r="H10" i="62"/>
  <c r="E10" i="62"/>
  <c r="H9" i="62"/>
  <c r="E9" i="62"/>
  <c r="C11" i="72" s="1"/>
  <c r="E11" i="72" s="1"/>
  <c r="H8" i="62"/>
  <c r="E8" i="62"/>
  <c r="C10" i="72" s="1"/>
  <c r="E10" i="72" s="1"/>
  <c r="H7" i="62"/>
  <c r="E7" i="62"/>
  <c r="C7" i="69" s="1"/>
  <c r="H6" i="62"/>
  <c r="E6" i="62"/>
  <c r="C6" i="69" s="1"/>
  <c r="B2" i="62"/>
  <c r="L21" i="37" l="1"/>
  <c r="N14" i="37"/>
  <c r="E14" i="37"/>
  <c r="C12" i="72"/>
  <c r="E12" i="72" s="1"/>
  <c r="C10" i="69"/>
  <c r="C12" i="69" s="1"/>
  <c r="C41" i="69"/>
  <c r="C14" i="69"/>
  <c r="C16" i="69" s="1"/>
  <c r="C14" i="72"/>
  <c r="E14" i="72" s="1"/>
  <c r="C20" i="72"/>
  <c r="E20" i="72" s="1"/>
  <c r="C26" i="69"/>
  <c r="C29" i="69" s="1"/>
  <c r="C42" i="69"/>
  <c r="E7" i="37"/>
  <c r="E30" i="62"/>
  <c r="C41" i="28"/>
  <c r="E60" i="53"/>
  <c r="E52" i="53"/>
  <c r="H40" i="62"/>
  <c r="H19" i="62"/>
  <c r="C17" i="72"/>
  <c r="E17" i="72" s="1"/>
  <c r="C8" i="69"/>
  <c r="C13" i="72"/>
  <c r="E19" i="62"/>
  <c r="E21" i="53"/>
  <c r="E53" i="53"/>
  <c r="E44" i="53"/>
  <c r="E8" i="53"/>
  <c r="C8" i="72"/>
  <c r="C9" i="69"/>
  <c r="H30" i="62"/>
  <c r="E13" i="62"/>
  <c r="C15" i="72" s="1"/>
  <c r="C9" i="72"/>
  <c r="E9" i="72" s="1"/>
  <c r="E33" i="53"/>
  <c r="C16" i="72"/>
  <c r="E16" i="72" s="1"/>
  <c r="C19" i="72"/>
  <c r="E19" i="72" s="1"/>
  <c r="H13" i="62"/>
  <c r="C52" i="69"/>
  <c r="C28" i="28"/>
  <c r="C35" i="92" s="1"/>
  <c r="N8" i="37"/>
  <c r="N7" i="37" s="1"/>
  <c r="N21" i="37" s="1"/>
  <c r="K7" i="37"/>
  <c r="K21" i="37" s="1"/>
  <c r="E21" i="37" l="1"/>
  <c r="C30" i="69"/>
  <c r="C38" i="92"/>
  <c r="E40" i="62"/>
  <c r="E13" i="72"/>
  <c r="C21" i="72"/>
  <c r="E8" i="72"/>
  <c r="E30" i="53"/>
  <c r="E50" i="75" l="1"/>
  <c r="E48" i="75"/>
  <c r="E51" i="75"/>
  <c r="E49" i="75"/>
  <c r="E52" i="75"/>
  <c r="H43" i="75"/>
  <c r="E41" i="75"/>
  <c r="H41" i="75"/>
  <c r="H44" i="75"/>
  <c r="H42" i="75"/>
  <c r="E55" i="53"/>
  <c r="E44" i="75"/>
  <c r="E42" i="75"/>
  <c r="E43" i="75"/>
  <c r="E15" i="72"/>
  <c r="E47" i="75" l="1"/>
  <c r="E45" i="75" s="1"/>
  <c r="E62" i="53"/>
  <c r="E21" i="72"/>
  <c r="C5" i="73" l="1"/>
  <c r="C8" i="73" s="1"/>
  <c r="C13" i="73" s="1"/>
  <c r="E66" i="53"/>
  <c r="E64" i="53"/>
</calcChain>
</file>

<file path=xl/sharedStrings.xml><?xml version="1.0" encoding="utf-8"?>
<sst xmlns="http://schemas.openxmlformats.org/spreadsheetml/2006/main" count="1252" uniqueCount="949">
  <si>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</si>
  <si>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</si>
  <si>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</si>
  <si>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</si>
  <si>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</si>
  <si>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</si>
  <si>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</si>
  <si>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</si>
  <si>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</si>
  <si>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</si>
  <si>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</si>
  <si>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</si>
  <si>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</si>
  <si>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</si>
  <si>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</si>
  <si>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</si>
  <si>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</si>
  <si>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</si>
  <si>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</si>
  <si>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</si>
  <si>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</si>
  <si>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</si>
  <si>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</si>
  <si>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</si>
  <si>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</si>
  <si>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</si>
  <si>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</si>
  <si>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</si>
  <si>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</si>
  <si>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</si>
  <si>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</si>
  <si>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</si>
  <si>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</si>
  <si>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</si>
  <si>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</si>
  <si>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</si>
  <si>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</si>
  <si>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</si>
  <si>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</si>
  <si>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</si>
  <si>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</si>
  <si>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</si>
  <si>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</si>
  <si>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</si>
  <si>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</si>
  <si>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</si>
  <si>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</si>
  <si>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</si>
  <si>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</si>
  <si>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</si>
  <si>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</si>
  <si>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</si>
  <si>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</si>
  <si>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</si>
  <si>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</si>
  <si>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</si>
  <si>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</si>
  <si>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</si>
  <si>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</si>
  <si>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</si>
  <si>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</si>
  <si>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</si>
  <si>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</si>
  <si>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</si>
  <si>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</si>
  <si>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</si>
  <si>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</si>
  <si>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</si>
  <si>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</si>
  <si>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</si>
  <si>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</si>
  <si>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</si>
  <si>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</si>
  <si>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</si>
  <si>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</si>
  <si>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</si>
  <si>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</si>
  <si>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</si>
  <si>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</si>
  <si>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</si>
  <si>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</si>
  <si>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</si>
  <si>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</si>
  <si>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</si>
  <si>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</si>
  <si>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</si>
  <si>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</si>
  <si>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</si>
  <si>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</si>
  <si>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</si>
  <si>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ბანკთაშორისი სესხები</t>
  </si>
  <si>
    <t>რეპო ოპერაციების ფარგლებში გაცემული სესხები</t>
  </si>
  <si>
    <t>სახელმწიფო ორგანიზაციები</t>
  </si>
  <si>
    <t xml:space="preserve">საფინანსო ინსტიტუტები </t>
  </si>
  <si>
    <t>ლომბარდული სესხები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</si>
  <si>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</si>
  <si>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</si>
  <si>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</si>
  <si>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</si>
  <si>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საქონლის წარმოება</t>
  </si>
  <si>
    <t>ხანგრძლივი მოხმარების სამომხმარებლო პროდუქციის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</si>
  <si>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</si>
  <si>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</si>
  <si>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</si>
  <si>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</si>
  <si>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</si>
  <si>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</si>
  <si>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</si>
  <si>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</si>
  <si>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</si>
  <si>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</si>
  <si>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</si>
  <si>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</si>
  <si>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საცალო პროდუქტები</t>
  </si>
  <si>
    <t>ავტო–სესხები</t>
  </si>
  <si>
    <t>მომენტალური განვადება</t>
  </si>
  <si>
    <t>ოვერდრაფტები</t>
  </si>
  <si>
    <t>საკრედიტო ბარათები</t>
  </si>
  <si>
    <t>სესხები ბინის რემონტისათვის</t>
  </si>
  <si>
    <t>ექსპორტიორები</t>
  </si>
  <si>
    <t>საკრედიტო პორტფელი (ბანკთაშორისი სესხების გარეშე)</t>
  </si>
  <si>
    <t>კორპორატიული სესხები</t>
  </si>
  <si>
    <t>სესხები მცირე და საშუალო ბიზნესზე</t>
  </si>
  <si>
    <t>საცალო სესხები</t>
  </si>
  <si>
    <t>იპოთეკური სესხები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</si>
  <si>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</si>
  <si>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</si>
  <si>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</si>
  <si>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</si>
  <si>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</si>
  <si>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</si>
  <si>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</si>
  <si>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პირობითი ვალდებულებები</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</si>
  <si>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</si>
  <si>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</si>
  <si>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</si>
  <si>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</si>
  <si>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</si>
  <si>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</si>
  <si>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</si>
  <si>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</si>
  <si>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</si>
  <si>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</si>
  <si>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</si>
  <si>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</si>
  <si>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</si>
  <si>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</si>
  <si>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</si>
  <si>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</si>
  <si>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</si>
  <si>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</si>
  <si>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</si>
  <si>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</si>
  <si>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</si>
  <si>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</si>
  <si>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</si>
  <si>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</si>
  <si>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</si>
  <si>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</si>
  <si>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</si>
  <si>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</si>
  <si>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</si>
  <si>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</si>
  <si>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</si>
  <si>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</si>
  <si>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</si>
  <si>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</si>
  <si>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</si>
  <si>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</si>
  <si>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</si>
  <si>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</si>
  <si>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</si>
  <si>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</si>
  <si>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</si>
  <si>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</si>
  <si>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</si>
  <si>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</si>
  <si>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</si>
  <si>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</si>
  <si>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</si>
  <si>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</si>
  <si>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</si>
  <si>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</si>
  <si>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</si>
  <si>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</si>
  <si>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</si>
  <si>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</si>
  <si>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</si>
  <si>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</si>
  <si>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</si>
  <si>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</si>
  <si>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</si>
  <si>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</si>
  <si>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</si>
  <si>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</si>
  <si>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</si>
  <si>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</si>
  <si>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</si>
  <si>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</si>
  <si>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</si>
  <si>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</si>
  <si>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</si>
  <si>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</si>
  <si>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</si>
  <si>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</si>
  <si>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</si>
  <si>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</si>
  <si>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</si>
  <si>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</si>
  <si>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</si>
  <si>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</si>
  <si>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</si>
  <si>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</si>
  <si>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</si>
  <si>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</si>
  <si>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</si>
  <si>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</si>
  <si>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</si>
  <si>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</si>
  <si>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</si>
  <si>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</si>
  <si>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</si>
  <si>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</si>
  <si>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</si>
  <si>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</si>
  <si>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</si>
  <si>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</si>
  <si>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</si>
  <si>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</si>
  <si>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</si>
  <si>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</si>
  <si>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</si>
  <si>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</si>
  <si>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</si>
  <si>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</si>
  <si>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</si>
  <si>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</si>
  <si>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</si>
  <si>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</si>
  <si>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</si>
  <si>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</si>
  <si>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</si>
  <si>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</si>
  <si>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</si>
  <si>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</si>
  <si>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</si>
  <si>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</si>
  <si>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</si>
  <si>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</si>
  <si>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</si>
  <si>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</si>
  <si>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</si>
  <si>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</si>
  <si>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</si>
  <si>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</si>
  <si>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</si>
  <si>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</si>
  <si>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</si>
  <si>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</si>
  <si>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</si>
  <si>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</si>
  <si>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</si>
  <si>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</si>
  <si>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</si>
  <si>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</si>
  <si>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</si>
  <si>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</si>
  <si>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</si>
  <si>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</si>
  <si>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</si>
  <si>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</si>
  <si>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</si>
  <si>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</si>
  <si>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</si>
  <si>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</si>
  <si>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</si>
  <si>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</si>
  <si>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</si>
  <si>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</si>
  <si>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</si>
  <si>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</si>
  <si>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</si>
  <si>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</si>
  <si>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</si>
  <si>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</si>
  <si>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</si>
  <si>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</si>
  <si>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</si>
  <si>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</si>
  <si>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</si>
  <si>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</si>
  <si>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</si>
  <si>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</si>
  <si>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</si>
  <si>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</si>
  <si>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</si>
  <si>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</si>
  <si>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</si>
  <si>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</si>
  <si>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</si>
  <si>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</si>
  <si>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</si>
  <si>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</si>
  <si>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</si>
  <si>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</si>
  <si>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</si>
  <si>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</si>
  <si>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</si>
  <si>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</si>
  <si>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</si>
  <si>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სტანდარტიზებული მიდგომა - საკრედიტო რისკი საკრედიტო რისკის მიტიგაციის ეფექტი</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</si>
  <si>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</si>
  <si>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</si>
  <si>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</si>
  <si>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</si>
  <si>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</si>
  <si>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</si>
  <si>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</si>
  <si>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</si>
  <si>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</si>
  <si>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</si>
  <si>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</si>
  <si>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</si>
  <si>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</si>
  <si>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</si>
  <si>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</si>
  <si>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</si>
  <si>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</si>
  <si>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</si>
  <si>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</si>
  <si>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</si>
  <si>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</si>
  <si>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</si>
  <si>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</si>
  <si>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</si>
  <si>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</si>
  <si>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</si>
  <si>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</si>
  <si>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</si>
  <si>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</si>
  <si>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</si>
  <si>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</si>
  <si>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</si>
  <si>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</si>
  <si>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</si>
  <si>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</si>
  <si>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 (გარდა ოფციონებისა)</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</si>
  <si>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</si>
  <si>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</si>
  <si>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</si>
  <si>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</si>
  <si>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</si>
  <si>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</si>
  <si>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</si>
  <si>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</si>
  <si>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</si>
  <si>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</si>
  <si>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</si>
  <si>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</si>
  <si>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</si>
  <si>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</si>
  <si>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</si>
  <si>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</si>
  <si>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</si>
  <si>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</si>
  <si>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</si>
  <si>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</si>
  <si>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</si>
  <si>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</si>
  <si>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</si>
  <si>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</si>
  <si>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</si>
  <si>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</si>
  <si>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</si>
  <si>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</si>
  <si>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</si>
  <si>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</si>
  <si>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</si>
  <si>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</si>
  <si>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</si>
  <si>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</si>
  <si>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</si>
  <si>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</si>
  <si>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</si>
  <si>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</si>
  <si>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</si>
  <si>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</si>
  <si>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</si>
  <si>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</si>
  <si>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</si>
  <si>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</si>
  <si>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</si>
  <si>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</si>
  <si>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</si>
  <si>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</si>
  <si>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</si>
  <si>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</si>
  <si>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</si>
  <si>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</si>
  <si>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</si>
  <si>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</si>
  <si>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</si>
  <si>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</si>
  <si>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</si>
  <si>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</si>
  <si>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</si>
  <si>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</si>
  <si>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</si>
  <si>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</si>
  <si>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</si>
  <si>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</si>
  <si>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</si>
  <si>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</si>
  <si>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</si>
  <si>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</si>
  <si>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</si>
  <si>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</si>
  <si>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</si>
  <si>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</si>
  <si>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</si>
  <si>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</si>
  <si>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</si>
  <si>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</si>
  <si>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</si>
  <si>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</si>
  <si>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</si>
  <si>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</si>
  <si>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</si>
  <si>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</si>
  <si>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</si>
  <si>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</si>
  <si>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</si>
  <si>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</si>
  <si>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</si>
  <si>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</si>
  <si>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</si>
  <si>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</si>
  <si>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</si>
  <si>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</si>
  <si>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</si>
  <si>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</si>
  <si>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</si>
  <si>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I</t>
  </si>
  <si>
    <t>მონაცემები ივსება ანგარიშგების თარიღისთვის, ამასთან, ყველა მაჩვენებელი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</si>
  <si>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II</t>
  </si>
  <si>
    <t>კორპორატიულ, მცირე და საშუალო, მიკრო და საცალო სეგმენტებად სესხების დაყოფა უნდა მოხდეს ბანკში არსებული მეთოდოლოგიის მიხედვით</t>
  </si>
  <si>
    <t>III</t>
  </si>
  <si>
    <t>კორპორატიული და მცირე და საშუალო მსესხებლების შემთხვევაში სასესხო დავალიანების ნაშთი უნდა აისახოს იმ სექტორში (3-დან 29-მდე ველები), საიდანაც მას გააჩნია ძირითადი ბიზნეს შემოსავლები, რითიც დაგეგმილია ვალდებულების მომსახურება (დაფარვის წყაროს მიხედვით)</t>
  </si>
  <si>
    <t>IV</t>
  </si>
  <si>
    <t>საცალო პროდუქტების შემთხვევაში სასესხო დავალიანების ნაშთი უნდა აისახოს შესაბამის პროდუქტში მიზნობრიობის მიხედვით (30-დან 38-მდე ველები)</t>
  </si>
  <si>
    <t>V</t>
  </si>
  <si>
    <t>მიკრო სეგმენტის სესხები უნდა აისახოს მხოლოდ 38-ე და 39-ე ველებში. მიკრო სეგმენტის სესხები არ უნდა აღირიცხოს ბიზნეს სეგმენტებსა და საცალო პროდუქტებში. ამასთან, ამ სეგმენტში სესხების აღრიცხვა უნდა მოხდეს არა სესხის მიზნობრიობის, არამედ მსესხებლის შემოსავლის წყაროს მიხედვით.</t>
  </si>
  <si>
    <t>სტრიქონები</t>
  </si>
  <si>
    <t>სესხი, სავალო ფასიანი ქაღალდი და სხვა მოთხოვნები კომერციული ბანკის მიმართ (არ შედის რეპო ოპერაციების ფარგლებში გაცემული სესხები)</t>
  </si>
  <si>
    <t>სახელმწიფოს კონტროლს დაქვემდებარებული საწარმოები და ორგანიზაციები</t>
  </si>
  <si>
    <t>სესხები გაცემული ოქროსა და სხვა ძვირფასი ლითონების უზრუნველყოფით</t>
  </si>
  <si>
    <t xml:space="preserve">     ლომბარდული სესხები საცალო</t>
  </si>
  <si>
    <t>სამომხმარებლო მიზნობრიობით გაცემული ლომბარდული სესხების პორტფელი</t>
  </si>
  <si>
    <t xml:space="preserve">     ლომბარდული სესხები საბითუმო</t>
  </si>
  <si>
    <t>ბიზნეს საქმიანობისთვის გაცემული ლომბარდული სესხების პორტფელი</t>
  </si>
  <si>
    <t>უძრავი ქონების დეველოპმენტი (უძრავი ქონების რეალიზაცია ან/და მშენებლობა, რეალიზაცია)</t>
  </si>
  <si>
    <t>უძრავი ქონების გაქირავება</t>
  </si>
  <si>
    <t>სამშენებლო და სარემონტო კომპანიები, ასევე გზების, პარკებისა და სარეკრეაციო ზონების მშენებლობა -  განვითარებაში მონაწილე კომპანიები (რომლებიც არ არიან დაკავშირებული დეველოპერებთან ან დეველოპერულ საქმიანობასთან)</t>
  </si>
  <si>
    <t>სამშენებლო მასალების მოპოვება, წარმოება, იმპორტი, ექსპორტი, ვაჭრობა (საცალო და საბითუმო)</t>
  </si>
  <si>
    <t>სამომხმარებლო საქონლით ვაჭრობა</t>
  </si>
  <si>
    <t>დისტრიბუცია, საბითუმო და საცალო ვაჭრობა, ექსპორტი და იმპორტი: საკვები პროდუქტები, წყალი, ალკოჰოლური და არაალკოჰოლური სასმელები, ხორბლეული და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</si>
  <si>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წარმოება: საკვები პროდუქტები, წყალი,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</si>
  <si>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ავეჯი, ელექტრო ტექნიკა, კომპიუტერული ტექნიკა, ციფრული ტექნიკა და სხვა</t>
  </si>
  <si>
    <t>ფეხსაცმლის, ტანსაცმლისა და ტექსტილის წარმოება და ვაჭრობა</t>
  </si>
  <si>
    <t>საბითუმო ვაჭრობა, საცალო ვაჭრობა, ექსპორტი და იმპორტი:  ფეხსაცმელი, ტანსაცმელი, ტექსტილის ნაწარმი და სხვა</t>
  </si>
  <si>
    <t>საბითუმო ვაჭრობა,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</si>
  <si>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</si>
  <si>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და ტურისტული კომპანიები</t>
  </si>
  <si>
    <t>რესტორნები, ბარები, კაფეები, სწრაფი კვების ობიექტები და სხვა</t>
  </si>
  <si>
    <t>ავტომობილების იმპორტიორები</t>
  </si>
  <si>
    <t>დისტრიბუცია, აფთიაქები და სააფთიაქო ქსელები, წამლების წარმოება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</si>
  <si>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</si>
  <si>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გართობა, საბაჟო ტერმინალები, განათლება, საინფორმაციო ცენტრები, საშუამავლო მომსახურეობა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</si>
  <si>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 (გარდა მიკრო-აგრო სეგმენტისა იხ. 38.1 პუნქტი)</t>
  </si>
  <si>
    <t>სხვა (ჯართის ბიზნესის ჩათვლით)</t>
  </si>
  <si>
    <t>ჯართის ბიზნესი, ყველა სახის სერვისი, ვაჭრობა, თუ წარმოება  რომელიც არ არის წარმოდგენილი ზემოთ აღნიშნულ სექტორებში</t>
  </si>
  <si>
    <t>ყველა მსესხებელი, რომელთა შემოსავლები ძირითადად მიღებულია ექსპორტიდან. სესხები ექსპორტიორ ფირმებზე ჯამურად უნდა აღირიცხოს 28-ე ველში, თუმცა ეს სესხები ასევე უნდა აღირიცხოს ზემოთ წარმოდგენილ  სექტორებშიც</t>
  </si>
  <si>
    <t xml:space="preserve">მოიცავს 30-დან 38–მდე არსებულ  პროდუქტებს </t>
  </si>
  <si>
    <t>ავტომანქანის უზრუნველყოფით გაცემული სესხები</t>
  </si>
  <si>
    <t>სამომხმარებლო სესხები</t>
  </si>
  <si>
    <t>სამომხმარებლო მიზნობრიობით გაცემული სესხები</t>
  </si>
  <si>
    <t xml:space="preserve">        უძრავი ქონებით უზრუნველყოფილი</t>
  </si>
  <si>
    <t>უძრავი ქონებით უზრუნველყოფილი სამომხმარებლო სესხები</t>
  </si>
  <si>
    <t>31.1.1</t>
  </si>
  <si>
    <t xml:space="preserve">        უძრავი ქონებით არაუზრუნველყოფილი</t>
  </si>
  <si>
    <t>უძრავი ქონებით არაუზრუნველყოფილი სამომხმარებლო სესხები</t>
  </si>
  <si>
    <t>31.2.1</t>
  </si>
  <si>
    <t>სწრაფი სესხები (Pay Day Loans)</t>
  </si>
  <si>
    <t>საყოფაცხოვრებო ნივთების და ტექნიკის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</si>
  <si>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t>
  </si>
  <si>
    <t>ბარათზე დაშვებული რევოლვირებადი საკრედიტო ლიმიტი</t>
  </si>
  <si>
    <t xml:space="preserve">      დამთავრებული უძრავი ქონება და მიწა</t>
  </si>
  <si>
    <t>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</si>
  <si>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37.1.1</t>
  </si>
  <si>
    <t>37.2.1</t>
  </si>
  <si>
    <t>მიკრო</t>
  </si>
  <si>
    <t>მცირე ზომის სესხები, რომლის გაცემისას გაითვალისწინება ბიზნესიდან მიღებული შემოსავლები</t>
  </si>
  <si>
    <t xml:space="preserve">      მიკრო აგრო</t>
  </si>
  <si>
    <t>მცირე ზომის სესხები, რომლის გაცემისას გაითვალისწინება აგრო საქმიანობიდან მიღებული შემოსავლები</t>
  </si>
  <si>
    <t>38.1.1</t>
  </si>
  <si>
    <t xml:space="preserve">      მიკრო სხვა (აგროს გარდა)</t>
  </si>
  <si>
    <t>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</si>
  <si>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38.2.1</t>
  </si>
  <si>
    <t>მოიცავს კორპორატიულ, მცირე და საშუალო, მიკრო და საცალო სესხებს</t>
  </si>
  <si>
    <t>&lt;500.000 ლარი</t>
  </si>
  <si>
    <t xml:space="preserve">ლიმიტებად ჩაშლილი კორპორატიული სესხები. ლიმიტი უნდა განისაზღვროს მსესხებლის მიმდინარე ჯამური სასესხო დავალიანების მიხედვით
</t>
  </si>
  <si>
    <t>500.000-3.000.000 ლარი</t>
  </si>
  <si>
    <t>3.000.000-5.000.000 ლარი</t>
  </si>
  <si>
    <t>5.000.000-10.000.000 ლარი</t>
  </si>
  <si>
    <t>10.000.000-30.000.000 ლარი</t>
  </si>
  <si>
    <t>&gt;30.000.000 ლარი</t>
  </si>
  <si>
    <t>&lt;300.000 ლარი</t>
  </si>
  <si>
    <t xml:space="preserve">ლიმიტებად ჩაშლილი მცირე და საშუალო სესხები. ლიმიტი უნდა განისაზღვროს მსესხებლის მიმდინარე ჯამური სასესხო დავალიანების მიხედვით
</t>
  </si>
  <si>
    <t>300.000-500.000 ლარი</t>
  </si>
  <si>
    <t>500.000-1.000.000 ლარი</t>
  </si>
  <si>
    <t>1.000.000-2.000.000 ლარი</t>
  </si>
  <si>
    <t>2.000.000-3.000.000 ლარი</t>
  </si>
  <si>
    <t>&gt;3.000.000-5.000.000 ლარი</t>
  </si>
  <si>
    <t>&gt;5.000.000 ლარი</t>
  </si>
  <si>
    <t>მოიცავს საცალო პროდუქტებს და საცალო ლომბარდს</t>
  </si>
  <si>
    <t>&lt;10.000 ლარი</t>
  </si>
  <si>
    <t xml:space="preserve">ლიმიტებად ჩაშლილი საცალო სესხები. ლიმიტი უნდა განისაზღვროს მსესხებლის მიმდინარე ჯამური სასესხო დავალიანების მიხედვით
</t>
  </si>
  <si>
    <t>10.000-20.000 ლარი</t>
  </si>
  <si>
    <t>20.000-50.000 ლარი</t>
  </si>
  <si>
    <t>50.000-100.000 ლარი</t>
  </si>
  <si>
    <t>100.000-500.000 ლარი</t>
  </si>
  <si>
    <t>&gt;500.000 ლარი</t>
  </si>
  <si>
    <t xml:space="preserve">ლიმიტებად ჩაშლილი მიკრო სესხები. ლიმიტი უნდა განისაზღვროს მსესხებლის მიმდინარე ჯამური სასესხო დავალიანების მიხედვით
</t>
  </si>
  <si>
    <t>&gt;100.000 ლარი</t>
  </si>
  <si>
    <t>სვეტები</t>
  </si>
  <si>
    <t>ა. სესხის ნაშთი</t>
  </si>
  <si>
    <t>სესხების პორტფელის მიმდინარე ნაშთი</t>
  </si>
  <si>
    <t xml:space="preserve">ბ. სესხების რაოდენობა </t>
  </si>
  <si>
    <t>პორტფელში არსებული სესხების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</si>
  <si>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გ. მსესხებლების რაოდენობა </t>
  </si>
  <si>
    <t>პორტფელში არსებული მსესხებლების უნიკალური რაოდენობა. თუ სესხის თანხის ნახევარი ან მეტი უზრუნველყოფილია, ის მიეკუთვნება უზრუნველყოფილი სესხების კატეგორიას</t>
  </si>
  <si>
    <t xml:space="preserve">დ. ფულადი სახსრებით უზრუნველყოფილი სესხები </t>
  </si>
  <si>
    <t>ფულადი სახსრებით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</si>
  <si>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 xml:space="preserve">ე. უძრავი ქონებით უზრუნველყოფილი სესხები </t>
  </si>
  <si>
    <t>უძრავი ქონებით უზრუნველყოფილი სესხების პორტფელის მიმდინარე ნაშთი. ნაწილობრივი უზრუნველყოფის შემთხვევაში უნდა ჩაიწეროს მხოლოდ სესხის ის ნაწილი, რომელიც სრულად არის უზრუნველყოფილი და დანარჩენი გადავიდეს შესაბამის კატეგორიაში</t>
  </si>
  <si>
    <t>ვ. სახელფასო პროექტის ფარგლებში გაცემული სესხები</t>
  </si>
  <si>
    <t>სახელფასო პროექტის ფარგლებში გაცემული სესხების პორტფელის მიმდინარე ნაშთი</t>
  </si>
  <si>
    <t>ი. სესხის რეზერვი 2%/10%/30%/50%/100%</t>
  </si>
  <si>
    <t>პორტფელის ჯამური რეზერვის თანხა</t>
  </si>
  <si>
    <t>კ. სესხის რეზერვი - დამატებითი</t>
  </si>
  <si>
    <t>ბანკის ან სებ–ის მიერ შექმნილი დამატებითი რეზერვის თანხა</t>
  </si>
  <si>
    <t>ლ. სესხის რეზერვი სულ</t>
  </si>
  <si>
    <t xml:space="preserve">პორტფელის ჯამური რეზერვი ("ი" და "კ" ველების ჯამი) </t>
  </si>
  <si>
    <t>მ. თვის შიგნით გაცემები</t>
  </si>
  <si>
    <t>თვის შიგნით გაცემული სესხების მოცულობა</t>
  </si>
  <si>
    <t>ნ. თვის შიგნით დაფარვები</t>
  </si>
  <si>
    <t>თვის შიგნით დაფარული სესხების მოცულობა</t>
  </si>
  <si>
    <t>ო.ა. მათ შორის: არსებული სესხის ძირის გადაფარვა</t>
  </si>
  <si>
    <t>თვის შიგნით გაცემების ის ნაწილი რომლითაც მოხდა  არსებული სესხების გადაფარვა</t>
  </si>
  <si>
    <t>ო.ბ. მათ შორის: პროცენტის, ჯარიმისა და სხვა ვალდებულებების გადაფარვა</t>
  </si>
  <si>
    <t>თვის შიგნით გაცემების ის ნაწილი რომლითაც მოხდა  არსებული პროცენტის, ჯარიმისა და სხვა ვალდებულებების გადაფარვა</t>
  </si>
  <si>
    <t>პ. დარიცხული მისაღები პროცენტები (ბალანსით)</t>
  </si>
  <si>
    <t>პორტფელზე დარიცხული პროცენტის ჯამური მისაღები თანხა (ბალანსით)</t>
  </si>
  <si>
    <t>ჟ. დარიცხული მისაღები ჯარიმები (ბალანსით)</t>
  </si>
  <si>
    <t>პორტფელზე დარიცხული ჯარიმების ჯამური მისაღები თანხა (ბალანსით)</t>
  </si>
  <si>
    <t>რ. არსებული სესხების ნაშთზე ჩამოწერილი პროცენტების გარესაბალანსო ნაშთი</t>
  </si>
  <si>
    <t>ს. არსებული სესხების ნაშთზე ჩამოწერილი ჯარიმების გარესაბალანსო ნაშთი</t>
  </si>
  <si>
    <t>ტ. საშუალო შეწონილი საპროცენტო განაკვეთი (სესხის ნაშთზე)</t>
  </si>
  <si>
    <t>სესხის ნაშთის მიხედვით გადათვლილი საშუალო შეწონილი საპროცენტო განაკვეთი</t>
  </si>
  <si>
    <t>უ. საშუალო შეწონილი საპროცენტო განაკვეთი (თვის შიგნით გაცემულ სესხებზე)</t>
  </si>
  <si>
    <t>თვის შიგნით გაცემული სესხების ნაშთის მიხედვით გადათვლილი საშუალო შეწონილი საპროცენტო განაკვეთი</t>
  </si>
  <si>
    <t>ფ. საშუალო შეწონილი საკონტრაქტო ვადიანობა (თვეებში)</t>
  </si>
  <si>
    <t>სესხების გაცემისას სასესხო ხელშეკრულებაში მითითებული თვეების რაოდენობა (პორტფელის საშუალო შეწონილი)</t>
  </si>
  <si>
    <t>ქ. საშუალო შეწონილი  ვადიანობა დარჩენილი ვადის მიხედვით (თვეებში)</t>
  </si>
  <si>
    <t>სესხების გრაფიკით განსაზღვრული ვადის ბოლომდე დარჩენილი თვეების რაოდენობა (პორტფელის საშუალო შეწონილი)</t>
  </si>
  <si>
    <t>ღ. ცვლადგანაკვეთიანი სესხების ნაშთი</t>
  </si>
  <si>
    <t>ცვლადგანაკვეთიანი სესხების ნაშთი</t>
  </si>
  <si>
    <t>12.1</t>
  </si>
  <si>
    <t>ა. სტანდარტული სესხები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</si>
  <si>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</si>
  <si>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12.2</t>
  </si>
  <si>
    <t>ბ. საყურადღებო სესხები</t>
  </si>
  <si>
    <t>12.3</t>
  </si>
  <si>
    <t>გ. არასტანდარტული სესხები</t>
  </si>
  <si>
    <t>12.4</t>
  </si>
  <si>
    <t>დ. საეჭვო სესხები</t>
  </si>
  <si>
    <t>12.5</t>
  </si>
  <si>
    <t>ე. უიმედო სესხები</t>
  </si>
  <si>
    <t>12.6</t>
  </si>
  <si>
    <t>ვ. წლის დასაწყისიდან ჩამოწერილი სესხები (კუმულატიური)</t>
  </si>
  <si>
    <t>წლის დასაწყისიდან ჩამოწერილი სესხები (კუმულატიური)</t>
  </si>
  <si>
    <t>12.7</t>
  </si>
  <si>
    <t>ზ. წლის დასაწყისიდან ჩამოწერილი სესხების ამოღება (კუმულატიური)</t>
  </si>
  <si>
    <t>წლის დასაწყისიდან ჩამოწერილი სესხების ამოღება (კუმულატიური), რომელშიც გაითვალისწინება სესხების ფულადი სახით ამოღება, მათ შორის დასაკუთრებული უძრავი ქონების რეალიზაცია (არ გაითვალისწინება თ. პუნქტში გათვალისწინებული სესხების ბალანსზე აღდგენა)</t>
  </si>
  <si>
    <t>12.8</t>
  </si>
  <si>
    <t>თ. ჩამოწერილი სესხების ბალანსზე აღდგენა წლის დასაწყისიდან (კუმულატიური)</t>
  </si>
  <si>
    <t>ჩამოწერილი სესხების ბალანსზე აღდგენა წლის დასაწყისიდან (კუმულატიური)</t>
  </si>
  <si>
    <t>12.9</t>
  </si>
  <si>
    <t>ი. 30 დღემდე ვადაგადაცილებული სესხები</t>
  </si>
  <si>
    <t xml:space="preserve">ვადაგადაცილებული სესხი – სესხი, რომლის ძირითადი თანხის (მისი ნაწილის) ან პროცენტის განვადებით გათვალისწინებული თანხის გადახდა არ მომხდარა  შეთანხმებული თარიღისათვის, რომელიც მოცემულია სესხთან დაკავშირებულ შესაბამის დოკუმენტაციაში.
ვადაგადაცილებული სესხის მთლიანი ძირი. ანუ, იმ შემთხვევაში თუ ვადაგადაცილებული სესხის ძირი არის 100 ლარი, ხოლო ვადაგაცილებული თანხა 10 ლარი, ამ მიზნებისათვის ვადაგადაცილებულ სესხად ჩაითვლება მთლიანი სესხის ძირი 100 ლარი, და არა ვადაგადაცილებული ნაწილი. </t>
  </si>
  <si>
    <t>12.10</t>
  </si>
  <si>
    <t>კ. 30-დან  90 დღემდე ვადაგადაცილებული სესხები</t>
  </si>
  <si>
    <t>12.11</t>
  </si>
  <si>
    <t>ლ. 90 და მეტი დღით ვადაგადაცილებული სესხები</t>
  </si>
  <si>
    <t>12.12</t>
  </si>
  <si>
    <t>მ. რესტრუქტურიზებული სესხების ნაშთი</t>
  </si>
  <si>
    <t>12.13</t>
  </si>
  <si>
    <t xml:space="preserve">ნ. რესტრუქტურიზებული სესხების რაოდენობა </t>
  </si>
  <si>
    <t>12.14</t>
  </si>
  <si>
    <t>ო. რეფინანსირებული სესხების ნაშთი</t>
  </si>
  <si>
    <t>12.15</t>
  </si>
  <si>
    <t>პ. რეფინანსირებული სესხების რაოდენობა</t>
  </si>
  <si>
    <t>12.16</t>
  </si>
  <si>
    <t>ჟ. თვის შიგნით რესტრუქტურიზებული სესხების ნაშთი</t>
  </si>
  <si>
    <t>12.17</t>
  </si>
  <si>
    <t xml:space="preserve">რ. თვის შიგნით რესტრუქტურიზებული სესხების რაოდენობა </t>
  </si>
  <si>
    <t>12.18</t>
  </si>
  <si>
    <t>ს. თვის შიგნით რეფინანსირებული სესხების ნაშთი</t>
  </si>
  <si>
    <t>12.19</t>
  </si>
  <si>
    <t>ტ. თვის შიგნით რეფინანსირებული სესხების რაოდენობა</t>
  </si>
  <si>
    <t>ზოგადი განმარტებები/მითითებები</t>
  </si>
  <si>
    <t>ფორმაში სესხის ნაშთები უნდა გადანაწილდეს PTI და LTVკოეფიციენტების და სახელფასო ზღვრების მიხედვით.</t>
  </si>
  <si>
    <t>13.2</t>
  </si>
  <si>
    <t>სესხის მომსახურების კოეფიციენტი (PTI)</t>
  </si>
  <si>
    <t>მსესხებლის, თანამსესხებლისა და მათი საოჯახო მეურნეობის ჯამური ყოველთვიური გადასახდელებისა და ყოველთვიური წმინდა შემოსავლების თანაფარდობა. ვალდებულებების ნაწილი (მთელი სისტემის დონეზე) უნდა განახლდეს ანგარიშგების თარიღისთვის, ხოლო შემოსავლის ნაწილში ბანკმა უნდა იხელმძღვანელოს მის ხელთ არსებული უახლესი მონაცემებით.</t>
  </si>
  <si>
    <t>13.3</t>
  </si>
  <si>
    <t>სესხის უზრუნველყოფის კოეფიციენტი (LTV)</t>
  </si>
  <si>
    <t>უძრავი ქონებით უზრუნველყოფილი სესხის და უძრავი ქონების სახით არსებული უზრუნველყოფის საშუალების საბაზრო ღირებულების თანაფარდობა. იმ შემთხვევაში, თუ არსებული უზრუნველყოფის ქვეშ ბანკს გაცემული აქვს რამდენიმე სესხი, სესხის უზრუნველყოფის კოეფიციენტი უნდა დაითვალოს ყველა ამ ვალდებულების გათვალისწინებით. იმ შემთხვევაში, თუ მსესხებლის სხვადასხვა სესხი უზრუნველყოფილია სხვადასხვა უძრავი ქონებით, სესხის უზრუნველყოფის კოეფიციენტი უნდა დაითვალოს ცალ–ცალკე. ხოლო იმ შემთხვევაში, თუ სესხზე არის რამდენიმე უზრუნველყოფა, რომელთაგან ნაწილი უზრუნველყოფს ასევე სხვა სესხს/სესხებს, სესხის უზრუნველყოფის კოეფიციენტის დათვლისას, უძრავი ქონების ის ნაწილი, რომელიც უზრუნველყოფს სხვადასხვა სესხებს, უნდა გადანაწილდეს შესაბამისი სესხების მიმდინარე ნაშთების პროპორციულად. ვალდებულებების ნაწილი (ბანკის დონეზე) უნდა განახლდეს ანგარიშგების თარიღისთვის, ხოლო უძრავი ქონების ღირებულების ნაწილში ბანკმა უნდა იხელმძღვანელოს ბოლო შეფასებით. თუ უზრუნველყოფა შეფასებულია უცხოურ ვალუტაში, ანგარიშგების თარიღისთვის ბანკმა უნდა გადაითვალოს უძრავი ქონების ღირებულება (ექვივალენტი  ლარში ანგარიშგების თარიღისთვის არსებული სებ–ის ოფიციალური კურსით).</t>
  </si>
  <si>
    <t>ფორმაში სესხის ნაშთები უნდა გადანაწილდეს კოეფიციენტების ზღვრების მიხედვით</t>
  </si>
  <si>
    <t>14.2</t>
  </si>
  <si>
    <t>მთლიანი აქტივები (Assets)</t>
  </si>
  <si>
    <t xml:space="preserve">რესურსი, რომელსაც საწარმო აკონტროლებს წარსულში მომხდარი მოვლენების შედეგად და რის საფუძველზეც საწარმო მომავალში მოელის ეკონომიკური სარგებლის მიღებას. </t>
  </si>
  <si>
    <t>14.3</t>
  </si>
  <si>
    <t>მთლიანი ვალდებულებები (Debt)</t>
  </si>
  <si>
    <t>საწარმოს სესხები, ფასიანი ქაღალდები, ფინანსური ლიზინგი, ფაქტორინგი და სხვა ვალდებულებები, კრედიტორული და მსგავსი მოთხოვნების გარდა. ვალდებულებებში ასევე გაითვალისწინება ბანკის მიერ მსესხებლისათვის დამტკიცებული და აუთვისებელი გარესაბალანსო ვალდებულებები, რომელთა ათვისება-გამოყენებაც ბანკის მხრიდან დამატებით სტანდარტული ტიპის განხილვასა და დამტკიცებას აღარ მოითხოვს, ასევე კრედიტის პირდაპირი შემცვლელი ტიპის გარესაბალანსო ვალდებულება, რომელიც ასახული არ არის ბალანსში წარმოდგენილ ვალდებულებებში.</t>
  </si>
  <si>
    <t>14.4</t>
  </si>
  <si>
    <t>საკუთარი კაპიტალი (Equity)</t>
  </si>
  <si>
    <t>საწარმოს აქტივების ის ნაწილი, რომელიც რჩება ყველა ვალდებულების გამოკლების შემდეგ.</t>
  </si>
  <si>
    <t>14.5</t>
  </si>
  <si>
    <t>საოპერაციო მოგება საპროცენტო ხარჯების, ცვეთა-ამორტიზაციისა და გადასახადების გადახდამდე (EBITDA)</t>
  </si>
  <si>
    <t xml:space="preserve">საწარმოს საანგარიშო, როგორც წესი, უახლესი თორმეტი თვის მოგება, საპროცენტო ხარჯების, ცვეთის, ამორტიზაციისა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t>
  </si>
  <si>
    <t>14.6</t>
  </si>
  <si>
    <t>საოპერაციო მოგება საპროცენტო ხარჯების და გადასახადების გადახდამდე (EBIT)</t>
  </si>
  <si>
    <t>საწარმოს საანგარიშო, როგორც წესი უახლესი თორმეტი თვის მოგება, საპროცენტო ხარჯებისა და საგადასახადო ვალდებულებების გათვალისწინების გარეშე. აღნიშნული მაჩვენებელი არ უნდა მოიცავდეს ერთჯერად და არაძირითადი ბიზნეს საქმიანობით წარმოშობილ შემოსავლებსა და ხარჯებს. აღნიშნული მაჩვენებელის გაანგარიშებისას გათვალისწინებულ უნდა იყოს სამართლიანი მოცულობის ცვეთა-ამორტიზაციის ხარჯები, რომელთა განსაზღვრის მიზნებისათვის გათვალისწინება სხვადასხვა მნიშვნელოვანი საკითხები, მათ შორის: რამდენად კაპიტალტევადია მსესხებლის საქმიანობის სექტორი, როგორია აქტივების მიმდინარე მდგომარეობა, როგორ ზეგავლენას ახდენს ტექნოლოგიური პროგრესი აქტივებზე და სხვა.</t>
  </si>
  <si>
    <t>14.7</t>
  </si>
  <si>
    <t>საპროცენტო ხარჯები (Interest Expenses)</t>
  </si>
  <si>
    <t xml:space="preserve">საწარმოს საანგარიშო, როგორც წესი უახლესი თორმეტი თვის მანძილზე, სხვისი კუთვნილი ფულადი სახსრების ან/და მათი ექვივალენტების გამოყენების სანაცვლოდ გაწეული და სხვის მიმართ წარმოშობილი ვალდებულებების შედეგად წარმოქმნილი ხარჯი, რომელიც გამოითვლება ეფექტური საპროცენტო განაკვეთის მეშვეობით, რაც წარმოადგენს ისეთ განაკვეთს, რომელიც ზუსტად ადისკონტირებს მომავალში გადასახდელ სავარაუდო ფულად სახსრებს ფინანსური ინსტრუმენტის მოსალოდნელი მომსახურების ვადის (ან სადაც შესაძლებელია უფრო მოკლე ვადის) განმავლობაში მის საბალანსო ღირებულებამდე. საპროცენტო ხარჯის გამოთვლისას გასათვალისწინებელია არსებითობის პრინციპი ფინანსური ანგარიშგების საერთაშორისო სტანდარტების მიხედვით. </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</si>
  <si>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</si>
  <si>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</si>
  <si>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</si>
  <si>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</si>
  <si>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</si>
  <si>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</si>
  <si>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</si>
  <si>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</si>
  <si>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</si>
  <si>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</si>
  <si>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</si>
  <si>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</si>
  <si>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</si>
  <si>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</si>
  <si>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</si>
  <si>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</si>
  <si>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</si>
  <si>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(ამ სექტორში არ შედის კომერციულ ბანკებზე გაცემული სესხები, რეპო ოპერაციების ფარგლებში გაცემული სესხები</t>
  </si>
  <si>
    <t>სამთო–მომპოვებელი საწარმოები (გარდა სამშენებლო მასალისა), მეტალურგია, მანქანათმშენებლობა, ჩარხთმშენებლობა, და სხვა მძიმე მრეწველობა</t>
  </si>
  <si>
    <t>ბენზინგასამართ სადგურებსა და ბენზინის იმპორტიორებზე და ექსპორტიორებზე გაცემული სესხები</t>
  </si>
  <si>
    <t xml:space="preserve">ბენზინის დისტრიბუცია, წარმოება, იმპორტი და ექსპორტი </t>
  </si>
  <si>
    <r>
      <t>დისტრიბუცია, წარმოება, იმპორტი და ექსპორტი, გაზის და ელექტრო ენერგიის, ასევე ყველა კომპანია რომელიც  ჩართული ენერგეტიკის სექტორში (</t>
    </r>
    <r>
      <rPr>
        <b/>
        <sz val="8"/>
        <rFont val="Sylfaen"/>
        <family val="1"/>
      </rPr>
      <t>გარდა მე–19 პუნქტისა</t>
    </r>
    <r>
      <rPr>
        <sz val="8"/>
        <rFont val="Sylfaen"/>
        <family val="1"/>
      </rPr>
      <t>)</t>
    </r>
  </si>
  <si>
    <t>საავადმყოფოების, კლინიკების და სხვა გამაჯანსაღებელი კომპლექსები</t>
  </si>
  <si>
    <t>მოცემული სესხების ნაშთზე იმ  პროცენტების გარესაბალანსო ნაშთი, რომელიც არ ერიცხება ბალანსზე ან ბალანსიდან ჩამოიწერა გარესაბალანსო ანგარიშზე, და შესაბამისად აღნიშნული პროცენტები ასახვას პოვებს შესაბამის იმ თვის გარესაბალანსო ანგარიშზე</t>
  </si>
  <si>
    <t>მოცემული სესხების ნაშთზე იმ  ჯარიმების გარესაბალანსო ნაშთი, რომელიც არ ირიცხება ბალანსზე ან ბალანსიდან ჩამოიწერა გარესაბალანსო ანგარიშზე, და შესაბამისად აღნიშნული ჯარიმები ასახვას პოვებს შესაბამის იმ თვის გარესაბალანსო ანგარიშზე</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</si>
  <si>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</si>
  <si>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</si>
  <si>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</si>
  <si>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</si>
  <si>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</si>
  <si>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</si>
  <si>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</si>
  <si>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</si>
  <si>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</si>
  <si>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</si>
  <si>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</si>
  <si>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</si>
  <si>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</si>
  <si>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</si>
  <si>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</si>
  <si>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</si>
  <si>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განმარტებები გვერდებისთვის  "16. CR-General"; "17. CR-Quality"; "18. CR-PTI,LTV"; "19. CR (ratios)", ცხრილები 16-19</t>
  </si>
  <si>
    <t>განმარტებები გვერდისათვის "16. CR-General", ცხრილი 16</t>
  </si>
  <si>
    <t>განმარტებები გვერდისათვის "17. CR-Quality", ცხრილი 17</t>
  </si>
  <si>
    <t>განმარტებები გვერდისათვის "18. CR-PTI,LTV", ცხრილი 18</t>
  </si>
  <si>
    <t>განმარტებები გვერდისათვის "19. CR (ratios)", ცხრილი 19</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</si>
  <si>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</si>
  <si>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</si>
  <si>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</si>
  <si>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</si>
  <si>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</si>
  <si>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</si>
  <si>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</si>
  <si>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</si>
  <si>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</si>
  <si>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 xml:space="preserve">             გადამხდელუნარიანობის ანალიზის გარეშე</t>
  </si>
  <si>
    <t>გადამხდელუნარიანობის ანალიზის გარეშე გაცემული უძრავი ქონებით არაუზრუნველყოფილი სამომხმარებლო სესხები</t>
  </si>
  <si>
    <t xml:space="preserve">გადამხდელუნარიანობის ანალიზის გარეშე გაცემული მცირე ზომის, მოკლევადიანი სამომხმარებლო სესხები ყოველთვიური შენატანის გარეშე, რომელზეც ხდება საკომისიოს გადახდა. ვადა განისაზღვრება ერთი პერიოდით. (ე.წ. Pay Day Loans)
</t>
  </si>
  <si>
    <t>გადამხდელუნარიანობის ანალიზის გარეშე, დამთავრებული უძრავი ქონების და მიწის შეძენის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</si>
  <si>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აგრო საქმიანობიდან მიღებული შემოსავლები</t>
  </si>
  <si>
    <t>გადამხდელუნარიანობის ანალიზის გარეშე არსებული მცირე ზომის სესხები, რომლის გაცემისას გაითვალისწინება ბიზნესიდან მიღებული შემოსავლები და რომელიც არ არის დაკავშირებული აგრო საქმიანობასთან</t>
  </si>
  <si>
    <t xml:space="preserve">ზ. 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</si>
  <si>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უზრუნველყოფილი სესხების პორტფელის მიმდინარე ნაშთი</t>
  </si>
  <si>
    <t xml:space="preserve">თ. არაუზრუნველყოფილი, გადამხდელუნარიანობის ანალიზის გარეშე გაცემული სესხები  </t>
  </si>
  <si>
    <t>გადამხდელუნარიანობის ანალიზის გარეშე გაცემული უძრავი ქონებით არაუზრუნველყოფილი სესხების პორტფელის მიმდინარე ნაშთი</t>
  </si>
  <si>
    <t>გადამხდელუნარიანობის ანალიზის გარეშე გაცემული უძრავი ქონებით უზრუნველყოფილი სამომხმარებლო სესხები. გადამხდელუნარიანობის ანალიზი გულისხმობს, სესხის გაცემაზე გადაწყვეტილების მიღებისას, ბანკის მიერ მსესხებლის/თანამსესხებლის, როგორც ვალდებულებების, ასევე შემოსავლების დოკუმენტალურად დადასტურებას.</t>
  </si>
  <si>
    <t>36</t>
  </si>
  <si>
    <t>36.1.1</t>
  </si>
  <si>
    <t>36.2.1</t>
  </si>
  <si>
    <t>36.3.1</t>
  </si>
  <si>
    <t>36.4</t>
  </si>
  <si>
    <t>36.4.1</t>
  </si>
  <si>
    <t>38.1.2</t>
  </si>
  <si>
    <t>38.1.3</t>
  </si>
  <si>
    <t>38.1.4</t>
  </si>
  <si>
    <t>38.1.5</t>
  </si>
  <si>
    <t>38.1.6</t>
  </si>
  <si>
    <t>38.2.2</t>
  </si>
  <si>
    <t>38.2.3</t>
  </si>
  <si>
    <t>38.2.4</t>
  </si>
  <si>
    <t>38.2.5</t>
  </si>
  <si>
    <t>38.2.6</t>
  </si>
  <si>
    <t>38.2.7</t>
  </si>
  <si>
    <t>38.3.1</t>
  </si>
  <si>
    <t>38.3.2</t>
  </si>
  <si>
    <t>38.3.3</t>
  </si>
  <si>
    <t>38.3.4</t>
  </si>
  <si>
    <t>38.3.5</t>
  </si>
  <si>
    <t>38.3.6</t>
  </si>
  <si>
    <t>38.4.1</t>
  </si>
  <si>
    <t>38.4.2</t>
  </si>
  <si>
    <t>38.4.3</t>
  </si>
  <si>
    <t>38.4.4</t>
  </si>
  <si>
    <t>38.4.5</t>
  </si>
  <si>
    <t>უძრავი ქონების შეძენა/მშენებლობა/რემონტის მიზნობრიობით გაცემული უძრავი ქონებით უზრუნველყოფილი სესხები. 36.1-36.4 ველების ჯამი</t>
  </si>
  <si>
    <t>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და ფულადი სახსრებით უზრუნველყოფილი სესხები</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</si>
  <si>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უძრავი ქონებით ან/და ფულადი სახსრებით უზრუნველყოფილი სესხები</t>
  </si>
  <si>
    <t>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</si>
  <si>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გადამხდელუნარიანობის ანალიზის გარეშე, მშენებლობის პროცესში მყოფი უძრავი ქონების შეძენის ან მშენებლობის მიზნობრიობით გაცემული სესხები (უძრავი ქონებით და ფულადი სახსრებით უზრუნველყოფილი სესხების გარდა)</t>
  </si>
  <si>
    <t>რემონტის მიზნობრიობით გაცემული უძრავი ქონებით უზრუნველყოფილი სესხები</t>
  </si>
  <si>
    <t>გადამხდელუნარიანობის ანალიზის გარეშე, რემონტის მიზნობრიობით გაცემული უძრავი ქონებით უზრუნველყოფილი სესხები</t>
  </si>
  <si>
    <t>ო. თვის შიგნით გაცემების ის ნაწილი, რომლითაც მოხდა  არსებული ვალდებულებების გადაფარვა</t>
  </si>
  <si>
    <t xml:space="preserve">("ო.ა" და "ო.ბ" ველების ჯამი) </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</si>
  <si>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t>
  </si>
  <si>
    <t xml:space="preserve">     მშენებლობა, მშენებლობის პროცესში მყოფი უძრავი ქონების შეძენა (უძრავი ქონებით და დეპოზიტით უზრუნველყოფილის გარდა)</t>
  </si>
  <si>
    <t>სს "ბანკი ქართუ"</t>
  </si>
  <si>
    <t>ნ. ჩხეტიანი</t>
  </si>
  <si>
    <t>ნ. ხაინდრავა</t>
  </si>
  <si>
    <t>www.cartubank.ge</t>
  </si>
  <si>
    <t>X</t>
  </si>
  <si>
    <t>ნიკოლოზ ჩხეტიანი</t>
  </si>
  <si>
    <t>ნატო ხაინდრავა</t>
  </si>
  <si>
    <t>დავით გალუაშვილი</t>
  </si>
  <si>
    <t>ზურაბ გოგუა</t>
  </si>
  <si>
    <t>ბექა კვარაცხელია</t>
  </si>
  <si>
    <t>გივი ლებანიძე</t>
  </si>
  <si>
    <t>სს "ჯგუფი ქართუ"</t>
  </si>
  <si>
    <t xml:space="preserve">უტა ივანიშვილი </t>
  </si>
  <si>
    <t xml:space="preserve">  </t>
  </si>
  <si>
    <t>ცხრილი 9 (Capital), N2</t>
  </si>
  <si>
    <t>მათ შორის სარეზერვო ფონდი</t>
  </si>
  <si>
    <t>ცხრილი 9 (Capital), N4</t>
  </si>
  <si>
    <t>6.2.1</t>
  </si>
  <si>
    <t>ცხრილი 9 (Capital), N39</t>
  </si>
  <si>
    <t>მათ შორის მიზნობრივი ფონდი</t>
  </si>
  <si>
    <t>ცხრილი 9 (Capital), N37</t>
  </si>
  <si>
    <t>მათ შორის საერთო რეზერვები</t>
  </si>
  <si>
    <t>წმინდა ინვესტიციები საწესდებო კაპიტალში</t>
  </si>
  <si>
    <t>მათ შორის 10%-ზე ნაკლები  წილობრივი მფლობელობა</t>
  </si>
  <si>
    <t>მათ შორის მნიშვნელოვანი ინვესტიციები</t>
  </si>
  <si>
    <t>მათ შორის გარესაბალანსო ვალდებულებების საერთო რეზერვები</t>
  </si>
  <si>
    <t>მინუს: ინვესტიციების შესაძლო დანაკარგების საეთო რეზერვები</t>
  </si>
  <si>
    <t xml:space="preserve">ბესიკ დემეტრაშვილი                                                                                  </t>
  </si>
  <si>
    <t>მინუს: მნიშვნელოვანი ინვესტიციების შესაძლო დანაკარგების რეზერვები</t>
  </si>
  <si>
    <t>ბანკის ბალანსზე აუღიარებელი საკრედიტო მოთხოვნები  *</t>
  </si>
  <si>
    <t>ცხრილი 9 (Capital), N6</t>
  </si>
  <si>
    <t>m</t>
  </si>
  <si>
    <t>n</t>
  </si>
  <si>
    <t>o</t>
  </si>
  <si>
    <t>p</t>
  </si>
  <si>
    <t xml:space="preserve">                                                                                                                                           რისკის წონები
აქტივების კლასები</t>
  </si>
  <si>
    <t>საბალანსო</t>
  </si>
  <si>
    <t>გარესაბალანსო</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</si>
  <si>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</si>
  <si>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q</t>
  </si>
  <si>
    <t>საკრედიტო რისკის მიტიგაცია 
(საბალანსო და გარესაბალანსო ელემენტები)</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</si>
  <si>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</si>
  <si>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</si>
  <si>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</si>
  <si>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</si>
  <si>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</si>
  <si>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</si>
  <si>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</si>
  <si>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</si>
  <si>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</si>
  <si>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</si>
  <si>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</si>
  <si>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</si>
  <si>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</si>
  <si>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</si>
  <si>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მინუს: სხვა აქტივების შესაძლო დანაკარგების საეთო რეზერვები</t>
  </si>
  <si>
    <t>წმინდა სხვა აქტივები</t>
  </si>
  <si>
    <t>მინუს: სხვა აქტივების შესაძლო დანაკარგების სპეციალური  რეზერვები</t>
  </si>
  <si>
    <t>ლიკვიდობის გადაფარვის კოეფიციენტი</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</si>
  <si>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</si>
  <si>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</si>
  <si>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</si>
  <si>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</si>
  <si>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</si>
  <si>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</si>
  <si>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</si>
  <si>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</si>
  <si>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</si>
  <si>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</si>
  <si>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</si>
  <si>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</si>
  <si>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</si>
  <si>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</si>
  <si>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</si>
  <si>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</si>
  <si>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</si>
  <si>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</si>
  <si>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</si>
  <si>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</si>
  <si>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</si>
  <si>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</si>
  <si>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</si>
  <si>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</si>
  <si>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</si>
  <si>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</si>
  <si>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</si>
  <si>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</si>
  <si>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</si>
  <si>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</si>
  <si>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</si>
  <si>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</si>
  <si>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</si>
  <si>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</si>
  <si>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</si>
  <si>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</si>
  <si>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</si>
  <si>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</si>
  <si>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</si>
  <si>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</si>
  <si>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</si>
  <si>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უზრუნველყოფილი დაფინანსება (A.2)</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</si>
  <si>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</si>
  <si>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t>
  </si>
  <si>
    <t>სხვა გადინება გარდა ზემოაღნიშნულ კატეგორიებში შემავალი მუხლებისა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</si>
  <si>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</si>
  <si>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</si>
  <si>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</si>
  <si>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</si>
  <si>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</si>
  <si>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</si>
  <si>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</si>
  <si>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</si>
  <si>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</si>
  <si>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</si>
  <si>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</si>
  <si>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</si>
  <si>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</si>
  <si>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</si>
  <si>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</si>
  <si>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</si>
  <si>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</si>
  <si>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</si>
  <si>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</si>
  <si>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</si>
  <si>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</si>
  <si>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</si>
  <si>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</si>
  <si>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</si>
  <si>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</si>
  <si>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</si>
  <si>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</si>
  <si>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</si>
  <si>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6</t>
  </si>
  <si>
    <t xml:space="preserve">ბაზელ III-ზე დაფუძნებული ჩარჩოს მიხედვით </t>
  </si>
  <si>
    <t>ლიკვიდობის გადაფარვის კოეფიციენტი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</si>
  <si>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</si>
  <si>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</si>
  <si>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სებ-ის მეთოდოლოგიით* შეწონილი მონაცემები (დღიური საშუალო**)</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</si>
  <si>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</si>
  <si>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</si>
  <si>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ბაზელის მეთოდოლოგიით შეწონილი მონაცემები (დღიური საშუალო)</t>
  </si>
  <si>
    <t>3Q 2018</t>
  </si>
  <si>
    <t>4Q 2018</t>
  </si>
  <si>
    <t xml:space="preserve">ფიდუციარული აქტივების მოცულობა რომლებიც აკლდება მთლიან რისკის პოზიციებს </t>
  </si>
  <si>
    <t>EU-24</t>
  </si>
  <si>
    <t>გარდამავალი მიდგომები კაპიტალის განსაზღვისთვის</t>
  </si>
  <si>
    <t>EU-23</t>
  </si>
  <si>
    <t>გარდამავალი მიდგომები და აუღიარებელი ფიდუციარული აქტივები</t>
  </si>
  <si>
    <t>ლევერიჯის კოეფიციენტი</t>
  </si>
  <si>
    <t>მთლიანი რისკის პოზიციები ლევერიჯის კოეფიციენტის მიზნებისთვის</t>
  </si>
  <si>
    <t>კაპიტალი და მთლიანი რისკის პოზიციები</t>
  </si>
  <si>
    <t>(საჯარო დაწესებულებების მიმართ არსებული რისკის პოზიციების დაქვითვა)</t>
  </si>
  <si>
    <t>EU-19b</t>
  </si>
  <si>
    <t>(შიდაჯგუფური რისკის პოზიციების დაქვითვა)</t>
  </si>
  <si>
    <t>EU-19a</t>
  </si>
  <si>
    <t>საბალანსო და გარესაბალანსო ელემენტების ნებადართული დაქვითვები</t>
  </si>
  <si>
    <t xml:space="preserve">სულ გარესაბალანსო ელემენტები </t>
  </si>
  <si>
    <t>(გარესაბალანსო ელემენტების საკრედიტო კონვერსიის ფაქტორის ეფექტი)</t>
  </si>
  <si>
    <t>გარესაბალანსო ელემენტების ნომინალური ღირებულება</t>
  </si>
  <si>
    <t>გარესაბალანსო რისკის პოზიციები</t>
  </si>
  <si>
    <t>სულ ფასიანი ქაღალდებით დაფინანსებული ტრანზაქციები</t>
  </si>
  <si>
    <t>(საშუამავლო ტრანზაქციების დაქვითვები)</t>
  </si>
  <si>
    <t>EU-15a</t>
  </si>
  <si>
    <t>საშუამავლო ტრანზაქციები</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</si>
  <si>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</si>
  <si>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EU-14a</t>
  </si>
  <si>
    <t xml:space="preserve">კონტრაჰენტის საკრედიტო რისკთან დაკავშირებული დამატებითი ღირებულება </t>
  </si>
  <si>
    <t>(მისაღები და გადასახდელი თანხების ურთიერთგაქვითვა)</t>
  </si>
  <si>
    <t xml:space="preserve">ფასიანი ქაღალდებით დაფინანსებული ტრანზაქციების მთლიანი სააღრიცხვო ღირებულება </t>
  </si>
  <si>
    <t>ფასიანი ქაღალდებით დაფინანსებული ტრანზაქციები</t>
  </si>
  <si>
    <t>სულ წარმოებული ინსტრუმენტები</t>
  </si>
  <si>
    <t>(ეფექტური ნომინალური ღირებულების დაქვითვები)</t>
  </si>
  <si>
    <t>გაყიდული კრედიტის წარმოებული ინსტრუმენტების კორექტირებული ეფექტური ნომინალური ღირებულება</t>
  </si>
  <si>
    <t>(ფინანსურ შუამავლობასთან დაკავშირებული რისკის პოზიციების დაქვითვა)</t>
  </si>
  <si>
    <t>(მოთხოვნად აღიარებული გადახდილი ვარიაციის მარჟის თანხის დაქვითვა)</t>
  </si>
  <si>
    <t xml:space="preserve">წარმოებული ინსტრუმენტების სანაცვლოდ მიღებული უზრუნველყოფების ღირებულება  </t>
  </si>
  <si>
    <t>კაპიტალის ადეკვატურობის 50-ე მუხლით განსაზღვრული რისკის პოზიციები</t>
  </si>
  <si>
    <t>EU-5a</t>
  </si>
  <si>
    <t>მოსალოდნელი საკრედიტო რისკის პოზიციები</t>
  </si>
  <si>
    <t xml:space="preserve">წარმოებული ინსტრუმენტები ჩანაცვლების ღირებულება </t>
  </si>
  <si>
    <t>წარმოებული ინსტრუმენტები</t>
  </si>
  <si>
    <t xml:space="preserve">სულ საბალანსო ელემენტები </t>
  </si>
  <si>
    <t>(პირველადი კაპიტალიდან დაქვითული ელემენტები)</t>
  </si>
  <si>
    <t xml:space="preserve">საბალანსო ელემენტები </t>
  </si>
  <si>
    <t>ცხრილი 15.1</t>
  </si>
  <si>
    <t>ჯამური მოთხოვნები</t>
  </si>
  <si>
    <t>პილარ 2-ის მოთხოვნა</t>
  </si>
  <si>
    <t>პილარ 2-ის მოთხოვნა საზედამხედველო კაპიტალზე</t>
  </si>
  <si>
    <t>1Q 2019</t>
  </si>
  <si>
    <t>2Q 2019</t>
  </si>
  <si>
    <t>მინუს: საინვესტიციო ფასიანი ქაღალდების საეთო რეზერვები</t>
  </si>
  <si>
    <t>წმინდა საინვესტიციო ფასიანი ქაღალდები</t>
  </si>
  <si>
    <t>* შენიშვნა: 7.1-7.4 სტრიქონები შეცავს ინფორმაციას მხოლოდ კრედიტების, მისაღები პროცენტების და ჯარიმების ჩამოწერის (არა ამოღების) შესახებ.</t>
  </si>
  <si>
    <t>3Q 2019</t>
  </si>
  <si>
    <t>ზაზა ვერძეული</t>
  </si>
  <si>
    <t>თეა ჯოხაძე</t>
  </si>
  <si>
    <t>თემური კობახიძე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</si>
</sst>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quot;£&quot;* #,##0.00_);_(&quot;£&quot;* \(#,##0.00\);_(&quot;£&quot;* &quot;-&quot;??_);_(@_)"/>
    <numFmt numFmtId="195" formatCode="#,##0.000000;[Red]#,##0.000000"/>
  </numFmts>
  <fonts count="153">
    <font>
      <sz val="11"/>
      <color theme="1"/>
      <name val="Calibri"/>
      <family val="2"/>
      <scheme val="minor"/>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TF Georgian Letter"/>
      <family val="2"/>
    </font>
    <font>
      <sz val="11"/>
      <color theme="1"/>
      <name val="Geo_Arial"/>
      <family val="2"/>
    </font>
    <font>
      <sz val="11"/>
      <color theme="1"/>
      <name val="Geo_Arial"/>
      <family val="2"/>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8"/>
      <color theme="1"/>
      <name val="Sylfaen"/>
      <family val="1"/>
    </font>
    <font>
      <sz val="11"/>
      <name val="Sylfaen"/>
      <family val="1"/>
    </font>
    <font>
      <u/>
      <sz val="12"/>
      <color indexed="12"/>
      <name val="Arial"/>
      <family val="2"/>
    </font>
    <font>
      <sz val="10"/>
      <color theme="1"/>
      <name val="Arial"/>
      <family val="2"/>
    </font>
    <font>
      <sz val="11"/>
      <color rgb="FFFF0000"/>
      <name val="Calibri"/>
      <family val="2"/>
      <scheme val="minor"/>
    </font>
    <font>
      <sz val="11"/>
      <color indexed="8"/>
      <name val="TF Georgian Letter"/>
      <family val="2"/>
    </font>
    <font>
      <sz val="11"/>
      <color indexed="9"/>
      <name val="TF Georgian Letter"/>
      <family val="2"/>
    </font>
    <font>
      <sz val="11"/>
      <color indexed="20"/>
      <name val="TF Georgian Letter"/>
      <family val="2"/>
    </font>
    <font>
      <b/>
      <sz val="11"/>
      <color indexed="52"/>
      <name val="TF Georgian Letter"/>
      <family val="2"/>
    </font>
    <font>
      <b/>
      <sz val="11"/>
      <color indexed="9"/>
      <name val="TF Georgian Letter"/>
      <family val="2"/>
    </font>
    <font>
      <i/>
      <sz val="11"/>
      <color indexed="23"/>
      <name val="TF Georgian Letter"/>
      <family val="2"/>
    </font>
    <font>
      <sz val="11"/>
      <color indexed="17"/>
      <name val="TF Georgian Letter"/>
      <family val="2"/>
    </font>
    <font>
      <b/>
      <sz val="15"/>
      <color indexed="56"/>
      <name val="TF Georgian Letter"/>
      <family val="2"/>
    </font>
    <font>
      <b/>
      <sz val="13"/>
      <color indexed="56"/>
      <name val="TF Georgian Letter"/>
      <family val="2"/>
    </font>
    <font>
      <b/>
      <sz val="11"/>
      <color indexed="56"/>
      <name val="TF Georgian Letter"/>
      <family val="2"/>
    </font>
    <font>
      <sz val="11"/>
      <color indexed="62"/>
      <name val="TF Georgian Letter"/>
      <family val="2"/>
    </font>
    <font>
      <sz val="11"/>
      <color indexed="52"/>
      <name val="TF Georgian Letter"/>
      <family val="2"/>
    </font>
    <font>
      <sz val="11"/>
      <color indexed="60"/>
      <name val="TF Georgian Letter"/>
      <family val="2"/>
    </font>
    <font>
      <b/>
      <sz val="11"/>
      <color indexed="63"/>
      <name val="TF Georgian Letter"/>
      <family val="2"/>
    </font>
    <font>
      <b/>
      <sz val="11"/>
      <color indexed="8"/>
      <name val="TF Georgian Letter"/>
      <family val="2"/>
    </font>
    <font>
      <sz val="11"/>
      <color indexed="10"/>
      <name val="TF Georgian Letter"/>
      <family val="2"/>
    </font>
    <font>
      <b/>
      <sz val="10"/>
      <name val="Arial"/>
      <family val="2"/>
      <charset val="204"/>
    </font>
    <font>
      <sz val="9"/>
      <color theme="1"/>
      <name val="Arial"/>
      <family val="2"/>
    </font>
    <font>
      <sz val="10"/>
      <color indexed="8"/>
      <name val="TF Georgian Letter"/>
      <family val="2"/>
    </font>
    <font>
      <u/>
      <sz val="10"/>
      <color indexed="56"/>
      <name val="Arial"/>
      <family val="2"/>
    </font>
    <font>
      <sz val="10"/>
      <color theme="1"/>
      <name val="TF Georgian Letter"/>
      <family val="2"/>
    </font>
    <font>
      <sz val="10"/>
      <name val="Arial"/>
      <family val="2"/>
    </font>
    <font>
      <sz val="9"/>
      <color theme="1"/>
      <name val="Calibri"/>
      <family val="2"/>
      <scheme val="minor"/>
    </font>
    <font>
      <sz val="10"/>
      <name val="Arial"/>
      <family val="2"/>
    </font>
    <font>
      <b/>
      <i/>
      <u/>
      <sz val="8"/>
      <name val="Sylfaen"/>
      <family val="1"/>
    </font>
    <font>
      <sz val="10"/>
      <color theme="1"/>
      <name val="Calibri"/>
      <family val="1"/>
      <scheme val="minor"/>
    </font>
    <font>
      <b/>
      <sz val="10"/>
      <name val="Calibri"/>
      <family val="1"/>
      <scheme val="minor"/>
    </font>
    <font>
      <sz val="10"/>
      <name val="Calibri"/>
      <family val="1"/>
      <scheme val="minor"/>
    </font>
    <font>
      <sz val="10"/>
      <color rgb="FFFF0000"/>
      <name val="Times New Roman"/>
      <family val="1"/>
    </font>
    <font>
      <sz val="9"/>
      <name val="Arial"/>
      <family val="2"/>
    </font>
    <font>
      <sz val="9"/>
      <name val="Calibri"/>
      <family val="2"/>
    </font>
    <font>
      <b/>
      <sz val="9"/>
      <name val="Arial"/>
      <family val="2"/>
    </font>
    <font>
      <b/>
      <sz val="9"/>
      <name val="Calibri"/>
      <family val="2"/>
    </font>
    <font>
      <sz val="11"/>
      <name val="Calibri"/>
      <family val="2"/>
      <scheme val="minor"/>
    </font>
    <font>
      <sz val="9"/>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5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double">
        <color theme="1" tint="0.34998626667073579"/>
      </bottom>
      <diagonal/>
    </border>
    <border>
      <left/>
      <right/>
      <top/>
      <bottom style="double">
        <color theme="1" tint="0.34998626667073579"/>
      </bottom>
      <diagonal/>
    </border>
    <border>
      <left/>
      <right style="thin">
        <color theme="1" tint="0.34998626667073579"/>
      </right>
      <top/>
      <bottom style="double">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medium">
        <color theme="1" tint="0.34998626667073579"/>
      </top>
      <bottom style="thin">
        <color theme="1" tint="0.34998626667073579"/>
      </bottom>
      <diagonal/>
    </border>
    <border>
      <left/>
      <right style="thin">
        <color theme="1" tint="0.34998626667073579"/>
      </right>
      <top style="medium">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theme="1" tint="0.34998626667073579"/>
      </right>
      <top/>
      <bottom style="medium">
        <color theme="1" tint="0.34998626667073579"/>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theme="6" tint="-0.499984740745262"/>
      </left>
      <right style="thin">
        <color theme="6" tint="-0.499984740745262"/>
      </right>
      <top/>
      <bottom/>
      <diagonal/>
    </border>
    <border>
      <left style="thin">
        <color theme="6" tint="-0.499984740745262"/>
      </left>
      <right style="medium">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thin">
        <color indexed="64"/>
      </top>
      <bottom style="thin">
        <color indexed="64"/>
      </bottom>
      <diagonal/>
    </border>
    <border>
      <left style="thin">
        <color theme="1" tint="0.34998626667073579"/>
      </left>
      <right/>
      <top style="thin">
        <color indexed="64"/>
      </top>
      <bottom style="double">
        <color theme="1" tint="0.34998626667073579"/>
      </bottom>
      <diagonal/>
    </border>
    <border>
      <left/>
      <right/>
      <top style="thin">
        <color indexed="64"/>
      </top>
      <bottom style="double">
        <color theme="1" tint="0.34998626667073579"/>
      </bottom>
      <diagonal/>
    </border>
    <border>
      <left/>
      <right style="thin">
        <color theme="1" tint="0.34998626667073579"/>
      </right>
      <top style="thin">
        <color indexed="64"/>
      </top>
      <bottom style="double">
        <color theme="1" tint="0.34998626667073579"/>
      </bottom>
      <diagonal/>
    </border>
    <border>
      <left style="thin">
        <color auto="1"/>
      </left>
      <right style="thin">
        <color indexed="64"/>
      </right>
      <top style="thin">
        <color auto="1"/>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top style="thin">
        <color auto="1"/>
      </top>
      <bottom style="thin">
        <color auto="1"/>
      </bottom>
      <diagonal/>
    </border>
    <border>
      <left style="thin">
        <color theme="6" tint="-0.499984740745262"/>
      </left>
      <right style="thin">
        <color theme="6" tint="-0.499984740745262"/>
      </right>
      <top style="thin">
        <color indexed="64"/>
      </top>
      <bottom style="thin">
        <color theme="6" tint="-0.499984740745262"/>
      </bottom>
      <diagonal/>
    </border>
  </borders>
  <cellStyleXfs count="39734">
    <xf numFmtId="0" fontId="0" fillId="0" borderId="0"/>
    <xf numFmtId="43" fontId="9" fillId="0" borderId="0" applyFont="0" applyFill="0" applyBorder="0" applyAlignment="0" applyProtection="0"/>
    <xf numFmtId="43" fontId="8" fillId="0" borderId="0" applyFont="0" applyFill="0" applyBorder="0" applyAlignment="0" applyProtection="0"/>
    <xf numFmtId="0" fontId="8" fillId="0" borderId="0"/>
    <xf numFmtId="0" fontId="9" fillId="0" borderId="0"/>
    <xf numFmtId="0" fontId="9" fillId="0" borderId="0"/>
    <xf numFmtId="9" fontId="9" fillId="0" borderId="0" applyFont="0" applyFill="0" applyBorder="0" applyAlignment="0" applyProtection="0"/>
    <xf numFmtId="43" fontId="8" fillId="0" borderId="0" applyFont="0" applyFill="0" applyBorder="0" applyAlignment="0" applyProtection="0"/>
    <xf numFmtId="0" fontId="13" fillId="0" borderId="0"/>
    <xf numFmtId="0" fontId="13" fillId="0" borderId="0"/>
    <xf numFmtId="166" fontId="13" fillId="0" borderId="0" applyFont="0" applyFill="0" applyBorder="0" applyAlignment="0" applyProtection="0"/>
    <xf numFmtId="0" fontId="9" fillId="0" borderId="0"/>
    <xf numFmtId="0" fontId="13" fillId="0" borderId="0"/>
    <xf numFmtId="0" fontId="8" fillId="0" borderId="0"/>
    <xf numFmtId="9" fontId="8" fillId="0" borderId="0" applyFont="0" applyFill="0" applyBorder="0" applyAlignment="0" applyProtection="0"/>
    <xf numFmtId="0" fontId="9" fillId="0" borderId="0"/>
    <xf numFmtId="0" fontId="9" fillId="0" borderId="0"/>
    <xf numFmtId="0" fontId="16" fillId="0" borderId="0" applyNumberFormat="0" applyFill="0" applyBorder="0" applyAlignment="0" applyProtection="0">
      <alignment vertical="top"/>
      <protection locked="0"/>
    </xf>
    <xf numFmtId="0" fontId="31" fillId="0" borderId="0"/>
    <xf numFmtId="168" fontId="32" fillId="37" borderId="0"/>
    <xf numFmtId="169" fontId="32" fillId="37" borderId="0"/>
    <xf numFmtId="168" fontId="32" fillId="37" borderId="0"/>
    <xf numFmtId="0" fontId="33" fillId="38" borderId="0" applyNumberFormat="0" applyBorder="0" applyAlignment="0" applyProtection="0"/>
    <xf numFmtId="0" fontId="10" fillId="13"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0" fontId="33" fillId="38"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168" fontId="34" fillId="38" borderId="0" applyNumberFormat="0" applyBorder="0" applyAlignment="0" applyProtection="0"/>
    <xf numFmtId="169" fontId="34" fillId="38" borderId="0" applyNumberFormat="0" applyBorder="0" applyAlignment="0" applyProtection="0"/>
    <xf numFmtId="168" fontId="34" fillId="38"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10" fillId="17"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0" fontId="33" fillId="39"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168" fontId="34" fillId="39" borderId="0" applyNumberFormat="0" applyBorder="0" applyAlignment="0" applyProtection="0"/>
    <xf numFmtId="169" fontId="34" fillId="39" borderId="0" applyNumberFormat="0" applyBorder="0" applyAlignment="0" applyProtection="0"/>
    <xf numFmtId="168" fontId="34"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10" fillId="21"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0" fontId="33" fillId="4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168" fontId="34" fillId="40" borderId="0" applyNumberFormat="0" applyBorder="0" applyAlignment="0" applyProtection="0"/>
    <xf numFmtId="169" fontId="34" fillId="40" borderId="0" applyNumberFormat="0" applyBorder="0" applyAlignment="0" applyProtection="0"/>
    <xf numFmtId="168" fontId="34"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10" fillId="25"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0" fontId="33" fillId="41"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10" fillId="29"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0" fontId="33" fillId="42"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0" fontId="10" fillId="29"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168" fontId="34" fillId="42" borderId="0" applyNumberFormat="0" applyBorder="0" applyAlignment="0" applyProtection="0"/>
    <xf numFmtId="169" fontId="34" fillId="42" borderId="0" applyNumberFormat="0" applyBorder="0" applyAlignment="0" applyProtection="0"/>
    <xf numFmtId="168" fontId="34" fillId="42" borderId="0" applyNumberFormat="0" applyBorder="0" applyAlignment="0" applyProtection="0"/>
    <xf numFmtId="0" fontId="33" fillId="42" borderId="0" applyNumberFormat="0" applyBorder="0" applyAlignment="0" applyProtection="0"/>
    <xf numFmtId="0" fontId="33" fillId="43" borderId="0" applyNumberFormat="0" applyBorder="0" applyAlignment="0" applyProtection="0"/>
    <xf numFmtId="0" fontId="10" fillId="3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0" fontId="33" fillId="4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0" fontId="10" fillId="3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168" fontId="34" fillId="43" borderId="0" applyNumberFormat="0" applyBorder="0" applyAlignment="0" applyProtection="0"/>
    <xf numFmtId="169" fontId="34" fillId="43" borderId="0" applyNumberFormat="0" applyBorder="0" applyAlignment="0" applyProtection="0"/>
    <xf numFmtId="168" fontId="34" fillId="43" borderId="0" applyNumberFormat="0" applyBorder="0" applyAlignment="0" applyProtection="0"/>
    <xf numFmtId="0" fontId="33" fillId="43" borderId="0" applyNumberFormat="0" applyBorder="0" applyAlignment="0" applyProtection="0"/>
    <xf numFmtId="0" fontId="33" fillId="44" borderId="0" applyNumberFormat="0" applyBorder="0" applyAlignment="0" applyProtection="0"/>
    <xf numFmtId="0" fontId="10" fillId="1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0" fontId="33" fillId="4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10" fillId="18"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3" fillId="45"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10" fillId="22"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3" fillId="46"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3" fillId="46" borderId="0" applyNumberFormat="0" applyBorder="0" applyAlignment="0" applyProtection="0"/>
    <xf numFmtId="0" fontId="33" fillId="41" borderId="0" applyNumberFormat="0" applyBorder="0" applyAlignment="0" applyProtection="0"/>
    <xf numFmtId="0" fontId="10" fillId="26"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0" fontId="33" fillId="41"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0" fontId="10" fillId="26"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168" fontId="34" fillId="41" borderId="0" applyNumberFormat="0" applyBorder="0" applyAlignment="0" applyProtection="0"/>
    <xf numFmtId="169" fontId="34" fillId="41" borderId="0" applyNumberFormat="0" applyBorder="0" applyAlignment="0" applyProtection="0"/>
    <xf numFmtId="168" fontId="34" fillId="41"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10" fillId="30"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0" fontId="33" fillId="44"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0" fontId="10" fillId="30"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168" fontId="34" fillId="44" borderId="0" applyNumberFormat="0" applyBorder="0" applyAlignment="0" applyProtection="0"/>
    <xf numFmtId="169" fontId="34" fillId="44" borderId="0" applyNumberFormat="0" applyBorder="0" applyAlignment="0" applyProtection="0"/>
    <xf numFmtId="168" fontId="34" fillId="44" borderId="0" applyNumberFormat="0" applyBorder="0" applyAlignment="0" applyProtection="0"/>
    <xf numFmtId="0" fontId="33" fillId="44" borderId="0" applyNumberFormat="0" applyBorder="0" applyAlignment="0" applyProtection="0"/>
    <xf numFmtId="0" fontId="33" fillId="47" borderId="0" applyNumberFormat="0" applyBorder="0" applyAlignment="0" applyProtection="0"/>
    <xf numFmtId="0" fontId="10" fillId="34"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0" fontId="33" fillId="47"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168" fontId="34" fillId="47" borderId="0" applyNumberFormat="0" applyBorder="0" applyAlignment="0" applyProtection="0"/>
    <xf numFmtId="169" fontId="34" fillId="47" borderId="0" applyNumberFormat="0" applyBorder="0" applyAlignment="0" applyProtection="0"/>
    <xf numFmtId="168" fontId="34" fillId="47" borderId="0" applyNumberFormat="0" applyBorder="0" applyAlignment="0" applyProtection="0"/>
    <xf numFmtId="0" fontId="33" fillId="47" borderId="0" applyNumberFormat="0" applyBorder="0" applyAlignment="0" applyProtection="0"/>
    <xf numFmtId="0" fontId="35" fillId="48" borderId="0" applyNumberFormat="0" applyBorder="0" applyAlignment="0" applyProtection="0"/>
    <xf numFmtId="0" fontId="36" fillId="15"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0" fontId="35" fillId="48"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168" fontId="37" fillId="48" borderId="0" applyNumberFormat="0" applyBorder="0" applyAlignment="0" applyProtection="0"/>
    <xf numFmtId="169" fontId="37" fillId="48" borderId="0" applyNumberFormat="0" applyBorder="0" applyAlignment="0" applyProtection="0"/>
    <xf numFmtId="168" fontId="37" fillId="48" borderId="0" applyNumberFormat="0" applyBorder="0" applyAlignment="0" applyProtection="0"/>
    <xf numFmtId="0" fontId="35" fillId="48" borderId="0" applyNumberFormat="0" applyBorder="0" applyAlignment="0" applyProtection="0"/>
    <xf numFmtId="0" fontId="35" fillId="45" borderId="0" applyNumberFormat="0" applyBorder="0" applyAlignment="0" applyProtection="0"/>
    <xf numFmtId="0" fontId="36" fillId="19"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0" fontId="35" fillId="45"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168" fontId="37" fillId="45" borderId="0" applyNumberFormat="0" applyBorder="0" applyAlignment="0" applyProtection="0"/>
    <xf numFmtId="169" fontId="37" fillId="45" borderId="0" applyNumberFormat="0" applyBorder="0" applyAlignment="0" applyProtection="0"/>
    <xf numFmtId="168" fontId="37" fillId="45" borderId="0" applyNumberFormat="0" applyBorder="0" applyAlignment="0" applyProtection="0"/>
    <xf numFmtId="0" fontId="35" fillId="45" borderId="0" applyNumberFormat="0" applyBorder="0" applyAlignment="0" applyProtection="0"/>
    <xf numFmtId="0" fontId="35" fillId="46" borderId="0" applyNumberFormat="0" applyBorder="0" applyAlignment="0" applyProtection="0"/>
    <xf numFmtId="0" fontId="36" fillId="23"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0" fontId="35" fillId="46"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168" fontId="37" fillId="46" borderId="0" applyNumberFormat="0" applyBorder="0" applyAlignment="0" applyProtection="0"/>
    <xf numFmtId="169" fontId="37" fillId="46" borderId="0" applyNumberFormat="0" applyBorder="0" applyAlignment="0" applyProtection="0"/>
    <xf numFmtId="168" fontId="37" fillId="46" borderId="0" applyNumberFormat="0" applyBorder="0" applyAlignment="0" applyProtection="0"/>
    <xf numFmtId="0" fontId="35" fillId="46" borderId="0" applyNumberFormat="0" applyBorder="0" applyAlignment="0" applyProtection="0"/>
    <xf numFmtId="0" fontId="35" fillId="49" borderId="0" applyNumberFormat="0" applyBorder="0" applyAlignment="0" applyProtection="0"/>
    <xf numFmtId="0" fontId="36" fillId="27"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0" fontId="35" fillId="49"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6" fillId="31"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0" fontId="35" fillId="5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6" fillId="35"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0" fontId="35" fillId="51"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168" fontId="37" fillId="51" borderId="0" applyNumberFormat="0" applyBorder="0" applyAlignment="0" applyProtection="0"/>
    <xf numFmtId="169" fontId="37" fillId="51" borderId="0" applyNumberFormat="0" applyBorder="0" applyAlignment="0" applyProtection="0"/>
    <xf numFmtId="168" fontId="37" fillId="51" borderId="0" applyNumberFormat="0" applyBorder="0" applyAlignment="0" applyProtection="0"/>
    <xf numFmtId="0" fontId="35" fillId="51"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5" fillId="53" borderId="0" applyNumberFormat="0" applyBorder="0" applyAlignment="0" applyProtection="0"/>
    <xf numFmtId="0" fontId="35" fillId="54" borderId="0" applyNumberFormat="0" applyBorder="0" applyAlignment="0" applyProtection="0"/>
    <xf numFmtId="0" fontId="36" fillId="12"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0" fontId="35" fillId="54"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0" fontId="36" fillId="12"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168" fontId="37" fillId="54" borderId="0" applyNumberFormat="0" applyBorder="0" applyAlignment="0" applyProtection="0"/>
    <xf numFmtId="169" fontId="37" fillId="54" borderId="0" applyNumberFormat="0" applyBorder="0" applyAlignment="0" applyProtection="0"/>
    <xf numFmtId="168" fontId="37"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5" fillId="57" borderId="0" applyNumberFormat="0" applyBorder="0" applyAlignment="0" applyProtection="0"/>
    <xf numFmtId="0" fontId="35" fillId="58" borderId="0" applyNumberFormat="0" applyBorder="0" applyAlignment="0" applyProtection="0"/>
    <xf numFmtId="0" fontId="36" fillId="16"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0" fontId="35" fillId="58"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168" fontId="37" fillId="58" borderId="0" applyNumberFormat="0" applyBorder="0" applyAlignment="0" applyProtection="0"/>
    <xf numFmtId="169" fontId="37" fillId="58" borderId="0" applyNumberFormat="0" applyBorder="0" applyAlignment="0" applyProtection="0"/>
    <xf numFmtId="168" fontId="37"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33" fillId="55" borderId="0" applyNumberFormat="0" applyBorder="0" applyAlignment="0" applyProtection="0"/>
    <xf numFmtId="0" fontId="33" fillId="59" borderId="0" applyNumberFormat="0" applyBorder="0" applyAlignment="0" applyProtection="0"/>
    <xf numFmtId="0" fontId="35" fillId="56" borderId="0" applyNumberFormat="0" applyBorder="0" applyAlignment="0" applyProtection="0"/>
    <xf numFmtId="0" fontId="35" fillId="60" borderId="0" applyNumberFormat="0" applyBorder="0" applyAlignment="0" applyProtection="0"/>
    <xf numFmtId="0" fontId="36" fillId="2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0" fontId="35" fillId="6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0" fontId="36" fillId="2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168" fontId="37" fillId="60" borderId="0" applyNumberFormat="0" applyBorder="0" applyAlignment="0" applyProtection="0"/>
    <xf numFmtId="169" fontId="37" fillId="60" borderId="0" applyNumberFormat="0" applyBorder="0" applyAlignment="0" applyProtection="0"/>
    <xf numFmtId="168" fontId="37"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3" fillId="52" borderId="0" applyNumberFormat="0" applyBorder="0" applyAlignment="0" applyProtection="0"/>
    <xf numFmtId="0" fontId="33" fillId="56" borderId="0" applyNumberFormat="0" applyBorder="0" applyAlignment="0" applyProtection="0"/>
    <xf numFmtId="0" fontId="35" fillId="56" borderId="0" applyNumberFormat="0" applyBorder="0" applyAlignment="0" applyProtection="0"/>
    <xf numFmtId="0" fontId="35" fillId="49" borderId="0" applyNumberFormat="0" applyBorder="0" applyAlignment="0" applyProtection="0"/>
    <xf numFmtId="0" fontId="36" fillId="24"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0" fontId="35" fillId="49"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0" fontId="36" fillId="24"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168" fontId="37" fillId="49" borderId="0" applyNumberFormat="0" applyBorder="0" applyAlignment="0" applyProtection="0"/>
    <xf numFmtId="169" fontId="37" fillId="49" borderId="0" applyNumberFormat="0" applyBorder="0" applyAlignment="0" applyProtection="0"/>
    <xf numFmtId="168" fontId="37"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33" fillId="61" borderId="0" applyNumberFormat="0" applyBorder="0" applyAlignment="0" applyProtection="0"/>
    <xf numFmtId="0" fontId="33" fillId="52" borderId="0" applyNumberFormat="0" applyBorder="0" applyAlignment="0" applyProtection="0"/>
    <xf numFmtId="0" fontId="35" fillId="53" borderId="0" applyNumberFormat="0" applyBorder="0" applyAlignment="0" applyProtection="0"/>
    <xf numFmtId="0" fontId="35" fillId="50" borderId="0" applyNumberFormat="0" applyBorder="0" applyAlignment="0" applyProtection="0"/>
    <xf numFmtId="0" fontId="36" fillId="28"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0" fontId="35" fillId="50"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0" fontId="36" fillId="28"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168" fontId="37" fillId="50" borderId="0" applyNumberFormat="0" applyBorder="0" applyAlignment="0" applyProtection="0"/>
    <xf numFmtId="169" fontId="37" fillId="50" borderId="0" applyNumberFormat="0" applyBorder="0" applyAlignment="0" applyProtection="0"/>
    <xf numFmtId="168" fontId="37"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33" fillId="55" borderId="0" applyNumberFormat="0" applyBorder="0" applyAlignment="0" applyProtection="0"/>
    <xf numFmtId="0" fontId="33" fillId="62" borderId="0" applyNumberFormat="0" applyBorder="0" applyAlignment="0" applyProtection="0"/>
    <xf numFmtId="0" fontId="35" fillId="62" borderId="0" applyNumberFormat="0" applyBorder="0" applyAlignment="0" applyProtection="0"/>
    <xf numFmtId="0" fontId="35" fillId="63" borderId="0" applyNumberFormat="0" applyBorder="0" applyAlignment="0" applyProtection="0"/>
    <xf numFmtId="0" fontId="36" fillId="32"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0" fontId="35" fillId="63"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168" fontId="37" fillId="63" borderId="0" applyNumberFormat="0" applyBorder="0" applyAlignment="0" applyProtection="0"/>
    <xf numFmtId="169" fontId="37" fillId="63" borderId="0" applyNumberFormat="0" applyBorder="0" applyAlignment="0" applyProtection="0"/>
    <xf numFmtId="168" fontId="37"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38" fillId="39" borderId="0" applyNumberFormat="0" applyBorder="0" applyAlignment="0" applyProtection="0"/>
    <xf numFmtId="0" fontId="39" fillId="6"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0" fontId="39" fillId="6"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170" fontId="41"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1" fontId="43" fillId="0" borderId="0" applyFill="0" applyBorder="0" applyAlignment="0"/>
    <xf numFmtId="171" fontId="43"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0" fontId="42" fillId="0" borderId="0" applyFill="0" applyBorder="0" applyAlignment="0"/>
    <xf numFmtId="172" fontId="43" fillId="0" borderId="0" applyFill="0" applyBorder="0" applyAlignment="0"/>
    <xf numFmtId="173" fontId="43" fillId="0" borderId="0" applyFill="0" applyBorder="0" applyAlignment="0"/>
    <xf numFmtId="174" fontId="43" fillId="0" borderId="0" applyFill="0" applyBorder="0" applyAlignment="0"/>
    <xf numFmtId="175"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8" fontId="46"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8" fontId="46"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9" fontId="46"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5" fillId="9" borderId="37"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0" fontId="44"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168" fontId="46" fillId="64" borderId="44" applyNumberFormat="0" applyAlignment="0" applyProtection="0"/>
    <xf numFmtId="169" fontId="46" fillId="64" borderId="44" applyNumberFormat="0" applyAlignment="0" applyProtection="0"/>
    <xf numFmtId="168" fontId="46" fillId="64" borderId="44" applyNumberFormat="0" applyAlignment="0" applyProtection="0"/>
    <xf numFmtId="0" fontId="44" fillId="64" borderId="44" applyNumberFormat="0" applyAlignment="0" applyProtection="0"/>
    <xf numFmtId="0" fontId="47" fillId="65" borderId="45" applyNumberFormat="0" applyAlignment="0" applyProtection="0"/>
    <xf numFmtId="0" fontId="48" fillId="10" borderId="40"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0" fontId="47"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0" fontId="48" fillId="10" borderId="40"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169" fontId="49" fillId="65" borderId="45" applyNumberFormat="0" applyAlignment="0" applyProtection="0"/>
    <xf numFmtId="168" fontId="49" fillId="65" borderId="45" applyNumberFormat="0" applyAlignment="0" applyProtection="0"/>
    <xf numFmtId="0" fontId="47" fillId="65" borderId="45" applyNumberFormat="0" applyAlignment="0" applyProtection="0"/>
    <xf numFmtId="41" fontId="9" fillId="0" borderId="0" applyFont="0" applyFill="0" applyBorder="0" applyAlignment="0" applyProtection="0"/>
    <xf numFmtId="41" fontId="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13"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71" fontId="4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quotePrefix="1">
      <protection locked="0"/>
    </xf>
    <xf numFmtId="43" fontId="33" fillId="0" borderId="0" applyFont="0" applyFill="0" applyBorder="0" applyAlignment="0" applyProtection="0"/>
    <xf numFmtId="43" fontId="9" fillId="0" borderId="0" quotePrefix="1">
      <protection locked="0"/>
    </xf>
    <xf numFmtId="43" fontId="33"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177" fontId="8" fillId="0" borderId="0" applyFont="0" applyFill="0" applyBorder="0" applyAlignment="0" applyProtection="0"/>
    <xf numFmtId="177"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9"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43" fontId="3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178" fontId="3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5"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178" fontId="33"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0"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quotePrefix="1">
      <protection locked="0"/>
    </xf>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8" fontId="9" fillId="0" borderId="0" applyFont="0" applyFill="0" applyProtection="0"/>
    <xf numFmtId="43" fontId="9" fillId="0" borderId="0" applyFont="0" applyFill="0" applyBorder="0" applyAlignment="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8" fontId="9" fillId="0" borderId="0" applyFont="0" applyFill="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179"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179" fontId="9" fillId="0" borderId="0" applyFont="0" applyFill="0" applyBorder="0" applyAlignment="0" applyProtection="0"/>
    <xf numFmtId="43"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1" fillId="0" borderId="0"/>
    <xf numFmtId="172" fontId="43" fillId="0" borderId="0" applyFont="0" applyFill="0" applyBorder="0" applyAlignment="0" applyProtection="0"/>
    <xf numFmtId="44" fontId="9" fillId="0" borderId="0" applyFont="0" applyFill="0" applyBorder="0" applyAlignment="0" applyProtection="0"/>
    <xf numFmtId="44" fontId="13" fillId="0" borderId="0" applyFont="0" applyFill="0" applyBorder="0" applyAlignment="0" applyProtection="0"/>
    <xf numFmtId="44" fontId="3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3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1" fillId="0" borderId="0"/>
    <xf numFmtId="14" fontId="52" fillId="0" borderId="0" applyFill="0" applyBorder="0" applyAlignment="0"/>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46">
      <alignment vertical="center"/>
    </xf>
    <xf numFmtId="38" fontId="32" fillId="0" borderId="0" applyFont="0" applyFill="0" applyBorder="0" applyAlignment="0" applyProtection="0"/>
    <xf numFmtId="180" fontId="9" fillId="0" borderId="0" applyFont="0" applyFill="0" applyBorder="0" applyAlignment="0" applyProtection="0"/>
    <xf numFmtId="0" fontId="53" fillId="66" borderId="0" applyNumberFormat="0" applyBorder="0" applyAlignment="0" applyProtection="0"/>
    <xf numFmtId="0" fontId="53" fillId="67" borderId="0" applyNumberFormat="0" applyBorder="0" applyAlignment="0" applyProtection="0"/>
    <xf numFmtId="0" fontId="53" fillId="68" borderId="0" applyNumberFormat="0" applyBorder="0" applyAlignment="0" applyProtection="0"/>
    <xf numFmtId="171" fontId="43" fillId="0" borderId="0" applyFill="0" applyBorder="0" applyAlignment="0"/>
    <xf numFmtId="172"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168" fontId="9" fillId="0" borderId="0" applyFont="0" applyFill="0" applyBorder="0" applyAlignment="0" applyProtection="0"/>
    <xf numFmtId="169" fontId="9" fillId="0" borderId="0" applyFont="0" applyFill="0" applyBorder="0" applyAlignment="0" applyProtection="0"/>
    <xf numFmtId="168" fontId="9" fillId="0" borderId="0" applyFon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4" fillId="0" borderId="0" applyNumberFormat="0" applyFill="0" applyBorder="0" applyAlignment="0" applyProtection="0"/>
    <xf numFmtId="168" fontId="9" fillId="0" borderId="0"/>
    <xf numFmtId="0" fontId="9" fillId="0" borderId="0"/>
    <xf numFmtId="168" fontId="9" fillId="0" borderId="0"/>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42" fillId="0" borderId="3" applyNumberFormat="0" applyAlignment="0">
      <alignment horizontal="right"/>
      <protection locked="0"/>
    </xf>
    <xf numFmtId="0" fontId="57" fillId="40" borderId="0" applyNumberFormat="0" applyBorder="0" applyAlignment="0" applyProtection="0"/>
    <xf numFmtId="0" fontId="58" fillId="5"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0" fontId="57" fillId="40"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0" fontId="58" fillId="5"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168" fontId="59" fillId="40" borderId="0" applyNumberFormat="0" applyBorder="0" applyAlignment="0" applyProtection="0"/>
    <xf numFmtId="169" fontId="59" fillId="40" borderId="0" applyNumberFormat="0" applyBorder="0" applyAlignment="0" applyProtection="0"/>
    <xf numFmtId="168" fontId="59" fillId="40" borderId="0" applyNumberFormat="0" applyBorder="0" applyAlignment="0" applyProtection="0"/>
    <xf numFmtId="0" fontId="57" fillId="40" borderId="0" applyNumberFormat="0" applyBorder="0" applyAlignment="0" applyProtection="0"/>
    <xf numFmtId="0" fontId="9" fillId="69" borderId="3" applyNumberFormat="0" applyFont="0" applyBorder="0" applyProtection="0">
      <alignment horizontal="center" vertical="center"/>
    </xf>
    <xf numFmtId="0" fontId="60" fillId="0" borderId="34" applyNumberFormat="0" applyAlignment="0" applyProtection="0">
      <alignment horizontal="left" vertical="center"/>
    </xf>
    <xf numFmtId="0" fontId="60" fillId="0" borderId="34" applyNumberFormat="0" applyAlignment="0" applyProtection="0">
      <alignment horizontal="left" vertical="center"/>
    </xf>
    <xf numFmtId="168" fontId="60" fillId="0" borderId="34" applyNumberFormat="0" applyAlignment="0" applyProtection="0">
      <alignment horizontal="left" vertical="center"/>
    </xf>
    <xf numFmtId="0" fontId="60" fillId="0" borderId="9">
      <alignment horizontal="left" vertical="center"/>
    </xf>
    <xf numFmtId="0" fontId="60" fillId="0" borderId="9">
      <alignment horizontal="left" vertical="center"/>
    </xf>
    <xf numFmtId="168" fontId="60" fillId="0" borderId="9">
      <alignment horizontal="left" vertical="center"/>
    </xf>
    <xf numFmtId="0" fontId="61" fillId="0" borderId="47" applyNumberFormat="0" applyFill="0" applyAlignment="0" applyProtection="0"/>
    <xf numFmtId="169" fontId="61" fillId="0" borderId="47" applyNumberFormat="0" applyFill="0" applyAlignment="0" applyProtection="0"/>
    <xf numFmtId="0"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168" fontId="61" fillId="0" borderId="47" applyNumberFormat="0" applyFill="0" applyAlignment="0" applyProtection="0"/>
    <xf numFmtId="169" fontId="61" fillId="0" borderId="47" applyNumberFormat="0" applyFill="0" applyAlignment="0" applyProtection="0"/>
    <xf numFmtId="168" fontId="61" fillId="0" borderId="47" applyNumberFormat="0" applyFill="0" applyAlignment="0" applyProtection="0"/>
    <xf numFmtId="0" fontId="61" fillId="0" borderId="47" applyNumberFormat="0" applyFill="0" applyAlignment="0" applyProtection="0"/>
    <xf numFmtId="0" fontId="62" fillId="0" borderId="48" applyNumberFormat="0" applyFill="0" applyAlignment="0" applyProtection="0"/>
    <xf numFmtId="169" fontId="62" fillId="0" borderId="48" applyNumberFormat="0" applyFill="0" applyAlignment="0" applyProtection="0"/>
    <xf numFmtId="0"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168" fontId="62" fillId="0" borderId="48" applyNumberFormat="0" applyFill="0" applyAlignment="0" applyProtection="0"/>
    <xf numFmtId="169" fontId="62" fillId="0" borderId="48" applyNumberFormat="0" applyFill="0" applyAlignment="0" applyProtection="0"/>
    <xf numFmtId="168" fontId="62" fillId="0" borderId="48" applyNumberFormat="0" applyFill="0" applyAlignment="0" applyProtection="0"/>
    <xf numFmtId="0" fontId="62" fillId="0" borderId="48" applyNumberFormat="0" applyFill="0" applyAlignment="0" applyProtection="0"/>
    <xf numFmtId="0" fontId="63" fillId="0" borderId="49" applyNumberFormat="0" applyFill="0" applyAlignment="0" applyProtection="0"/>
    <xf numFmtId="169" fontId="63" fillId="0" borderId="49" applyNumberFormat="0" applyFill="0" applyAlignment="0" applyProtection="0"/>
    <xf numFmtId="0" fontId="63" fillId="0" borderId="49" applyNumberFormat="0" applyFill="0" applyAlignment="0" applyProtection="0"/>
    <xf numFmtId="168" fontId="63" fillId="0" borderId="49" applyNumberFormat="0" applyFill="0" applyAlignment="0" applyProtection="0"/>
    <xf numFmtId="0" fontId="63" fillId="0" borderId="49" applyNumberFormat="0" applyFill="0" applyAlignment="0" applyProtection="0"/>
    <xf numFmtId="168" fontId="63" fillId="0" borderId="49"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168" fontId="63" fillId="0" borderId="49" applyNumberFormat="0" applyFill="0" applyAlignment="0" applyProtection="0"/>
    <xf numFmtId="169" fontId="63" fillId="0" borderId="49" applyNumberFormat="0" applyFill="0" applyAlignment="0" applyProtection="0"/>
    <xf numFmtId="168" fontId="63" fillId="0" borderId="49" applyNumberFormat="0" applyFill="0" applyAlignment="0" applyProtection="0"/>
    <xf numFmtId="0" fontId="63" fillId="0" borderId="49" applyNumberFormat="0" applyFill="0" applyAlignment="0" applyProtection="0"/>
    <xf numFmtId="0" fontId="63" fillId="0" borderId="0" applyNumberFormat="0" applyFill="0" applyBorder="0" applyAlignment="0" applyProtection="0"/>
    <xf numFmtId="169" fontId="63" fillId="0" borderId="0" applyNumberFormat="0" applyFill="0" applyBorder="0" applyAlignment="0" applyProtection="0"/>
    <xf numFmtId="0"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168" fontId="63" fillId="0" borderId="0" applyNumberFormat="0" applyFill="0" applyBorder="0" applyAlignment="0" applyProtection="0"/>
    <xf numFmtId="169" fontId="63" fillId="0" borderId="0" applyNumberFormat="0" applyFill="0" applyBorder="0" applyAlignment="0" applyProtection="0"/>
    <xf numFmtId="168" fontId="63" fillId="0" borderId="0" applyNumberFormat="0" applyFill="0" applyBorder="0" applyAlignment="0" applyProtection="0"/>
    <xf numFmtId="0" fontId="63" fillId="0" borderId="0" applyNumberFormat="0" applyFill="0" applyBorder="0" applyAlignment="0" applyProtection="0"/>
    <xf numFmtId="37" fontId="64" fillId="0" borderId="0"/>
    <xf numFmtId="168" fontId="65" fillId="0" borderId="0"/>
    <xf numFmtId="0" fontId="65" fillId="0" borderId="0"/>
    <xf numFmtId="168" fontId="65" fillId="0" borderId="0"/>
    <xf numFmtId="168" fontId="60" fillId="0" borderId="0"/>
    <xf numFmtId="0" fontId="60" fillId="0" borderId="0"/>
    <xf numFmtId="168" fontId="60" fillId="0" borderId="0"/>
    <xf numFmtId="168" fontId="66" fillId="0" borderId="0"/>
    <xf numFmtId="0" fontId="66" fillId="0" borderId="0"/>
    <xf numFmtId="168" fontId="66" fillId="0" borderId="0"/>
    <xf numFmtId="168" fontId="67" fillId="0" borderId="0"/>
    <xf numFmtId="0" fontId="67" fillId="0" borderId="0"/>
    <xf numFmtId="168" fontId="67" fillId="0" borderId="0"/>
    <xf numFmtId="168" fontId="68" fillId="0" borderId="0"/>
    <xf numFmtId="0" fontId="68" fillId="0" borderId="0"/>
    <xf numFmtId="168" fontId="68" fillId="0" borderId="0"/>
    <xf numFmtId="168" fontId="69" fillId="0" borderId="0"/>
    <xf numFmtId="0" fontId="69" fillId="0" borderId="0"/>
    <xf numFmtId="168" fontId="69" fillId="0" borderId="0"/>
    <xf numFmtId="0" fontId="68" fillId="70" borderId="8" applyFont="0" applyBorder="0">
      <alignment horizontal="center" wrapText="1"/>
    </xf>
    <xf numFmtId="3" fontId="9" fillId="71" borderId="3" applyFont="0" applyProtection="0">
      <alignment horizontal="right" vertical="center"/>
    </xf>
    <xf numFmtId="9" fontId="9" fillId="71" borderId="3" applyFont="0" applyProtection="0">
      <alignment horizontal="right" vertical="center"/>
    </xf>
    <xf numFmtId="0" fontId="9" fillId="71" borderId="8" applyNumberFormat="0" applyFont="0" applyBorder="0" applyProtection="0">
      <alignment horizontal="left" vertical="center"/>
    </xf>
    <xf numFmtId="168" fontId="9" fillId="0" borderId="0">
      <alignment horizontal="center"/>
    </xf>
    <xf numFmtId="0" fontId="9" fillId="0" borderId="0">
      <alignment horizontal="center"/>
    </xf>
    <xf numFmtId="168" fontId="9" fillId="0" borderId="0">
      <alignment horizontal="center"/>
    </xf>
    <xf numFmtId="168" fontId="70" fillId="0" borderId="0" applyNumberFormat="0" applyFill="0" applyBorder="0" applyAlignment="0" applyProtection="0">
      <alignment vertical="top"/>
      <protection locked="0"/>
    </xf>
    <xf numFmtId="169" fontId="70" fillId="0" borderId="0" applyNumberFormat="0" applyFill="0" applyBorder="0" applyAlignment="0" applyProtection="0">
      <alignment vertical="top"/>
      <protection locked="0"/>
    </xf>
    <xf numFmtId="168" fontId="70" fillId="0" borderId="0" applyNumberFormat="0" applyFill="0" applyBorder="0" applyAlignment="0" applyProtection="0">
      <alignment vertical="top"/>
      <protection locked="0"/>
    </xf>
    <xf numFmtId="168" fontId="71" fillId="0" borderId="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8" fontId="74"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8" fontId="74"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9" fontId="74"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3" fillId="8" borderId="37"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0" fontId="72"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168" fontId="74" fillId="43" borderId="44" applyNumberFormat="0" applyAlignment="0" applyProtection="0"/>
    <xf numFmtId="169" fontId="74" fillId="43" borderId="44" applyNumberFormat="0" applyAlignment="0" applyProtection="0"/>
    <xf numFmtId="168" fontId="74" fillId="43" borderId="44" applyNumberFormat="0" applyAlignment="0" applyProtection="0"/>
    <xf numFmtId="0" fontId="72" fillId="43" borderId="44" applyNumberFormat="0" applyAlignment="0" applyProtection="0"/>
    <xf numFmtId="3" fontId="9" fillId="72" borderId="3" applyFont="0">
      <alignment horizontal="right" vertical="center"/>
      <protection locked="0"/>
    </xf>
    <xf numFmtId="171" fontId="43" fillId="0" borderId="0" applyFill="0" applyBorder="0" applyAlignment="0"/>
    <xf numFmtId="172"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0" fontId="75" fillId="0" borderId="50" applyNumberFormat="0" applyFill="0" applyAlignment="0" applyProtection="0"/>
    <xf numFmtId="0" fontId="76" fillId="0" borderId="39"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0" fontId="75" fillId="0" borderId="50"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0" fontId="76" fillId="0" borderId="39"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168" fontId="77" fillId="0" borderId="50" applyNumberFormat="0" applyFill="0" applyAlignment="0" applyProtection="0"/>
    <xf numFmtId="169" fontId="77" fillId="0" borderId="50" applyNumberFormat="0" applyFill="0" applyAlignment="0" applyProtection="0"/>
    <xf numFmtId="168" fontId="77" fillId="0" borderId="50" applyNumberFormat="0" applyFill="0" applyAlignment="0" applyProtection="0"/>
    <xf numFmtId="0" fontId="75" fillId="0" borderId="50" applyNumberFormat="0" applyFill="0" applyAlignment="0" applyProtection="0"/>
    <xf numFmtId="168" fontId="9" fillId="0" borderId="0">
      <alignment horizontal="center"/>
    </xf>
    <xf numFmtId="0" fontId="9" fillId="0" borderId="0">
      <alignment horizontal="center"/>
    </xf>
    <xf numFmtId="168" fontId="9" fillId="0" borderId="0">
      <alignment horizontal="center"/>
    </xf>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78" fillId="73" borderId="0" applyNumberFormat="0" applyBorder="0" applyAlignment="0" applyProtection="0"/>
    <xf numFmtId="0" fontId="79" fillId="7"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0" fontId="78" fillId="73"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0" fontId="79" fillId="7"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168" fontId="80" fillId="73" borderId="0" applyNumberFormat="0" applyBorder="0" applyAlignment="0" applyProtection="0"/>
    <xf numFmtId="169" fontId="80" fillId="73" borderId="0" applyNumberFormat="0" applyBorder="0" applyAlignment="0" applyProtection="0"/>
    <xf numFmtId="168" fontId="80" fillId="73" borderId="0" applyNumberFormat="0" applyBorder="0" applyAlignment="0" applyProtection="0"/>
    <xf numFmtId="0" fontId="78" fillId="73" borderId="0" applyNumberFormat="0" applyBorder="0" applyAlignment="0" applyProtection="0"/>
    <xf numFmtId="1" fontId="81" fillId="0" borderId="0" applyProtection="0"/>
    <xf numFmtId="168" fontId="32" fillId="0" borderId="51"/>
    <xf numFmtId="169" fontId="32" fillId="0" borderId="51"/>
    <xf numFmtId="168" fontId="32" fillId="0" borderId="51"/>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10"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1"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9" fillId="0" borderId="0"/>
    <xf numFmtId="0" fontId="9" fillId="0" borderId="0"/>
    <xf numFmtId="0" fontId="82" fillId="0" borderId="0"/>
    <xf numFmtId="181" fontId="9" fillId="0" borderId="0"/>
    <xf numFmtId="179" fontId="34"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3" fillId="0" borderId="0"/>
    <xf numFmtId="0" fontId="83" fillId="0" borderId="0"/>
    <xf numFmtId="0" fontId="82" fillId="0" borderId="0"/>
    <xf numFmtId="179" fontId="34" fillId="0" borderId="0"/>
    <xf numFmtId="179" fontId="9" fillId="0" borderId="0"/>
    <xf numFmtId="179" fontId="9" fillId="0" borderId="0"/>
    <xf numFmtId="0" fontId="9" fillId="0" borderId="0"/>
    <xf numFmtId="0" fontId="9"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0" fontId="34"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0" fontId="9"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179" fontId="34"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0" fontId="9" fillId="0" borderId="0"/>
    <xf numFmtId="168"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9" fillId="0" borderId="0"/>
    <xf numFmtId="179" fontId="8" fillId="0" borderId="0"/>
    <xf numFmtId="179" fontId="8" fillId="0" borderId="0"/>
    <xf numFmtId="179" fontId="8" fillId="0" borderId="0"/>
    <xf numFmtId="179"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71"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168" fontId="9" fillId="0" borderId="0"/>
    <xf numFmtId="179" fontId="9" fillId="0" borderId="0"/>
    <xf numFmtId="179" fontId="9" fillId="0" borderId="0"/>
    <xf numFmtId="168"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8"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3"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9" fillId="0" borderId="0"/>
    <xf numFmtId="0" fontId="8" fillId="0" borderId="0"/>
    <xf numFmtId="0" fontId="8" fillId="0" borderId="0"/>
    <xf numFmtId="0" fontId="8" fillId="0" borderId="0"/>
    <xf numFmtId="0" fontId="8"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34"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79"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34" fillId="0" borderId="0"/>
    <xf numFmtId="0" fontId="34" fillId="0" borderId="0"/>
    <xf numFmtId="168" fontId="34" fillId="0" borderId="0"/>
    <xf numFmtId="0" fontId="34"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4" fillId="0" borderId="0"/>
    <xf numFmtId="168" fontId="34" fillId="0" borderId="0"/>
    <xf numFmtId="0" fontId="34" fillId="0" borderId="0"/>
    <xf numFmtId="0" fontId="34" fillId="0" borderId="0"/>
    <xf numFmtId="0" fontId="9" fillId="0" borderId="0"/>
    <xf numFmtId="179"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3"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68" fontId="33" fillId="0" borderId="0"/>
    <xf numFmtId="179" fontId="34" fillId="0" borderId="0"/>
    <xf numFmtId="179" fontId="34"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34" fillId="0" borderId="0"/>
    <xf numFmtId="179" fontId="34" fillId="0" borderId="0"/>
    <xf numFmtId="179" fontId="34" fillId="0" borderId="0"/>
    <xf numFmtId="179" fontId="34" fillId="0" borderId="0"/>
    <xf numFmtId="179"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34" fillId="0" borderId="0"/>
    <xf numFmtId="179" fontId="9"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34"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1" fillId="0" borderId="0"/>
    <xf numFmtId="0" fontId="34" fillId="0" borderId="0"/>
    <xf numFmtId="0" fontId="9" fillId="0" borderId="0"/>
    <xf numFmtId="0" fontId="33" fillId="0" borderId="0"/>
    <xf numFmtId="168" fontId="31" fillId="0" borderId="0"/>
    <xf numFmtId="0" fontId="9" fillId="0" borderId="0"/>
    <xf numFmtId="0" fontId="8" fillId="0" borderId="0"/>
    <xf numFmtId="0" fontId="8" fillId="0" borderId="0"/>
    <xf numFmtId="179" fontId="3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179" fontId="9" fillId="0" borderId="0"/>
    <xf numFmtId="0" fontId="34" fillId="0" borderId="0"/>
    <xf numFmtId="0" fontId="34" fillId="0" borderId="0"/>
    <xf numFmtId="168" fontId="31" fillId="0" borderId="0"/>
    <xf numFmtId="0" fontId="71" fillId="0" borderId="0"/>
    <xf numFmtId="0" fontId="9" fillId="0" borderId="0"/>
    <xf numFmtId="168" fontId="31" fillId="0" borderId="0"/>
    <xf numFmtId="0" fontId="8" fillId="0" borderId="0"/>
    <xf numFmtId="179"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4" fillId="0" borderId="0"/>
    <xf numFmtId="0" fontId="3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168" fontId="31" fillId="0" borderId="0"/>
    <xf numFmtId="168" fontId="31" fillId="0" borderId="0"/>
    <xf numFmtId="0" fontId="8" fillId="0" borderId="0"/>
    <xf numFmtId="179" fontId="34" fillId="0" borderId="0"/>
    <xf numFmtId="179" fontId="34" fillId="0" borderId="0"/>
    <xf numFmtId="179" fontId="9" fillId="0" borderId="0"/>
    <xf numFmtId="0" fontId="9" fillId="0" borderId="0"/>
    <xf numFmtId="179" fontId="9" fillId="0" borderId="0"/>
    <xf numFmtId="0" fontId="9" fillId="0" borderId="0"/>
    <xf numFmtId="179" fontId="9" fillId="0" borderId="0"/>
    <xf numFmtId="0" fontId="9" fillId="0" borderId="0"/>
    <xf numFmtId="0" fontId="7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3" fillId="0" borderId="0"/>
    <xf numFmtId="0" fontId="9" fillId="0" borderId="0"/>
    <xf numFmtId="0" fontId="9" fillId="0" borderId="0"/>
    <xf numFmtId="0" fontId="34" fillId="0" borderId="0"/>
    <xf numFmtId="168" fontId="31" fillId="0" borderId="0"/>
    <xf numFmtId="168" fontId="31" fillId="0" borderId="0"/>
    <xf numFmtId="0" fontId="8" fillId="0" borderId="0"/>
    <xf numFmtId="179" fontId="34" fillId="0" borderId="0"/>
    <xf numFmtId="179" fontId="34" fillId="0" borderId="0"/>
    <xf numFmtId="0" fontId="7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9"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4" fillId="0" borderId="0"/>
    <xf numFmtId="179" fontId="34"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2" fillId="0" borderId="0"/>
    <xf numFmtId="179" fontId="34"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13"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2" fillId="0" borderId="0"/>
    <xf numFmtId="179" fontId="9"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34"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0" fontId="82"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42" fillId="70" borderId="7" applyBorder="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42" fillId="70" borderId="7" applyBorder="0"/>
    <xf numFmtId="0" fontId="9" fillId="0" borderId="0"/>
    <xf numFmtId="0" fontId="9"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0" fontId="13" fillId="0" borderId="0"/>
    <xf numFmtId="0" fontId="9" fillId="0" borderId="0"/>
    <xf numFmtId="179" fontId="32" fillId="0" borderId="0"/>
    <xf numFmtId="0" fontId="13"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179" fontId="13" fillId="0" borderId="0"/>
    <xf numFmtId="0" fontId="32" fillId="0" borderId="0"/>
    <xf numFmtId="179" fontId="32" fillId="0" borderId="0"/>
    <xf numFmtId="0" fontId="32" fillId="0" borderId="0"/>
    <xf numFmtId="0" fontId="9" fillId="0" borderId="0"/>
    <xf numFmtId="0" fontId="32"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32" fillId="0" borderId="0"/>
    <xf numFmtId="179" fontId="13"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32"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9" fillId="0" borderId="0"/>
    <xf numFmtId="0" fontId="8"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32" fillId="0" borderId="0"/>
    <xf numFmtId="0" fontId="32" fillId="0" borderId="0"/>
    <xf numFmtId="168" fontId="32" fillId="0" borderId="0"/>
    <xf numFmtId="0" fontId="82" fillId="0" borderId="0"/>
    <xf numFmtId="168"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9" fillId="0" borderId="0"/>
    <xf numFmtId="0" fontId="82" fillId="0" borderId="0"/>
    <xf numFmtId="0" fontId="13" fillId="0" borderId="0"/>
    <xf numFmtId="0" fontId="82" fillId="0" borderId="0"/>
    <xf numFmtId="168" fontId="13" fillId="0" borderId="0"/>
    <xf numFmtId="0" fontId="82" fillId="0" borderId="0"/>
    <xf numFmtId="168" fontId="13" fillId="0" borderId="0"/>
    <xf numFmtId="0" fontId="82"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179" fontId="13"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179" fontId="3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0" fontId="8" fillId="0" borderId="0"/>
    <xf numFmtId="179" fontId="32"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32" fillId="0" borderId="0"/>
    <xf numFmtId="179" fontId="32" fillId="0" borderId="0"/>
    <xf numFmtId="179" fontId="32" fillId="0" borderId="0"/>
    <xf numFmtId="179"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1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9" fillId="0" borderId="0"/>
    <xf numFmtId="0" fontId="8" fillId="0" borderId="0"/>
    <xf numFmtId="0" fontId="8" fillId="0" borderId="0"/>
    <xf numFmtId="0" fontId="8"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82"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179" fontId="8" fillId="0" borderId="0"/>
    <xf numFmtId="179" fontId="8" fillId="0" borderId="0"/>
    <xf numFmtId="179" fontId="8" fillId="0" borderId="0"/>
    <xf numFmtId="179" fontId="8" fillId="0" borderId="0"/>
    <xf numFmtId="179" fontId="9" fillId="0" borderId="0"/>
    <xf numFmtId="179" fontId="9" fillId="0" borderId="0"/>
    <xf numFmtId="179" fontId="9" fillId="0" borderId="0"/>
    <xf numFmtId="179" fontId="9" fillId="0" borderId="0"/>
    <xf numFmtId="168"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168" fontId="50" fillId="0" borderId="0"/>
    <xf numFmtId="0" fontId="9" fillId="0" borderId="0"/>
    <xf numFmtId="0" fontId="82" fillId="0" borderId="0"/>
    <xf numFmtId="168" fontId="50"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9" fontId="8" fillId="0" borderId="0"/>
    <xf numFmtId="0"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179" fontId="9" fillId="0" borderId="0"/>
    <xf numFmtId="169" fontId="8" fillId="0" borderId="0"/>
    <xf numFmtId="169" fontId="8" fillId="0" borderId="0"/>
    <xf numFmtId="169" fontId="8" fillId="0" borderId="0"/>
    <xf numFmtId="169" fontId="8" fillId="0" borderId="0"/>
    <xf numFmtId="169" fontId="8" fillId="0" borderId="0"/>
    <xf numFmtId="169" fontId="8" fillId="0" borderId="0"/>
    <xf numFmtId="169"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8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79"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2"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82" fillId="0" borderId="0"/>
    <xf numFmtId="0" fontId="9" fillId="0" borderId="0"/>
    <xf numFmtId="0" fontId="82"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168" fontId="8"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79" fontId="9" fillId="0" borderId="0"/>
    <xf numFmtId="0" fontId="82"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179" fontId="9" fillId="0" borderId="0"/>
    <xf numFmtId="0" fontId="9" fillId="0" borderId="0"/>
    <xf numFmtId="0" fontId="9" fillId="0" borderId="0"/>
    <xf numFmtId="179" fontId="9" fillId="0" borderId="0"/>
    <xf numFmtId="0" fontId="9" fillId="0" borderId="0"/>
    <xf numFmtId="179" fontId="9" fillId="0" borderId="0"/>
    <xf numFmtId="179" fontId="9" fillId="0" borderId="0"/>
    <xf numFmtId="179" fontId="9" fillId="0" borderId="0"/>
    <xf numFmtId="179" fontId="9" fillId="0" borderId="0"/>
    <xf numFmtId="179"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168" fontId="9"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169" fontId="9"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68" fontId="9"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5" fillId="0" borderId="0"/>
    <xf numFmtId="168" fontId="9" fillId="0" borderId="0"/>
    <xf numFmtId="0" fontId="82"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168" fontId="9" fillId="0" borderId="0"/>
    <xf numFmtId="0" fontId="82" fillId="0" borderId="0"/>
    <xf numFmtId="0" fontId="82" fillId="0" borderId="0"/>
    <xf numFmtId="0" fontId="82" fillId="0" borderId="0"/>
    <xf numFmtId="0" fontId="82" fillId="0" borderId="0"/>
    <xf numFmtId="0" fontId="82"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9" fillId="0" borderId="0"/>
    <xf numFmtId="0" fontId="9" fillId="0" borderId="0"/>
    <xf numFmtId="179" fontId="8" fillId="0" borderId="0"/>
    <xf numFmtId="179" fontId="8" fillId="0" borderId="0"/>
    <xf numFmtId="179" fontId="8" fillId="0" borderId="0"/>
    <xf numFmtId="179"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181"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8" fontId="86" fillId="0" borderId="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168" fontId="9" fillId="0" borderId="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33" fillId="74" borderId="52" applyNumberFormat="0" applyFont="0" applyAlignment="0" applyProtection="0"/>
    <xf numFmtId="168" fontId="9" fillId="0" borderId="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169" fontId="9" fillId="0" borderId="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9" fillId="0" borderId="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4" fillId="11" borderId="41"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33"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169"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168" fontId="9" fillId="0" borderId="0"/>
    <xf numFmtId="0" fontId="9" fillId="74" borderId="52" applyNumberFormat="0" applyFont="0" applyAlignment="0" applyProtection="0"/>
    <xf numFmtId="0" fontId="9" fillId="74" borderId="52" applyNumberFormat="0" applyFont="0" applyAlignment="0" applyProtection="0"/>
    <xf numFmtId="169" fontId="9" fillId="0" borderId="0"/>
    <xf numFmtId="168" fontId="9" fillId="0" borderId="0"/>
    <xf numFmtId="168" fontId="9" fillId="0" borderId="0"/>
    <xf numFmtId="0" fontId="9"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0" fontId="9" fillId="74" borderId="52" applyNumberFormat="0" applyFont="0" applyAlignment="0" applyProtection="0"/>
    <xf numFmtId="183" fontId="9" fillId="0" borderId="0" applyFont="0" applyFill="0" applyBorder="0" applyAlignment="0" applyProtection="0"/>
    <xf numFmtId="184" fontId="9" fillId="0" borderId="0" applyFont="0" applyFill="0" applyBorder="0" applyAlignment="0" applyProtection="0"/>
    <xf numFmtId="185" fontId="87" fillId="0" borderId="0">
      <alignment horizontal="left"/>
    </xf>
    <xf numFmtId="0" fontId="9" fillId="0" borderId="0"/>
    <xf numFmtId="0" fontId="9" fillId="0" borderId="0"/>
    <xf numFmtId="168" fontId="9" fillId="0" borderId="0"/>
    <xf numFmtId="3" fontId="9" fillId="75" borderId="3" applyFont="0">
      <alignment horizontal="right" vertical="center"/>
      <protection locked="0"/>
    </xf>
    <xf numFmtId="168" fontId="88" fillId="0" borderId="0"/>
    <xf numFmtId="0" fontId="88" fillId="0" borderId="0"/>
    <xf numFmtId="168" fontId="88" fillId="0" borderId="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8" fontId="91"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8" fontId="91"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9" fontId="91"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90" fillId="9" borderId="38"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0" fontId="89"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168" fontId="91" fillId="64" borderId="53" applyNumberFormat="0" applyAlignment="0" applyProtection="0"/>
    <xf numFmtId="169" fontId="91" fillId="64" borderId="53" applyNumberFormat="0" applyAlignment="0" applyProtection="0"/>
    <xf numFmtId="168" fontId="91" fillId="64" borderId="53" applyNumberFormat="0" applyAlignment="0" applyProtection="0"/>
    <xf numFmtId="0" fontId="89" fillId="64" borderId="53" applyNumberFormat="0" applyAlignment="0" applyProtection="0"/>
    <xf numFmtId="0" fontId="31" fillId="0" borderId="0"/>
    <xf numFmtId="175" fontId="43" fillId="0" borderId="0" applyFont="0" applyFill="0" applyBorder="0" applyAlignment="0" applyProtection="0"/>
    <xf numFmtId="186" fontId="4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2"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1" fontId="43" fillId="0" borderId="0" applyFill="0" applyBorder="0" applyAlignment="0"/>
    <xf numFmtId="172" fontId="43" fillId="0" borderId="0" applyFill="0" applyBorder="0" applyAlignment="0"/>
    <xf numFmtId="171" fontId="43" fillId="0" borderId="0" applyFill="0" applyBorder="0" applyAlignment="0"/>
    <xf numFmtId="176" fontId="43" fillId="0" borderId="0" applyFill="0" applyBorder="0" applyAlignment="0"/>
    <xf numFmtId="172" fontId="43" fillId="0" borderId="0" applyFill="0" applyBorder="0" applyAlignment="0"/>
    <xf numFmtId="168" fontId="9" fillId="0" borderId="0"/>
    <xf numFmtId="0" fontId="9" fillId="0" borderId="0"/>
    <xf numFmtId="168" fontId="9" fillId="0" borderId="0"/>
    <xf numFmtId="187" fontId="71" fillId="0" borderId="3" applyNumberFormat="0">
      <alignment horizontal="center" vertical="top" wrapText="1"/>
    </xf>
    <xf numFmtId="0" fontId="93" fillId="0" borderId="0" applyNumberFormat="0" applyFill="0" applyBorder="0" applyAlignment="0" applyProtection="0"/>
    <xf numFmtId="3" fontId="9" fillId="70" borderId="3" applyFont="0">
      <alignment horizontal="right" vertical="center"/>
    </xf>
    <xf numFmtId="188" fontId="9" fillId="70" borderId="3" applyFont="0">
      <alignment horizontal="right" vertical="center"/>
    </xf>
    <xf numFmtId="0" fontId="94" fillId="0" borderId="0"/>
    <xf numFmtId="0" fontId="31" fillId="0" borderId="0"/>
    <xf numFmtId="0" fontId="95" fillId="0" borderId="0"/>
    <xf numFmtId="0" fontId="95" fillId="0" borderId="0"/>
    <xf numFmtId="168" fontId="31" fillId="0" borderId="0"/>
    <xf numFmtId="168" fontId="31" fillId="0" borderId="0"/>
    <xf numFmtId="0" fontId="96" fillId="0" borderId="0"/>
    <xf numFmtId="0" fontId="97" fillId="0" borderId="0"/>
    <xf numFmtId="0" fontId="96" fillId="0" borderId="0"/>
    <xf numFmtId="0" fontId="96" fillId="0" borderId="0"/>
    <xf numFmtId="0" fontId="96" fillId="0" borderId="0"/>
    <xf numFmtId="0" fontId="96" fillId="0" borderId="0"/>
    <xf numFmtId="0" fontId="96" fillId="0" borderId="0"/>
    <xf numFmtId="49" fontId="52" fillId="0" borderId="0" applyFill="0" applyBorder="0" applyAlignment="0"/>
    <xf numFmtId="189" fontId="43" fillId="0" borderId="0" applyFill="0" applyBorder="0" applyAlignment="0"/>
    <xf numFmtId="190" fontId="43" fillId="0" borderId="0" applyFill="0" applyBorder="0" applyAlignment="0"/>
    <xf numFmtId="0" fontId="98" fillId="0" borderId="0">
      <alignment horizontal="center" vertical="top"/>
    </xf>
    <xf numFmtId="0" fontId="99" fillId="0" borderId="0" applyNumberFormat="0" applyFill="0" applyBorder="0" applyAlignment="0" applyProtection="0"/>
    <xf numFmtId="169" fontId="99" fillId="0" borderId="0" applyNumberFormat="0" applyFill="0" applyBorder="0" applyAlignment="0" applyProtection="0"/>
    <xf numFmtId="0"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9" fillId="0" borderId="0" applyNumberFormat="0" applyFill="0" applyBorder="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8" fontId="100"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8" fontId="100"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9" fontId="100"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11" fillId="0" borderId="42"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0" fontId="53"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168" fontId="100" fillId="0" borderId="54" applyNumberFormat="0" applyFill="0" applyAlignment="0" applyProtection="0"/>
    <xf numFmtId="169" fontId="100" fillId="0" borderId="54" applyNumberFormat="0" applyFill="0" applyAlignment="0" applyProtection="0"/>
    <xf numFmtId="168" fontId="100" fillId="0" borderId="54" applyNumberFormat="0" applyFill="0" applyAlignment="0" applyProtection="0"/>
    <xf numFmtId="0" fontId="53" fillId="0" borderId="54" applyNumberFormat="0" applyFill="0" applyAlignment="0" applyProtection="0"/>
    <xf numFmtId="0" fontId="31" fillId="0" borderId="55"/>
    <xf numFmtId="185" fontId="87" fillId="0" borderId="0">
      <alignment horizontal="left"/>
    </xf>
    <xf numFmtId="0" fontId="9" fillId="0" borderId="0"/>
    <xf numFmtId="0" fontId="9" fillId="0" borderId="0"/>
    <xf numFmtId="168" fontId="9" fillId="0" borderId="0"/>
    <xf numFmtId="168" fontId="9" fillId="0" borderId="0">
      <alignment horizontal="center" textRotation="90"/>
    </xf>
    <xf numFmtId="0" fontId="9" fillId="0" borderId="0">
      <alignment horizontal="center" textRotation="90"/>
    </xf>
    <xf numFmtId="168" fontId="9" fillId="0" borderId="0">
      <alignment horizontal="center" textRotation="90"/>
    </xf>
    <xf numFmtId="191" fontId="32" fillId="0" borderId="0" applyFont="0" applyFill="0" applyBorder="0" applyAlignment="0" applyProtection="0"/>
    <xf numFmtId="192" fontId="9" fillId="0" borderId="0" applyFon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0" fontId="10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168" fontId="102" fillId="0" borderId="0" applyNumberFormat="0" applyFill="0" applyBorder="0" applyAlignment="0" applyProtection="0"/>
    <xf numFmtId="169" fontId="102" fillId="0" borderId="0" applyNumberFormat="0" applyFill="0" applyBorder="0" applyAlignment="0" applyProtection="0"/>
    <xf numFmtId="168" fontId="102" fillId="0" borderId="0" applyNumberFormat="0" applyFill="0" applyBorder="0" applyAlignment="0" applyProtection="0"/>
    <xf numFmtId="0" fontId="101" fillId="0" borderId="0" applyNumberFormat="0" applyFill="0" applyBorder="0" applyAlignment="0" applyProtection="0"/>
    <xf numFmtId="1" fontId="103" fillId="0" borderId="0" applyFill="0" applyProtection="0">
      <alignment horizontal="right"/>
    </xf>
    <xf numFmtId="42" fontId="104" fillId="0" borderId="0" applyFont="0" applyFill="0" applyBorder="0" applyAlignment="0" applyProtection="0"/>
    <xf numFmtId="44" fontId="104" fillId="0" borderId="0" applyFont="0" applyFill="0" applyBorder="0" applyAlignment="0" applyProtection="0"/>
    <xf numFmtId="0" fontId="105" fillId="0" borderId="0"/>
    <xf numFmtId="0" fontId="106" fillId="0" borderId="0"/>
    <xf numFmtId="38" fontId="32" fillId="0" borderId="0" applyFont="0" applyFill="0" applyBorder="0" applyAlignment="0" applyProtection="0"/>
    <xf numFmtId="40" fontId="32" fillId="0" borderId="0" applyFont="0" applyFill="0" applyBorder="0" applyAlignment="0" applyProtection="0"/>
    <xf numFmtId="41" fontId="104" fillId="0" borderId="0" applyFont="0" applyFill="0" applyBorder="0" applyAlignment="0" applyProtection="0"/>
    <xf numFmtId="43" fontId="104" fillId="0" borderId="0" applyFont="0" applyFill="0" applyBorder="0" applyAlignment="0" applyProtection="0"/>
    <xf numFmtId="0" fontId="9" fillId="0" borderId="0"/>
    <xf numFmtId="9" fontId="8" fillId="0" borderId="0" applyFont="0" applyFill="0" applyBorder="0" applyAlignment="0" applyProtection="0"/>
    <xf numFmtId="166" fontId="9" fillId="0" borderId="0" applyFont="0" applyFill="0" applyBorder="0" applyAlignment="0" applyProtection="0"/>
    <xf numFmtId="0" fontId="7" fillId="0" borderId="0"/>
    <xf numFmtId="0" fontId="6" fillId="0" borderId="0"/>
    <xf numFmtId="0" fontId="118" fillId="38" borderId="0" applyNumberFormat="0" applyBorder="0" applyAlignment="0" applyProtection="0"/>
    <xf numFmtId="0" fontId="118" fillId="39" borderId="0" applyNumberFormat="0" applyBorder="0" applyAlignment="0" applyProtection="0"/>
    <xf numFmtId="0" fontId="118" fillId="40" borderId="0" applyNumberFormat="0" applyBorder="0" applyAlignment="0" applyProtection="0"/>
    <xf numFmtId="0" fontId="118" fillId="41" borderId="0" applyNumberFormat="0" applyBorder="0" applyAlignment="0" applyProtection="0"/>
    <xf numFmtId="0" fontId="118" fillId="42" borderId="0" applyNumberFormat="0" applyBorder="0" applyAlignment="0" applyProtection="0"/>
    <xf numFmtId="0" fontId="118" fillId="43" borderId="0" applyNumberFormat="0" applyBorder="0" applyAlignment="0" applyProtection="0"/>
    <xf numFmtId="0" fontId="118" fillId="44" borderId="0" applyNumberFormat="0" applyBorder="0" applyAlignment="0" applyProtection="0"/>
    <xf numFmtId="0" fontId="118" fillId="45" borderId="0" applyNumberFormat="0" applyBorder="0" applyAlignment="0" applyProtection="0"/>
    <xf numFmtId="0" fontId="118" fillId="46" borderId="0" applyNumberFormat="0" applyBorder="0" applyAlignment="0" applyProtection="0"/>
    <xf numFmtId="0" fontId="118" fillId="41" borderId="0" applyNumberFormat="0" applyBorder="0" applyAlignment="0" applyProtection="0"/>
    <xf numFmtId="0" fontId="118" fillId="44" borderId="0" applyNumberFormat="0" applyBorder="0" applyAlignment="0" applyProtection="0"/>
    <xf numFmtId="0" fontId="118" fillId="47" borderId="0" applyNumberFormat="0" applyBorder="0" applyAlignment="0" applyProtection="0"/>
    <xf numFmtId="0" fontId="119" fillId="48" borderId="0" applyNumberFormat="0" applyBorder="0" applyAlignment="0" applyProtection="0"/>
    <xf numFmtId="0" fontId="119" fillId="45" borderId="0" applyNumberFormat="0" applyBorder="0" applyAlignment="0" applyProtection="0"/>
    <xf numFmtId="0" fontId="119" fillId="46" borderId="0" applyNumberFormat="0" applyBorder="0" applyAlignment="0" applyProtection="0"/>
    <xf numFmtId="0" fontId="119" fillId="49" borderId="0" applyNumberFormat="0" applyBorder="0" applyAlignment="0" applyProtection="0"/>
    <xf numFmtId="0" fontId="119" fillId="50" borderId="0" applyNumberFormat="0" applyBorder="0" applyAlignment="0" applyProtection="0"/>
    <xf numFmtId="0" fontId="119" fillId="51" borderId="0" applyNumberFormat="0" applyBorder="0" applyAlignment="0" applyProtection="0"/>
    <xf numFmtId="0" fontId="119" fillId="54" borderId="0" applyNumberFormat="0" applyBorder="0" applyAlignment="0" applyProtection="0"/>
    <xf numFmtId="0" fontId="119" fillId="58" borderId="0" applyNumberFormat="0" applyBorder="0" applyAlignment="0" applyProtection="0"/>
    <xf numFmtId="0" fontId="119" fillId="60" borderId="0" applyNumberFormat="0" applyBorder="0" applyAlignment="0" applyProtection="0"/>
    <xf numFmtId="0" fontId="119" fillId="49" borderId="0" applyNumberFormat="0" applyBorder="0" applyAlignment="0" applyProtection="0"/>
    <xf numFmtId="0" fontId="119" fillId="50" borderId="0" applyNumberFormat="0" applyBorder="0" applyAlignment="0" applyProtection="0"/>
    <xf numFmtId="0" fontId="119" fillId="63" borderId="0" applyNumberFormat="0" applyBorder="0" applyAlignment="0" applyProtection="0"/>
    <xf numFmtId="0" fontId="120" fillId="39" borderId="0" applyNumberFormat="0" applyBorder="0" applyAlignment="0" applyProtection="0"/>
    <xf numFmtId="0" fontId="121" fillId="64" borderId="44" applyNumberFormat="0" applyAlignment="0" applyProtection="0"/>
    <xf numFmtId="0" fontId="122" fillId="65" borderId="45" applyNumberFormat="0" applyAlignment="0" applyProtection="0"/>
    <xf numFmtId="43" fontId="9" fillId="0" borderId="0" applyFont="0" applyFill="0" applyBorder="0" applyAlignment="0" applyProtection="0"/>
    <xf numFmtId="3" fontId="13" fillId="0" borderId="0" applyFont="0" applyFill="0" applyBorder="0" applyAlignment="0" applyProtection="0"/>
    <xf numFmtId="44" fontId="9" fillId="0" borderId="0" applyFont="0" applyFill="0" applyBorder="0" applyAlignment="0" applyProtection="0"/>
    <xf numFmtId="0" fontId="123" fillId="0" borderId="0" applyNumberFormat="0" applyFill="0" applyBorder="0" applyAlignment="0" applyProtection="0"/>
    <xf numFmtId="0" fontId="124" fillId="40" borderId="0" applyNumberFormat="0" applyBorder="0" applyAlignment="0" applyProtection="0"/>
    <xf numFmtId="0" fontId="125" fillId="0" borderId="47" applyNumberFormat="0" applyFill="0" applyAlignment="0" applyProtection="0"/>
    <xf numFmtId="0" fontId="126" fillId="0" borderId="48" applyNumberFormat="0" applyFill="0" applyAlignment="0" applyProtection="0"/>
    <xf numFmtId="0" fontId="127" fillId="0" borderId="49" applyNumberFormat="0" applyFill="0" applyAlignment="0" applyProtection="0"/>
    <xf numFmtId="0" fontId="127" fillId="0" borderId="0" applyNumberFormat="0" applyFill="0" applyBorder="0" applyAlignment="0" applyProtection="0"/>
    <xf numFmtId="0" fontId="128" fillId="43" borderId="44" applyNumberFormat="0" applyAlignment="0" applyProtection="0"/>
    <xf numFmtId="0" fontId="129" fillId="0" borderId="50" applyNumberFormat="0" applyFill="0" applyAlignment="0" applyProtection="0"/>
    <xf numFmtId="0" fontId="130" fillId="73" borderId="0" applyNumberFormat="0" applyBorder="0" applyAlignment="0" applyProtection="0"/>
    <xf numFmtId="0" fontId="135" fillId="0" borderId="0"/>
    <xf numFmtId="0" fontId="118" fillId="74" borderId="52" applyNumberFormat="0" applyFont="0" applyAlignment="0" applyProtection="0"/>
    <xf numFmtId="0" fontId="131" fillId="64" borderId="53" applyNumberFormat="0" applyAlignment="0" applyProtection="0"/>
    <xf numFmtId="9" fontId="9" fillId="0" borderId="0" applyFont="0" applyFill="0" applyBorder="0" applyAlignment="0" applyProtection="0"/>
    <xf numFmtId="0" fontId="132" fillId="0" borderId="54" applyNumberFormat="0" applyFill="0" applyAlignment="0" applyProtection="0"/>
    <xf numFmtId="0" fontId="133" fillId="0" borderId="0" applyNumberFormat="0" applyFill="0" applyBorder="0" applyAlignment="0" applyProtection="0"/>
    <xf numFmtId="166" fontId="8" fillId="0" borderId="0" applyFont="0" applyFill="0" applyBorder="0" applyAlignment="0" applyProtection="0"/>
    <xf numFmtId="0" fontId="6" fillId="0" borderId="0"/>
    <xf numFmtId="43" fontId="18"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0" fontId="135" fillId="0" borderId="0"/>
    <xf numFmtId="44" fontId="9" fillId="0" borderId="0" applyFont="0" applyFill="0" applyBorder="0" applyAlignment="0" applyProtection="0"/>
    <xf numFmtId="43" fontId="9" fillId="0" borderId="0" applyFont="0" applyFill="0" applyBorder="0" applyAlignment="0" applyProtection="0"/>
    <xf numFmtId="0" fontId="119" fillId="63" borderId="0" applyNumberFormat="0" applyBorder="0" applyAlignment="0" applyProtection="0"/>
    <xf numFmtId="0" fontId="119" fillId="50" borderId="0" applyNumberFormat="0" applyBorder="0" applyAlignment="0" applyProtection="0"/>
    <xf numFmtId="0" fontId="119" fillId="49" borderId="0" applyNumberFormat="0" applyBorder="0" applyAlignment="0" applyProtection="0"/>
    <xf numFmtId="0" fontId="119" fillId="60" borderId="0" applyNumberFormat="0" applyBorder="0" applyAlignment="0" applyProtection="0"/>
    <xf numFmtId="0" fontId="119" fillId="58" borderId="0" applyNumberFormat="0" applyBorder="0" applyAlignment="0" applyProtection="0"/>
    <xf numFmtId="0" fontId="119" fillId="54" borderId="0" applyNumberFormat="0" applyBorder="0" applyAlignment="0" applyProtection="0"/>
    <xf numFmtId="0" fontId="5" fillId="0" borderId="0"/>
    <xf numFmtId="0" fontId="134" fillId="69" borderId="7" applyNumberFormat="0">
      <alignment horizontal="center"/>
      <protection hidden="1"/>
    </xf>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118" fillId="38" borderId="0" applyNumberFormat="0" applyBorder="0" applyAlignment="0" applyProtection="0"/>
    <xf numFmtId="0" fontId="118" fillId="38" borderId="0" applyNumberFormat="0" applyBorder="0" applyAlignment="0" applyProtection="0"/>
    <xf numFmtId="0" fontId="118" fillId="38" borderId="0" applyNumberFormat="0" applyBorder="0" applyAlignment="0" applyProtection="0"/>
    <xf numFmtId="0" fontId="118" fillId="38" borderId="0" applyNumberFormat="0" applyBorder="0" applyAlignment="0" applyProtection="0"/>
    <xf numFmtId="0" fontId="118" fillId="3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118" fillId="39" borderId="0" applyNumberFormat="0" applyBorder="0" applyAlignment="0" applyProtection="0"/>
    <xf numFmtId="0" fontId="118" fillId="39" borderId="0" applyNumberFormat="0" applyBorder="0" applyAlignment="0" applyProtection="0"/>
    <xf numFmtId="0" fontId="118" fillId="39" borderId="0" applyNumberFormat="0" applyBorder="0" applyAlignment="0" applyProtection="0"/>
    <xf numFmtId="0" fontId="118" fillId="39" borderId="0" applyNumberFormat="0" applyBorder="0" applyAlignment="0" applyProtection="0"/>
    <xf numFmtId="0" fontId="118" fillId="39"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118" fillId="40" borderId="0" applyNumberFormat="0" applyBorder="0" applyAlignment="0" applyProtection="0"/>
    <xf numFmtId="0" fontId="118" fillId="40" borderId="0" applyNumberFormat="0" applyBorder="0" applyAlignment="0" applyProtection="0"/>
    <xf numFmtId="0" fontId="118" fillId="40" borderId="0" applyNumberFormat="0" applyBorder="0" applyAlignment="0" applyProtection="0"/>
    <xf numFmtId="0" fontId="118" fillId="40" borderId="0" applyNumberFormat="0" applyBorder="0" applyAlignment="0" applyProtection="0"/>
    <xf numFmtId="0" fontId="118" fillId="4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118" fillId="42"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118" fillId="43" borderId="0" applyNumberFormat="0" applyBorder="0" applyAlignment="0" applyProtection="0"/>
    <xf numFmtId="0" fontId="118" fillId="43" borderId="0" applyNumberFormat="0" applyBorder="0" applyAlignment="0" applyProtection="0"/>
    <xf numFmtId="0" fontId="118" fillId="43" borderId="0" applyNumberFormat="0" applyBorder="0" applyAlignment="0" applyProtection="0"/>
    <xf numFmtId="0" fontId="118" fillId="43" borderId="0" applyNumberFormat="0" applyBorder="0" applyAlignment="0" applyProtection="0"/>
    <xf numFmtId="0" fontId="118" fillId="43"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118" fillId="4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118" fillId="46"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118" fillId="41"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118" fillId="44"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118" fillId="47"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8"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194" fontId="9" fillId="0" borderId="0" applyFont="0" applyFill="0" applyBorder="0" applyAlignment="0" applyProtection="0"/>
    <xf numFmtId="0" fontId="137" fillId="0" borderId="0" applyNumberFormat="0" applyFill="0" applyBorder="0" applyAlignment="0" applyProtection="0">
      <alignment vertical="top"/>
      <protection locked="0"/>
    </xf>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9" fillId="0" borderId="0"/>
    <xf numFmtId="0" fontId="9"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8" fillId="11" borderId="41" applyNumberFormat="0" applyFont="0" applyAlignment="0" applyProtection="0"/>
    <xf numFmtId="0" fontId="118" fillId="74" borderId="52" applyNumberFormat="0" applyFont="0" applyAlignment="0" applyProtection="0"/>
    <xf numFmtId="0" fontId="118" fillId="74" borderId="52" applyNumberFormat="0" applyFont="0" applyAlignment="0" applyProtection="0"/>
    <xf numFmtId="0" fontId="118" fillId="74" borderId="52" applyNumberFormat="0" applyFont="0" applyAlignment="0" applyProtection="0"/>
    <xf numFmtId="0" fontId="118" fillId="74" borderId="52" applyNumberFormat="0" applyFont="0" applyAlignment="0" applyProtection="0"/>
    <xf numFmtId="0" fontId="118" fillId="74" borderId="52"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0" fontId="33" fillId="11" borderId="41" applyNumberFormat="0" applyFont="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11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8" fillId="0" borderId="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43" fontId="13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6" fillId="0" borderId="0"/>
    <xf numFmtId="0" fontId="6"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38" fillId="0" borderId="0"/>
    <xf numFmtId="9" fontId="9" fillId="0" borderId="0" applyFont="0" applyFill="0" applyBorder="0" applyAlignment="0" applyProtection="0"/>
    <xf numFmtId="0" fontId="135" fillId="0" borderId="0"/>
    <xf numFmtId="44" fontId="9" fillId="0" borderId="0" applyFont="0" applyFill="0" applyBorder="0" applyAlignment="0" applyProtection="0"/>
    <xf numFmtId="43" fontId="9" fillId="0" borderId="0" applyFont="0" applyFill="0" applyBorder="0" applyAlignment="0" applyProtection="0"/>
    <xf numFmtId="0" fontId="119" fillId="63" borderId="0" applyNumberFormat="0" applyBorder="0" applyAlignment="0" applyProtection="0"/>
    <xf numFmtId="0" fontId="119" fillId="50" borderId="0" applyNumberFormat="0" applyBorder="0" applyAlignment="0" applyProtection="0"/>
    <xf numFmtId="0" fontId="119" fillId="49" borderId="0" applyNumberFormat="0" applyBorder="0" applyAlignment="0" applyProtection="0"/>
    <xf numFmtId="0" fontId="119" fillId="60" borderId="0" applyNumberFormat="0" applyBorder="0" applyAlignment="0" applyProtection="0"/>
    <xf numFmtId="0" fontId="119" fillId="58" borderId="0" applyNumberFormat="0" applyBorder="0" applyAlignment="0" applyProtection="0"/>
    <xf numFmtId="0" fontId="119" fillId="54" borderId="0" applyNumberFormat="0" applyBorder="0" applyAlignment="0" applyProtection="0"/>
    <xf numFmtId="0" fontId="139" fillId="0" borderId="0"/>
    <xf numFmtId="0" fontId="119" fillId="54" borderId="0" applyNumberFormat="0" applyBorder="0" applyAlignment="0" applyProtection="0"/>
    <xf numFmtId="0" fontId="119" fillId="58" borderId="0" applyNumberFormat="0" applyBorder="0" applyAlignment="0" applyProtection="0"/>
    <xf numFmtId="0" fontId="119" fillId="60" borderId="0" applyNumberFormat="0" applyBorder="0" applyAlignment="0" applyProtection="0"/>
    <xf numFmtId="0" fontId="119" fillId="49" borderId="0" applyNumberFormat="0" applyBorder="0" applyAlignment="0" applyProtection="0"/>
    <xf numFmtId="0" fontId="119" fillId="50" borderId="0" applyNumberFormat="0" applyBorder="0" applyAlignment="0" applyProtection="0"/>
    <xf numFmtId="0" fontId="119"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5" fillId="0" borderId="0"/>
    <xf numFmtId="9"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35" fillId="0" borderId="0"/>
    <xf numFmtId="9" fontId="9" fillId="0" borderId="0" applyFont="0" applyFill="0" applyBorder="0" applyAlignment="0" applyProtection="0"/>
    <xf numFmtId="0" fontId="119" fillId="50" borderId="0" applyNumberFormat="0" applyBorder="0" applyAlignment="0" applyProtection="0"/>
    <xf numFmtId="0" fontId="119" fillId="63" borderId="0" applyNumberFormat="0" applyBorder="0" applyAlignment="0" applyProtection="0"/>
    <xf numFmtId="0" fontId="119" fillId="58" borderId="0" applyNumberFormat="0" applyBorder="0" applyAlignment="0" applyProtection="0"/>
    <xf numFmtId="9" fontId="9" fillId="0" borderId="0" applyFont="0" applyFill="0" applyBorder="0" applyAlignment="0" applyProtection="0"/>
    <xf numFmtId="0" fontId="119" fillId="54" borderId="0" applyNumberFormat="0" applyBorder="0" applyAlignment="0" applyProtection="0"/>
    <xf numFmtId="0" fontId="119" fillId="60" borderId="0" applyNumberFormat="0" applyBorder="0" applyAlignment="0" applyProtection="0"/>
    <xf numFmtId="0" fontId="119" fillId="49" borderId="0" applyNumberFormat="0" applyBorder="0" applyAlignment="0" applyProtection="0"/>
    <xf numFmtId="43" fontId="9" fillId="0" borderId="0" applyFont="0" applyFill="0" applyBorder="0" applyAlignment="0" applyProtection="0"/>
    <xf numFmtId="0" fontId="135" fillId="0" borderId="0"/>
    <xf numFmtId="44" fontId="9" fillId="0" borderId="0" applyFont="0" applyFill="0" applyBorder="0" applyAlignment="0" applyProtection="0"/>
    <xf numFmtId="0" fontId="135" fillId="0" borderId="0"/>
    <xf numFmtId="43" fontId="9" fillId="0" borderId="0" applyFont="0" applyFill="0" applyBorder="0" applyAlignment="0" applyProtection="0"/>
    <xf numFmtId="0" fontId="119" fillId="63" borderId="0" applyNumberFormat="0" applyBorder="0" applyAlignment="0" applyProtection="0"/>
    <xf numFmtId="0" fontId="119" fillId="50" borderId="0" applyNumberFormat="0" applyBorder="0" applyAlignment="0" applyProtection="0"/>
    <xf numFmtId="0" fontId="119" fillId="49" borderId="0" applyNumberFormat="0" applyBorder="0" applyAlignment="0" applyProtection="0"/>
    <xf numFmtId="0" fontId="119" fillId="60" borderId="0" applyNumberFormat="0" applyBorder="0" applyAlignment="0" applyProtection="0"/>
    <xf numFmtId="0" fontId="119" fillId="58" borderId="0" applyNumberFormat="0" applyBorder="0" applyAlignment="0" applyProtection="0"/>
    <xf numFmtId="0" fontId="119" fillId="54" borderId="0" applyNumberFormat="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35" fillId="0" borderId="0"/>
    <xf numFmtId="43" fontId="9" fillId="0" borderId="0" applyFont="0" applyFill="0" applyBorder="0" applyAlignment="0" applyProtection="0"/>
    <xf numFmtId="0" fontId="119" fillId="63" borderId="0" applyNumberFormat="0" applyBorder="0" applyAlignment="0" applyProtection="0"/>
    <xf numFmtId="0" fontId="119" fillId="50" borderId="0" applyNumberFormat="0" applyBorder="0" applyAlignment="0" applyProtection="0"/>
    <xf numFmtId="0" fontId="119" fillId="49" borderId="0" applyNumberFormat="0" applyBorder="0" applyAlignment="0" applyProtection="0"/>
    <xf numFmtId="0" fontId="119" fillId="60" borderId="0" applyNumberFormat="0" applyBorder="0" applyAlignment="0" applyProtection="0"/>
    <xf numFmtId="0" fontId="119" fillId="58" borderId="0" applyNumberFormat="0" applyBorder="0" applyAlignment="0" applyProtection="0"/>
    <xf numFmtId="0" fontId="119" fillId="54" borderId="0" applyNumberFormat="0" applyBorder="0" applyAlignment="0" applyProtection="0"/>
    <xf numFmtId="0" fontId="4" fillId="0" borderId="0"/>
    <xf numFmtId="43" fontId="9" fillId="0" borderId="0" applyFont="0" applyFill="0" applyBorder="0" applyAlignment="0" applyProtection="0"/>
    <xf numFmtId="0" fontId="119" fillId="63" borderId="0" applyNumberFormat="0" applyBorder="0" applyAlignment="0" applyProtection="0"/>
    <xf numFmtId="0" fontId="119" fillId="50" borderId="0" applyNumberFormat="0" applyBorder="0" applyAlignment="0" applyProtection="0"/>
    <xf numFmtId="0" fontId="119" fillId="49" borderId="0" applyNumberFormat="0" applyBorder="0" applyAlignment="0" applyProtection="0"/>
    <xf numFmtId="0" fontId="119" fillId="60" borderId="0" applyNumberFormat="0" applyBorder="0" applyAlignment="0" applyProtection="0"/>
    <xf numFmtId="0" fontId="119" fillId="58" borderId="0" applyNumberFormat="0" applyBorder="0" applyAlignment="0" applyProtection="0"/>
    <xf numFmtId="0" fontId="119" fillId="54" borderId="0" applyNumberFormat="0" applyBorder="0" applyAlignment="0" applyProtection="0"/>
    <xf numFmtId="44" fontId="9" fillId="0" borderId="0" applyFont="0" applyFill="0" applyBorder="0" applyAlignment="0" applyProtection="0"/>
    <xf numFmtId="0" fontId="141" fillId="0" borderId="0"/>
    <xf numFmtId="0" fontId="119" fillId="54" borderId="0" applyNumberFormat="0" applyBorder="0" applyAlignment="0" applyProtection="0"/>
    <xf numFmtId="0" fontId="119" fillId="58" borderId="0" applyNumberFormat="0" applyBorder="0" applyAlignment="0" applyProtection="0"/>
    <xf numFmtId="0" fontId="119" fillId="60" borderId="0" applyNumberFormat="0" applyBorder="0" applyAlignment="0" applyProtection="0"/>
    <xf numFmtId="0" fontId="119" fillId="49" borderId="0" applyNumberFormat="0" applyBorder="0" applyAlignment="0" applyProtection="0"/>
    <xf numFmtId="0" fontId="119" fillId="50" borderId="0" applyNumberFormat="0" applyBorder="0" applyAlignment="0" applyProtection="0"/>
    <xf numFmtId="0" fontId="119"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5" fillId="0" borderId="0"/>
    <xf numFmtId="9" fontId="9"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8" fillId="0" borderId="0" applyFont="0" applyFill="0" applyBorder="0" applyAlignment="0" applyProtection="0"/>
    <xf numFmtId="0" fontId="8" fillId="0" borderId="0"/>
    <xf numFmtId="9" fontId="8" fillId="0" borderId="0" applyFont="0" applyFill="0" applyBorder="0" applyAlignment="0" applyProtection="0"/>
    <xf numFmtId="0" fontId="119" fillId="54" borderId="0" applyNumberFormat="0" applyBorder="0" applyAlignment="0" applyProtection="0"/>
    <xf numFmtId="0" fontId="119" fillId="58" borderId="0" applyNumberFormat="0" applyBorder="0" applyAlignment="0" applyProtection="0"/>
    <xf numFmtId="0" fontId="119" fillId="60" borderId="0" applyNumberFormat="0" applyBorder="0" applyAlignment="0" applyProtection="0"/>
    <xf numFmtId="0" fontId="119" fillId="49" borderId="0" applyNumberFormat="0" applyBorder="0" applyAlignment="0" applyProtection="0"/>
    <xf numFmtId="0" fontId="119" fillId="50" borderId="0" applyNumberFormat="0" applyBorder="0" applyAlignment="0" applyProtection="0"/>
    <xf numFmtId="0" fontId="119" fillId="63" borderId="0" applyNumberFormat="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135" fillId="0" borderId="0"/>
    <xf numFmtId="9" fontId="9"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43" fontId="8" fillId="0" borderId="0" applyFont="0" applyFill="0" applyBorder="0" applyAlignment="0" applyProtection="0"/>
    <xf numFmtId="0" fontId="1" fillId="0" borderId="0"/>
    <xf numFmtId="43" fontId="1" fillId="0" borderId="0" applyFont="0" applyFill="0" applyBorder="0" applyAlignment="0" applyProtection="0"/>
    <xf numFmtId="0" fontId="9" fillId="0" borderId="0">
      <alignment vertical="center"/>
    </xf>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9"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9" fillId="69" borderId="117" applyNumberFormat="0" applyFont="0" applyBorder="0" applyProtection="0">
      <alignment horizontal="center" vertical="center"/>
    </xf>
    <xf numFmtId="0" fontId="60" fillId="0" borderId="120">
      <alignment horizontal="left" vertical="center"/>
    </xf>
    <xf numFmtId="0" fontId="60" fillId="0" borderId="120">
      <alignment horizontal="left" vertical="center"/>
    </xf>
    <xf numFmtId="168" fontId="60" fillId="0" borderId="120">
      <alignment horizontal="left" vertical="center"/>
    </xf>
    <xf numFmtId="0" fontId="68" fillId="70" borderId="122" applyFont="0" applyBorder="0">
      <alignment horizontal="center" wrapText="1"/>
    </xf>
    <xf numFmtId="3" fontId="9" fillId="71" borderId="117" applyFont="0" applyProtection="0">
      <alignment horizontal="right" vertical="center"/>
    </xf>
    <xf numFmtId="9" fontId="9" fillId="71" borderId="117" applyFont="0" applyProtection="0">
      <alignment horizontal="right" vertical="center"/>
    </xf>
    <xf numFmtId="0" fontId="9" fillId="71" borderId="122" applyNumberFormat="0" applyFont="0" applyBorder="0" applyProtection="0">
      <alignment horizontal="left" vertical="center"/>
    </xf>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9"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0" fontId="72" fillId="43" borderId="142" applyNumberFormat="0" applyAlignment="0" applyProtection="0"/>
    <xf numFmtId="3" fontId="9" fillId="72" borderId="117" applyFont="0">
      <alignment horizontal="right" vertical="center"/>
      <protection locked="0"/>
    </xf>
    <xf numFmtId="0" fontId="72"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9"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44"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9"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3" fontId="9" fillId="75" borderId="117" applyFont="0">
      <alignment horizontal="right" vertical="center"/>
      <protection locked="0"/>
    </xf>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9"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0" fontId="89" fillId="64" borderId="144" applyNumberFormat="0" applyAlignment="0" applyProtection="0"/>
    <xf numFmtId="3" fontId="9" fillId="70" borderId="117" applyFont="0">
      <alignment horizontal="right" vertical="center"/>
    </xf>
    <xf numFmtId="188" fontId="9" fillId="70" borderId="117" applyFont="0">
      <alignment horizontal="right" vertical="center"/>
    </xf>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9"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168" fontId="100" fillId="0" borderId="145" applyNumberFormat="0" applyFill="0" applyAlignment="0" applyProtection="0"/>
    <xf numFmtId="169" fontId="100"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9"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68" fontId="100"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0" fontId="53" fillId="0" borderId="145" applyNumberFormat="0" applyFill="0" applyAlignment="0" applyProtection="0"/>
    <xf numFmtId="188" fontId="9" fillId="70" borderId="117" applyFont="0">
      <alignment horizontal="right" vertical="center"/>
    </xf>
    <xf numFmtId="3" fontId="9" fillId="70" borderId="117" applyFont="0">
      <alignment horizontal="right" vertical="center"/>
    </xf>
    <xf numFmtId="0" fontId="89"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168" fontId="91" fillId="64" borderId="144" applyNumberFormat="0" applyAlignment="0" applyProtection="0"/>
    <xf numFmtId="169" fontId="91"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9"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168" fontId="91"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0" fontId="89" fillId="64" borderId="144" applyNumberFormat="0" applyAlignment="0" applyProtection="0"/>
    <xf numFmtId="3" fontId="9" fillId="75" borderId="117" applyFont="0">
      <alignment horizontal="right" vertical="center"/>
      <protection locked="0"/>
    </xf>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9"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0" fontId="33" fillId="74" borderId="143" applyNumberFormat="0" applyFont="0" applyAlignment="0" applyProtection="0"/>
    <xf numFmtId="3" fontId="9" fillId="72" borderId="117" applyFont="0">
      <alignment horizontal="right" vertical="center"/>
      <protection locked="0"/>
    </xf>
    <xf numFmtId="0" fontId="72"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168" fontId="74" fillId="43" borderId="142" applyNumberFormat="0" applyAlignment="0" applyProtection="0"/>
    <xf numFmtId="169" fontId="74"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9"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168" fontId="74"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72" fillId="43" borderId="142" applyNumberFormat="0" applyAlignment="0" applyProtection="0"/>
    <xf numFmtId="0" fontId="9" fillId="71" borderId="122" applyNumberFormat="0" applyFont="0" applyBorder="0" applyProtection="0">
      <alignment horizontal="left" vertical="center"/>
    </xf>
    <xf numFmtId="9" fontId="9" fillId="71" borderId="117" applyFont="0" applyProtection="0">
      <alignment horizontal="right" vertical="center"/>
    </xf>
    <xf numFmtId="3" fontId="9" fillId="71" borderId="117" applyFont="0" applyProtection="0">
      <alignment horizontal="right" vertical="center"/>
    </xf>
    <xf numFmtId="0" fontId="68" fillId="70" borderId="122" applyFont="0" applyBorder="0">
      <alignment horizontal="center" wrapText="1"/>
    </xf>
    <xf numFmtId="168" fontId="60" fillId="0" borderId="120">
      <alignment horizontal="left" vertical="center"/>
    </xf>
    <xf numFmtId="0" fontId="60" fillId="0" borderId="120">
      <alignment horizontal="left" vertical="center"/>
    </xf>
    <xf numFmtId="0" fontId="60" fillId="0" borderId="120">
      <alignment horizontal="left" vertical="center"/>
    </xf>
    <xf numFmtId="0" fontId="9" fillId="69" borderId="117" applyNumberFormat="0" applyFont="0" applyBorder="0" applyProtection="0">
      <alignment horizontal="center" vertical="center"/>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2" fillId="0" borderId="117" applyNumberFormat="0" applyAlignment="0">
      <alignment horizontal="right"/>
      <protection locked="0"/>
    </xf>
    <xf numFmtId="0" fontId="44"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168" fontId="46" fillId="64" borderId="142" applyNumberFormat="0" applyAlignment="0" applyProtection="0"/>
    <xf numFmtId="169" fontId="46"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9"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8" fontId="46"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0" fontId="44" fillId="64" borderId="142" applyNumberFormat="0" applyAlignment="0" applyProtection="0"/>
    <xf numFmtId="169" fontId="32" fillId="37" borderId="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9"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9"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168" fontId="100" fillId="0" borderId="149" applyNumberFormat="0" applyFill="0" applyAlignment="0" applyProtection="0"/>
    <xf numFmtId="169" fontId="100"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9"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68" fontId="100"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0" fontId="53" fillId="0" borderId="149" applyNumberFormat="0" applyFill="0" applyAlignment="0" applyProtection="0"/>
    <xf numFmtId="188" fontId="9" fillId="70" borderId="151" applyFont="0">
      <alignment horizontal="right" vertical="center"/>
    </xf>
    <xf numFmtId="3" fontId="9" fillId="70" borderId="151" applyFont="0">
      <alignment horizontal="right" vertical="center"/>
    </xf>
    <xf numFmtId="0" fontId="89"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168" fontId="91" fillId="64" borderId="148" applyNumberFormat="0" applyAlignment="0" applyProtection="0"/>
    <xf numFmtId="169" fontId="91"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9"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168" fontId="91"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0" fontId="89" fillId="64" borderId="148" applyNumberFormat="0" applyAlignment="0" applyProtection="0"/>
    <xf numFmtId="3" fontId="9" fillId="75" borderId="151" applyFont="0">
      <alignment horizontal="right" vertical="center"/>
      <protection locked="0"/>
    </xf>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9"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0" fontId="33" fillId="74" borderId="147" applyNumberFormat="0" applyFont="0" applyAlignment="0" applyProtection="0"/>
    <xf numFmtId="3" fontId="9" fillId="72" borderId="151" applyFont="0">
      <alignment horizontal="right" vertical="center"/>
      <protection locked="0"/>
    </xf>
    <xf numFmtId="0" fontId="72"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168" fontId="74" fillId="43" borderId="146" applyNumberFormat="0" applyAlignment="0" applyProtection="0"/>
    <xf numFmtId="169" fontId="74"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9"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168" fontId="74"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72" fillId="43" borderId="146" applyNumberFormat="0" applyAlignment="0" applyProtection="0"/>
    <xf numFmtId="0" fontId="9" fillId="71" borderId="152" applyNumberFormat="0" applyFont="0" applyBorder="0" applyProtection="0">
      <alignment horizontal="left" vertical="center"/>
    </xf>
    <xf numFmtId="9" fontId="9" fillId="71" borderId="151" applyFont="0" applyProtection="0">
      <alignment horizontal="right" vertical="center"/>
    </xf>
    <xf numFmtId="3" fontId="9" fillId="71" borderId="151" applyFont="0" applyProtection="0">
      <alignment horizontal="right" vertical="center"/>
    </xf>
    <xf numFmtId="0" fontId="68" fillId="70" borderId="152" applyFont="0" applyBorder="0">
      <alignment horizontal="center" wrapText="1"/>
    </xf>
    <xf numFmtId="0" fontId="9" fillId="69" borderId="151" applyNumberFormat="0" applyFont="0" applyBorder="0" applyProtection="0">
      <alignment horizontal="center" vertical="center"/>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2" fillId="0" borderId="151" applyNumberFormat="0" applyAlignment="0">
      <alignment horizontal="right"/>
      <protection locked="0"/>
    </xf>
    <xf numFmtId="0" fontId="44"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168" fontId="46" fillId="64" borderId="146" applyNumberFormat="0" applyAlignment="0" applyProtection="0"/>
    <xf numFmtId="169" fontId="46"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9"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168" fontId="46"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xf numFmtId="0" fontId="44" fillId="64" borderId="146" applyNumberFormat="0" applyAlignment="0" applyProtection="0"/>
  </cellStyleXfs>
  <cellXfs count="670">
    <xf numFmtId="0" fontId="0" fillId="0" borderId="0" xfId="0"/>
    <xf numFmtId="0" fontId="0" fillId="0" borderId="0" xfId="0" applyBorder="1"/>
    <xf numFmtId="0" fontId="10" fillId="0" borderId="0" xfId="0" applyFont="1"/>
    <xf numFmtId="0" fontId="0" fillId="0" borderId="0" xfId="0" applyFill="1"/>
    <xf numFmtId="0" fontId="0" fillId="0" borderId="0" xfId="0" applyAlignment="1">
      <alignment wrapText="1"/>
    </xf>
    <xf numFmtId="0" fontId="10" fillId="0" borderId="0" xfId="0" applyFont="1" applyFill="1"/>
    <xf numFmtId="0" fontId="10" fillId="0" borderId="3" xfId="0" applyFont="1" applyBorder="1"/>
    <xf numFmtId="0" fontId="17" fillId="0" borderId="0" xfId="0" applyFont="1" applyBorder="1"/>
    <xf numFmtId="0" fontId="17" fillId="0" borderId="0" xfId="0" applyFont="1"/>
    <xf numFmtId="0" fontId="14" fillId="0" borderId="0" xfId="0" applyFont="1" applyBorder="1" applyAlignment="1">
      <alignment horizontal="right" wrapText="1"/>
    </xf>
    <xf numFmtId="0" fontId="12" fillId="0" borderId="0" xfId="0" applyFont="1"/>
    <xf numFmtId="0" fontId="14" fillId="0" borderId="0" xfId="11" applyFont="1" applyFill="1" applyBorder="1" applyProtection="1"/>
    <xf numFmtId="0" fontId="10" fillId="0" borderId="0" xfId="0" applyFont="1" applyBorder="1"/>
    <xf numFmtId="0" fontId="14" fillId="0" borderId="0" xfId="0" applyFont="1"/>
    <xf numFmtId="0" fontId="14" fillId="0" borderId="0" xfId="0" applyFont="1" applyAlignment="1">
      <alignment horizontal="right"/>
    </xf>
    <xf numFmtId="0" fontId="14" fillId="0" borderId="0" xfId="11" applyFont="1" applyFill="1" applyBorder="1" applyAlignment="1" applyProtection="1"/>
    <xf numFmtId="0" fontId="10" fillId="0" borderId="7" xfId="0" applyFont="1" applyBorder="1"/>
    <xf numFmtId="0" fontId="17" fillId="0" borderId="0" xfId="0" applyFont="1" applyAlignment="1">
      <alignment wrapText="1"/>
    </xf>
    <xf numFmtId="0" fontId="17" fillId="0" borderId="0" xfId="0" applyFont="1" applyAlignment="1">
      <alignment horizontal="center"/>
    </xf>
    <xf numFmtId="0" fontId="15" fillId="0" borderId="0" xfId="11" applyFont="1" applyFill="1" applyBorder="1" applyAlignment="1" applyProtection="1"/>
    <xf numFmtId="0" fontId="15" fillId="0" borderId="0" xfId="11" applyFont="1" applyFill="1" applyBorder="1" applyProtection="1"/>
    <xf numFmtId="0" fontId="14" fillId="0" borderId="8" xfId="0" applyFont="1" applyBorder="1" applyAlignment="1">
      <alignment wrapText="1"/>
    </xf>
    <xf numFmtId="0" fontId="14" fillId="0" borderId="24" xfId="0" applyFont="1" applyBorder="1" applyAlignment="1">
      <alignment wrapText="1"/>
    </xf>
    <xf numFmtId="0" fontId="12" fillId="0" borderId="0" xfId="0" applyFont="1" applyBorder="1"/>
    <xf numFmtId="0" fontId="15" fillId="0" borderId="0" xfId="0" applyFont="1" applyAlignment="1">
      <alignment horizontal="center"/>
    </xf>
    <xf numFmtId="0" fontId="14" fillId="0" borderId="0" xfId="0" applyFont="1" applyFill="1" applyBorder="1" applyProtection="1"/>
    <xf numFmtId="10" fontId="14" fillId="0" borderId="0" xfId="6" applyNumberFormat="1" applyFont="1" applyFill="1" applyBorder="1" applyProtection="1">
      <protection locked="0"/>
    </xf>
    <xf numFmtId="0" fontId="14" fillId="0" borderId="0" xfId="0" applyFont="1" applyFill="1" applyBorder="1" applyProtection="1">
      <protection locked="0"/>
    </xf>
    <xf numFmtId="0" fontId="23" fillId="0" borderId="0" xfId="0" applyFont="1" applyFill="1" applyBorder="1" applyProtection="1">
      <protection locked="0"/>
    </xf>
    <xf numFmtId="0" fontId="15" fillId="0" borderId="19" xfId="0" applyFont="1" applyFill="1" applyBorder="1" applyAlignment="1" applyProtection="1">
      <alignment horizontal="center" vertical="center"/>
    </xf>
    <xf numFmtId="0" fontId="14" fillId="0" borderId="20" xfId="0" applyFont="1" applyFill="1" applyBorder="1" applyProtection="1"/>
    <xf numFmtId="0" fontId="14" fillId="0" borderId="22" xfId="0" applyFont="1" applyFill="1" applyBorder="1" applyAlignment="1" applyProtection="1">
      <alignment horizontal="left" indent="1"/>
    </xf>
    <xf numFmtId="0" fontId="15" fillId="0" borderId="8" xfId="0" applyFont="1" applyFill="1" applyBorder="1" applyAlignment="1" applyProtection="1">
      <alignment horizontal="center"/>
    </xf>
    <xf numFmtId="0" fontId="14" fillId="0" borderId="3" xfId="0" applyFont="1" applyFill="1" applyBorder="1" applyAlignment="1" applyProtection="1">
      <alignment horizontal="center" vertical="center" wrapText="1"/>
    </xf>
    <xf numFmtId="0" fontId="14" fillId="0" borderId="23" xfId="0" applyFont="1" applyFill="1" applyBorder="1" applyAlignment="1" applyProtection="1">
      <alignment horizontal="center" vertical="center" wrapText="1"/>
    </xf>
    <xf numFmtId="0" fontId="14" fillId="0" borderId="8" xfId="0" applyFont="1" applyFill="1" applyBorder="1" applyAlignment="1" applyProtection="1">
      <alignment horizontal="left" indent="1"/>
    </xf>
    <xf numFmtId="0" fontId="14" fillId="0" borderId="8" xfId="0" applyFont="1" applyFill="1" applyBorder="1" applyAlignment="1" applyProtection="1">
      <alignment horizontal="left" indent="2"/>
    </xf>
    <xf numFmtId="0" fontId="15" fillId="0" borderId="8" xfId="0" applyFont="1" applyFill="1" applyBorder="1" applyAlignment="1" applyProtection="1"/>
    <xf numFmtId="0" fontId="14" fillId="0" borderId="25" xfId="0" applyFont="1" applyFill="1" applyBorder="1" applyAlignment="1" applyProtection="1">
      <alignment horizontal="left" indent="1"/>
    </xf>
    <xf numFmtId="0" fontId="15" fillId="0" borderId="28" xfId="0" applyFont="1" applyFill="1" applyBorder="1" applyAlignment="1" applyProtection="1"/>
    <xf numFmtId="0" fontId="24" fillId="0" borderId="0" xfId="0" applyFont="1" applyAlignment="1">
      <alignment vertical="center"/>
    </xf>
    <xf numFmtId="0" fontId="14" fillId="0" borderId="0" xfId="0" applyFont="1" applyFill="1" applyBorder="1"/>
    <xf numFmtId="0" fontId="23" fillId="0" borderId="0" xfId="0" applyFont="1" applyFill="1"/>
    <xf numFmtId="0" fontId="25" fillId="0" borderId="3" xfId="0" applyFont="1" applyFill="1" applyBorder="1" applyAlignment="1">
      <alignment horizontal="left" vertical="center"/>
    </xf>
    <xf numFmtId="0" fontId="25" fillId="0" borderId="3" xfId="0" applyFont="1" applyFill="1" applyBorder="1" applyAlignment="1">
      <alignment horizontal="center" vertical="center" wrapText="1"/>
    </xf>
    <xf numFmtId="0" fontId="25" fillId="0" borderId="3" xfId="0" applyFont="1" applyFill="1" applyBorder="1" applyAlignment="1">
      <alignment horizontal="left" indent="1"/>
    </xf>
    <xf numFmtId="0" fontId="26" fillId="0" borderId="3" xfId="0" applyFont="1" applyFill="1" applyBorder="1" applyAlignment="1">
      <alignment horizontal="center"/>
    </xf>
    <xf numFmtId="38" fontId="25" fillId="0" borderId="3" xfId="0" applyNumberFormat="1" applyFont="1" applyFill="1" applyBorder="1" applyAlignment="1" applyProtection="1">
      <alignment horizontal="right"/>
      <protection locked="0"/>
    </xf>
    <xf numFmtId="0" fontId="25" fillId="0" borderId="3" xfId="0" applyFont="1" applyFill="1" applyBorder="1" applyAlignment="1">
      <alignment horizontal="left" wrapText="1" indent="1"/>
    </xf>
    <xf numFmtId="0" fontId="25" fillId="0" borderId="3" xfId="0" applyFont="1" applyFill="1" applyBorder="1" applyAlignment="1">
      <alignment horizontal="left" wrapText="1" indent="2"/>
    </xf>
    <xf numFmtId="0" fontId="26" fillId="0" borderId="3" xfId="0" applyFont="1" applyFill="1" applyBorder="1" applyAlignment="1"/>
    <xf numFmtId="0" fontId="26" fillId="0" borderId="3" xfId="0" applyFont="1" applyFill="1" applyBorder="1" applyAlignment="1">
      <alignment horizontal="left"/>
    </xf>
    <xf numFmtId="0" fontId="26" fillId="0" borderId="3" xfId="0" applyFont="1" applyFill="1" applyBorder="1" applyAlignment="1">
      <alignment horizontal="left" indent="1"/>
    </xf>
    <xf numFmtId="0" fontId="26" fillId="0" borderId="3" xfId="0" applyFont="1" applyFill="1" applyBorder="1" applyAlignment="1">
      <alignment horizontal="center" vertical="center" wrapText="1"/>
    </xf>
    <xf numFmtId="0" fontId="11" fillId="0" borderId="0" xfId="0" applyFont="1" applyAlignment="1">
      <alignment horizontal="center"/>
    </xf>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15" fillId="0" borderId="0" xfId="0" applyFont="1" applyFill="1" applyBorder="1" applyAlignment="1">
      <alignment horizontal="center" wrapText="1"/>
    </xf>
    <xf numFmtId="0" fontId="14" fillId="0" borderId="24" xfId="0" applyFont="1" applyBorder="1" applyAlignment="1"/>
    <xf numFmtId="0" fontId="18" fillId="0" borderId="8" xfId="0" applyFont="1" applyBorder="1" applyAlignment="1">
      <alignment wrapText="1"/>
    </xf>
    <xf numFmtId="0" fontId="10" fillId="0" borderId="24" xfId="0" applyFont="1" applyBorder="1" applyAlignment="1"/>
    <xf numFmtId="0" fontId="18" fillId="0" borderId="28" xfId="0" applyFont="1" applyBorder="1" applyAlignment="1">
      <alignment wrapText="1"/>
    </xf>
    <xf numFmtId="0" fontId="10" fillId="0" borderId="43" xfId="0" applyFont="1" applyBorder="1" applyAlignment="1"/>
    <xf numFmtId="0" fontId="29" fillId="0" borderId="0" xfId="0" applyFont="1" applyAlignment="1">
      <alignment horizontal="center" vertical="center"/>
    </xf>
    <xf numFmtId="0" fontId="29" fillId="0" borderId="0" xfId="0" applyFont="1" applyAlignment="1">
      <alignment vertical="center"/>
    </xf>
    <xf numFmtId="0" fontId="10" fillId="0" borderId="0" xfId="0" applyFont="1" applyAlignment="1">
      <alignment vertical="center"/>
    </xf>
    <xf numFmtId="0" fontId="10" fillId="0" borderId="0" xfId="0" applyFont="1" applyAlignment="1">
      <alignment horizontal="center" vertical="center"/>
    </xf>
    <xf numFmtId="0" fontId="29" fillId="0" borderId="0" xfId="0" applyFont="1"/>
    <xf numFmtId="0" fontId="14" fillId="0" borderId="1" xfId="0" applyFont="1" applyBorder="1"/>
    <xf numFmtId="0" fontId="15" fillId="0" borderId="0" xfId="0" applyFont="1" applyFill="1" applyBorder="1" applyAlignment="1" applyProtection="1">
      <alignment horizontal="center" vertical="center"/>
    </xf>
    <xf numFmtId="0" fontId="10" fillId="0" borderId="0" xfId="0" applyFont="1" applyBorder="1" applyAlignment="1">
      <alignment horizontal="center" vertical="center" wrapText="1"/>
    </xf>
    <xf numFmtId="0" fontId="12" fillId="3" borderId="3" xfId="13" applyFont="1" applyFill="1" applyBorder="1" applyAlignment="1" applyProtection="1">
      <alignment vertical="center" wrapText="1"/>
      <protection locked="0"/>
    </xf>
    <xf numFmtId="0" fontId="12" fillId="3" borderId="3" xfId="13" applyFont="1" applyFill="1" applyBorder="1" applyAlignment="1" applyProtection="1">
      <alignment horizontal="left" vertical="center" wrapText="1"/>
      <protection locked="0"/>
    </xf>
    <xf numFmtId="0" fontId="12" fillId="3" borderId="3" xfId="9" applyFont="1" applyFill="1" applyBorder="1" applyAlignment="1" applyProtection="1">
      <alignment horizontal="left" vertical="center" wrapText="1"/>
      <protection locked="0"/>
    </xf>
    <xf numFmtId="0" fontId="12" fillId="0" borderId="3" xfId="13" applyFont="1" applyBorder="1" applyAlignment="1" applyProtection="1">
      <alignment horizontal="left" vertical="center" wrapText="1"/>
      <protection locked="0"/>
    </xf>
    <xf numFmtId="0" fontId="12" fillId="0" borderId="3" xfId="13" applyFont="1" applyFill="1" applyBorder="1" applyAlignment="1" applyProtection="1">
      <alignment horizontal="left" vertical="center" wrapText="1"/>
      <protection locked="0"/>
    </xf>
    <xf numFmtId="0" fontId="20" fillId="3" borderId="3" xfId="13" applyFont="1" applyFill="1" applyBorder="1" applyAlignment="1" applyProtection="1">
      <alignment vertical="center" wrapText="1"/>
      <protection locked="0"/>
    </xf>
    <xf numFmtId="0" fontId="12" fillId="3" borderId="7" xfId="13" applyFont="1" applyFill="1" applyBorder="1" applyAlignment="1" applyProtection="1">
      <alignment vertical="center" wrapText="1"/>
      <protection locked="0"/>
    </xf>
    <xf numFmtId="0" fontId="12" fillId="3" borderId="2" xfId="13" applyFont="1" applyFill="1" applyBorder="1" applyAlignment="1" applyProtection="1">
      <alignment vertical="center" wrapText="1"/>
      <protection locked="0"/>
    </xf>
    <xf numFmtId="0" fontId="12" fillId="3" borderId="7" xfId="13" applyFont="1" applyFill="1" applyBorder="1" applyAlignment="1" applyProtection="1">
      <alignment horizontal="left" vertical="center" wrapText="1"/>
      <protection locked="0"/>
    </xf>
    <xf numFmtId="0" fontId="11" fillId="36" borderId="3" xfId="0" applyFont="1" applyFill="1" applyBorder="1" applyAlignment="1">
      <alignment horizontal="left" vertical="top" wrapText="1"/>
    </xf>
    <xf numFmtId="1" fontId="20" fillId="36" borderId="3" xfId="2" applyNumberFormat="1" applyFont="1" applyFill="1" applyBorder="1" applyAlignment="1" applyProtection="1">
      <alignment horizontal="left" vertical="top" wrapText="1"/>
    </xf>
    <xf numFmtId="0" fontId="20" fillId="36" borderId="3" xfId="13" applyFont="1" applyFill="1" applyBorder="1" applyAlignment="1" applyProtection="1">
      <alignment vertical="center" wrapText="1"/>
      <protection locked="0"/>
    </xf>
    <xf numFmtId="0" fontId="29" fillId="0" borderId="36" xfId="0" applyFont="1" applyBorder="1" applyAlignment="1">
      <alignment wrapText="1"/>
    </xf>
    <xf numFmtId="0" fontId="29" fillId="0" borderId="12" xfId="0" applyFont="1" applyBorder="1" applyAlignment="1">
      <alignment wrapText="1"/>
    </xf>
    <xf numFmtId="0" fontId="24" fillId="0" borderId="12" xfId="0" applyFont="1" applyBorder="1" applyAlignment="1">
      <alignment wrapText="1"/>
    </xf>
    <xf numFmtId="0" fontId="29" fillId="0" borderId="13" xfId="0" applyFont="1" applyBorder="1" applyAlignment="1">
      <alignment wrapText="1"/>
    </xf>
    <xf numFmtId="0" fontId="24" fillId="0" borderId="13" xfId="0" applyFont="1" applyBorder="1" applyAlignment="1">
      <alignment horizontal="right" wrapText="1"/>
    </xf>
    <xf numFmtId="0" fontId="28" fillId="36" borderId="16" xfId="0" applyFont="1" applyFill="1" applyBorder="1" applyAlignment="1">
      <alignment wrapText="1"/>
    </xf>
    <xf numFmtId="0" fontId="10" fillId="0" borderId="22" xfId="0" applyFont="1" applyBorder="1"/>
    <xf numFmtId="0" fontId="29" fillId="0" borderId="3" xfId="0" applyFont="1" applyBorder="1"/>
    <xf numFmtId="0" fontId="28" fillId="0" borderId="0" xfId="0" applyFont="1"/>
    <xf numFmtId="0" fontId="12" fillId="0" borderId="3" xfId="13" applyFont="1" applyBorder="1" applyAlignment="1" applyProtection="1">
      <alignment horizontal="center" vertical="center" wrapText="1"/>
      <protection locked="0"/>
    </xf>
    <xf numFmtId="0" fontId="10" fillId="0" borderId="0" xfId="0" applyFont="1" applyBorder="1" applyAlignment="1">
      <alignment vertical="center"/>
    </xf>
    <xf numFmtId="0" fontId="10" fillId="0" borderId="0" xfId="0" applyFont="1" applyBorder="1" applyAlignment="1">
      <alignment vertical="center" wrapText="1"/>
    </xf>
    <xf numFmtId="164" fontId="12" fillId="3" borderId="3" xfId="1" applyNumberFormat="1" applyFont="1" applyFill="1" applyBorder="1" applyAlignment="1" applyProtection="1">
      <alignment horizontal="center" vertical="center" wrapText="1"/>
      <protection locked="0"/>
    </xf>
    <xf numFmtId="164" fontId="12" fillId="3" borderId="22" xfId="1" applyNumberFormat="1" applyFont="1" applyFill="1" applyBorder="1" applyAlignment="1" applyProtection="1">
      <alignment horizontal="center" vertical="center" wrapText="1"/>
      <protection locked="0"/>
    </xf>
    <xf numFmtId="164" fontId="12" fillId="3" borderId="23" xfId="1" applyNumberFormat="1" applyFont="1" applyFill="1" applyBorder="1" applyAlignment="1" applyProtection="1">
      <alignment horizontal="center" vertical="center" wrapText="1"/>
      <protection locked="0"/>
    </xf>
    <xf numFmtId="0" fontId="10" fillId="0" borderId="19" xfId="0" applyFont="1" applyBorder="1"/>
    <xf numFmtId="0" fontId="10" fillId="0" borderId="21" xfId="0" applyFont="1" applyBorder="1"/>
    <xf numFmtId="0" fontId="12" fillId="3" borderId="25" xfId="9" applyFont="1" applyFill="1" applyBorder="1" applyAlignment="1" applyProtection="1">
      <alignment horizontal="left" vertical="center"/>
      <protection locked="0"/>
    </xf>
    <xf numFmtId="0" fontId="20" fillId="3" borderId="27" xfId="16" applyFont="1" applyFill="1" applyBorder="1" applyAlignment="1" applyProtection="1">
      <protection locked="0"/>
    </xf>
    <xf numFmtId="0" fontId="10" fillId="0" borderId="0" xfId="0" applyFont="1" applyFill="1" applyBorder="1" applyAlignment="1">
      <alignment wrapText="1"/>
    </xf>
    <xf numFmtId="0" fontId="14" fillId="3" borderId="3" xfId="5" applyFont="1" applyFill="1" applyBorder="1" applyProtection="1">
      <protection locked="0"/>
    </xf>
    <xf numFmtId="0" fontId="14" fillId="0" borderId="3" xfId="13" applyFont="1" applyFill="1" applyBorder="1" applyAlignment="1" applyProtection="1">
      <alignment horizontal="center" vertical="center" wrapText="1"/>
      <protection locked="0"/>
    </xf>
    <xf numFmtId="0" fontId="14" fillId="3" borderId="3" xfId="13" applyFont="1" applyFill="1" applyBorder="1" applyAlignment="1" applyProtection="1">
      <alignment horizontal="center" vertical="center" wrapText="1"/>
      <protection locked="0"/>
    </xf>
    <xf numFmtId="3" fontId="14" fillId="3" borderId="3" xfId="1" applyNumberFormat="1" applyFont="1" applyFill="1" applyBorder="1" applyAlignment="1" applyProtection="1">
      <alignment horizontal="center" vertical="center" wrapText="1"/>
      <protection locked="0"/>
    </xf>
    <xf numFmtId="9" fontId="14" fillId="3" borderId="3" xfId="15" applyNumberFormat="1" applyFont="1" applyFill="1" applyBorder="1" applyAlignment="1" applyProtection="1">
      <alignment horizontal="center" vertical="center"/>
      <protection locked="0"/>
    </xf>
    <xf numFmtId="0" fontId="15" fillId="3" borderId="3" xfId="13" applyFont="1" applyFill="1" applyBorder="1" applyAlignment="1" applyProtection="1">
      <alignment wrapText="1"/>
      <protection locked="0"/>
    </xf>
    <xf numFmtId="0" fontId="14" fillId="3" borderId="3" xfId="13" applyFont="1" applyFill="1" applyBorder="1" applyAlignment="1" applyProtection="1">
      <alignment horizontal="left" vertical="center" wrapText="1"/>
      <protection locked="0"/>
    </xf>
    <xf numFmtId="165" fontId="14" fillId="3" borderId="3" xfId="8" applyNumberFormat="1" applyFont="1" applyFill="1" applyBorder="1" applyAlignment="1" applyProtection="1">
      <alignment horizontal="right" wrapText="1"/>
      <protection locked="0"/>
    </xf>
    <xf numFmtId="0" fontId="14" fillId="0" borderId="3" xfId="13" applyFont="1" applyFill="1" applyBorder="1" applyAlignment="1" applyProtection="1">
      <alignment horizontal="left" vertical="center" wrapText="1"/>
      <protection locked="0"/>
    </xf>
    <xf numFmtId="165" fontId="14" fillId="4" borderId="3" xfId="8" applyNumberFormat="1" applyFont="1" applyFill="1" applyBorder="1" applyAlignment="1" applyProtection="1">
      <alignment horizontal="right" wrapText="1"/>
      <protection locked="0"/>
    </xf>
    <xf numFmtId="0" fontId="15" fillId="0" borderId="3" xfId="13" applyFont="1" applyFill="1" applyBorder="1" applyAlignment="1" applyProtection="1">
      <alignment wrapText="1"/>
      <protection locked="0"/>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2" fillId="0" borderId="0" xfId="11" applyFont="1" applyFill="1" applyBorder="1" applyAlignment="1" applyProtection="1">
      <alignment vertical="center"/>
    </xf>
    <xf numFmtId="0" fontId="10" fillId="0" borderId="22" xfId="0" applyFont="1" applyBorder="1" applyAlignment="1">
      <alignment vertical="center"/>
    </xf>
    <xf numFmtId="0" fontId="10" fillId="0" borderId="3" xfId="0" applyFont="1" applyFill="1" applyBorder="1"/>
    <xf numFmtId="0" fontId="14" fillId="0" borderId="22" xfId="0" applyFont="1" applyBorder="1" applyAlignment="1">
      <alignment horizontal="right" vertical="center" wrapText="1"/>
    </xf>
    <xf numFmtId="0" fontId="14" fillId="0" borderId="22" xfId="0" applyFont="1" applyFill="1" applyBorder="1" applyAlignment="1">
      <alignment horizontal="center" vertical="center" wrapText="1"/>
    </xf>
    <xf numFmtId="0" fontId="14" fillId="0" borderId="22" xfId="0" applyFont="1" applyFill="1" applyBorder="1" applyAlignment="1">
      <alignment horizontal="right" vertical="center" wrapText="1"/>
    </xf>
    <xf numFmtId="0" fontId="14" fillId="2" borderId="22" xfId="0" applyFont="1" applyFill="1" applyBorder="1" applyAlignment="1">
      <alignment horizontal="right" vertical="center"/>
    </xf>
    <xf numFmtId="0" fontId="14" fillId="2" borderId="25" xfId="0" applyFont="1" applyFill="1" applyBorder="1" applyAlignment="1">
      <alignment horizontal="right" vertical="center"/>
    </xf>
    <xf numFmtId="0" fontId="25" fillId="0" borderId="19" xfId="0" applyFont="1" applyFill="1" applyBorder="1" applyAlignment="1">
      <alignment horizontal="left" vertical="center" indent="1"/>
    </xf>
    <xf numFmtId="0" fontId="25" fillId="0" borderId="20" xfId="0" applyFont="1" applyFill="1" applyBorder="1" applyAlignment="1">
      <alignment horizontal="left" vertical="center"/>
    </xf>
    <xf numFmtId="0" fontId="25" fillId="0" borderId="22" xfId="0" applyFont="1" applyFill="1" applyBorder="1" applyAlignment="1">
      <alignment horizontal="left" vertical="center" indent="1"/>
    </xf>
    <xf numFmtId="0" fontId="25" fillId="0" borderId="23" xfId="0" applyFont="1" applyFill="1" applyBorder="1" applyAlignment="1">
      <alignment horizontal="center" vertical="center" wrapText="1"/>
    </xf>
    <xf numFmtId="0" fontId="25" fillId="0" borderId="22" xfId="0" applyFont="1" applyFill="1" applyBorder="1" applyAlignment="1">
      <alignment horizontal="left" indent="1"/>
    </xf>
    <xf numFmtId="38" fontId="25" fillId="0" borderId="23" xfId="0" applyNumberFormat="1" applyFont="1" applyFill="1" applyBorder="1" applyAlignment="1" applyProtection="1">
      <alignment horizontal="right"/>
      <protection locked="0"/>
    </xf>
    <xf numFmtId="0" fontId="25" fillId="0" borderId="25" xfId="0" applyFont="1" applyFill="1" applyBorder="1" applyAlignment="1">
      <alignment horizontal="left" vertical="center" indent="1"/>
    </xf>
    <xf numFmtId="0" fontId="26" fillId="0" borderId="26" xfId="0" applyFont="1" applyFill="1" applyBorder="1" applyAlignment="1"/>
    <xf numFmtId="0" fontId="10" fillId="0" borderId="60" xfId="0" applyFont="1" applyBorder="1"/>
    <xf numFmtId="0" fontId="27" fillId="0" borderId="25" xfId="0" applyFont="1" applyBorder="1" applyAlignment="1">
      <alignment horizontal="center" vertical="center" wrapText="1"/>
    </xf>
    <xf numFmtId="0" fontId="10" fillId="0" borderId="61" xfId="0" applyFont="1" applyBorder="1"/>
    <xf numFmtId="0" fontId="12" fillId="0" borderId="19" xfId="9" applyFont="1" applyFill="1" applyBorder="1" applyAlignment="1" applyProtection="1">
      <alignment horizontal="center" vertical="center"/>
      <protection locked="0"/>
    </xf>
    <xf numFmtId="0" fontId="20" fillId="3" borderId="5" xfId="9" applyFont="1" applyFill="1" applyBorder="1" applyAlignment="1" applyProtection="1">
      <alignment horizontal="center" vertical="center" wrapText="1"/>
      <protection locked="0"/>
    </xf>
    <xf numFmtId="164" fontId="12" fillId="3" borderId="21" xfId="2" applyNumberFormat="1" applyFont="1" applyFill="1" applyBorder="1" applyAlignment="1" applyProtection="1">
      <alignment horizontal="center" vertical="center"/>
      <protection locked="0"/>
    </xf>
    <xf numFmtId="0" fontId="12" fillId="0" borderId="22" xfId="9" applyFont="1" applyFill="1" applyBorder="1" applyAlignment="1" applyProtection="1">
      <alignment horizontal="center" vertical="center"/>
      <protection locked="0"/>
    </xf>
    <xf numFmtId="0" fontId="12" fillId="0" borderId="0" xfId="13" applyFont="1" applyBorder="1" applyAlignment="1" applyProtection="1">
      <alignment wrapText="1"/>
      <protection locked="0"/>
    </xf>
    <xf numFmtId="0" fontId="12" fillId="0" borderId="22" xfId="9" applyFont="1" applyFill="1" applyBorder="1" applyAlignment="1" applyProtection="1">
      <alignment horizontal="center" vertical="center" wrapText="1"/>
      <protection locked="0"/>
    </xf>
    <xf numFmtId="0" fontId="12" fillId="0" borderId="25" xfId="9" applyFont="1" applyFill="1" applyBorder="1" applyAlignment="1" applyProtection="1">
      <alignment horizontal="center" vertical="center" wrapText="1"/>
      <protection locked="0"/>
    </xf>
    <xf numFmtId="0" fontId="20" fillId="36" borderId="26" xfId="13" applyFont="1" applyFill="1" applyBorder="1" applyAlignment="1" applyProtection="1">
      <alignment vertical="center" wrapText="1"/>
      <protection locked="0"/>
    </xf>
    <xf numFmtId="0" fontId="29" fillId="0" borderId="22" xfId="0" applyFont="1" applyBorder="1" applyAlignment="1">
      <alignment horizontal="center"/>
    </xf>
    <xf numFmtId="167" fontId="29" fillId="0" borderId="69" xfId="0" applyNumberFormat="1" applyFont="1" applyBorder="1" applyAlignment="1">
      <alignment horizontal="center"/>
    </xf>
    <xf numFmtId="167" fontId="29" fillId="0" borderId="67" xfId="0" applyNumberFormat="1" applyFont="1" applyBorder="1" applyAlignment="1">
      <alignment horizontal="center"/>
    </xf>
    <xf numFmtId="167" fontId="24" fillId="0" borderId="67" xfId="0" applyNumberFormat="1" applyFont="1" applyBorder="1" applyAlignment="1">
      <alignment horizontal="center"/>
    </xf>
    <xf numFmtId="167" fontId="29" fillId="0" borderId="70" xfId="0" applyNumberFormat="1" applyFont="1" applyBorder="1" applyAlignment="1">
      <alignment horizontal="center"/>
    </xf>
    <xf numFmtId="167" fontId="28" fillId="36" borderId="62" xfId="0" applyNumberFormat="1" applyFont="1" applyFill="1" applyBorder="1" applyAlignment="1">
      <alignment horizontal="center"/>
    </xf>
    <xf numFmtId="167" fontId="29" fillId="0" borderId="66" xfId="0" applyNumberFormat="1" applyFont="1" applyBorder="1" applyAlignment="1">
      <alignment horizontal="center"/>
    </xf>
    <xf numFmtId="0" fontId="29" fillId="0" borderId="25" xfId="0" applyFont="1" applyBorder="1" applyAlignment="1">
      <alignment horizontal="center"/>
    </xf>
    <xf numFmtId="0" fontId="28" fillId="36" borderId="63" xfId="0" applyFont="1" applyFill="1" applyBorder="1" applyAlignment="1">
      <alignment wrapText="1"/>
    </xf>
    <xf numFmtId="167" fontId="28" fillId="36" borderId="65" xfId="0" applyNumberFormat="1" applyFont="1" applyFill="1" applyBorder="1" applyAlignment="1">
      <alignment horizont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0" fillId="0" borderId="0" xfId="0" applyFont="1" applyFill="1"/>
    <xf numFmtId="0" fontId="10" fillId="0" borderId="71" xfId="0" applyFont="1" applyBorder="1"/>
    <xf numFmtId="0" fontId="10" fillId="0" borderId="20" xfId="0" applyFont="1" applyBorder="1"/>
    <xf numFmtId="0" fontId="10" fillId="0" borderId="25" xfId="0" applyFont="1" applyBorder="1"/>
    <xf numFmtId="0" fontId="17" fillId="0" borderId="0" xfId="0" applyFont="1" applyAlignment="1"/>
    <xf numFmtId="0" fontId="12" fillId="3" borderId="22" xfId="5" applyFont="1" applyFill="1" applyBorder="1" applyAlignment="1" applyProtection="1">
      <alignment horizontal="right" vertical="center"/>
      <protection locked="0"/>
    </xf>
    <xf numFmtId="0" fontId="20" fillId="3" borderId="26" xfId="16" applyFont="1" applyFill="1" applyBorder="1" applyAlignment="1" applyProtection="1">
      <protection locked="0"/>
    </xf>
    <xf numFmtId="0" fontId="11" fillId="0" borderId="26" xfId="0" applyFont="1" applyBorder="1"/>
    <xf numFmtId="0" fontId="14" fillId="3" borderId="22" xfId="5" applyFont="1" applyFill="1" applyBorder="1" applyAlignment="1" applyProtection="1">
      <alignment horizontal="left" vertical="center"/>
      <protection locked="0"/>
    </xf>
    <xf numFmtId="0" fontId="14" fillId="3" borderId="23" xfId="13" applyFont="1" applyFill="1" applyBorder="1" applyAlignment="1" applyProtection="1">
      <alignment horizontal="center" vertical="center" wrapText="1"/>
      <protection locked="0"/>
    </xf>
    <xf numFmtId="0" fontId="14" fillId="3" borderId="22" xfId="5" applyFont="1" applyFill="1" applyBorder="1" applyAlignment="1" applyProtection="1">
      <alignment horizontal="right" vertical="center"/>
      <protection locked="0"/>
    </xf>
    <xf numFmtId="3" fontId="14" fillId="36" borderId="23" xfId="5" applyNumberFormat="1" applyFont="1" applyFill="1" applyBorder="1" applyProtection="1">
      <protection locked="0"/>
    </xf>
    <xf numFmtId="0" fontId="14" fillId="3" borderId="25" xfId="9"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3" fontId="15" fillId="36" borderId="26" xfId="16" applyNumberFormat="1" applyFont="1" applyFill="1" applyBorder="1" applyAlignment="1" applyProtection="1">
      <protection locked="0"/>
    </xf>
    <xf numFmtId="0" fontId="10" fillId="0" borderId="60" xfId="0" applyFont="1" applyBorder="1" applyAlignment="1">
      <alignment horizontal="center"/>
    </xf>
    <xf numFmtId="0" fontId="10" fillId="0" borderId="61" xfId="0"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2" fillId="3" borderId="3" xfId="13" applyFont="1" applyFill="1" applyBorder="1" applyAlignment="1" applyProtection="1">
      <alignment horizontal="left" vertical="center" wrapText="1" indent="3"/>
      <protection locked="0"/>
    </xf>
    <xf numFmtId="0" fontId="10" fillId="0" borderId="23" xfId="0" applyFont="1" applyBorder="1" applyAlignment="1">
      <alignment horizontal="center" vertical="center"/>
    </xf>
    <xf numFmtId="0" fontId="10" fillId="0" borderId="7" xfId="0" applyFont="1" applyFill="1" applyBorder="1" applyAlignment="1">
      <alignment horizontal="center" vertical="center" wrapText="1"/>
    </xf>
    <xf numFmtId="0" fontId="108" fillId="0" borderId="3" xfId="0" applyFont="1" applyBorder="1"/>
    <xf numFmtId="0" fontId="0" fillId="0" borderId="0" xfId="0" applyAlignment="1"/>
    <xf numFmtId="0" fontId="8" fillId="0" borderId="0" xfId="0" applyFont="1"/>
    <xf numFmtId="0" fontId="14" fillId="3" borderId="3" xfId="20960" applyFont="1" applyFill="1" applyBorder="1" applyAlignment="1" applyProtection="1">
      <alignment horizontal="left" wrapText="1" indent="1"/>
    </xf>
    <xf numFmtId="0" fontId="14" fillId="0" borderId="3" xfId="20960" applyFont="1" applyFill="1" applyBorder="1" applyAlignment="1" applyProtection="1">
      <alignment horizontal="left" wrapText="1" indent="1"/>
    </xf>
    <xf numFmtId="0" fontId="109" fillId="0" borderId="3" xfId="20960" applyFont="1" applyFill="1" applyBorder="1" applyAlignment="1" applyProtection="1">
      <alignment horizontal="center" vertical="center"/>
    </xf>
    <xf numFmtId="0" fontId="110" fillId="0" borderId="0" xfId="0" applyFont="1" applyBorder="1" applyAlignment="1">
      <alignment wrapText="1"/>
    </xf>
    <xf numFmtId="0" fontId="16" fillId="0" borderId="3" xfId="17" applyFill="1" applyBorder="1" applyAlignment="1" applyProtection="1"/>
    <xf numFmtId="0" fontId="16" fillId="0" borderId="3" xfId="17" applyFill="1" applyBorder="1" applyAlignment="1" applyProtection="1">
      <alignment horizontal="left" vertical="center" wrapText="1"/>
    </xf>
    <xf numFmtId="0" fontId="16" fillId="0" borderId="3" xfId="17" applyFill="1" applyBorder="1" applyAlignment="1" applyProtection="1">
      <alignment horizontal="left" vertical="center"/>
    </xf>
    <xf numFmtId="0" fontId="14" fillId="0" borderId="2" xfId="20960" applyFont="1" applyFill="1" applyBorder="1" applyAlignment="1" applyProtection="1">
      <alignment horizontal="left" wrapText="1" indent="1"/>
    </xf>
    <xf numFmtId="0" fontId="20" fillId="0" borderId="20" xfId="11" applyFont="1" applyFill="1" applyBorder="1" applyAlignment="1" applyProtection="1">
      <alignment horizontal="center" vertical="center"/>
    </xf>
    <xf numFmtId="0" fontId="14" fillId="0" borderId="0" xfId="11" applyFont="1" applyFill="1" applyBorder="1" applyAlignment="1" applyProtection="1">
      <alignment horizontal="left"/>
    </xf>
    <xf numFmtId="0" fontId="23" fillId="0" borderId="0" xfId="11" applyFont="1" applyFill="1" applyBorder="1" applyAlignment="1" applyProtection="1">
      <alignment horizontal="right"/>
    </xf>
    <xf numFmtId="0" fontId="0" fillId="0" borderId="19" xfId="0" applyBorder="1" applyAlignment="1">
      <alignment horizontal="center" vertical="center"/>
    </xf>
    <xf numFmtId="0" fontId="11" fillId="36" borderId="31" xfId="0" applyFont="1" applyFill="1" applyBorder="1" applyAlignment="1">
      <alignment wrapText="1"/>
    </xf>
    <xf numFmtId="0" fontId="10" fillId="0" borderId="9" xfId="0" applyFont="1" applyFill="1" applyBorder="1" applyAlignment="1">
      <alignment vertical="center" wrapText="1"/>
    </xf>
    <xf numFmtId="0" fontId="11" fillId="36" borderId="9" xfId="0" applyFont="1" applyFill="1" applyBorder="1" applyAlignment="1">
      <alignment wrapText="1"/>
    </xf>
    <xf numFmtId="0" fontId="11" fillId="36" borderId="76" xfId="0" applyFont="1" applyFill="1" applyBorder="1" applyAlignment="1">
      <alignment wrapText="1"/>
    </xf>
    <xf numFmtId="0" fontId="20" fillId="0" borderId="0" xfId="11" applyFont="1" applyFill="1" applyBorder="1" applyAlignment="1" applyProtection="1">
      <alignment horizontal="center" vertical="center" wrapText="1"/>
    </xf>
    <xf numFmtId="0" fontId="10" fillId="0" borderId="22" xfId="0" applyFont="1" applyBorder="1" applyAlignment="1">
      <alignment horizontal="center" vertical="center" wrapText="1"/>
    </xf>
    <xf numFmtId="0" fontId="10" fillId="0" borderId="9" xfId="0" applyFont="1" applyFill="1" applyBorder="1" applyAlignment="1"/>
    <xf numFmtId="0" fontId="10" fillId="0" borderId="9" xfId="0" applyFont="1" applyBorder="1" applyAlignment="1">
      <alignment wrapText="1"/>
    </xf>
    <xf numFmtId="0" fontId="10" fillId="0" borderId="25" xfId="0" applyFont="1" applyBorder="1" applyAlignment="1">
      <alignment horizontal="center" vertical="center" wrapText="1"/>
    </xf>
    <xf numFmtId="0" fontId="10" fillId="0" borderId="9" xfId="0" applyFont="1" applyFill="1" applyBorder="1" applyAlignment="1">
      <alignment vertical="center"/>
    </xf>
    <xf numFmtId="0" fontId="10" fillId="0" borderId="6" xfId="0" applyFont="1" applyFill="1" applyBorder="1" applyAlignment="1">
      <alignment horizontal="center" vertical="center" wrapText="1"/>
    </xf>
    <xf numFmtId="0" fontId="23" fillId="0" borderId="0" xfId="0" applyFont="1" applyFill="1" applyBorder="1" applyAlignment="1" applyProtection="1">
      <alignment horizontal="right"/>
      <protection locked="0"/>
    </xf>
    <xf numFmtId="0" fontId="17" fillId="0" borderId="0" xfId="0" applyFont="1" applyAlignment="1">
      <alignment horizontal="left" indent="1"/>
    </xf>
    <xf numFmtId="0" fontId="15" fillId="0" borderId="1" xfId="0" applyFont="1" applyBorder="1" applyAlignment="1">
      <alignment horizontal="center"/>
    </xf>
    <xf numFmtId="0" fontId="20" fillId="0" borderId="1" xfId="0" applyFont="1" applyBorder="1" applyAlignment="1">
      <alignment horizontal="center" vertical="center"/>
    </xf>
    <xf numFmtId="0" fontId="11" fillId="0" borderId="1" xfId="0" applyFont="1" applyBorder="1" applyAlignment="1">
      <alignment horizontal="center" vertical="center"/>
    </xf>
    <xf numFmtId="0" fontId="10" fillId="0" borderId="1" xfId="0" applyFont="1" applyBorder="1"/>
    <xf numFmtId="0" fontId="11" fillId="0" borderId="1" xfId="0" applyFont="1" applyBorder="1" applyAlignment="1">
      <alignment horizontal="center"/>
    </xf>
    <xf numFmtId="0" fontId="23" fillId="0" borderId="1" xfId="0"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Alignment="1">
      <alignment horizontal="center"/>
    </xf>
    <xf numFmtId="0" fontId="23" fillId="0" borderId="0" xfId="0" applyFont="1" applyFill="1" applyAlignment="1">
      <alignment horizontal="center"/>
    </xf>
    <xf numFmtId="0" fontId="10" fillId="0" borderId="22" xfId="0" applyFont="1" applyFill="1" applyBorder="1" applyAlignment="1">
      <alignment horizontal="center" vertical="center"/>
    </xf>
    <xf numFmtId="0" fontId="20" fillId="0" borderId="10" xfId="0" applyNumberFormat="1" applyFont="1" applyFill="1" applyBorder="1" applyAlignment="1">
      <alignment vertical="center" wrapText="1"/>
    </xf>
    <xf numFmtId="0" fontId="12" fillId="0" borderId="10" xfId="0" applyNumberFormat="1" applyFont="1" applyFill="1" applyBorder="1" applyAlignment="1">
      <alignment horizontal="left" vertical="center" wrapText="1"/>
    </xf>
    <xf numFmtId="0" fontId="23" fillId="0" borderId="10" xfId="0" applyFont="1" applyFill="1" applyBorder="1" applyAlignment="1" applyProtection="1">
      <alignment horizontal="left" vertical="center" indent="1"/>
      <protection locked="0"/>
    </xf>
    <xf numFmtId="0" fontId="23" fillId="0" borderId="10" xfId="0" applyFont="1" applyFill="1" applyBorder="1" applyAlignment="1" applyProtection="1">
      <alignment horizontal="left" vertical="center"/>
      <protection locked="0"/>
    </xf>
    <xf numFmtId="0" fontId="10" fillId="0" borderId="25" xfId="0" applyFont="1" applyFill="1" applyBorder="1" applyAlignment="1">
      <alignment horizontal="center" vertical="center"/>
    </xf>
    <xf numFmtId="0" fontId="20" fillId="0" borderId="29" xfId="0" applyNumberFormat="1" applyFont="1" applyFill="1" applyBorder="1" applyAlignment="1">
      <alignment vertical="center" wrapText="1"/>
    </xf>
    <xf numFmtId="0" fontId="112" fillId="0" borderId="0" xfId="0" applyFont="1" applyFill="1" applyBorder="1" applyAlignment="1"/>
    <xf numFmtId="49" fontId="112" fillId="0" borderId="7" xfId="0" applyNumberFormat="1" applyFont="1" applyFill="1" applyBorder="1" applyAlignment="1">
      <alignment horizontal="right" vertical="center"/>
    </xf>
    <xf numFmtId="49" fontId="112" fillId="0" borderId="84" xfId="0" applyNumberFormat="1" applyFont="1" applyFill="1" applyBorder="1" applyAlignment="1">
      <alignment horizontal="right" vertical="center"/>
    </xf>
    <xf numFmtId="49" fontId="112" fillId="0" borderId="87" xfId="0" applyNumberFormat="1" applyFont="1" applyFill="1" applyBorder="1" applyAlignment="1">
      <alignment horizontal="right" vertical="center"/>
    </xf>
    <xf numFmtId="49" fontId="112" fillId="0" borderId="95" xfId="0" applyNumberFormat="1" applyFont="1" applyFill="1" applyBorder="1" applyAlignment="1">
      <alignment horizontal="right" vertical="center"/>
    </xf>
    <xf numFmtId="0" fontId="112" fillId="0" borderId="0" xfId="0" applyFont="1" applyFill="1" applyBorder="1" applyAlignment="1">
      <alignment horizontal="left"/>
    </xf>
    <xf numFmtId="49" fontId="112" fillId="0" borderId="98" xfId="0" applyNumberFormat="1" applyFont="1" applyFill="1" applyBorder="1" applyAlignment="1">
      <alignment horizontal="right" vertical="center"/>
    </xf>
    <xf numFmtId="0" fontId="112" fillId="0" borderId="95" xfId="0" applyNumberFormat="1" applyFont="1" applyFill="1" applyBorder="1" applyAlignment="1">
      <alignment vertical="center" wrapText="1"/>
    </xf>
    <xf numFmtId="0" fontId="112" fillId="0" borderId="95" xfId="12672" applyFont="1" applyFill="1" applyBorder="1" applyAlignment="1">
      <alignment horizontal="left" vertical="center" wrapText="1"/>
    </xf>
    <xf numFmtId="0" fontId="112" fillId="0" borderId="95" xfId="0" applyNumberFormat="1" applyFont="1" applyFill="1" applyBorder="1" applyAlignment="1">
      <alignment horizontal="right" vertical="center" wrapText="1"/>
    </xf>
    <xf numFmtId="0" fontId="112" fillId="0" borderId="95" xfId="0" applyNumberFormat="1" applyFont="1" applyFill="1" applyBorder="1" applyAlignment="1">
      <alignment horizontal="right" vertical="center"/>
    </xf>
    <xf numFmtId="0" fontId="112" fillId="0" borderId="95" xfId="0" applyFont="1" applyFill="1" applyBorder="1" applyAlignment="1">
      <alignment vertical="center" wrapText="1"/>
    </xf>
    <xf numFmtId="0" fontId="112" fillId="0" borderId="98" xfId="0" applyNumberFormat="1" applyFont="1" applyFill="1" applyBorder="1" applyAlignment="1">
      <alignment horizontal="left" vertical="center" wrapText="1"/>
    </xf>
    <xf numFmtId="49" fontId="112" fillId="0" borderId="0" xfId="0" applyNumberFormat="1" applyFont="1" applyFill="1" applyBorder="1" applyAlignment="1">
      <alignment horizontal="right" vertical="center"/>
    </xf>
    <xf numFmtId="0" fontId="112" fillId="0" borderId="0" xfId="0" applyFont="1" applyFill="1" applyBorder="1" applyAlignment="1">
      <alignment vertical="center" wrapText="1"/>
    </xf>
    <xf numFmtId="0" fontId="112" fillId="0" borderId="0" xfId="0" applyFont="1" applyFill="1" applyBorder="1" applyAlignment="1">
      <alignment horizontal="left" vertical="center" wrapText="1"/>
    </xf>
    <xf numFmtId="0" fontId="112" fillId="0" borderId="22" xfId="0" applyFont="1" applyFill="1" applyBorder="1"/>
    <xf numFmtId="0" fontId="112" fillId="0" borderId="22" xfId="0" applyFont="1" applyFill="1" applyBorder="1" applyAlignment="1">
      <alignment horizontal="right"/>
    </xf>
    <xf numFmtId="49" fontId="112" fillId="0" borderId="22" xfId="0" applyNumberFormat="1" applyFont="1" applyFill="1" applyBorder="1" applyAlignment="1">
      <alignment horizontal="right" vertical="center"/>
    </xf>
    <xf numFmtId="49" fontId="112" fillId="0" borderId="25" xfId="0" applyNumberFormat="1" applyFont="1" applyFill="1" applyBorder="1" applyAlignment="1">
      <alignment horizontal="right" vertical="center"/>
    </xf>
    <xf numFmtId="0" fontId="10" fillId="0" borderId="10" xfId="0" applyFont="1" applyBorder="1" applyAlignment="1">
      <alignment vertical="center" wrapText="1"/>
    </xf>
    <xf numFmtId="0" fontId="19" fillId="0" borderId="10" xfId="0" applyFont="1" applyBorder="1" applyAlignment="1">
      <alignment vertical="center" wrapText="1"/>
    </xf>
    <xf numFmtId="0" fontId="14" fillId="0" borderId="1" xfId="11" applyFont="1" applyFill="1" applyBorder="1" applyAlignment="1" applyProtection="1"/>
    <xf numFmtId="0" fontId="20" fillId="0" borderId="1" xfId="11" applyFont="1" applyFill="1" applyBorder="1" applyAlignment="1" applyProtection="1">
      <alignment horizontal="left" vertical="center"/>
    </xf>
    <xf numFmtId="0" fontId="11" fillId="36" borderId="29" xfId="0" applyFont="1" applyFill="1" applyBorder="1" applyAlignment="1">
      <alignment vertical="center" wrapText="1"/>
    </xf>
    <xf numFmtId="0" fontId="12" fillId="3" borderId="3" xfId="20960" applyFont="1" applyFill="1" applyBorder="1" applyAlignment="1" applyProtection="1"/>
    <xf numFmtId="0" fontId="12" fillId="3" borderId="3" xfId="20960" applyFont="1" applyFill="1" applyBorder="1" applyAlignment="1" applyProtection="1">
      <alignment horizontal="right" indent="1"/>
    </xf>
    <xf numFmtId="0" fontId="12" fillId="3" borderId="2" xfId="20960" applyFont="1" applyFill="1" applyBorder="1" applyAlignment="1" applyProtection="1">
      <alignment horizontal="right" indent="1"/>
    </xf>
    <xf numFmtId="49" fontId="112" fillId="0" borderId="104" xfId="0" applyNumberFormat="1" applyFont="1" applyFill="1" applyBorder="1" applyAlignment="1">
      <alignment horizontal="right" vertical="center"/>
    </xf>
    <xf numFmtId="0" fontId="20" fillId="0" borderId="21" xfId="11" applyFont="1" applyFill="1" applyBorder="1" applyAlignment="1" applyProtection="1">
      <alignment horizontal="center" vertical="center"/>
    </xf>
    <xf numFmtId="0" fontId="14" fillId="0" borderId="77" xfId="0" applyFont="1" applyFill="1" applyBorder="1" applyAlignment="1">
      <alignment horizontal="right" vertical="center" wrapText="1"/>
    </xf>
    <xf numFmtId="0" fontId="12" fillId="0" borderId="7" xfId="0" applyFont="1" applyFill="1" applyBorder="1" applyAlignment="1">
      <alignment vertical="center" wrapText="1"/>
    </xf>
    <xf numFmtId="0" fontId="112" fillId="0" borderId="102" xfId="0" applyFont="1" applyFill="1" applyBorder="1" applyAlignment="1">
      <alignment vertical="center" wrapText="1"/>
    </xf>
    <xf numFmtId="0" fontId="112" fillId="0" borderId="102" xfId="0" applyFont="1" applyFill="1" applyBorder="1" applyAlignment="1">
      <alignment horizontal="left" vertical="center" wrapText="1"/>
    </xf>
    <xf numFmtId="167" fontId="23" fillId="77" borderId="67" xfId="0" applyNumberFormat="1" applyFont="1" applyFill="1" applyBorder="1" applyAlignment="1">
      <alignment horizontal="center"/>
    </xf>
    <xf numFmtId="0" fontId="112" fillId="0" borderId="95" xfId="0" applyNumberFormat="1" applyFont="1" applyFill="1" applyBorder="1" applyAlignment="1">
      <alignment vertical="center"/>
    </xf>
    <xf numFmtId="0" fontId="112" fillId="0" borderId="95" xfId="0" applyNumberFormat="1" applyFont="1" applyFill="1" applyBorder="1" applyAlignment="1">
      <alignment horizontal="left" vertical="center" wrapText="1"/>
    </xf>
    <xf numFmtId="0" fontId="113" fillId="0" borderId="95" xfId="0" applyNumberFormat="1" applyFont="1" applyFill="1" applyBorder="1" applyAlignment="1">
      <alignment vertical="center" wrapText="1"/>
    </xf>
    <xf numFmtId="0" fontId="113" fillId="0" borderId="95" xfId="0" applyNumberFormat="1" applyFont="1" applyFill="1" applyBorder="1" applyAlignment="1">
      <alignment horizontal="left" vertical="center" wrapText="1"/>
    </xf>
    <xf numFmtId="193" fontId="10" fillId="0" borderId="3" xfId="0" applyNumberFormat="1" applyFont="1" applyFill="1" applyBorder="1" applyAlignment="1" applyProtection="1">
      <alignment vertical="center" wrapText="1"/>
      <protection locked="0"/>
    </xf>
    <xf numFmtId="193" fontId="10" fillId="0" borderId="23" xfId="0" applyNumberFormat="1" applyFont="1" applyFill="1" applyBorder="1" applyAlignment="1" applyProtection="1">
      <alignment vertical="center" wrapText="1"/>
      <protection locked="0"/>
    </xf>
    <xf numFmtId="193" fontId="14" fillId="0" borderId="3" xfId="7" applyNumberFormat="1" applyFont="1" applyFill="1" applyBorder="1" applyAlignment="1" applyProtection="1">
      <alignment horizontal="right"/>
    </xf>
    <xf numFmtId="193" fontId="14" fillId="36" borderId="3" xfId="7" applyNumberFormat="1" applyFont="1" applyFill="1" applyBorder="1" applyAlignment="1" applyProtection="1">
      <alignment horizontal="right"/>
    </xf>
    <xf numFmtId="193" fontId="14" fillId="0" borderId="10" xfId="0" applyNumberFormat="1" applyFont="1" applyFill="1" applyBorder="1" applyAlignment="1" applyProtection="1">
      <alignment horizontal="right"/>
    </xf>
    <xf numFmtId="193" fontId="14" fillId="0" borderId="3" xfId="0" applyNumberFormat="1" applyFont="1" applyFill="1" applyBorder="1" applyAlignment="1" applyProtection="1">
      <alignment horizontal="right"/>
    </xf>
    <xf numFmtId="193" fontId="14" fillId="36" borderId="23" xfId="0" applyNumberFormat="1" applyFont="1" applyFill="1" applyBorder="1" applyAlignment="1" applyProtection="1">
      <alignment horizontal="right"/>
    </xf>
    <xf numFmtId="193" fontId="14" fillId="0" borderId="3" xfId="7" applyNumberFormat="1" applyFont="1" applyFill="1" applyBorder="1" applyAlignment="1" applyProtection="1">
      <alignment horizontal="right"/>
      <protection locked="0"/>
    </xf>
    <xf numFmtId="193" fontId="14" fillId="0" borderId="10" xfId="0" applyNumberFormat="1" applyFont="1" applyFill="1" applyBorder="1" applyAlignment="1" applyProtection="1">
      <alignment horizontal="right"/>
      <protection locked="0"/>
    </xf>
    <xf numFmtId="193" fontId="14" fillId="0" borderId="3" xfId="0" applyNumberFormat="1" applyFont="1" applyFill="1" applyBorder="1" applyAlignment="1" applyProtection="1">
      <alignment horizontal="right"/>
      <protection locked="0"/>
    </xf>
    <xf numFmtId="193" fontId="14" fillId="0" borderId="23" xfId="0" applyNumberFormat="1" applyFont="1" applyFill="1" applyBorder="1" applyAlignment="1" applyProtection="1">
      <alignment horizontal="right"/>
    </xf>
    <xf numFmtId="193" fontId="14" fillId="36" borderId="26" xfId="7" applyNumberFormat="1" applyFont="1" applyFill="1" applyBorder="1" applyAlignment="1" applyProtection="1">
      <alignment horizontal="right"/>
    </xf>
    <xf numFmtId="193" fontId="14" fillId="36" borderId="27" xfId="0" applyNumberFormat="1" applyFont="1" applyFill="1" applyBorder="1" applyAlignment="1" applyProtection="1">
      <alignment horizontal="right"/>
    </xf>
    <xf numFmtId="193" fontId="25" fillId="0" borderId="3" xfId="0" applyNumberFormat="1" applyFont="1" applyFill="1" applyBorder="1" applyAlignment="1" applyProtection="1">
      <alignment horizontal="right"/>
      <protection locked="0"/>
    </xf>
    <xf numFmtId="193" fontId="14" fillId="36" borderId="23" xfId="7" applyNumberFormat="1" applyFont="1" applyFill="1" applyBorder="1" applyAlignment="1" applyProtection="1">
      <alignment horizontal="right"/>
    </xf>
    <xf numFmtId="193" fontId="25" fillId="36" borderId="3" xfId="0" applyNumberFormat="1" applyFont="1" applyFill="1" applyBorder="1" applyAlignment="1">
      <alignment horizontal="right"/>
    </xf>
    <xf numFmtId="193" fontId="14" fillId="0" borderId="23" xfId="7" applyNumberFormat="1" applyFont="1" applyFill="1" applyBorder="1" applyAlignment="1" applyProtection="1">
      <alignment horizontal="right"/>
    </xf>
    <xf numFmtId="193" fontId="26" fillId="0" borderId="3" xfId="0" applyNumberFormat="1" applyFont="1" applyFill="1" applyBorder="1" applyAlignment="1">
      <alignment horizontal="center"/>
    </xf>
    <xf numFmtId="193" fontId="26" fillId="0" borderId="23" xfId="0" applyNumberFormat="1" applyFont="1" applyFill="1" applyBorder="1" applyAlignment="1">
      <alignment horizontal="center"/>
    </xf>
    <xf numFmtId="193" fontId="25" fillId="36" borderId="3" xfId="0" applyNumberFormat="1" applyFont="1" applyFill="1" applyBorder="1" applyAlignment="1" applyProtection="1">
      <alignment horizontal="right"/>
    </xf>
    <xf numFmtId="193" fontId="25" fillId="0" borderId="23" xfId="0" applyNumberFormat="1" applyFont="1" applyFill="1" applyBorder="1" applyAlignment="1" applyProtection="1">
      <alignment horizontal="right"/>
      <protection locked="0"/>
    </xf>
    <xf numFmtId="193" fontId="14" fillId="36" borderId="3" xfId="7" applyNumberFormat="1" applyFont="1" applyFill="1" applyBorder="1" applyAlignment="1" applyProtection="1"/>
    <xf numFmtId="193" fontId="25" fillId="0" borderId="3" xfId="0" applyNumberFormat="1" applyFont="1" applyFill="1" applyBorder="1" applyAlignment="1" applyProtection="1">
      <protection locked="0"/>
    </xf>
    <xf numFmtId="193" fontId="14" fillId="36" borderId="23" xfId="7" applyNumberFormat="1" applyFont="1" applyFill="1" applyBorder="1" applyAlignment="1" applyProtection="1"/>
    <xf numFmtId="193" fontId="25" fillId="0" borderId="3" xfId="0" applyNumberFormat="1" applyFont="1" applyFill="1" applyBorder="1" applyAlignment="1" applyProtection="1">
      <alignment horizontal="right" vertical="center"/>
      <protection locked="0"/>
    </xf>
    <xf numFmtId="193" fontId="25" fillId="36" borderId="26" xfId="0" applyNumberFormat="1" applyFont="1" applyFill="1" applyBorder="1" applyAlignment="1">
      <alignment horizontal="right"/>
    </xf>
    <xf numFmtId="193" fontId="14" fillId="36" borderId="27" xfId="7" applyNumberFormat="1" applyFont="1" applyFill="1" applyBorder="1" applyAlignment="1" applyProtection="1">
      <alignment horizontal="right"/>
    </xf>
    <xf numFmtId="193" fontId="14" fillId="36" borderId="3" xfId="0" applyNumberFormat="1" applyFont="1" applyFill="1" applyBorder="1" applyAlignment="1" applyProtection="1">
      <alignment horizontal="right"/>
    </xf>
    <xf numFmtId="193" fontId="14" fillId="0" borderId="26" xfId="0" applyNumberFormat="1" applyFont="1" applyFill="1" applyBorder="1" applyAlignment="1" applyProtection="1">
      <alignment horizontal="right"/>
    </xf>
    <xf numFmtId="193" fontId="14" fillId="36" borderId="26" xfId="0" applyNumberFormat="1" applyFont="1" applyFill="1" applyBorder="1" applyAlignment="1" applyProtection="1">
      <alignment horizontal="right"/>
    </xf>
    <xf numFmtId="193" fontId="12" fillId="36" borderId="23" xfId="2" applyNumberFormat="1" applyFont="1" applyFill="1" applyBorder="1" applyAlignment="1" applyProtection="1">
      <alignment vertical="top"/>
    </xf>
    <xf numFmtId="193" fontId="12" fillId="3" borderId="23" xfId="2" applyNumberFormat="1" applyFont="1" applyFill="1" applyBorder="1" applyAlignment="1" applyProtection="1">
      <alignment vertical="top"/>
      <protection locked="0"/>
    </xf>
    <xf numFmtId="193" fontId="12" fillId="36" borderId="23" xfId="2" applyNumberFormat="1" applyFont="1" applyFill="1" applyBorder="1" applyAlignment="1" applyProtection="1">
      <alignment vertical="top" wrapText="1"/>
    </xf>
    <xf numFmtId="193" fontId="12" fillId="3" borderId="23" xfId="2" applyNumberFormat="1" applyFont="1" applyFill="1" applyBorder="1" applyAlignment="1" applyProtection="1">
      <alignment vertical="top" wrapText="1"/>
      <protection locked="0"/>
    </xf>
    <xf numFmtId="193" fontId="12" fillId="36" borderId="23" xfId="2" applyNumberFormat="1" applyFont="1" applyFill="1" applyBorder="1" applyAlignment="1" applyProtection="1">
      <alignment vertical="top" wrapText="1"/>
      <protection locked="0"/>
    </xf>
    <xf numFmtId="193" fontId="12" fillId="36" borderId="27" xfId="2" applyNumberFormat="1" applyFont="1" applyFill="1" applyBorder="1" applyAlignment="1" applyProtection="1">
      <alignment vertical="top" wrapText="1"/>
    </xf>
    <xf numFmtId="193" fontId="10" fillId="0" borderId="3" xfId="0" applyNumberFormat="1" applyFont="1" applyBorder="1" applyAlignment="1"/>
    <xf numFmtId="193" fontId="10" fillId="36" borderId="26" xfId="0" applyNumberFormat="1" applyFont="1" applyFill="1" applyBorder="1"/>
    <xf numFmtId="193" fontId="10" fillId="0" borderId="22" xfId="0" applyNumberFormat="1" applyFont="1" applyBorder="1" applyAlignment="1"/>
    <xf numFmtId="193" fontId="10" fillId="0" borderId="23" xfId="0" applyNumberFormat="1" applyFont="1" applyBorder="1" applyAlignment="1"/>
    <xf numFmtId="193" fontId="10" fillId="36" borderId="57" xfId="0" applyNumberFormat="1" applyFont="1" applyFill="1" applyBorder="1" applyAlignment="1"/>
    <xf numFmtId="193" fontId="10" fillId="36" borderId="25" xfId="0" applyNumberFormat="1" applyFont="1" applyFill="1" applyBorder="1"/>
    <xf numFmtId="193" fontId="10" fillId="36" borderId="27" xfId="0" applyNumberFormat="1" applyFont="1" applyFill="1" applyBorder="1"/>
    <xf numFmtId="193" fontId="10" fillId="36" borderId="58" xfId="0" applyNumberFormat="1" applyFont="1" applyFill="1" applyBorder="1"/>
    <xf numFmtId="193" fontId="10" fillId="0" borderId="3" xfId="0" applyNumberFormat="1" applyFont="1" applyBorder="1"/>
    <xf numFmtId="193" fontId="14" fillId="36" borderId="3" xfId="5" applyNumberFormat="1" applyFont="1" applyFill="1" applyBorder="1" applyProtection="1">
      <protection locked="0"/>
    </xf>
    <xf numFmtId="193" fontId="14" fillId="3" borderId="3" xfId="5" applyNumberFormat="1" applyFont="1" applyFill="1" applyBorder="1" applyProtection="1">
      <protection locked="0"/>
    </xf>
    <xf numFmtId="193" fontId="15" fillId="36" borderId="26" xfId="16" applyNumberFormat="1" applyFont="1" applyFill="1" applyBorder="1" applyAlignment="1" applyProtection="1">
      <protection locked="0"/>
    </xf>
    <xf numFmtId="193" fontId="14" fillId="36" borderId="3" xfId="1" applyNumberFormat="1" applyFont="1" applyFill="1" applyBorder="1" applyProtection="1">
      <protection locked="0"/>
    </xf>
    <xf numFmtId="193" fontId="14" fillId="0" borderId="3" xfId="1" applyNumberFormat="1" applyFont="1" applyFill="1" applyBorder="1" applyProtection="1">
      <protection locked="0"/>
    </xf>
    <xf numFmtId="193" fontId="15" fillId="36" borderId="26" xfId="1" applyNumberFormat="1" applyFont="1" applyFill="1" applyBorder="1" applyAlignment="1" applyProtection="1">
      <protection locked="0"/>
    </xf>
    <xf numFmtId="193" fontId="29" fillId="0" borderId="0" xfId="0" applyNumberFormat="1" applyFont="1"/>
    <xf numFmtId="0" fontId="10" fillId="0" borderId="72" xfId="0" applyFont="1" applyFill="1" applyBorder="1" applyAlignment="1">
      <alignment horizontal="center" vertical="center" wrapText="1"/>
    </xf>
    <xf numFmtId="193" fontId="10" fillId="0" borderId="0" xfId="0" applyNumberFormat="1" applyFont="1"/>
    <xf numFmtId="193" fontId="14" fillId="36" borderId="23" xfId="1" applyNumberFormat="1" applyFont="1" applyFill="1" applyBorder="1" applyProtection="1">
      <protection locked="0"/>
    </xf>
    <xf numFmtId="193" fontId="15" fillId="36" borderId="27" xfId="1" applyNumberFormat="1" applyFont="1" applyFill="1" applyBorder="1" applyAlignment="1" applyProtection="1">
      <protection locked="0"/>
    </xf>
    <xf numFmtId="0" fontId="114" fillId="0" borderId="0" xfId="5" applyFont="1" applyFill="1" applyBorder="1" applyAlignment="1" applyProtection="1">
      <alignment horizontal="left" wrapText="1"/>
      <protection locked="0"/>
    </xf>
    <xf numFmtId="0" fontId="115" fillId="70" borderId="3" xfId="17" applyFont="1" applyFill="1" applyBorder="1" applyAlignment="1" applyProtection="1">
      <alignment horizontal="left" vertical="center"/>
      <protection locked="0"/>
    </xf>
    <xf numFmtId="14" fontId="12" fillId="0" borderId="0" xfId="0" applyNumberFormat="1" applyFont="1" applyAlignment="1">
      <alignment horizontal="left"/>
    </xf>
    <xf numFmtId="14" fontId="10" fillId="0" borderId="0" xfId="0" applyNumberFormat="1" applyFont="1" applyAlignment="1">
      <alignment horizontal="left"/>
    </xf>
    <xf numFmtId="9" fontId="10" fillId="0" borderId="24" xfId="20961" applyFont="1" applyBorder="1" applyAlignment="1"/>
    <xf numFmtId="0" fontId="14" fillId="0" borderId="19" xfId="0" applyFont="1" applyBorder="1" applyAlignment="1">
      <alignment horizontal="center"/>
    </xf>
    <xf numFmtId="0" fontId="14" fillId="0" borderId="22" xfId="0" applyFont="1" applyBorder="1" applyAlignment="1">
      <alignment horizontal="center" vertical="center"/>
    </xf>
    <xf numFmtId="0" fontId="14" fillId="0" borderId="25" xfId="0" applyFont="1" applyBorder="1" applyAlignment="1">
      <alignment horizontal="center"/>
    </xf>
    <xf numFmtId="193" fontId="10" fillId="0" borderId="3" xfId="0" applyNumberFormat="1" applyFont="1" applyBorder="1" applyAlignment="1">
      <alignment vertical="center"/>
    </xf>
    <xf numFmtId="193" fontId="11" fillId="36" borderId="26" xfId="0" applyNumberFormat="1" applyFont="1" applyFill="1" applyBorder="1" applyAlignment="1">
      <alignment vertical="center"/>
    </xf>
    <xf numFmtId="193" fontId="0" fillId="0" borderId="0" xfId="0" applyNumberFormat="1"/>
    <xf numFmtId="0" fontId="12" fillId="0" borderId="7" xfId="0" applyFont="1" applyFill="1" applyBorder="1" applyAlignment="1">
      <alignment horizontal="center" vertical="center" wrapText="1"/>
    </xf>
    <xf numFmtId="164" fontId="0" fillId="0" borderId="0" xfId="7" applyNumberFormat="1" applyFont="1"/>
    <xf numFmtId="10" fontId="10" fillId="0" borderId="3" xfId="20961" applyNumberFormat="1" applyFont="1" applyBorder="1" applyAlignment="1" applyProtection="1">
      <alignment vertical="center" wrapText="1"/>
      <protection locked="0"/>
    </xf>
    <xf numFmtId="10" fontId="22" fillId="2" borderId="23" xfId="20961" applyNumberFormat="1" applyFont="1" applyFill="1" applyBorder="1" applyAlignment="1" applyProtection="1">
      <alignment vertical="center"/>
      <protection locked="0"/>
    </xf>
    <xf numFmtId="0" fontId="12" fillId="0" borderId="19" xfId="11" applyFont="1" applyFill="1" applyBorder="1" applyAlignment="1" applyProtection="1">
      <alignment vertical="center"/>
    </xf>
    <xf numFmtId="0" fontId="12" fillId="0" borderId="20" xfId="11" applyFont="1" applyFill="1" applyBorder="1" applyAlignment="1" applyProtection="1">
      <alignment vertical="center"/>
    </xf>
    <xf numFmtId="0" fontId="0" fillId="0" borderId="22" xfId="0" applyBorder="1"/>
    <xf numFmtId="0" fontId="0" fillId="0" borderId="25" xfId="0" applyBorder="1"/>
    <xf numFmtId="193" fontId="11" fillId="36" borderId="27" xfId="0" applyNumberFormat="1" applyFont="1" applyFill="1" applyBorder="1" applyAlignment="1">
      <alignment vertical="center"/>
    </xf>
    <xf numFmtId="0" fontId="24" fillId="0" borderId="13" xfId="0" applyFont="1" applyBorder="1" applyAlignment="1">
      <alignment horizontal="left" wrapText="1" indent="3"/>
    </xf>
    <xf numFmtId="0" fontId="29" fillId="0" borderId="13" xfId="0" applyFont="1" applyBorder="1" applyAlignment="1">
      <alignment horizontal="left" wrapText="1" indent="2"/>
    </xf>
    <xf numFmtId="0" fontId="24" fillId="0" borderId="12" xfId="0" applyFont="1" applyBorder="1" applyAlignment="1">
      <alignment horizontal="left" wrapText="1" indent="5"/>
    </xf>
    <xf numFmtId="0" fontId="24" fillId="0" borderId="12" xfId="0" applyFont="1" applyBorder="1" applyAlignment="1">
      <alignment horizontal="left" wrapText="1" indent="4"/>
    </xf>
    <xf numFmtId="0" fontId="24" fillId="0" borderId="12" xfId="0" applyFont="1" applyBorder="1" applyAlignment="1">
      <alignment horizontal="left" wrapText="1" indent="6"/>
    </xf>
    <xf numFmtId="0" fontId="15" fillId="0" borderId="0" xfId="11" applyFont="1" applyFill="1" applyBorder="1" applyAlignment="1" applyProtection="1">
      <alignment horizontal="left"/>
    </xf>
    <xf numFmtId="3" fontId="14" fillId="0" borderId="35" xfId="0" applyNumberFormat="1" applyFont="1" applyBorder="1" applyAlignment="1">
      <alignment vertical="center"/>
    </xf>
    <xf numFmtId="0" fontId="0" fillId="0" borderId="0" xfId="0" applyAlignment="1">
      <alignment vertical="center"/>
    </xf>
    <xf numFmtId="0" fontId="0" fillId="0" borderId="0" xfId="0" applyAlignment="1">
      <alignment vertical="center" wrapText="1"/>
    </xf>
    <xf numFmtId="0" fontId="117" fillId="0" borderId="0" xfId="0" applyFont="1" applyAlignment="1">
      <alignment vertical="center" wrapText="1"/>
    </xf>
    <xf numFmtId="164" fontId="117" fillId="0" borderId="0" xfId="7" applyNumberFormat="1" applyFont="1"/>
    <xf numFmtId="0" fontId="12" fillId="0" borderId="0" xfId="0" applyNumberFormat="1" applyFont="1" applyFill="1" applyBorder="1" applyAlignment="1">
      <alignment horizontal="left" vertical="center" wrapText="1"/>
    </xf>
    <xf numFmtId="0" fontId="14" fillId="0" borderId="0" xfId="0" applyFont="1" applyBorder="1" applyAlignment="1">
      <alignment horizontal="left" vertical="center" wrapText="1"/>
    </xf>
    <xf numFmtId="0" fontId="10" fillId="0" borderId="3" xfId="0" applyFont="1" applyFill="1" applyBorder="1" applyAlignment="1">
      <alignment horizontal="center" vertical="center" wrapText="1"/>
    </xf>
    <xf numFmtId="9" fontId="140" fillId="0" borderId="3" xfId="0" applyNumberFormat="1" applyFont="1" applyFill="1" applyBorder="1" applyAlignment="1">
      <alignment horizontal="center" vertical="center"/>
    </xf>
    <xf numFmtId="0" fontId="11" fillId="0" borderId="0" xfId="0" applyFont="1" applyFill="1" applyBorder="1" applyAlignment="1">
      <alignment horizontal="center" wrapText="1"/>
    </xf>
    <xf numFmtId="193" fontId="10" fillId="0" borderId="8" xfId="0" applyNumberFormat="1" applyFont="1" applyBorder="1" applyAlignment="1"/>
    <xf numFmtId="167" fontId="10" fillId="0" borderId="23" xfId="0" applyNumberFormat="1" applyFont="1" applyBorder="1" applyAlignment="1"/>
    <xf numFmtId="0" fontId="11" fillId="0" borderId="0" xfId="0" applyFont="1" applyFill="1" applyAlignment="1">
      <alignment horizontal="center" wrapText="1"/>
    </xf>
    <xf numFmtId="0" fontId="12" fillId="0" borderId="3" xfId="13" applyFont="1" applyFill="1" applyBorder="1" applyAlignment="1" applyProtection="1">
      <alignment horizontal="center" vertical="center" wrapText="1"/>
      <protection locked="0"/>
    </xf>
    <xf numFmtId="193" fontId="10" fillId="0" borderId="24" xfId="0" applyNumberFormat="1" applyFont="1" applyBorder="1" applyAlignment="1">
      <alignment wrapText="1"/>
    </xf>
    <xf numFmtId="193" fontId="10" fillId="0" borderId="24" xfId="0" applyNumberFormat="1" applyFont="1" applyBorder="1" applyAlignment="1"/>
    <xf numFmtId="0" fontId="11" fillId="0" borderId="0" xfId="0" applyFont="1" applyFill="1" applyAlignment="1">
      <alignment horizontal="center"/>
    </xf>
    <xf numFmtId="0" fontId="10" fillId="0" borderId="20" xfId="0" applyFont="1" applyBorder="1" applyAlignment="1">
      <alignment wrapText="1"/>
    </xf>
    <xf numFmtId="0" fontId="10" fillId="0" borderId="30" xfId="0" applyFont="1" applyBorder="1" applyAlignment="1">
      <alignment wrapText="1"/>
    </xf>
    <xf numFmtId="0" fontId="10" fillId="0" borderId="21" xfId="0" applyFont="1" applyBorder="1" applyAlignment="1">
      <alignment wrapText="1"/>
    </xf>
    <xf numFmtId="193" fontId="10" fillId="0" borderId="8" xfId="0" applyNumberFormat="1" applyFont="1" applyBorder="1"/>
    <xf numFmtId="9" fontId="10" fillId="0" borderId="23" xfId="20961" applyFont="1" applyBorder="1"/>
    <xf numFmtId="9" fontId="10" fillId="36" borderId="27" xfId="20961" applyFont="1" applyFill="1" applyBorder="1"/>
    <xf numFmtId="164" fontId="10" fillId="36" borderId="27" xfId="7" applyNumberFormat="1" applyFont="1" applyFill="1" applyBorder="1"/>
    <xf numFmtId="193" fontId="0" fillId="36" borderId="21" xfId="0" applyNumberFormat="1" applyFill="1" applyBorder="1" applyAlignment="1">
      <alignment vertical="center"/>
    </xf>
    <xf numFmtId="193" fontId="0" fillId="0" borderId="23" xfId="0" applyNumberFormat="1" applyBorder="1" applyAlignment="1">
      <alignment vertical="center"/>
    </xf>
    <xf numFmtId="193" fontId="0" fillId="0" borderId="23" xfId="0" applyNumberFormat="1" applyBorder="1" applyAlignment="1">
      <alignment vertical="center" wrapText="1"/>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0" fontId="10" fillId="0" borderId="7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2" fillId="0" borderId="95" xfId="0" applyFont="1" applyFill="1" applyBorder="1" applyAlignment="1">
      <alignment horizontal="left" vertical="center" wrapText="1"/>
    </xf>
    <xf numFmtId="169" fontId="32" fillId="37" borderId="0" xfId="20" applyBorder="1"/>
    <xf numFmtId="169" fontId="32" fillId="37" borderId="111" xfId="20" applyBorder="1"/>
    <xf numFmtId="193" fontId="14" fillId="2" borderId="3" xfId="0" applyNumberFormat="1" applyFont="1" applyFill="1" applyBorder="1" applyAlignment="1" applyProtection="1">
      <alignment vertical="center"/>
      <protection locked="0"/>
    </xf>
    <xf numFmtId="193" fontId="22" fillId="2" borderId="3" xfId="0" applyNumberFormat="1" applyFont="1" applyFill="1" applyBorder="1" applyAlignment="1" applyProtection="1">
      <alignment vertical="center"/>
      <protection locked="0"/>
    </xf>
    <xf numFmtId="193" fontId="22" fillId="2" borderId="23" xfId="0" applyNumberFormat="1" applyFont="1" applyFill="1" applyBorder="1" applyAlignment="1" applyProtection="1">
      <alignment vertical="center"/>
      <protection locked="0"/>
    </xf>
    <xf numFmtId="193" fontId="14" fillId="2" borderId="23" xfId="0" applyNumberFormat="1" applyFont="1" applyFill="1" applyBorder="1" applyAlignment="1" applyProtection="1">
      <alignment vertical="center"/>
      <protection locked="0"/>
    </xf>
    <xf numFmtId="193" fontId="14" fillId="2" borderId="26" xfId="0" applyNumberFormat="1" applyFont="1" applyFill="1" applyBorder="1" applyAlignment="1" applyProtection="1">
      <alignment vertical="center"/>
      <protection locked="0"/>
    </xf>
    <xf numFmtId="0" fontId="12" fillId="0" borderId="0" xfId="0" applyFont="1" applyAlignment="1">
      <alignment wrapText="1"/>
    </xf>
    <xf numFmtId="0" fontId="12" fillId="0" borderId="0" xfId="0" applyFont="1" applyFill="1" applyAlignment="1">
      <alignment wrapText="1"/>
    </xf>
    <xf numFmtId="193" fontId="10" fillId="0" borderId="23" xfId="0" applyNumberFormat="1" applyFont="1" applyBorder="1" applyAlignment="1">
      <alignment vertical="center"/>
    </xf>
    <xf numFmtId="193" fontId="117" fillId="0" borderId="0" xfId="0" applyNumberFormat="1" applyFont="1"/>
    <xf numFmtId="167" fontId="29" fillId="0" borderId="113" xfId="0" applyNumberFormat="1" applyFont="1" applyBorder="1" applyAlignment="1">
      <alignment horizontal="center"/>
    </xf>
    <xf numFmtId="0" fontId="19" fillId="3" borderId="115" xfId="0" applyFont="1" applyFill="1" applyBorder="1" applyAlignment="1">
      <alignment horizontal="left"/>
    </xf>
    <xf numFmtId="0" fontId="19" fillId="3" borderId="116" xfId="0" applyFont="1" applyFill="1" applyBorder="1" applyAlignment="1">
      <alignment horizontal="left"/>
    </xf>
    <xf numFmtId="0" fontId="10" fillId="0" borderId="117" xfId="0" applyFont="1" applyFill="1" applyBorder="1" applyAlignment="1">
      <alignment horizontal="center" vertical="center" wrapText="1"/>
    </xf>
    <xf numFmtId="0" fontId="10" fillId="0" borderId="118" xfId="0" applyFont="1" applyFill="1" applyBorder="1" applyAlignment="1">
      <alignment horizontal="center" vertical="center" wrapText="1"/>
    </xf>
    <xf numFmtId="0" fontId="11" fillId="3" borderId="119" xfId="0" applyFont="1" applyFill="1" applyBorder="1" applyAlignment="1">
      <alignment vertical="center"/>
    </xf>
    <xf numFmtId="0" fontId="10" fillId="3" borderId="120" xfId="0" applyFont="1" applyFill="1" applyBorder="1" applyAlignment="1">
      <alignment vertical="center"/>
    </xf>
    <xf numFmtId="0" fontId="10" fillId="3" borderId="121" xfId="0" applyFont="1" applyFill="1" applyBorder="1" applyAlignment="1">
      <alignment vertical="center"/>
    </xf>
    <xf numFmtId="0" fontId="10" fillId="0" borderId="77" xfId="0" applyFont="1" applyFill="1" applyBorder="1" applyAlignment="1">
      <alignment horizontal="center" vertical="center"/>
    </xf>
    <xf numFmtId="0" fontId="10" fillId="0" borderId="7" xfId="0" applyFont="1" applyFill="1" applyBorder="1" applyAlignment="1">
      <alignment vertical="center"/>
    </xf>
    <xf numFmtId="0" fontId="10" fillId="0" borderId="117" xfId="0" applyFont="1" applyFill="1" applyBorder="1" applyAlignment="1">
      <alignment vertical="center"/>
    </xf>
    <xf numFmtId="0" fontId="11" fillId="0" borderId="117" xfId="0" applyFont="1" applyFill="1" applyBorder="1" applyAlignment="1">
      <alignment vertical="center"/>
    </xf>
    <xf numFmtId="0" fontId="10" fillId="3" borderId="71" xfId="0" applyFont="1" applyFill="1" applyBorder="1" applyAlignment="1">
      <alignment horizontal="center" vertical="center"/>
    </xf>
    <xf numFmtId="0" fontId="10" fillId="3" borderId="0" xfId="0" applyFont="1" applyFill="1" applyBorder="1" applyAlignment="1">
      <alignment vertical="center"/>
    </xf>
    <xf numFmtId="0" fontId="10" fillId="0" borderId="19" xfId="0" applyFont="1" applyFill="1" applyBorder="1" applyAlignment="1">
      <alignment horizontal="center" vertical="center"/>
    </xf>
    <xf numFmtId="0" fontId="10" fillId="0" borderId="20" xfId="0" applyFont="1" applyFill="1" applyBorder="1" applyAlignment="1">
      <alignment vertical="center"/>
    </xf>
    <xf numFmtId="169" fontId="32" fillId="37" borderId="61" xfId="20" applyBorder="1"/>
    <xf numFmtId="0" fontId="10" fillId="0" borderId="123" xfId="0" applyFont="1" applyFill="1" applyBorder="1" applyAlignment="1">
      <alignment horizontal="center" vertical="center"/>
    </xf>
    <xf numFmtId="0" fontId="10" fillId="0" borderId="124" xfId="0" applyFont="1" applyFill="1" applyBorder="1" applyAlignment="1">
      <alignment vertical="center"/>
    </xf>
    <xf numFmtId="0" fontId="10" fillId="0" borderId="127" xfId="0" applyFont="1" applyFill="1" applyBorder="1" applyAlignment="1">
      <alignment horizontal="center" vertical="center"/>
    </xf>
    <xf numFmtId="0" fontId="10" fillId="0" borderId="128" xfId="0" applyFont="1" applyFill="1" applyBorder="1" applyAlignment="1">
      <alignment vertical="center"/>
    </xf>
    <xf numFmtId="169" fontId="32" fillId="37" borderId="34" xfId="20" applyBorder="1"/>
    <xf numFmtId="0" fontId="10" fillId="0" borderId="117" xfId="0" applyFont="1" applyFill="1" applyBorder="1" applyAlignment="1">
      <alignment vertical="center" wrapText="1"/>
    </xf>
    <xf numFmtId="193" fontId="0" fillId="0" borderId="0" xfId="0" applyNumberFormat="1" applyAlignment="1">
      <alignment wrapText="1"/>
    </xf>
    <xf numFmtId="164" fontId="10" fillId="0" borderId="0" xfId="0" applyNumberFormat="1" applyFont="1"/>
    <xf numFmtId="49" fontId="112" fillId="0" borderId="117" xfId="0" applyNumberFormat="1" applyFont="1" applyFill="1" applyBorder="1" applyAlignment="1">
      <alignment horizontal="right" vertical="center"/>
    </xf>
    <xf numFmtId="0" fontId="112" fillId="0" borderId="102" xfId="0" applyFont="1" applyFill="1" applyBorder="1" applyAlignment="1">
      <alignment horizontal="right" vertical="center"/>
    </xf>
    <xf numFmtId="0" fontId="113" fillId="0" borderId="117" xfId="0" applyNumberFormat="1" applyFont="1" applyFill="1" applyBorder="1" applyAlignment="1">
      <alignment vertical="center" wrapText="1"/>
    </xf>
    <xf numFmtId="0" fontId="112" fillId="0" borderId="95" xfId="0" applyFont="1" applyFill="1" applyBorder="1" applyAlignment="1">
      <alignment horizontal="left" vertical="center" wrapText="1"/>
    </xf>
    <xf numFmtId="0" fontId="112" fillId="0" borderId="102" xfId="0" applyFont="1" applyFill="1" applyBorder="1" applyAlignment="1">
      <alignment horizontal="left" vertical="center"/>
    </xf>
    <xf numFmtId="164" fontId="10" fillId="0" borderId="117" xfId="7" applyNumberFormat="1" applyFont="1" applyFill="1" applyBorder="1" applyAlignment="1">
      <alignment vertical="center"/>
    </xf>
    <xf numFmtId="164" fontId="10" fillId="0" borderId="122" xfId="7" applyNumberFormat="1" applyFont="1" applyFill="1" applyBorder="1" applyAlignment="1">
      <alignment vertical="center"/>
    </xf>
    <xf numFmtId="164" fontId="11" fillId="0" borderId="117" xfId="7" applyNumberFormat="1" applyFont="1" applyFill="1" applyBorder="1" applyAlignment="1">
      <alignment vertical="center"/>
    </xf>
    <xf numFmtId="164" fontId="11" fillId="0" borderId="135" xfId="7" applyNumberFormat="1" applyFont="1" applyFill="1" applyBorder="1" applyAlignment="1">
      <alignment vertical="center"/>
    </xf>
    <xf numFmtId="0" fontId="10" fillId="0" borderId="137" xfId="0" applyFont="1" applyFill="1" applyBorder="1" applyAlignment="1">
      <alignment horizontal="center" vertical="center"/>
    </xf>
    <xf numFmtId="164" fontId="10" fillId="0" borderId="118" xfId="7" applyNumberFormat="1" applyFont="1" applyFill="1" applyBorder="1" applyAlignment="1">
      <alignment vertical="center"/>
    </xf>
    <xf numFmtId="164" fontId="11" fillId="0" borderId="118" xfId="7" applyNumberFormat="1" applyFont="1" applyFill="1" applyBorder="1" applyAlignment="1">
      <alignment vertical="center"/>
    </xf>
    <xf numFmtId="0" fontId="11" fillId="0" borderId="135" xfId="0" applyFont="1" applyFill="1" applyBorder="1" applyAlignment="1">
      <alignment vertical="center"/>
    </xf>
    <xf numFmtId="164" fontId="11" fillId="0" borderId="138" xfId="7" applyNumberFormat="1" applyFont="1" applyFill="1" applyBorder="1" applyAlignment="1">
      <alignment vertical="center"/>
    </xf>
    <xf numFmtId="169" fontId="32" fillId="37" borderId="136" xfId="20" applyBorder="1"/>
    <xf numFmtId="169" fontId="32" fillId="37" borderId="139" xfId="20" applyBorder="1"/>
    <xf numFmtId="169" fontId="32" fillId="37" borderId="140" xfId="20" applyBorder="1"/>
    <xf numFmtId="164" fontId="10" fillId="0" borderId="30" xfId="7" applyNumberFormat="1" applyFont="1" applyFill="1" applyBorder="1" applyAlignment="1">
      <alignment vertical="center"/>
    </xf>
    <xf numFmtId="164" fontId="10" fillId="0" borderId="21" xfId="7" applyNumberFormat="1" applyFont="1" applyFill="1" applyBorder="1" applyAlignment="1">
      <alignment vertical="center"/>
    </xf>
    <xf numFmtId="164" fontId="10" fillId="0" borderId="125" xfId="7" applyNumberFormat="1" applyFont="1" applyFill="1" applyBorder="1" applyAlignment="1">
      <alignment vertical="center"/>
    </xf>
    <xf numFmtId="164" fontId="10" fillId="0" borderId="126" xfId="7" applyNumberFormat="1" applyFont="1" applyFill="1" applyBorder="1" applyAlignment="1">
      <alignment vertical="center"/>
    </xf>
    <xf numFmtId="10" fontId="10" fillId="0" borderId="129" xfId="20961" applyNumberFormat="1" applyFont="1" applyFill="1" applyBorder="1" applyAlignment="1">
      <alignment vertical="center"/>
    </xf>
    <xf numFmtId="10" fontId="10" fillId="0" borderId="130" xfId="20961" applyNumberFormat="1" applyFont="1" applyFill="1" applyBorder="1" applyAlignment="1">
      <alignment vertical="center"/>
    </xf>
    <xf numFmtId="0" fontId="16" fillId="0" borderId="117" xfId="17" applyBorder="1" applyAlignment="1" applyProtection="1"/>
    <xf numFmtId="0" fontId="11" fillId="0" borderId="0" xfId="37961" applyFont="1" applyFill="1" applyAlignment="1" applyProtection="1">
      <alignment horizontal="left" vertical="center"/>
      <protection locked="0"/>
    </xf>
    <xf numFmtId="0" fontId="11" fillId="36" borderId="20" xfId="0" applyFont="1" applyFill="1" applyBorder="1" applyAlignment="1">
      <alignment horizontal="center" vertical="center" wrapText="1"/>
    </xf>
    <xf numFmtId="0" fontId="11" fillId="36" borderId="21" xfId="0" applyFont="1" applyFill="1" applyBorder="1" applyAlignment="1">
      <alignment horizontal="center" vertical="center" wrapText="1"/>
    </xf>
    <xf numFmtId="0" fontId="10" fillId="0" borderId="0" xfId="0" applyFont="1" applyFill="1" applyAlignment="1">
      <alignment horizontal="center" vertical="center"/>
    </xf>
    <xf numFmtId="0" fontId="11" fillId="36" borderId="22" xfId="0" applyFont="1" applyFill="1" applyBorder="1" applyAlignment="1">
      <alignment horizontal="left" vertical="center" wrapText="1"/>
    </xf>
    <xf numFmtId="0" fontId="11" fillId="36" borderId="117" xfId="0" applyFont="1" applyFill="1" applyBorder="1" applyAlignment="1">
      <alignment horizontal="left" vertical="center" wrapText="1"/>
    </xf>
    <xf numFmtId="0" fontId="10" fillId="0" borderId="0" xfId="0" applyFont="1" applyFill="1" applyAlignment="1">
      <alignment horizontal="left" vertical="center"/>
    </xf>
    <xf numFmtId="0" fontId="10" fillId="0" borderId="22" xfId="0" applyFont="1" applyFill="1" applyBorder="1" applyAlignment="1">
      <alignment horizontal="right" vertical="center" wrapText="1"/>
    </xf>
    <xf numFmtId="0" fontId="10" fillId="0" borderId="117" xfId="0" applyFont="1" applyFill="1" applyBorder="1" applyAlignment="1">
      <alignment horizontal="left" vertical="center" wrapText="1"/>
    </xf>
    <xf numFmtId="0" fontId="143" fillId="0" borderId="22" xfId="0" applyFont="1" applyFill="1" applyBorder="1" applyAlignment="1">
      <alignment horizontal="right" vertical="center" wrapText="1"/>
    </xf>
    <xf numFmtId="0" fontId="143" fillId="0" borderId="117" xfId="0" applyFont="1" applyFill="1" applyBorder="1" applyAlignment="1">
      <alignment horizontal="left" vertical="center" wrapText="1"/>
    </xf>
    <xf numFmtId="0" fontId="143" fillId="0" borderId="0" xfId="0" applyFont="1" applyFill="1" applyAlignment="1">
      <alignment horizontal="left" vertical="center"/>
    </xf>
    <xf numFmtId="49" fontId="143" fillId="0" borderId="22" xfId="0" applyNumberFormat="1" applyFont="1" applyFill="1" applyBorder="1" applyAlignment="1">
      <alignment horizontal="right" vertical="center" wrapText="1"/>
    </xf>
    <xf numFmtId="0" fontId="11" fillId="36" borderId="117" xfId="0" applyFont="1" applyFill="1" applyBorder="1" applyAlignment="1">
      <alignment horizontal="center" vertical="center" wrapText="1"/>
    </xf>
    <xf numFmtId="0" fontId="11" fillId="0" borderId="22" xfId="0" applyFont="1" applyFill="1" applyBorder="1" applyAlignment="1">
      <alignment horizontal="left" vertical="center" wrapText="1"/>
    </xf>
    <xf numFmtId="49" fontId="144" fillId="0" borderId="25" xfId="5" applyNumberFormat="1" applyFont="1" applyFill="1" applyBorder="1" applyAlignment="1" applyProtection="1">
      <alignment horizontal="left" vertical="center"/>
      <protection locked="0"/>
    </xf>
    <xf numFmtId="0" fontId="145" fillId="0" borderId="26" xfId="9" applyFont="1" applyFill="1" applyBorder="1" applyAlignment="1" applyProtection="1">
      <alignment horizontal="left" vertical="center" wrapText="1"/>
      <protection locked="0"/>
    </xf>
    <xf numFmtId="164" fontId="10" fillId="0" borderId="118" xfId="7" applyNumberFormat="1" applyFont="1" applyFill="1" applyBorder="1" applyAlignment="1">
      <alignment horizontal="left" vertical="center" wrapText="1"/>
    </xf>
    <xf numFmtId="164" fontId="11" fillId="36" borderId="118" xfId="7" applyNumberFormat="1" applyFont="1" applyFill="1" applyBorder="1" applyAlignment="1">
      <alignment horizontal="left" vertical="center" wrapText="1"/>
    </xf>
    <xf numFmtId="164" fontId="143" fillId="0" borderId="118" xfId="7" applyNumberFormat="1" applyFont="1" applyFill="1" applyBorder="1" applyAlignment="1">
      <alignment horizontal="left" vertical="center" wrapText="1"/>
    </xf>
    <xf numFmtId="164" fontId="11" fillId="36" borderId="118" xfId="7" applyNumberFormat="1" applyFont="1" applyFill="1" applyBorder="1" applyAlignment="1">
      <alignment horizontal="center" vertical="center" wrapText="1"/>
    </xf>
    <xf numFmtId="164" fontId="12" fillId="0" borderId="27" xfId="7" applyNumberFormat="1" applyFont="1" applyFill="1" applyBorder="1" applyAlignment="1" applyProtection="1">
      <alignment horizontal="left" vertical="center"/>
    </xf>
    <xf numFmtId="9" fontId="11" fillId="36" borderId="117" xfId="20961" applyFont="1" applyFill="1" applyBorder="1" applyAlignment="1">
      <alignment horizontal="center" vertical="center" wrapText="1"/>
    </xf>
    <xf numFmtId="14" fontId="12" fillId="3" borderId="117" xfId="8" quotePrefix="1" applyNumberFormat="1" applyFont="1" applyFill="1" applyBorder="1" applyAlignment="1" applyProtection="1">
      <alignment horizontal="left" vertical="center" wrapText="1" indent="2"/>
      <protection locked="0"/>
    </xf>
    <xf numFmtId="0" fontId="20" fillId="0" borderId="117" xfId="0" applyFont="1" applyFill="1" applyBorder="1" applyAlignment="1">
      <alignment horizontal="center" vertical="center" wrapText="1"/>
    </xf>
    <xf numFmtId="0" fontId="21" fillId="0" borderId="117" xfId="0" applyFont="1" applyFill="1" applyBorder="1" applyAlignment="1">
      <alignment horizontal="left" vertical="center" wrapText="1"/>
    </xf>
    <xf numFmtId="0" fontId="12" fillId="0" borderId="117" xfId="0" applyFont="1" applyFill="1" applyBorder="1" applyAlignment="1">
      <alignment vertical="center" wrapText="1"/>
    </xf>
    <xf numFmtId="0" fontId="14" fillId="2" borderId="117" xfId="0" applyFont="1" applyFill="1" applyBorder="1" applyAlignment="1">
      <alignment vertical="center"/>
    </xf>
    <xf numFmtId="193" fontId="14" fillId="2" borderId="117" xfId="0" applyNumberFormat="1" applyFont="1" applyFill="1" applyBorder="1" applyAlignment="1" applyProtection="1">
      <alignment vertical="center"/>
      <protection locked="0"/>
    </xf>
    <xf numFmtId="0" fontId="12" fillId="0" borderId="117" xfId="0" applyFont="1" applyFill="1" applyBorder="1" applyAlignment="1">
      <alignment horizontal="left" vertical="center" wrapText="1"/>
    </xf>
    <xf numFmtId="9" fontId="22" fillId="2" borderId="26" xfId="20961" applyFont="1" applyFill="1" applyBorder="1" applyAlignment="1" applyProtection="1">
      <alignment vertical="center"/>
      <protection locked="0"/>
    </xf>
    <xf numFmtId="9" fontId="22" fillId="2" borderId="27" xfId="20961" applyFont="1" applyFill="1" applyBorder="1" applyAlignment="1" applyProtection="1">
      <alignment vertical="center"/>
      <protection locked="0"/>
    </xf>
    <xf numFmtId="0" fontId="10" fillId="0" borderId="19" xfId="0" applyFont="1" applyBorder="1" applyAlignment="1">
      <alignment vertical="center" wrapText="1"/>
    </xf>
    <xf numFmtId="0" fontId="11" fillId="0" borderId="20" xfId="0" applyFont="1" applyBorder="1" applyAlignment="1">
      <alignment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137" xfId="0" applyFont="1" applyBorder="1" applyAlignment="1">
      <alignment horizontal="center" vertical="center" wrapText="1"/>
    </xf>
    <xf numFmtId="0" fontId="27" fillId="0" borderId="117" xfId="0" applyFont="1" applyBorder="1" applyAlignment="1">
      <alignment vertical="center" wrapText="1"/>
    </xf>
    <xf numFmtId="3" fontId="116" fillId="36" borderId="117" xfId="0" applyNumberFormat="1" applyFont="1" applyFill="1" applyBorder="1" applyAlignment="1">
      <alignment vertical="center" wrapText="1"/>
    </xf>
    <xf numFmtId="3" fontId="116" fillId="36" borderId="118" xfId="0" applyNumberFormat="1" applyFont="1" applyFill="1" applyBorder="1" applyAlignment="1">
      <alignment vertical="center" wrapText="1"/>
    </xf>
    <xf numFmtId="3" fontId="116" fillId="0" borderId="117" xfId="0" applyNumberFormat="1" applyFont="1" applyBorder="1" applyAlignment="1">
      <alignment vertical="center" wrapText="1"/>
    </xf>
    <xf numFmtId="3" fontId="116" fillId="0" borderId="118" xfId="0" applyNumberFormat="1" applyFont="1" applyBorder="1" applyAlignment="1">
      <alignment vertical="center" wrapText="1"/>
    </xf>
    <xf numFmtId="14" fontId="12" fillId="3" borderId="117" xfId="8" quotePrefix="1" applyNumberFormat="1" applyFont="1" applyFill="1" applyBorder="1" applyAlignment="1" applyProtection="1">
      <alignment horizontal="left" vertical="center" wrapText="1" indent="3"/>
      <protection locked="0"/>
    </xf>
    <xf numFmtId="0" fontId="27" fillId="0" borderId="117" xfId="0" applyFont="1" applyFill="1" applyBorder="1" applyAlignment="1">
      <alignment horizontal="left" vertical="center" wrapText="1" indent="2"/>
    </xf>
    <xf numFmtId="3" fontId="116" fillId="0" borderId="117" xfId="0" applyNumberFormat="1" applyFont="1" applyFill="1" applyBorder="1" applyAlignment="1">
      <alignment vertical="center" wrapText="1"/>
    </xf>
    <xf numFmtId="0" fontId="27" fillId="0" borderId="135" xfId="0" applyFont="1" applyBorder="1" applyAlignment="1">
      <alignment vertical="center" wrapText="1"/>
    </xf>
    <xf numFmtId="3" fontId="116" fillId="36" borderId="135" xfId="0" applyNumberFormat="1" applyFont="1" applyFill="1" applyBorder="1" applyAlignment="1">
      <alignment vertical="center" wrapText="1"/>
    </xf>
    <xf numFmtId="3" fontId="116" fillId="36" borderId="138" xfId="0" applyNumberFormat="1" applyFont="1" applyFill="1" applyBorder="1" applyAlignment="1">
      <alignment vertical="center" wrapText="1"/>
    </xf>
    <xf numFmtId="0" fontId="36" fillId="0" borderId="0" xfId="0" applyFont="1" applyAlignment="1">
      <alignment horizontal="center"/>
    </xf>
    <xf numFmtId="0" fontId="10" fillId="0" borderId="0" xfId="0" applyFont="1" applyAlignment="1">
      <alignment wrapText="1"/>
    </xf>
    <xf numFmtId="10" fontId="10" fillId="0" borderId="0" xfId="0" applyNumberFormat="1" applyFont="1"/>
    <xf numFmtId="3" fontId="146" fillId="0" borderId="0" xfId="0" applyNumberFormat="1" applyFont="1" applyBorder="1" applyAlignment="1">
      <alignment vertical="center" wrapText="1"/>
    </xf>
    <xf numFmtId="193" fontId="17" fillId="0" borderId="0" xfId="0" applyNumberFormat="1" applyFont="1"/>
    <xf numFmtId="10" fontId="143" fillId="0" borderId="117" xfId="20961" applyNumberFormat="1" applyFont="1" applyFill="1" applyBorder="1" applyAlignment="1">
      <alignment horizontal="center" vertical="center" wrapText="1"/>
    </xf>
    <xf numFmtId="10" fontId="145" fillId="0" borderId="26" xfId="20961" applyNumberFormat="1" applyFont="1" applyFill="1" applyBorder="1" applyAlignment="1" applyProtection="1">
      <alignment horizontal="center" vertical="center"/>
    </xf>
    <xf numFmtId="165" fontId="10" fillId="0" borderId="117" xfId="20961" applyNumberFormat="1" applyFont="1" applyFill="1" applyBorder="1" applyAlignment="1">
      <alignment horizontal="center" vertical="center" wrapText="1"/>
    </xf>
    <xf numFmtId="165" fontId="11" fillId="36" borderId="117" xfId="20961" applyNumberFormat="1" applyFont="1" applyFill="1" applyBorder="1" applyAlignment="1">
      <alignment horizontal="center" vertical="center" wrapText="1"/>
    </xf>
    <xf numFmtId="165" fontId="143" fillId="0" borderId="117" xfId="20961" applyNumberFormat="1" applyFont="1" applyFill="1" applyBorder="1" applyAlignment="1">
      <alignment horizontal="center" vertical="center" wrapText="1"/>
    </xf>
    <xf numFmtId="164" fontId="147" fillId="3" borderId="117" xfId="948" applyNumberFormat="1" applyFont="1" applyFill="1" applyBorder="1" applyAlignment="1" applyProtection="1">
      <alignment horizontal="right" vertical="center"/>
      <protection locked="0"/>
    </xf>
    <xf numFmtId="0" fontId="147" fillId="70" borderId="131" xfId="37965" applyFont="1" applyFill="1" applyBorder="1" applyAlignment="1" applyProtection="1">
      <alignment horizontal="left" vertical="center" wrapText="1"/>
      <protection locked="0"/>
    </xf>
    <xf numFmtId="0" fontId="42" fillId="70" borderId="117" xfId="37965" applyFont="1" applyFill="1" applyBorder="1" applyAlignment="1" applyProtection="1">
      <alignment horizontal="center" vertical="center"/>
      <protection locked="0"/>
    </xf>
    <xf numFmtId="0" fontId="147" fillId="70" borderId="131" xfId="37965" applyFont="1" applyFill="1" applyBorder="1" applyAlignment="1" applyProtection="1">
      <alignment vertical="center" wrapText="1"/>
      <protection locked="0"/>
    </xf>
    <xf numFmtId="0" fontId="148" fillId="70" borderId="117" xfId="37965" applyFont="1" applyFill="1" applyBorder="1" applyAlignment="1" applyProtection="1">
      <alignment horizontal="center" vertical="center"/>
      <protection locked="0"/>
    </xf>
    <xf numFmtId="164" fontId="68" fillId="79" borderId="131" xfId="948" applyNumberFormat="1" applyFont="1" applyFill="1" applyBorder="1" applyAlignment="1" applyProtection="1">
      <alignment horizontal="right" vertical="center"/>
      <protection locked="0"/>
    </xf>
    <xf numFmtId="0" fontId="68" fillId="79" borderId="122" xfId="37965" applyFont="1" applyFill="1" applyBorder="1" applyAlignment="1" applyProtection="1">
      <alignment vertical="center"/>
      <protection locked="0"/>
    </xf>
    <xf numFmtId="164" fontId="147" fillId="80" borderId="117" xfId="948" applyNumberFormat="1" applyFont="1" applyFill="1" applyBorder="1" applyAlignment="1" applyProtection="1">
      <alignment horizontal="right" vertical="center"/>
    </xf>
    <xf numFmtId="0" fontId="149" fillId="80" borderId="131" xfId="37965" applyFont="1" applyFill="1" applyBorder="1" applyAlignment="1" applyProtection="1">
      <alignment vertical="center" wrapText="1"/>
      <protection locked="0"/>
    </xf>
    <xf numFmtId="0" fontId="150" fillId="80" borderId="117" xfId="37965" applyFont="1" applyFill="1" applyBorder="1" applyAlignment="1" applyProtection="1">
      <alignment horizontal="center" vertical="center"/>
      <protection locked="0"/>
    </xf>
    <xf numFmtId="0" fontId="149" fillId="79" borderId="122" xfId="37965" applyFont="1" applyFill="1" applyBorder="1" applyAlignment="1" applyProtection="1">
      <alignment vertical="center"/>
      <protection locked="0"/>
    </xf>
    <xf numFmtId="0" fontId="148" fillId="70" borderId="124" xfId="37965" applyFont="1" applyFill="1" applyBorder="1" applyAlignment="1" applyProtection="1">
      <alignment horizontal="center" vertical="center"/>
      <protection locked="0"/>
    </xf>
    <xf numFmtId="0" fontId="149" fillId="79" borderId="122" xfId="37965" applyFont="1" applyFill="1" applyBorder="1" applyAlignment="1" applyProtection="1">
      <alignment horizontal="center" vertical="center"/>
      <protection locked="0"/>
    </xf>
    <xf numFmtId="164" fontId="147" fillId="0" borderId="117" xfId="948" applyNumberFormat="1" applyFont="1" applyFill="1" applyBorder="1" applyAlignment="1" applyProtection="1">
      <alignment horizontal="right" vertical="center"/>
      <protection locked="0"/>
    </xf>
    <xf numFmtId="0" fontId="147" fillId="0" borderId="131" xfId="37965" applyFont="1" applyFill="1" applyBorder="1" applyAlignment="1" applyProtection="1">
      <alignment horizontal="left" vertical="center" wrapText="1"/>
      <protection locked="0"/>
    </xf>
    <xf numFmtId="0" fontId="148" fillId="3" borderId="124" xfId="37965" applyFont="1" applyFill="1" applyBorder="1" applyAlignment="1" applyProtection="1">
      <alignment horizontal="center" vertical="center"/>
      <protection locked="0"/>
    </xf>
    <xf numFmtId="164" fontId="149" fillId="79" borderId="131" xfId="948" applyNumberFormat="1" applyFont="1" applyFill="1" applyBorder="1" applyAlignment="1" applyProtection="1">
      <alignment horizontal="right" vertical="center"/>
      <protection locked="0"/>
    </xf>
    <xf numFmtId="0" fontId="147" fillId="3" borderId="131" xfId="37965" applyFont="1" applyFill="1" applyBorder="1" applyAlignment="1" applyProtection="1">
      <alignment horizontal="left" vertical="center" wrapText="1"/>
      <protection locked="0"/>
    </xf>
    <xf numFmtId="0" fontId="148" fillId="0" borderId="124" xfId="37965" applyFont="1" applyFill="1" applyBorder="1" applyAlignment="1" applyProtection="1">
      <alignment horizontal="center" vertical="center"/>
      <protection locked="0"/>
    </xf>
    <xf numFmtId="0" fontId="147" fillId="0" borderId="131" xfId="37965" applyFont="1" applyFill="1" applyBorder="1" applyAlignment="1" applyProtection="1">
      <alignment vertical="center" wrapText="1"/>
      <protection locked="0"/>
    </xf>
    <xf numFmtId="0" fontId="149" fillId="80" borderId="131" xfId="37965" applyFont="1" applyFill="1" applyBorder="1" applyAlignment="1" applyProtection="1">
      <alignment vertical="top" wrapText="1"/>
      <protection locked="0"/>
    </xf>
    <xf numFmtId="0" fontId="149" fillId="80" borderId="117" xfId="37965" applyFont="1" applyFill="1" applyBorder="1" applyAlignment="1" applyProtection="1">
      <alignment horizontal="center" vertical="center"/>
      <protection locked="0"/>
    </xf>
    <xf numFmtId="0" fontId="147" fillId="70" borderId="124" xfId="37965" applyFont="1" applyFill="1" applyBorder="1" applyAlignment="1" applyProtection="1">
      <alignment horizontal="center" vertical="center"/>
      <protection locked="0"/>
    </xf>
    <xf numFmtId="0" fontId="68" fillId="79" borderId="131" xfId="37965" applyFont="1" applyFill="1" applyBorder="1" applyAlignment="1" applyProtection="1">
      <alignment vertical="center"/>
      <protection locked="0"/>
    </xf>
    <xf numFmtId="0" fontId="149" fillId="79" borderId="122" xfId="37965" applyFont="1" applyFill="1" applyBorder="1" applyAlignment="1" applyProtection="1">
      <alignment vertical="center" wrapText="1"/>
      <protection locked="0"/>
    </xf>
    <xf numFmtId="10" fontId="147" fillId="80" borderId="117" xfId="20961" applyNumberFormat="1" applyFont="1" applyFill="1" applyBorder="1" applyAlignment="1" applyProtection="1">
      <alignment horizontal="right" vertical="center"/>
    </xf>
    <xf numFmtId="0" fontId="12" fillId="0" borderId="151" xfId="0" applyFont="1" applyBorder="1" applyAlignment="1">
      <alignment vertical="center" wrapText="1"/>
    </xf>
    <xf numFmtId="193" fontId="10" fillId="0" borderId="24" xfId="0" applyNumberFormat="1" applyFont="1" applyFill="1" applyBorder="1" applyAlignment="1"/>
    <xf numFmtId="0" fontId="29" fillId="0" borderId="137" xfId="0" applyFont="1" applyBorder="1" applyAlignment="1">
      <alignment horizontal="center"/>
    </xf>
    <xf numFmtId="0" fontId="24" fillId="0" borderId="12" xfId="0" applyFont="1" applyBorder="1" applyAlignment="1">
      <alignment horizontal="left" wrapText="1"/>
    </xf>
    <xf numFmtId="193" fontId="30" fillId="0" borderId="0" xfId="0" applyNumberFormat="1" applyFont="1"/>
    <xf numFmtId="10" fontId="0" fillId="0" borderId="0" xfId="20961" applyNumberFormat="1" applyFont="1"/>
    <xf numFmtId="169" fontId="32" fillId="37" borderId="0" xfId="20" applyFont="1" applyBorder="1"/>
    <xf numFmtId="193" fontId="12" fillId="0" borderId="3" xfId="0" applyNumberFormat="1" applyFont="1" applyFill="1" applyBorder="1" applyAlignment="1" applyProtection="1">
      <alignment vertical="center" wrapText="1"/>
      <protection locked="0"/>
    </xf>
    <xf numFmtId="193" fontId="12" fillId="0" borderId="3" xfId="0" applyNumberFormat="1" applyFont="1" applyFill="1" applyBorder="1" applyAlignment="1" applyProtection="1">
      <alignment horizontal="center" vertical="center" wrapText="1"/>
      <protection locked="0"/>
    </xf>
    <xf numFmtId="10" fontId="12" fillId="0" borderId="3" xfId="20961" applyNumberFormat="1" applyFont="1" applyBorder="1" applyAlignment="1" applyProtection="1">
      <alignment vertical="center" wrapText="1"/>
      <protection locked="0"/>
    </xf>
    <xf numFmtId="9" fontId="14" fillId="2" borderId="26" xfId="20961" applyNumberFormat="1" applyFont="1" applyFill="1" applyBorder="1" applyAlignment="1" applyProtection="1">
      <alignment vertical="center"/>
      <protection locked="0"/>
    </xf>
    <xf numFmtId="0" fontId="151" fillId="0" borderId="0" xfId="0" applyFont="1"/>
    <xf numFmtId="195" fontId="151" fillId="0" borderId="0" xfId="0" applyNumberFormat="1" applyFont="1"/>
    <xf numFmtId="164" fontId="151" fillId="0" borderId="0" xfId="7" applyNumberFormat="1" applyFont="1"/>
    <xf numFmtId="3" fontId="9" fillId="0" borderId="117" xfId="0" applyNumberFormat="1" applyFont="1" applyBorder="1" applyAlignment="1">
      <alignment vertical="center" wrapText="1"/>
    </xf>
    <xf numFmtId="3" fontId="9" fillId="0" borderId="118" xfId="0" applyNumberFormat="1" applyFont="1" applyBorder="1" applyAlignment="1">
      <alignment vertical="center" wrapText="1"/>
    </xf>
    <xf numFmtId="193" fontId="12" fillId="0" borderId="3" xfId="0" applyNumberFormat="1" applyFont="1" applyBorder="1" applyAlignment="1">
      <alignment vertical="center"/>
    </xf>
    <xf numFmtId="193" fontId="12" fillId="0" borderId="23" xfId="0" applyNumberFormat="1" applyFont="1" applyBorder="1" applyAlignment="1">
      <alignment vertical="center"/>
    </xf>
    <xf numFmtId="3" fontId="151" fillId="0" borderId="23" xfId="0" applyNumberFormat="1" applyFont="1" applyBorder="1" applyAlignment="1">
      <alignment vertical="center" wrapText="1"/>
    </xf>
    <xf numFmtId="10" fontId="145" fillId="0" borderId="117" xfId="20961" applyNumberFormat="1" applyFont="1" applyFill="1" applyBorder="1" applyAlignment="1">
      <alignment horizontal="center" vertical="center" wrapText="1"/>
    </xf>
    <xf numFmtId="0" fontId="12" fillId="0" borderId="68" xfId="0" applyFont="1" applyFill="1" applyBorder="1" applyAlignment="1">
      <alignment horizontal="center" vertical="center" wrapText="1"/>
    </xf>
    <xf numFmtId="193" fontId="14" fillId="0" borderId="35" xfId="0" applyNumberFormat="1" applyFont="1" applyBorder="1" applyAlignment="1">
      <alignment vertical="center"/>
    </xf>
    <xf numFmtId="193" fontId="14" fillId="0" borderId="154" xfId="0" applyNumberFormat="1" applyFont="1" applyBorder="1" applyAlignment="1">
      <alignment vertical="center"/>
    </xf>
    <xf numFmtId="193" fontId="14" fillId="0" borderId="18" xfId="0" applyNumberFormat="1" applyFont="1" applyFill="1" applyBorder="1" applyAlignment="1">
      <alignment vertical="center"/>
    </xf>
    <xf numFmtId="193" fontId="14" fillId="36" borderId="14" xfId="0" applyNumberFormat="1" applyFont="1" applyFill="1" applyBorder="1" applyAlignment="1">
      <alignment vertical="center"/>
    </xf>
    <xf numFmtId="193" fontId="14" fillId="0" borderId="14" xfId="0" applyNumberFormat="1" applyFont="1" applyBorder="1" applyAlignment="1">
      <alignment vertical="center"/>
    </xf>
    <xf numFmtId="193" fontId="14" fillId="0" borderId="15" xfId="0" applyNumberFormat="1" applyFont="1" applyBorder="1" applyAlignment="1">
      <alignment vertical="center"/>
    </xf>
    <xf numFmtId="193" fontId="14" fillId="0" borderId="112" xfId="0" applyNumberFormat="1" applyFont="1" applyBorder="1" applyAlignment="1">
      <alignment vertical="center"/>
    </xf>
    <xf numFmtId="193" fontId="15" fillId="36" borderId="17" xfId="0" applyNumberFormat="1" applyFont="1" applyFill="1" applyBorder="1" applyAlignment="1">
      <alignment vertical="center"/>
    </xf>
    <xf numFmtId="193" fontId="14" fillId="0" borderId="18" xfId="0" applyNumberFormat="1" applyFont="1" applyBorder="1" applyAlignment="1">
      <alignment vertical="center"/>
    </xf>
    <xf numFmtId="193" fontId="15" fillId="36" borderId="64" xfId="0" applyNumberFormat="1" applyFont="1" applyFill="1" applyBorder="1" applyAlignment="1">
      <alignment vertical="center"/>
    </xf>
    <xf numFmtId="193" fontId="14" fillId="0" borderId="0" xfId="0" applyNumberFormat="1" applyFont="1"/>
    <xf numFmtId="0" fontId="12" fillId="0" borderId="0" xfId="0" applyFont="1" applyAlignment="1">
      <alignment horizontal="center"/>
    </xf>
    <xf numFmtId="0" fontId="12" fillId="0" borderId="20" xfId="0" applyFont="1" applyBorder="1" applyAlignment="1">
      <alignment horizontal="center" vertical="center"/>
    </xf>
    <xf numFmtId="9" fontId="152" fillId="0" borderId="3" xfId="0" applyNumberFormat="1" applyFont="1" applyFill="1" applyBorder="1" applyAlignment="1">
      <alignment horizontal="center" vertical="center"/>
    </xf>
    <xf numFmtId="193" fontId="12" fillId="0" borderId="3" xfId="0" applyNumberFormat="1" applyFont="1" applyBorder="1" applyAlignment="1"/>
    <xf numFmtId="193" fontId="12" fillId="36" borderId="26" xfId="0" applyNumberFormat="1" applyFont="1" applyFill="1" applyBorder="1"/>
    <xf numFmtId="0" fontId="12" fillId="0" borderId="30" xfId="0" applyFont="1" applyBorder="1" applyAlignment="1">
      <alignment horizontal="center" vertical="center"/>
    </xf>
    <xf numFmtId="193" fontId="12" fillId="0" borderId="8" xfId="0" applyNumberFormat="1" applyFont="1" applyBorder="1" applyAlignment="1"/>
    <xf numFmtId="0" fontId="12" fillId="0" borderId="20" xfId="0" applyFont="1" applyBorder="1" applyAlignment="1">
      <alignment wrapText="1"/>
    </xf>
    <xf numFmtId="0" fontId="12" fillId="0" borderId="3" xfId="0" applyFont="1" applyFill="1" applyBorder="1" applyAlignment="1">
      <alignment horizontal="center" vertical="center" wrapText="1"/>
    </xf>
    <xf numFmtId="193" fontId="12" fillId="0" borderId="3" xfId="0" applyNumberFormat="1" applyFont="1" applyFill="1" applyBorder="1"/>
    <xf numFmtId="0" fontId="110" fillId="0" borderId="74" xfId="0" applyFont="1" applyBorder="1" applyAlignment="1">
      <alignment horizontal="left" wrapText="1"/>
    </xf>
    <xf numFmtId="0" fontId="110" fillId="0" borderId="73" xfId="0" applyFont="1" applyBorder="1" applyAlignment="1">
      <alignment horizontal="left" wrapText="1"/>
    </xf>
    <xf numFmtId="0" fontId="14" fillId="0" borderId="30" xfId="0" applyFont="1" applyFill="1" applyBorder="1" applyAlignment="1" applyProtection="1">
      <alignment horizontal="center"/>
    </xf>
    <xf numFmtId="0" fontId="14" fillId="0" borderId="31" xfId="0" applyFont="1" applyFill="1" applyBorder="1" applyAlignment="1" applyProtection="1">
      <alignment horizontal="center"/>
    </xf>
    <xf numFmtId="0" fontId="14" fillId="0" borderId="33" xfId="0" applyFont="1" applyFill="1" applyBorder="1" applyAlignment="1" applyProtection="1">
      <alignment horizontal="center"/>
    </xf>
    <xf numFmtId="0" fontId="14" fillId="0" borderId="32" xfId="0" applyFont="1" applyFill="1" applyBorder="1" applyAlignment="1" applyProtection="1">
      <alignment horizontal="center"/>
    </xf>
    <xf numFmtId="0" fontId="11" fillId="0" borderId="4" xfId="0" applyFont="1" applyBorder="1" applyAlignment="1">
      <alignment horizontal="center" vertical="center"/>
    </xf>
    <xf numFmtId="0" fontId="11" fillId="0" borderId="77" xfId="0" applyFont="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0" xfId="0" applyFont="1" applyFill="1" applyBorder="1" applyAlignment="1" applyProtection="1">
      <alignment horizontal="center"/>
    </xf>
    <xf numFmtId="0" fontId="15" fillId="0" borderId="21" xfId="0" applyFont="1" applyFill="1" applyBorder="1" applyAlignment="1" applyProtection="1">
      <alignment horizontal="center"/>
    </xf>
    <xf numFmtId="0" fontId="15" fillId="0" borderId="30" xfId="0" applyFont="1" applyBorder="1" applyAlignment="1">
      <alignment horizontal="center" wrapText="1"/>
    </xf>
    <xf numFmtId="0" fontId="14" fillId="0" borderId="32" xfId="0" applyFont="1" applyBorder="1" applyAlignment="1">
      <alignment horizontal="center"/>
    </xf>
    <xf numFmtId="0" fontId="18" fillId="0" borderId="3" xfId="0" applyFont="1" applyBorder="1" applyAlignment="1">
      <alignment wrapText="1"/>
    </xf>
    <xf numFmtId="0" fontId="10" fillId="0" borderId="23" xfId="0" applyFont="1" applyBorder="1" applyAlignment="1"/>
    <xf numFmtId="0" fontId="15" fillId="0" borderId="8" xfId="0" applyFont="1" applyBorder="1" applyAlignment="1">
      <alignment horizontal="center" wrapText="1"/>
    </xf>
    <xf numFmtId="0" fontId="14" fillId="0" borderId="24" xfId="0" applyFont="1" applyBorder="1" applyAlignment="1">
      <alignment horizontal="center"/>
    </xf>
    <xf numFmtId="0" fontId="15" fillId="0" borderId="8" xfId="0" applyFont="1" applyBorder="1" applyAlignment="1">
      <alignment horizontal="center" vertical="center" wrapText="1"/>
    </xf>
    <xf numFmtId="0" fontId="15" fillId="0" borderId="24" xfId="0" applyFont="1" applyBorder="1" applyAlignment="1">
      <alignment horizontal="center" vertical="center" wrapText="1"/>
    </xf>
    <xf numFmtId="0" fontId="10" fillId="0" borderId="3" xfId="0" applyFont="1" applyFill="1" applyBorder="1" applyAlignment="1">
      <alignment horizontal="center" vertical="center" wrapText="1"/>
    </xf>
    <xf numFmtId="0" fontId="10" fillId="0" borderId="8" xfId="0" applyFont="1" applyFill="1" applyBorder="1" applyAlignment="1">
      <alignment horizontal="center"/>
    </xf>
    <xf numFmtId="0" fontId="10" fillId="0" borderId="24" xfId="0" applyFont="1" applyFill="1" applyBorder="1" applyAlignment="1">
      <alignment horizontal="center"/>
    </xf>
    <xf numFmtId="0" fontId="11" fillId="36" borderId="141" xfId="0" applyFont="1" applyFill="1" applyBorder="1" applyAlignment="1">
      <alignment horizontal="center" vertical="center" wrapText="1"/>
    </xf>
    <xf numFmtId="0" fontId="11" fillId="36" borderId="33" xfId="0" applyFont="1" applyFill="1" applyBorder="1" applyAlignment="1">
      <alignment horizontal="center" vertical="center" wrapText="1"/>
    </xf>
    <xf numFmtId="0" fontId="11" fillId="36" borderId="153" xfId="0" applyFont="1" applyFill="1" applyBorder="1" applyAlignment="1">
      <alignment horizontal="center" vertical="center" wrapText="1"/>
    </xf>
    <xf numFmtId="0" fontId="11" fillId="36" borderId="150" xfId="0" applyFont="1" applyFill="1" applyBorder="1" applyAlignment="1">
      <alignment horizontal="center" vertical="center" wrapText="1"/>
    </xf>
    <xf numFmtId="9" fontId="10" fillId="0" borderId="122" xfId="0" applyNumberFormat="1" applyFont="1" applyBorder="1" applyAlignment="1">
      <alignment horizontal="center" vertical="center"/>
    </xf>
    <xf numFmtId="9" fontId="10" fillId="0" borderId="131" xfId="0" applyNumberFormat="1" applyFont="1" applyBorder="1" applyAlignment="1">
      <alignment horizontal="center" vertical="center"/>
    </xf>
    <xf numFmtId="0" fontId="107" fillId="3" borderId="75" xfId="13" applyFont="1" applyFill="1" applyBorder="1" applyAlignment="1" applyProtection="1">
      <alignment horizontal="center" vertical="center" wrapText="1"/>
      <protection locked="0"/>
    </xf>
    <xf numFmtId="0" fontId="107" fillId="3" borderId="72" xfId="13" applyFont="1" applyFill="1" applyBorder="1" applyAlignment="1" applyProtection="1">
      <alignment horizontal="center" vertical="center" wrapText="1"/>
      <protection locked="0"/>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164" fontId="20" fillId="3" borderId="19" xfId="1" applyNumberFormat="1" applyFont="1" applyFill="1" applyBorder="1" applyAlignment="1" applyProtection="1">
      <alignment horizontal="center"/>
      <protection locked="0"/>
    </xf>
    <xf numFmtId="164" fontId="20" fillId="3" borderId="20" xfId="1" applyNumberFormat="1" applyFont="1" applyFill="1" applyBorder="1" applyAlignment="1" applyProtection="1">
      <alignment horizontal="center"/>
      <protection locked="0"/>
    </xf>
    <xf numFmtId="164" fontId="20" fillId="3" borderId="21" xfId="1" applyNumberFormat="1" applyFont="1" applyFill="1" applyBorder="1" applyAlignment="1" applyProtection="1">
      <alignment horizontal="center"/>
      <protection locked="0"/>
    </xf>
    <xf numFmtId="164" fontId="20" fillId="0" borderId="109" xfId="1" applyNumberFormat="1" applyFont="1" applyFill="1" applyBorder="1" applyAlignment="1" applyProtection="1">
      <alignment horizontal="center" vertical="center" wrapText="1"/>
      <protection locked="0"/>
    </xf>
    <xf numFmtId="164" fontId="20" fillId="0" borderId="110" xfId="1" applyNumberFormat="1" applyFont="1" applyFill="1" applyBorder="1" applyAlignment="1" applyProtection="1">
      <alignment horizontal="center" vertical="center" wrapText="1"/>
      <protection locked="0"/>
    </xf>
    <xf numFmtId="0" fontId="11" fillId="0" borderId="56" xfId="0" applyFont="1" applyBorder="1" applyAlignment="1">
      <alignment horizontal="center" vertical="center" wrapText="1"/>
    </xf>
    <xf numFmtId="0" fontId="11" fillId="0" borderId="57"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wrapText="1"/>
    </xf>
    <xf numFmtId="0" fontId="10" fillId="0" borderId="10" xfId="0" applyFont="1" applyFill="1" applyBorder="1" applyAlignment="1">
      <alignment horizontal="center" wrapText="1"/>
    </xf>
    <xf numFmtId="0" fontId="10" fillId="0" borderId="7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9" fillId="0" borderId="60" xfId="0" applyFont="1" applyFill="1" applyBorder="1" applyAlignment="1">
      <alignment horizontal="left" vertical="center"/>
    </xf>
    <xf numFmtId="0" fontId="19" fillId="0" borderId="61" xfId="0" applyFont="1" applyFill="1" applyBorder="1" applyAlignment="1">
      <alignment horizontal="left" vertical="center"/>
    </xf>
    <xf numFmtId="0" fontId="10" fillId="0" borderId="61" xfId="0" applyFont="1" applyFill="1" applyBorder="1" applyAlignment="1">
      <alignment horizontal="center" vertical="center" wrapText="1"/>
    </xf>
    <xf numFmtId="0" fontId="10" fillId="0" borderId="11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11" fillId="0" borderId="78" xfId="0" applyFont="1" applyFill="1" applyBorder="1" applyAlignment="1">
      <alignment horizontal="center" vertical="center"/>
    </xf>
    <xf numFmtId="0" fontId="111" fillId="0" borderId="79" xfId="0" applyFont="1" applyFill="1" applyBorder="1" applyAlignment="1">
      <alignment horizontal="center" vertical="center"/>
    </xf>
    <xf numFmtId="0" fontId="111" fillId="0" borderId="80" xfId="0" applyFont="1" applyFill="1" applyBorder="1" applyAlignment="1">
      <alignment horizontal="center" vertical="center"/>
    </xf>
    <xf numFmtId="0" fontId="112" fillId="0" borderId="117" xfId="0" applyFont="1" applyFill="1" applyBorder="1" applyAlignment="1">
      <alignment horizontal="left" vertical="center" wrapText="1"/>
    </xf>
    <xf numFmtId="0" fontId="111" fillId="76" borderId="81" xfId="0" applyFont="1" applyFill="1" applyBorder="1" applyAlignment="1">
      <alignment horizontal="center" vertical="center" wrapText="1"/>
    </xf>
    <xf numFmtId="0" fontId="111" fillId="76" borderId="82" xfId="0" applyFont="1" applyFill="1" applyBorder="1" applyAlignment="1">
      <alignment horizontal="center" vertical="center" wrapText="1"/>
    </xf>
    <xf numFmtId="0" fontId="111" fillId="76" borderId="83" xfId="0" applyFont="1" applyFill="1" applyBorder="1" applyAlignment="1">
      <alignment horizontal="center" vertical="center" wrapText="1"/>
    </xf>
    <xf numFmtId="0" fontId="112" fillId="0" borderId="59" xfId="0" applyFont="1" applyFill="1" applyBorder="1" applyAlignment="1">
      <alignment horizontal="left" vertical="center" wrapText="1"/>
    </xf>
    <xf numFmtId="0" fontId="112" fillId="0" borderId="11" xfId="0" applyFont="1" applyFill="1" applyBorder="1" applyAlignment="1">
      <alignment horizontal="left" vertical="center" wrapText="1"/>
    </xf>
    <xf numFmtId="0" fontId="112" fillId="0" borderId="122" xfId="0" applyFont="1" applyFill="1" applyBorder="1" applyAlignment="1">
      <alignment horizontal="left" vertical="center" wrapText="1"/>
    </xf>
    <xf numFmtId="0" fontId="112" fillId="0" borderId="131" xfId="0" applyFont="1" applyFill="1" applyBorder="1" applyAlignment="1">
      <alignment horizontal="left" vertical="center" wrapText="1"/>
    </xf>
    <xf numFmtId="0" fontId="112" fillId="3" borderId="122" xfId="0" applyFont="1" applyFill="1" applyBorder="1" applyAlignment="1">
      <alignment vertical="center" wrapText="1"/>
    </xf>
    <xf numFmtId="0" fontId="112" fillId="3" borderId="131" xfId="0" applyFont="1" applyFill="1" applyBorder="1" applyAlignment="1">
      <alignment vertical="center" wrapText="1"/>
    </xf>
    <xf numFmtId="0" fontId="112" fillId="0" borderId="122" xfId="0" applyFont="1" applyFill="1" applyBorder="1" applyAlignment="1">
      <alignment horizontal="left"/>
    </xf>
    <xf numFmtId="0" fontId="112" fillId="0" borderId="131" xfId="0" applyFont="1" applyFill="1" applyBorder="1" applyAlignment="1">
      <alignment horizontal="left"/>
    </xf>
    <xf numFmtId="0" fontId="112" fillId="0" borderId="88" xfId="0" applyFont="1" applyFill="1" applyBorder="1" applyAlignment="1">
      <alignment horizontal="left" vertical="center" wrapText="1"/>
    </xf>
    <xf numFmtId="0" fontId="112" fillId="0" borderId="89" xfId="0" applyFont="1" applyFill="1" applyBorder="1" applyAlignment="1">
      <alignment horizontal="left" vertical="center" wrapText="1"/>
    </xf>
    <xf numFmtId="0" fontId="112" fillId="0" borderId="59" xfId="0" applyFont="1" applyFill="1" applyBorder="1" applyAlignment="1">
      <alignment vertical="center" wrapText="1"/>
    </xf>
    <xf numFmtId="0" fontId="112" fillId="0" borderId="11" xfId="0" applyFont="1" applyFill="1" applyBorder="1" applyAlignment="1">
      <alignment vertical="center" wrapText="1"/>
    </xf>
    <xf numFmtId="0" fontId="112" fillId="0" borderId="122" xfId="0" applyFont="1" applyFill="1" applyBorder="1" applyAlignment="1">
      <alignment vertical="center" wrapText="1"/>
    </xf>
    <xf numFmtId="0" fontId="112" fillId="0" borderId="131" xfId="0" applyFont="1" applyFill="1" applyBorder="1" applyAlignment="1">
      <alignment vertical="center" wrapText="1"/>
    </xf>
    <xf numFmtId="0" fontId="112" fillId="3" borderId="85" xfId="0" applyFont="1" applyFill="1" applyBorder="1" applyAlignment="1">
      <alignment horizontal="left" vertical="center" wrapText="1"/>
    </xf>
    <xf numFmtId="0" fontId="112" fillId="3" borderId="86" xfId="0" applyFont="1" applyFill="1" applyBorder="1" applyAlignment="1">
      <alignment horizontal="left" vertical="center" wrapText="1"/>
    </xf>
    <xf numFmtId="0" fontId="112" fillId="0" borderId="85" xfId="0" applyFont="1" applyFill="1" applyBorder="1" applyAlignment="1">
      <alignment vertical="center" wrapText="1"/>
    </xf>
    <xf numFmtId="0" fontId="112" fillId="0" borderId="86" xfId="0" applyFont="1" applyFill="1" applyBorder="1" applyAlignment="1">
      <alignment vertical="center" wrapText="1"/>
    </xf>
    <xf numFmtId="0" fontId="112" fillId="0" borderId="85" xfId="0" applyFont="1" applyFill="1" applyBorder="1" applyAlignment="1">
      <alignment horizontal="left" vertical="center" wrapText="1"/>
    </xf>
    <xf numFmtId="0" fontId="112" fillId="0" borderId="86" xfId="0" applyFont="1" applyFill="1" applyBorder="1" applyAlignment="1">
      <alignment horizontal="left" vertical="center" wrapText="1"/>
    </xf>
    <xf numFmtId="0" fontId="111" fillId="76" borderId="90" xfId="0" applyFont="1" applyFill="1" applyBorder="1" applyAlignment="1">
      <alignment horizontal="center" vertical="center" wrapText="1"/>
    </xf>
    <xf numFmtId="0" fontId="111" fillId="76" borderId="0" xfId="0" applyFont="1" applyFill="1" applyBorder="1" applyAlignment="1">
      <alignment horizontal="center" vertical="center" wrapText="1"/>
    </xf>
    <xf numFmtId="0" fontId="111" fillId="76" borderId="91" xfId="0" applyFont="1" applyFill="1" applyBorder="1" applyAlignment="1">
      <alignment horizontal="center" vertical="center" wrapText="1"/>
    </xf>
    <xf numFmtId="0" fontId="112" fillId="3" borderId="122" xfId="0" applyFont="1" applyFill="1" applyBorder="1" applyAlignment="1">
      <alignment horizontal="left" vertical="center" wrapText="1"/>
    </xf>
    <xf numFmtId="0" fontId="112" fillId="3" borderId="131" xfId="0" applyFont="1" applyFill="1" applyBorder="1" applyAlignment="1">
      <alignment horizontal="left" vertical="center" wrapText="1"/>
    </xf>
    <xf numFmtId="0" fontId="112" fillId="78" borderId="122" xfId="0" applyFont="1" applyFill="1" applyBorder="1" applyAlignment="1">
      <alignment vertical="center" wrapText="1"/>
    </xf>
    <xf numFmtId="0" fontId="112" fillId="78" borderId="131" xfId="0" applyFont="1" applyFill="1" applyBorder="1" applyAlignment="1">
      <alignment vertical="center" wrapText="1"/>
    </xf>
    <xf numFmtId="0" fontId="111" fillId="76" borderId="106" xfId="0" applyFont="1" applyFill="1" applyBorder="1" applyAlignment="1">
      <alignment horizontal="center" vertical="center"/>
    </xf>
    <xf numFmtId="0" fontId="111" fillId="76" borderId="107" xfId="0" applyFont="1" applyFill="1" applyBorder="1" applyAlignment="1">
      <alignment horizontal="center" vertical="center"/>
    </xf>
    <xf numFmtId="0" fontId="111" fillId="76" borderId="108" xfId="0" applyFont="1" applyFill="1" applyBorder="1" applyAlignment="1">
      <alignment horizontal="center" vertical="center"/>
    </xf>
    <xf numFmtId="0" fontId="111" fillId="0" borderId="101" xfId="0" applyFont="1" applyFill="1" applyBorder="1" applyAlignment="1">
      <alignment horizontal="center" vertical="center"/>
    </xf>
    <xf numFmtId="0" fontId="111" fillId="76" borderId="132" xfId="0" applyFont="1" applyFill="1" applyBorder="1" applyAlignment="1">
      <alignment horizontal="center" vertical="center" wrapText="1"/>
    </xf>
    <xf numFmtId="0" fontId="111" fillId="76" borderId="133" xfId="0" applyFont="1" applyFill="1" applyBorder="1" applyAlignment="1">
      <alignment horizontal="center" vertical="center" wrapText="1"/>
    </xf>
    <xf numFmtId="0" fontId="111" fillId="76" borderId="134" xfId="0" applyFont="1" applyFill="1" applyBorder="1" applyAlignment="1">
      <alignment horizontal="center" vertical="center" wrapText="1"/>
    </xf>
    <xf numFmtId="49" fontId="112" fillId="0" borderId="96" xfId="0" applyNumberFormat="1" applyFont="1" applyFill="1" applyBorder="1" applyAlignment="1">
      <alignment horizontal="left" vertical="center" wrapText="1"/>
    </xf>
    <xf numFmtId="49" fontId="112" fillId="0" borderId="97" xfId="0" applyNumberFormat="1" applyFont="1" applyFill="1" applyBorder="1" applyAlignment="1">
      <alignment horizontal="left" vertical="center" wrapText="1"/>
    </xf>
    <xf numFmtId="0" fontId="112" fillId="0" borderId="99" xfId="0" applyFont="1" applyFill="1" applyBorder="1" applyAlignment="1">
      <alignment horizontal="left" vertical="center" wrapText="1"/>
    </xf>
    <xf numFmtId="0" fontId="112" fillId="0" borderId="100" xfId="0" applyFont="1" applyFill="1" applyBorder="1" applyAlignment="1">
      <alignment horizontal="left" vertical="center" wrapText="1"/>
    </xf>
    <xf numFmtId="0" fontId="112" fillId="0" borderId="95" xfId="0" applyFont="1" applyFill="1" applyBorder="1" applyAlignment="1">
      <alignment horizontal="left" vertical="center" wrapText="1"/>
    </xf>
    <xf numFmtId="0" fontId="112" fillId="0" borderId="104" xfId="0" applyFont="1" applyFill="1" applyBorder="1" applyAlignment="1">
      <alignment horizontal="left" vertical="center" wrapText="1"/>
    </xf>
    <xf numFmtId="0" fontId="111" fillId="76" borderId="92" xfId="0" applyFont="1" applyFill="1" applyBorder="1" applyAlignment="1">
      <alignment horizontal="center" vertical="center" wrapText="1"/>
    </xf>
    <xf numFmtId="0" fontId="111" fillId="76" borderId="93" xfId="0" applyFont="1" applyFill="1" applyBorder="1" applyAlignment="1">
      <alignment horizontal="center" vertical="center" wrapText="1"/>
    </xf>
    <xf numFmtId="0" fontId="111" fillId="76" borderId="94" xfId="0" applyFont="1" applyFill="1" applyBorder="1" applyAlignment="1">
      <alignment horizontal="center" vertical="center" wrapText="1"/>
    </xf>
    <xf numFmtId="0" fontId="111" fillId="0" borderId="105" xfId="0" applyFont="1" applyFill="1" applyBorder="1" applyAlignment="1">
      <alignment horizontal="center" vertical="center"/>
    </xf>
    <xf numFmtId="0" fontId="111" fillId="0" borderId="103" xfId="0" applyFont="1" applyFill="1" applyBorder="1" applyAlignment="1">
      <alignment horizontal="center" vertical="center"/>
    </xf>
    <xf numFmtId="0" fontId="112" fillId="0" borderId="96" xfId="0" applyFont="1" applyFill="1" applyBorder="1" applyAlignment="1">
      <alignment horizontal="left" vertical="center"/>
    </xf>
    <xf numFmtId="0" fontId="112" fillId="0" borderId="97" xfId="0" applyFont="1" applyFill="1" applyBorder="1" applyAlignment="1">
      <alignment horizontal="left" vertical="center"/>
    </xf>
    <xf numFmtId="0" fontId="111" fillId="0" borderId="106" xfId="0" applyFont="1" applyFill="1" applyBorder="1" applyAlignment="1">
      <alignment horizontal="center" vertical="center"/>
    </xf>
    <xf numFmtId="0" fontId="111" fillId="0" borderId="107" xfId="0" applyFont="1" applyFill="1" applyBorder="1" applyAlignment="1">
      <alignment horizontal="center" vertical="center"/>
    </xf>
    <xf numFmtId="0" fontId="111" fillId="0" borderId="108" xfId="0" applyFont="1" applyFill="1" applyBorder="1" applyAlignment="1">
      <alignment horizontal="center" vertical="center"/>
    </xf>
    <xf numFmtId="0" fontId="112" fillId="0" borderId="98" xfId="0" applyFont="1" applyFill="1" applyBorder="1" applyAlignment="1">
      <alignment horizontal="left" vertical="center" wrapText="1"/>
    </xf>
  </cellXfs>
  <cellStyles count="39734">
    <cellStyle name="_lowerLable" xfId="21025" xr:uid="{00000000-0005-0000-0000-000000000000}"/>
    <cellStyle name="_RC VALUTEBIS WRILSI " xfId="18" xr:uid="{00000000-0005-0000-0000-000001000000}"/>
    <cellStyle name="=C:\WINNT35\SYSTEM32\COMMAND.COM" xfId="37965" xr:uid="{00000000-0005-0000-0000-000002000000}"/>
    <cellStyle name="1Normal" xfId="19" xr:uid="{00000000-0005-0000-0000-000003000000}"/>
    <cellStyle name="1Normal 2" xfId="20" xr:uid="{00000000-0005-0000-0000-000004000000}"/>
    <cellStyle name="1Normal 3" xfId="21" xr:uid="{00000000-0005-0000-0000-000005000000}"/>
    <cellStyle name="20% - Accent1 10" xfId="21026" xr:uid="{00000000-0005-0000-0000-000006000000}"/>
    <cellStyle name="20% - Accent1 11" xfId="21027" xr:uid="{00000000-0005-0000-0000-000007000000}"/>
    <cellStyle name="20% - Accent1 12" xfId="21028" xr:uid="{00000000-0005-0000-0000-000008000000}"/>
    <cellStyle name="20% - Accent1 13" xfId="21029" xr:uid="{00000000-0005-0000-0000-000009000000}"/>
    <cellStyle name="20% - Accent1 14" xfId="21030" xr:uid="{00000000-0005-0000-0000-00000A000000}"/>
    <cellStyle name="20% - Accent1 15" xfId="21031" xr:uid="{00000000-0005-0000-0000-00000B000000}"/>
    <cellStyle name="20% - Accent1 16" xfId="21032" xr:uid="{00000000-0005-0000-0000-00000C000000}"/>
    <cellStyle name="20% - Accent1 17" xfId="21033" xr:uid="{00000000-0005-0000-0000-00000D000000}"/>
    <cellStyle name="20% - Accent1 18" xfId="21034" xr:uid="{00000000-0005-0000-0000-00000E000000}"/>
    <cellStyle name="20% - Accent1 19" xfId="21035" xr:uid="{00000000-0005-0000-0000-00000F000000}"/>
    <cellStyle name="20% - Accent1 2" xfId="22" xr:uid="{00000000-0005-0000-0000-000010000000}"/>
    <cellStyle name="20% - Accent1 2 10" xfId="23" xr:uid="{00000000-0005-0000-0000-000011000000}"/>
    <cellStyle name="20% - Accent1 2 11" xfId="24" xr:uid="{00000000-0005-0000-0000-000012000000}"/>
    <cellStyle name="20% - Accent1 2 12" xfId="25" xr:uid="{00000000-0005-0000-0000-000013000000}"/>
    <cellStyle name="20% - Accent1 2 2" xfId="26" xr:uid="{00000000-0005-0000-0000-000014000000}"/>
    <cellStyle name="20% - Accent1 2 2 2" xfId="27" xr:uid="{00000000-0005-0000-0000-000015000000}"/>
    <cellStyle name="20% - Accent1 2 3" xfId="28" xr:uid="{00000000-0005-0000-0000-000016000000}"/>
    <cellStyle name="20% - Accent1 2 4" xfId="29" xr:uid="{00000000-0005-0000-0000-000017000000}"/>
    <cellStyle name="20% - Accent1 2 5" xfId="30" xr:uid="{00000000-0005-0000-0000-000018000000}"/>
    <cellStyle name="20% - Accent1 2 6" xfId="31" xr:uid="{00000000-0005-0000-0000-000019000000}"/>
    <cellStyle name="20% - Accent1 2 7" xfId="32" xr:uid="{00000000-0005-0000-0000-00001A000000}"/>
    <cellStyle name="20% - Accent1 2 8" xfId="33" xr:uid="{00000000-0005-0000-0000-00001B000000}"/>
    <cellStyle name="20% - Accent1 2 9" xfId="34" xr:uid="{00000000-0005-0000-0000-00001C000000}"/>
    <cellStyle name="20% - Accent1 20" xfId="21036" xr:uid="{00000000-0005-0000-0000-00001D000000}"/>
    <cellStyle name="20% - Accent1 21" xfId="20965" xr:uid="{00000000-0005-0000-0000-00001E000000}"/>
    <cellStyle name="20% - Accent1 3" xfId="35" xr:uid="{00000000-0005-0000-0000-00001F000000}"/>
    <cellStyle name="20% - Accent1 3 2" xfId="36" xr:uid="{00000000-0005-0000-0000-000020000000}"/>
    <cellStyle name="20% - Accent1 3 3" xfId="37" xr:uid="{00000000-0005-0000-0000-000021000000}"/>
    <cellStyle name="20% - Accent1 4" xfId="38" xr:uid="{00000000-0005-0000-0000-000022000000}"/>
    <cellStyle name="20% - Accent1 4 2" xfId="39" xr:uid="{00000000-0005-0000-0000-000023000000}"/>
    <cellStyle name="20% - Accent1 4 3" xfId="40" xr:uid="{00000000-0005-0000-0000-000024000000}"/>
    <cellStyle name="20% - Accent1 5" xfId="41" xr:uid="{00000000-0005-0000-0000-000025000000}"/>
    <cellStyle name="20% - Accent1 5 2" xfId="42" xr:uid="{00000000-0005-0000-0000-000026000000}"/>
    <cellStyle name="20% - Accent1 5 3" xfId="43" xr:uid="{00000000-0005-0000-0000-000027000000}"/>
    <cellStyle name="20% - Accent1 6" xfId="44" xr:uid="{00000000-0005-0000-0000-000028000000}"/>
    <cellStyle name="20% - Accent1 6 2" xfId="45" xr:uid="{00000000-0005-0000-0000-000029000000}"/>
    <cellStyle name="20% - Accent1 6 3" xfId="46" xr:uid="{00000000-0005-0000-0000-00002A000000}"/>
    <cellStyle name="20% - Accent1 7" xfId="47" xr:uid="{00000000-0005-0000-0000-00002B000000}"/>
    <cellStyle name="20% - Accent1 8" xfId="21037" xr:uid="{00000000-0005-0000-0000-00002C000000}"/>
    <cellStyle name="20% - Accent1 9" xfId="21038" xr:uid="{00000000-0005-0000-0000-00002D000000}"/>
    <cellStyle name="20% - Accent2 10" xfId="21039" xr:uid="{00000000-0005-0000-0000-00002E000000}"/>
    <cellStyle name="20% - Accent2 11" xfId="21040" xr:uid="{00000000-0005-0000-0000-00002F000000}"/>
    <cellStyle name="20% - Accent2 12" xfId="21041" xr:uid="{00000000-0005-0000-0000-000030000000}"/>
    <cellStyle name="20% - Accent2 13" xfId="21042" xr:uid="{00000000-0005-0000-0000-000031000000}"/>
    <cellStyle name="20% - Accent2 14" xfId="21043" xr:uid="{00000000-0005-0000-0000-000032000000}"/>
    <cellStyle name="20% - Accent2 15" xfId="21044" xr:uid="{00000000-0005-0000-0000-000033000000}"/>
    <cellStyle name="20% - Accent2 16" xfId="21045" xr:uid="{00000000-0005-0000-0000-000034000000}"/>
    <cellStyle name="20% - Accent2 17" xfId="21046" xr:uid="{00000000-0005-0000-0000-000035000000}"/>
    <cellStyle name="20% - Accent2 18" xfId="21047" xr:uid="{00000000-0005-0000-0000-000036000000}"/>
    <cellStyle name="20% - Accent2 19" xfId="21048" xr:uid="{00000000-0005-0000-0000-000037000000}"/>
    <cellStyle name="20% - Accent2 2" xfId="48" xr:uid="{00000000-0005-0000-0000-000038000000}"/>
    <cellStyle name="20% - Accent2 2 10" xfId="49" xr:uid="{00000000-0005-0000-0000-000039000000}"/>
    <cellStyle name="20% - Accent2 2 11" xfId="50" xr:uid="{00000000-0005-0000-0000-00003A000000}"/>
    <cellStyle name="20% - Accent2 2 12" xfId="51" xr:uid="{00000000-0005-0000-0000-00003B000000}"/>
    <cellStyle name="20% - Accent2 2 2" xfId="52" xr:uid="{00000000-0005-0000-0000-00003C000000}"/>
    <cellStyle name="20% - Accent2 2 2 2" xfId="53" xr:uid="{00000000-0005-0000-0000-00003D000000}"/>
    <cellStyle name="20% - Accent2 2 3" xfId="54" xr:uid="{00000000-0005-0000-0000-00003E000000}"/>
    <cellStyle name="20% - Accent2 2 4" xfId="55" xr:uid="{00000000-0005-0000-0000-00003F000000}"/>
    <cellStyle name="20% - Accent2 2 5" xfId="56" xr:uid="{00000000-0005-0000-0000-000040000000}"/>
    <cellStyle name="20% - Accent2 2 6" xfId="57" xr:uid="{00000000-0005-0000-0000-000041000000}"/>
    <cellStyle name="20% - Accent2 2 7" xfId="58" xr:uid="{00000000-0005-0000-0000-000042000000}"/>
    <cellStyle name="20% - Accent2 2 8" xfId="59" xr:uid="{00000000-0005-0000-0000-000043000000}"/>
    <cellStyle name="20% - Accent2 2 9" xfId="60" xr:uid="{00000000-0005-0000-0000-000044000000}"/>
    <cellStyle name="20% - Accent2 20" xfId="21049" xr:uid="{00000000-0005-0000-0000-000045000000}"/>
    <cellStyle name="20% - Accent2 21" xfId="20966" xr:uid="{00000000-0005-0000-0000-000046000000}"/>
    <cellStyle name="20% - Accent2 3" xfId="61" xr:uid="{00000000-0005-0000-0000-000047000000}"/>
    <cellStyle name="20% - Accent2 3 2" xfId="62" xr:uid="{00000000-0005-0000-0000-000048000000}"/>
    <cellStyle name="20% - Accent2 3 3" xfId="63" xr:uid="{00000000-0005-0000-0000-000049000000}"/>
    <cellStyle name="20% - Accent2 4" xfId="64" xr:uid="{00000000-0005-0000-0000-00004A000000}"/>
    <cellStyle name="20% - Accent2 4 2" xfId="65" xr:uid="{00000000-0005-0000-0000-00004B000000}"/>
    <cellStyle name="20% - Accent2 4 3" xfId="66" xr:uid="{00000000-0005-0000-0000-00004C000000}"/>
    <cellStyle name="20% - Accent2 5" xfId="67" xr:uid="{00000000-0005-0000-0000-00004D000000}"/>
    <cellStyle name="20% - Accent2 5 2" xfId="68" xr:uid="{00000000-0005-0000-0000-00004E000000}"/>
    <cellStyle name="20% - Accent2 5 3" xfId="69" xr:uid="{00000000-0005-0000-0000-00004F000000}"/>
    <cellStyle name="20% - Accent2 6" xfId="70" xr:uid="{00000000-0005-0000-0000-000050000000}"/>
    <cellStyle name="20% - Accent2 6 2" xfId="71" xr:uid="{00000000-0005-0000-0000-000051000000}"/>
    <cellStyle name="20% - Accent2 6 3" xfId="72" xr:uid="{00000000-0005-0000-0000-000052000000}"/>
    <cellStyle name="20% - Accent2 7" xfId="73" xr:uid="{00000000-0005-0000-0000-000053000000}"/>
    <cellStyle name="20% - Accent2 8" xfId="21050" xr:uid="{00000000-0005-0000-0000-000054000000}"/>
    <cellStyle name="20% - Accent2 9" xfId="21051" xr:uid="{00000000-0005-0000-0000-000055000000}"/>
    <cellStyle name="20% - Accent3 10" xfId="21052" xr:uid="{00000000-0005-0000-0000-000056000000}"/>
    <cellStyle name="20% - Accent3 11" xfId="21053" xr:uid="{00000000-0005-0000-0000-000057000000}"/>
    <cellStyle name="20% - Accent3 12" xfId="21054" xr:uid="{00000000-0005-0000-0000-000058000000}"/>
    <cellStyle name="20% - Accent3 13" xfId="21055" xr:uid="{00000000-0005-0000-0000-000059000000}"/>
    <cellStyle name="20% - Accent3 14" xfId="21056" xr:uid="{00000000-0005-0000-0000-00005A000000}"/>
    <cellStyle name="20% - Accent3 15" xfId="21057" xr:uid="{00000000-0005-0000-0000-00005B000000}"/>
    <cellStyle name="20% - Accent3 16" xfId="21058" xr:uid="{00000000-0005-0000-0000-00005C000000}"/>
    <cellStyle name="20% - Accent3 17" xfId="21059" xr:uid="{00000000-0005-0000-0000-00005D000000}"/>
    <cellStyle name="20% - Accent3 18" xfId="21060" xr:uid="{00000000-0005-0000-0000-00005E000000}"/>
    <cellStyle name="20% - Accent3 19" xfId="21061" xr:uid="{00000000-0005-0000-0000-00005F000000}"/>
    <cellStyle name="20% - Accent3 2" xfId="74" xr:uid="{00000000-0005-0000-0000-000060000000}"/>
    <cellStyle name="20% - Accent3 2 10" xfId="75" xr:uid="{00000000-0005-0000-0000-000061000000}"/>
    <cellStyle name="20% - Accent3 2 11" xfId="76" xr:uid="{00000000-0005-0000-0000-000062000000}"/>
    <cellStyle name="20% - Accent3 2 12" xfId="77" xr:uid="{00000000-0005-0000-0000-000063000000}"/>
    <cellStyle name="20% - Accent3 2 2" xfId="78" xr:uid="{00000000-0005-0000-0000-000064000000}"/>
    <cellStyle name="20% - Accent3 2 2 2" xfId="79" xr:uid="{00000000-0005-0000-0000-000065000000}"/>
    <cellStyle name="20% - Accent3 2 3" xfId="80" xr:uid="{00000000-0005-0000-0000-000066000000}"/>
    <cellStyle name="20% - Accent3 2 4" xfId="81" xr:uid="{00000000-0005-0000-0000-000067000000}"/>
    <cellStyle name="20% - Accent3 2 5" xfId="82" xr:uid="{00000000-0005-0000-0000-000068000000}"/>
    <cellStyle name="20% - Accent3 2 6" xfId="83" xr:uid="{00000000-0005-0000-0000-000069000000}"/>
    <cellStyle name="20% - Accent3 2 7" xfId="84" xr:uid="{00000000-0005-0000-0000-00006A000000}"/>
    <cellStyle name="20% - Accent3 2 8" xfId="85" xr:uid="{00000000-0005-0000-0000-00006B000000}"/>
    <cellStyle name="20% - Accent3 2 9" xfId="86" xr:uid="{00000000-0005-0000-0000-00006C000000}"/>
    <cellStyle name="20% - Accent3 20" xfId="21062" xr:uid="{00000000-0005-0000-0000-00006D000000}"/>
    <cellStyle name="20% - Accent3 21" xfId="20967" xr:uid="{00000000-0005-0000-0000-00006E000000}"/>
    <cellStyle name="20% - Accent3 3" xfId="87" xr:uid="{00000000-0005-0000-0000-00006F000000}"/>
    <cellStyle name="20% - Accent3 3 2" xfId="88" xr:uid="{00000000-0005-0000-0000-000070000000}"/>
    <cellStyle name="20% - Accent3 3 3" xfId="89" xr:uid="{00000000-0005-0000-0000-000071000000}"/>
    <cellStyle name="20% - Accent3 4" xfId="90" xr:uid="{00000000-0005-0000-0000-000072000000}"/>
    <cellStyle name="20% - Accent3 4 2" xfId="91" xr:uid="{00000000-0005-0000-0000-000073000000}"/>
    <cellStyle name="20% - Accent3 4 3" xfId="92" xr:uid="{00000000-0005-0000-0000-000074000000}"/>
    <cellStyle name="20% - Accent3 5" xfId="93" xr:uid="{00000000-0005-0000-0000-000075000000}"/>
    <cellStyle name="20% - Accent3 5 2" xfId="94" xr:uid="{00000000-0005-0000-0000-000076000000}"/>
    <cellStyle name="20% - Accent3 5 3" xfId="95" xr:uid="{00000000-0005-0000-0000-000077000000}"/>
    <cellStyle name="20% - Accent3 6" xfId="96" xr:uid="{00000000-0005-0000-0000-000078000000}"/>
    <cellStyle name="20% - Accent3 6 2" xfId="97" xr:uid="{00000000-0005-0000-0000-000079000000}"/>
    <cellStyle name="20% - Accent3 6 3" xfId="98" xr:uid="{00000000-0005-0000-0000-00007A000000}"/>
    <cellStyle name="20% - Accent3 7" xfId="99" xr:uid="{00000000-0005-0000-0000-00007B000000}"/>
    <cellStyle name="20% - Accent3 8" xfId="21063" xr:uid="{00000000-0005-0000-0000-00007C000000}"/>
    <cellStyle name="20% - Accent3 9" xfId="21064" xr:uid="{00000000-0005-0000-0000-00007D000000}"/>
    <cellStyle name="20% - Accent4 10" xfId="21065" xr:uid="{00000000-0005-0000-0000-00007E000000}"/>
    <cellStyle name="20% - Accent4 11" xfId="21066" xr:uid="{00000000-0005-0000-0000-00007F000000}"/>
    <cellStyle name="20% - Accent4 12" xfId="21067" xr:uid="{00000000-0005-0000-0000-000080000000}"/>
    <cellStyle name="20% - Accent4 13" xfId="21068" xr:uid="{00000000-0005-0000-0000-000081000000}"/>
    <cellStyle name="20% - Accent4 14" xfId="21069" xr:uid="{00000000-0005-0000-0000-000082000000}"/>
    <cellStyle name="20% - Accent4 15" xfId="21070" xr:uid="{00000000-0005-0000-0000-000083000000}"/>
    <cellStyle name="20% - Accent4 16" xfId="21071" xr:uid="{00000000-0005-0000-0000-000084000000}"/>
    <cellStyle name="20% - Accent4 17" xfId="21072" xr:uid="{00000000-0005-0000-0000-000085000000}"/>
    <cellStyle name="20% - Accent4 18" xfId="21073" xr:uid="{00000000-0005-0000-0000-000086000000}"/>
    <cellStyle name="20% - Accent4 19" xfId="21074" xr:uid="{00000000-0005-0000-0000-000087000000}"/>
    <cellStyle name="20% - Accent4 2" xfId="100" xr:uid="{00000000-0005-0000-0000-000088000000}"/>
    <cellStyle name="20% - Accent4 2 10" xfId="101" xr:uid="{00000000-0005-0000-0000-000089000000}"/>
    <cellStyle name="20% - Accent4 2 11" xfId="102" xr:uid="{00000000-0005-0000-0000-00008A000000}"/>
    <cellStyle name="20% - Accent4 2 12" xfId="103" xr:uid="{00000000-0005-0000-0000-00008B000000}"/>
    <cellStyle name="20% - Accent4 2 2" xfId="104" xr:uid="{00000000-0005-0000-0000-00008C000000}"/>
    <cellStyle name="20% - Accent4 2 2 2" xfId="105" xr:uid="{00000000-0005-0000-0000-00008D000000}"/>
    <cellStyle name="20% - Accent4 2 3" xfId="106" xr:uid="{00000000-0005-0000-0000-00008E000000}"/>
    <cellStyle name="20% - Accent4 2 4" xfId="107" xr:uid="{00000000-0005-0000-0000-00008F000000}"/>
    <cellStyle name="20% - Accent4 2 5" xfId="108" xr:uid="{00000000-0005-0000-0000-000090000000}"/>
    <cellStyle name="20% - Accent4 2 6" xfId="109" xr:uid="{00000000-0005-0000-0000-000091000000}"/>
    <cellStyle name="20% - Accent4 2 7" xfId="110" xr:uid="{00000000-0005-0000-0000-000092000000}"/>
    <cellStyle name="20% - Accent4 2 8" xfId="111" xr:uid="{00000000-0005-0000-0000-000093000000}"/>
    <cellStyle name="20% - Accent4 2 9" xfId="112" xr:uid="{00000000-0005-0000-0000-000094000000}"/>
    <cellStyle name="20% - Accent4 20" xfId="21075" xr:uid="{00000000-0005-0000-0000-000095000000}"/>
    <cellStyle name="20% - Accent4 21" xfId="20968" xr:uid="{00000000-0005-0000-0000-000096000000}"/>
    <cellStyle name="20% - Accent4 3" xfId="113" xr:uid="{00000000-0005-0000-0000-000097000000}"/>
    <cellStyle name="20% - Accent4 3 2" xfId="114" xr:uid="{00000000-0005-0000-0000-000098000000}"/>
    <cellStyle name="20% - Accent4 3 3" xfId="115" xr:uid="{00000000-0005-0000-0000-000099000000}"/>
    <cellStyle name="20% - Accent4 4" xfId="116" xr:uid="{00000000-0005-0000-0000-00009A000000}"/>
    <cellStyle name="20% - Accent4 4 2" xfId="117" xr:uid="{00000000-0005-0000-0000-00009B000000}"/>
    <cellStyle name="20% - Accent4 4 3" xfId="118" xr:uid="{00000000-0005-0000-0000-00009C000000}"/>
    <cellStyle name="20% - Accent4 5" xfId="119" xr:uid="{00000000-0005-0000-0000-00009D000000}"/>
    <cellStyle name="20% - Accent4 5 2" xfId="120" xr:uid="{00000000-0005-0000-0000-00009E000000}"/>
    <cellStyle name="20% - Accent4 5 3" xfId="121" xr:uid="{00000000-0005-0000-0000-00009F000000}"/>
    <cellStyle name="20% - Accent4 6" xfId="122" xr:uid="{00000000-0005-0000-0000-0000A0000000}"/>
    <cellStyle name="20% - Accent4 6 2" xfId="123" xr:uid="{00000000-0005-0000-0000-0000A1000000}"/>
    <cellStyle name="20% - Accent4 6 3" xfId="124" xr:uid="{00000000-0005-0000-0000-0000A2000000}"/>
    <cellStyle name="20% - Accent4 7" xfId="125" xr:uid="{00000000-0005-0000-0000-0000A3000000}"/>
    <cellStyle name="20% - Accent4 8" xfId="21076" xr:uid="{00000000-0005-0000-0000-0000A4000000}"/>
    <cellStyle name="20% - Accent4 9" xfId="21077" xr:uid="{00000000-0005-0000-0000-0000A5000000}"/>
    <cellStyle name="20% - Accent5 10" xfId="21078" xr:uid="{00000000-0005-0000-0000-0000A6000000}"/>
    <cellStyle name="20% - Accent5 11" xfId="21079" xr:uid="{00000000-0005-0000-0000-0000A7000000}"/>
    <cellStyle name="20% - Accent5 12" xfId="21080" xr:uid="{00000000-0005-0000-0000-0000A8000000}"/>
    <cellStyle name="20% - Accent5 13" xfId="21081" xr:uid="{00000000-0005-0000-0000-0000A9000000}"/>
    <cellStyle name="20% - Accent5 14" xfId="21082" xr:uid="{00000000-0005-0000-0000-0000AA000000}"/>
    <cellStyle name="20% - Accent5 15" xfId="21083" xr:uid="{00000000-0005-0000-0000-0000AB000000}"/>
    <cellStyle name="20% - Accent5 16" xfId="21084" xr:uid="{00000000-0005-0000-0000-0000AC000000}"/>
    <cellStyle name="20% - Accent5 17" xfId="21085" xr:uid="{00000000-0005-0000-0000-0000AD000000}"/>
    <cellStyle name="20% - Accent5 18" xfId="21086" xr:uid="{00000000-0005-0000-0000-0000AE000000}"/>
    <cellStyle name="20% - Accent5 19" xfId="21087" xr:uid="{00000000-0005-0000-0000-0000AF000000}"/>
    <cellStyle name="20% - Accent5 2" xfId="126" xr:uid="{00000000-0005-0000-0000-0000B0000000}"/>
    <cellStyle name="20% - Accent5 2 10" xfId="127" xr:uid="{00000000-0005-0000-0000-0000B1000000}"/>
    <cellStyle name="20% - Accent5 2 11" xfId="128" xr:uid="{00000000-0005-0000-0000-0000B2000000}"/>
    <cellStyle name="20% - Accent5 2 12" xfId="129" xr:uid="{00000000-0005-0000-0000-0000B3000000}"/>
    <cellStyle name="20% - Accent5 2 2" xfId="130" xr:uid="{00000000-0005-0000-0000-0000B4000000}"/>
    <cellStyle name="20% - Accent5 2 2 2" xfId="131" xr:uid="{00000000-0005-0000-0000-0000B5000000}"/>
    <cellStyle name="20% - Accent5 2 3" xfId="132" xr:uid="{00000000-0005-0000-0000-0000B6000000}"/>
    <cellStyle name="20% - Accent5 2 4" xfId="133" xr:uid="{00000000-0005-0000-0000-0000B7000000}"/>
    <cellStyle name="20% - Accent5 2 5" xfId="134" xr:uid="{00000000-0005-0000-0000-0000B8000000}"/>
    <cellStyle name="20% - Accent5 2 6" xfId="135" xr:uid="{00000000-0005-0000-0000-0000B9000000}"/>
    <cellStyle name="20% - Accent5 2 7" xfId="136" xr:uid="{00000000-0005-0000-0000-0000BA000000}"/>
    <cellStyle name="20% - Accent5 2 8" xfId="137" xr:uid="{00000000-0005-0000-0000-0000BB000000}"/>
    <cellStyle name="20% - Accent5 2 9" xfId="138" xr:uid="{00000000-0005-0000-0000-0000BC000000}"/>
    <cellStyle name="20% - Accent5 20" xfId="21088" xr:uid="{00000000-0005-0000-0000-0000BD000000}"/>
    <cellStyle name="20% - Accent5 21" xfId="20969" xr:uid="{00000000-0005-0000-0000-0000BE000000}"/>
    <cellStyle name="20% - Accent5 3" xfId="139" xr:uid="{00000000-0005-0000-0000-0000BF000000}"/>
    <cellStyle name="20% - Accent5 3 2" xfId="140" xr:uid="{00000000-0005-0000-0000-0000C0000000}"/>
    <cellStyle name="20% - Accent5 3 3" xfId="141" xr:uid="{00000000-0005-0000-0000-0000C1000000}"/>
    <cellStyle name="20% - Accent5 4" xfId="142" xr:uid="{00000000-0005-0000-0000-0000C2000000}"/>
    <cellStyle name="20% - Accent5 4 2" xfId="143" xr:uid="{00000000-0005-0000-0000-0000C3000000}"/>
    <cellStyle name="20% - Accent5 4 3" xfId="144" xr:uid="{00000000-0005-0000-0000-0000C4000000}"/>
    <cellStyle name="20% - Accent5 5" xfId="145" xr:uid="{00000000-0005-0000-0000-0000C5000000}"/>
    <cellStyle name="20% - Accent5 5 2" xfId="146" xr:uid="{00000000-0005-0000-0000-0000C6000000}"/>
    <cellStyle name="20% - Accent5 5 3" xfId="147" xr:uid="{00000000-0005-0000-0000-0000C7000000}"/>
    <cellStyle name="20% - Accent5 6" xfId="148" xr:uid="{00000000-0005-0000-0000-0000C8000000}"/>
    <cellStyle name="20% - Accent5 6 2" xfId="149" xr:uid="{00000000-0005-0000-0000-0000C9000000}"/>
    <cellStyle name="20% - Accent5 6 3" xfId="150" xr:uid="{00000000-0005-0000-0000-0000CA000000}"/>
    <cellStyle name="20% - Accent5 7" xfId="151" xr:uid="{00000000-0005-0000-0000-0000CB000000}"/>
    <cellStyle name="20% - Accent5 8" xfId="21089" xr:uid="{00000000-0005-0000-0000-0000CC000000}"/>
    <cellStyle name="20% - Accent5 9" xfId="21090" xr:uid="{00000000-0005-0000-0000-0000CD000000}"/>
    <cellStyle name="20% - Accent6 10" xfId="21091" xr:uid="{00000000-0005-0000-0000-0000CE000000}"/>
    <cellStyle name="20% - Accent6 11" xfId="21092" xr:uid="{00000000-0005-0000-0000-0000CF000000}"/>
    <cellStyle name="20% - Accent6 12" xfId="21093" xr:uid="{00000000-0005-0000-0000-0000D0000000}"/>
    <cellStyle name="20% - Accent6 13" xfId="21094" xr:uid="{00000000-0005-0000-0000-0000D1000000}"/>
    <cellStyle name="20% - Accent6 14" xfId="21095" xr:uid="{00000000-0005-0000-0000-0000D2000000}"/>
    <cellStyle name="20% - Accent6 15" xfId="21096" xr:uid="{00000000-0005-0000-0000-0000D3000000}"/>
    <cellStyle name="20% - Accent6 16" xfId="21097" xr:uid="{00000000-0005-0000-0000-0000D4000000}"/>
    <cellStyle name="20% - Accent6 17" xfId="21098" xr:uid="{00000000-0005-0000-0000-0000D5000000}"/>
    <cellStyle name="20% - Accent6 18" xfId="21099" xr:uid="{00000000-0005-0000-0000-0000D6000000}"/>
    <cellStyle name="20% - Accent6 19" xfId="21100" xr:uid="{00000000-0005-0000-0000-0000D7000000}"/>
    <cellStyle name="20% - Accent6 2" xfId="152" xr:uid="{00000000-0005-0000-0000-0000D8000000}"/>
    <cellStyle name="20% - Accent6 2 10" xfId="153" xr:uid="{00000000-0005-0000-0000-0000D9000000}"/>
    <cellStyle name="20% - Accent6 2 11" xfId="154" xr:uid="{00000000-0005-0000-0000-0000DA000000}"/>
    <cellStyle name="20% - Accent6 2 12" xfId="155" xr:uid="{00000000-0005-0000-0000-0000DB000000}"/>
    <cellStyle name="20% - Accent6 2 2" xfId="156" xr:uid="{00000000-0005-0000-0000-0000DC000000}"/>
    <cellStyle name="20% - Accent6 2 2 2" xfId="157" xr:uid="{00000000-0005-0000-0000-0000DD000000}"/>
    <cellStyle name="20% - Accent6 2 3" xfId="158" xr:uid="{00000000-0005-0000-0000-0000DE000000}"/>
    <cellStyle name="20% - Accent6 2 4" xfId="159" xr:uid="{00000000-0005-0000-0000-0000DF000000}"/>
    <cellStyle name="20% - Accent6 2 5" xfId="160" xr:uid="{00000000-0005-0000-0000-0000E0000000}"/>
    <cellStyle name="20% - Accent6 2 6" xfId="161" xr:uid="{00000000-0005-0000-0000-0000E1000000}"/>
    <cellStyle name="20% - Accent6 2 7" xfId="162" xr:uid="{00000000-0005-0000-0000-0000E2000000}"/>
    <cellStyle name="20% - Accent6 2 8" xfId="163" xr:uid="{00000000-0005-0000-0000-0000E3000000}"/>
    <cellStyle name="20% - Accent6 2 9" xfId="164" xr:uid="{00000000-0005-0000-0000-0000E4000000}"/>
    <cellStyle name="20% - Accent6 20" xfId="21101" xr:uid="{00000000-0005-0000-0000-0000E5000000}"/>
    <cellStyle name="20% - Accent6 21" xfId="20970" xr:uid="{00000000-0005-0000-0000-0000E6000000}"/>
    <cellStyle name="20% - Accent6 3" xfId="165" xr:uid="{00000000-0005-0000-0000-0000E7000000}"/>
    <cellStyle name="20% - Accent6 3 2" xfId="166" xr:uid="{00000000-0005-0000-0000-0000E8000000}"/>
    <cellStyle name="20% - Accent6 3 3" xfId="167" xr:uid="{00000000-0005-0000-0000-0000E9000000}"/>
    <cellStyle name="20% - Accent6 4" xfId="168" xr:uid="{00000000-0005-0000-0000-0000EA000000}"/>
    <cellStyle name="20% - Accent6 4 2" xfId="169" xr:uid="{00000000-0005-0000-0000-0000EB000000}"/>
    <cellStyle name="20% - Accent6 4 3" xfId="170" xr:uid="{00000000-0005-0000-0000-0000EC000000}"/>
    <cellStyle name="20% - Accent6 5" xfId="171" xr:uid="{00000000-0005-0000-0000-0000ED000000}"/>
    <cellStyle name="20% - Accent6 5 2" xfId="172" xr:uid="{00000000-0005-0000-0000-0000EE000000}"/>
    <cellStyle name="20% - Accent6 5 3" xfId="173" xr:uid="{00000000-0005-0000-0000-0000EF000000}"/>
    <cellStyle name="20% - Accent6 6" xfId="174" xr:uid="{00000000-0005-0000-0000-0000F0000000}"/>
    <cellStyle name="20% - Accent6 6 2" xfId="175" xr:uid="{00000000-0005-0000-0000-0000F1000000}"/>
    <cellStyle name="20% - Accent6 6 3" xfId="176" xr:uid="{00000000-0005-0000-0000-0000F2000000}"/>
    <cellStyle name="20% - Accent6 7" xfId="177" xr:uid="{00000000-0005-0000-0000-0000F3000000}"/>
    <cellStyle name="20% - Accent6 8" xfId="21102" xr:uid="{00000000-0005-0000-0000-0000F4000000}"/>
    <cellStyle name="20% - Accent6 9" xfId="21103" xr:uid="{00000000-0005-0000-0000-0000F5000000}"/>
    <cellStyle name="40% - Accent1 10" xfId="21104" xr:uid="{00000000-0005-0000-0000-0000F6000000}"/>
    <cellStyle name="40% - Accent1 11" xfId="21105" xr:uid="{00000000-0005-0000-0000-0000F7000000}"/>
    <cellStyle name="40% - Accent1 12" xfId="21106" xr:uid="{00000000-0005-0000-0000-0000F8000000}"/>
    <cellStyle name="40% - Accent1 13" xfId="21107" xr:uid="{00000000-0005-0000-0000-0000F9000000}"/>
    <cellStyle name="40% - Accent1 14" xfId="21108" xr:uid="{00000000-0005-0000-0000-0000FA000000}"/>
    <cellStyle name="40% - Accent1 15" xfId="21109" xr:uid="{00000000-0005-0000-0000-0000FB000000}"/>
    <cellStyle name="40% - Accent1 16" xfId="21110" xr:uid="{00000000-0005-0000-0000-0000FC000000}"/>
    <cellStyle name="40% - Accent1 17" xfId="21111" xr:uid="{00000000-0005-0000-0000-0000FD000000}"/>
    <cellStyle name="40% - Accent1 18" xfId="21112" xr:uid="{00000000-0005-0000-0000-0000FE000000}"/>
    <cellStyle name="40% - Accent1 19" xfId="21113" xr:uid="{00000000-0005-0000-0000-0000FF000000}"/>
    <cellStyle name="40% - Accent1 2" xfId="178" xr:uid="{00000000-0005-0000-0000-000000010000}"/>
    <cellStyle name="40% - Accent1 2 10" xfId="179" xr:uid="{00000000-0005-0000-0000-000001010000}"/>
    <cellStyle name="40% - Accent1 2 11" xfId="180" xr:uid="{00000000-0005-0000-0000-000002010000}"/>
    <cellStyle name="40% - Accent1 2 12" xfId="181" xr:uid="{00000000-0005-0000-0000-000003010000}"/>
    <cellStyle name="40% - Accent1 2 2" xfId="182" xr:uid="{00000000-0005-0000-0000-000004010000}"/>
    <cellStyle name="40% - Accent1 2 2 2" xfId="183" xr:uid="{00000000-0005-0000-0000-000005010000}"/>
    <cellStyle name="40% - Accent1 2 3" xfId="184" xr:uid="{00000000-0005-0000-0000-000006010000}"/>
    <cellStyle name="40% - Accent1 2 4" xfId="185" xr:uid="{00000000-0005-0000-0000-000007010000}"/>
    <cellStyle name="40% - Accent1 2 5" xfId="186" xr:uid="{00000000-0005-0000-0000-000008010000}"/>
    <cellStyle name="40% - Accent1 2 6" xfId="187" xr:uid="{00000000-0005-0000-0000-000009010000}"/>
    <cellStyle name="40% - Accent1 2 7" xfId="188" xr:uid="{00000000-0005-0000-0000-00000A010000}"/>
    <cellStyle name="40% - Accent1 2 8" xfId="189" xr:uid="{00000000-0005-0000-0000-00000B010000}"/>
    <cellStyle name="40% - Accent1 2 9" xfId="190" xr:uid="{00000000-0005-0000-0000-00000C010000}"/>
    <cellStyle name="40% - Accent1 20" xfId="21114" xr:uid="{00000000-0005-0000-0000-00000D010000}"/>
    <cellStyle name="40% - Accent1 21" xfId="20971" xr:uid="{00000000-0005-0000-0000-00000E010000}"/>
    <cellStyle name="40% - Accent1 3" xfId="191" xr:uid="{00000000-0005-0000-0000-00000F010000}"/>
    <cellStyle name="40% - Accent1 3 2" xfId="192" xr:uid="{00000000-0005-0000-0000-000010010000}"/>
    <cellStyle name="40% - Accent1 3 3" xfId="193" xr:uid="{00000000-0005-0000-0000-000011010000}"/>
    <cellStyle name="40% - Accent1 4" xfId="194" xr:uid="{00000000-0005-0000-0000-000012010000}"/>
    <cellStyle name="40% - Accent1 4 2" xfId="195" xr:uid="{00000000-0005-0000-0000-000013010000}"/>
    <cellStyle name="40% - Accent1 4 3" xfId="196" xr:uid="{00000000-0005-0000-0000-000014010000}"/>
    <cellStyle name="40% - Accent1 5" xfId="197" xr:uid="{00000000-0005-0000-0000-000015010000}"/>
    <cellStyle name="40% - Accent1 5 2" xfId="198" xr:uid="{00000000-0005-0000-0000-000016010000}"/>
    <cellStyle name="40% - Accent1 5 3" xfId="199" xr:uid="{00000000-0005-0000-0000-000017010000}"/>
    <cellStyle name="40% - Accent1 6" xfId="200" xr:uid="{00000000-0005-0000-0000-000018010000}"/>
    <cellStyle name="40% - Accent1 6 2" xfId="201" xr:uid="{00000000-0005-0000-0000-000019010000}"/>
    <cellStyle name="40% - Accent1 6 3" xfId="202" xr:uid="{00000000-0005-0000-0000-00001A010000}"/>
    <cellStyle name="40% - Accent1 7" xfId="203" xr:uid="{00000000-0005-0000-0000-00001B010000}"/>
    <cellStyle name="40% - Accent1 8" xfId="21115" xr:uid="{00000000-0005-0000-0000-00001C010000}"/>
    <cellStyle name="40% - Accent1 9" xfId="21116" xr:uid="{00000000-0005-0000-0000-00001D010000}"/>
    <cellStyle name="40% - Accent2 10" xfId="21117" xr:uid="{00000000-0005-0000-0000-00001E010000}"/>
    <cellStyle name="40% - Accent2 11" xfId="21118" xr:uid="{00000000-0005-0000-0000-00001F010000}"/>
    <cellStyle name="40% - Accent2 12" xfId="21119" xr:uid="{00000000-0005-0000-0000-000020010000}"/>
    <cellStyle name="40% - Accent2 13" xfId="21120" xr:uid="{00000000-0005-0000-0000-000021010000}"/>
    <cellStyle name="40% - Accent2 14" xfId="21121" xr:uid="{00000000-0005-0000-0000-000022010000}"/>
    <cellStyle name="40% - Accent2 15" xfId="21122" xr:uid="{00000000-0005-0000-0000-000023010000}"/>
    <cellStyle name="40% - Accent2 16" xfId="21123" xr:uid="{00000000-0005-0000-0000-000024010000}"/>
    <cellStyle name="40% - Accent2 17" xfId="21124" xr:uid="{00000000-0005-0000-0000-000025010000}"/>
    <cellStyle name="40% - Accent2 18" xfId="21125" xr:uid="{00000000-0005-0000-0000-000026010000}"/>
    <cellStyle name="40% - Accent2 19" xfId="21126" xr:uid="{00000000-0005-0000-0000-000027010000}"/>
    <cellStyle name="40% - Accent2 2" xfId="204" xr:uid="{00000000-0005-0000-0000-000028010000}"/>
    <cellStyle name="40% - Accent2 2 10" xfId="205" xr:uid="{00000000-0005-0000-0000-000029010000}"/>
    <cellStyle name="40% - Accent2 2 11" xfId="206" xr:uid="{00000000-0005-0000-0000-00002A010000}"/>
    <cellStyle name="40% - Accent2 2 12" xfId="207" xr:uid="{00000000-0005-0000-0000-00002B010000}"/>
    <cellStyle name="40% - Accent2 2 2" xfId="208" xr:uid="{00000000-0005-0000-0000-00002C010000}"/>
    <cellStyle name="40% - Accent2 2 2 2" xfId="209" xr:uid="{00000000-0005-0000-0000-00002D010000}"/>
    <cellStyle name="40% - Accent2 2 3" xfId="210" xr:uid="{00000000-0005-0000-0000-00002E010000}"/>
    <cellStyle name="40% - Accent2 2 4" xfId="211" xr:uid="{00000000-0005-0000-0000-00002F010000}"/>
    <cellStyle name="40% - Accent2 2 5" xfId="212" xr:uid="{00000000-0005-0000-0000-000030010000}"/>
    <cellStyle name="40% - Accent2 2 6" xfId="213" xr:uid="{00000000-0005-0000-0000-000031010000}"/>
    <cellStyle name="40% - Accent2 2 7" xfId="214" xr:uid="{00000000-0005-0000-0000-000032010000}"/>
    <cellStyle name="40% - Accent2 2 8" xfId="215" xr:uid="{00000000-0005-0000-0000-000033010000}"/>
    <cellStyle name="40% - Accent2 2 9" xfId="216" xr:uid="{00000000-0005-0000-0000-000034010000}"/>
    <cellStyle name="40% - Accent2 20" xfId="21127" xr:uid="{00000000-0005-0000-0000-000035010000}"/>
    <cellStyle name="40% - Accent2 21" xfId="20972" xr:uid="{00000000-0005-0000-0000-000036010000}"/>
    <cellStyle name="40% - Accent2 3" xfId="217" xr:uid="{00000000-0005-0000-0000-000037010000}"/>
    <cellStyle name="40% - Accent2 3 2" xfId="218" xr:uid="{00000000-0005-0000-0000-000038010000}"/>
    <cellStyle name="40% - Accent2 3 3" xfId="219" xr:uid="{00000000-0005-0000-0000-000039010000}"/>
    <cellStyle name="40% - Accent2 4" xfId="220" xr:uid="{00000000-0005-0000-0000-00003A010000}"/>
    <cellStyle name="40% - Accent2 4 2" xfId="221" xr:uid="{00000000-0005-0000-0000-00003B010000}"/>
    <cellStyle name="40% - Accent2 4 3" xfId="222" xr:uid="{00000000-0005-0000-0000-00003C010000}"/>
    <cellStyle name="40% - Accent2 5" xfId="223" xr:uid="{00000000-0005-0000-0000-00003D010000}"/>
    <cellStyle name="40% - Accent2 5 2" xfId="224" xr:uid="{00000000-0005-0000-0000-00003E010000}"/>
    <cellStyle name="40% - Accent2 5 3" xfId="225" xr:uid="{00000000-0005-0000-0000-00003F010000}"/>
    <cellStyle name="40% - Accent2 6" xfId="226" xr:uid="{00000000-0005-0000-0000-000040010000}"/>
    <cellStyle name="40% - Accent2 6 2" xfId="227" xr:uid="{00000000-0005-0000-0000-000041010000}"/>
    <cellStyle name="40% - Accent2 6 3" xfId="228" xr:uid="{00000000-0005-0000-0000-000042010000}"/>
    <cellStyle name="40% - Accent2 7" xfId="229" xr:uid="{00000000-0005-0000-0000-000043010000}"/>
    <cellStyle name="40% - Accent2 8" xfId="21128" xr:uid="{00000000-0005-0000-0000-000044010000}"/>
    <cellStyle name="40% - Accent2 9" xfId="21129" xr:uid="{00000000-0005-0000-0000-000045010000}"/>
    <cellStyle name="40% - Accent3 10" xfId="21130" xr:uid="{00000000-0005-0000-0000-000046010000}"/>
    <cellStyle name="40% - Accent3 11" xfId="21131" xr:uid="{00000000-0005-0000-0000-000047010000}"/>
    <cellStyle name="40% - Accent3 12" xfId="21132" xr:uid="{00000000-0005-0000-0000-000048010000}"/>
    <cellStyle name="40% - Accent3 13" xfId="21133" xr:uid="{00000000-0005-0000-0000-000049010000}"/>
    <cellStyle name="40% - Accent3 14" xfId="21134" xr:uid="{00000000-0005-0000-0000-00004A010000}"/>
    <cellStyle name="40% - Accent3 15" xfId="21135" xr:uid="{00000000-0005-0000-0000-00004B010000}"/>
    <cellStyle name="40% - Accent3 16" xfId="21136" xr:uid="{00000000-0005-0000-0000-00004C010000}"/>
    <cellStyle name="40% - Accent3 17" xfId="21137" xr:uid="{00000000-0005-0000-0000-00004D010000}"/>
    <cellStyle name="40% - Accent3 18" xfId="21138" xr:uid="{00000000-0005-0000-0000-00004E010000}"/>
    <cellStyle name="40% - Accent3 19" xfId="21139" xr:uid="{00000000-0005-0000-0000-00004F010000}"/>
    <cellStyle name="40% - Accent3 2" xfId="230" xr:uid="{00000000-0005-0000-0000-000050010000}"/>
    <cellStyle name="40% - Accent3 2 10" xfId="231" xr:uid="{00000000-0005-0000-0000-000051010000}"/>
    <cellStyle name="40% - Accent3 2 11" xfId="232" xr:uid="{00000000-0005-0000-0000-000052010000}"/>
    <cellStyle name="40% - Accent3 2 12" xfId="233" xr:uid="{00000000-0005-0000-0000-000053010000}"/>
    <cellStyle name="40% - Accent3 2 2" xfId="234" xr:uid="{00000000-0005-0000-0000-000054010000}"/>
    <cellStyle name="40% - Accent3 2 2 2" xfId="235" xr:uid="{00000000-0005-0000-0000-000055010000}"/>
    <cellStyle name="40% - Accent3 2 3" xfId="236" xr:uid="{00000000-0005-0000-0000-000056010000}"/>
    <cellStyle name="40% - Accent3 2 4" xfId="237" xr:uid="{00000000-0005-0000-0000-000057010000}"/>
    <cellStyle name="40% - Accent3 2 5" xfId="238" xr:uid="{00000000-0005-0000-0000-000058010000}"/>
    <cellStyle name="40% - Accent3 2 6" xfId="239" xr:uid="{00000000-0005-0000-0000-000059010000}"/>
    <cellStyle name="40% - Accent3 2 7" xfId="240" xr:uid="{00000000-0005-0000-0000-00005A010000}"/>
    <cellStyle name="40% - Accent3 2 8" xfId="241" xr:uid="{00000000-0005-0000-0000-00005B010000}"/>
    <cellStyle name="40% - Accent3 2 9" xfId="242" xr:uid="{00000000-0005-0000-0000-00005C010000}"/>
    <cellStyle name="40% - Accent3 20" xfId="21140" xr:uid="{00000000-0005-0000-0000-00005D010000}"/>
    <cellStyle name="40% - Accent3 21" xfId="20973" xr:uid="{00000000-0005-0000-0000-00005E010000}"/>
    <cellStyle name="40% - Accent3 3" xfId="243" xr:uid="{00000000-0005-0000-0000-00005F010000}"/>
    <cellStyle name="40% - Accent3 3 2" xfId="244" xr:uid="{00000000-0005-0000-0000-000060010000}"/>
    <cellStyle name="40% - Accent3 3 3" xfId="245" xr:uid="{00000000-0005-0000-0000-000061010000}"/>
    <cellStyle name="40% - Accent3 4" xfId="246" xr:uid="{00000000-0005-0000-0000-000062010000}"/>
    <cellStyle name="40% - Accent3 4 2" xfId="247" xr:uid="{00000000-0005-0000-0000-000063010000}"/>
    <cellStyle name="40% - Accent3 4 3" xfId="248" xr:uid="{00000000-0005-0000-0000-000064010000}"/>
    <cellStyle name="40% - Accent3 5" xfId="249" xr:uid="{00000000-0005-0000-0000-000065010000}"/>
    <cellStyle name="40% - Accent3 5 2" xfId="250" xr:uid="{00000000-0005-0000-0000-000066010000}"/>
    <cellStyle name="40% - Accent3 5 3" xfId="251" xr:uid="{00000000-0005-0000-0000-000067010000}"/>
    <cellStyle name="40% - Accent3 6" xfId="252" xr:uid="{00000000-0005-0000-0000-000068010000}"/>
    <cellStyle name="40% - Accent3 6 2" xfId="253" xr:uid="{00000000-0005-0000-0000-000069010000}"/>
    <cellStyle name="40% - Accent3 6 3" xfId="254" xr:uid="{00000000-0005-0000-0000-00006A010000}"/>
    <cellStyle name="40% - Accent3 7" xfId="255" xr:uid="{00000000-0005-0000-0000-00006B010000}"/>
    <cellStyle name="40% - Accent3 8" xfId="21141" xr:uid="{00000000-0005-0000-0000-00006C010000}"/>
    <cellStyle name="40% - Accent3 9" xfId="21142" xr:uid="{00000000-0005-0000-0000-00006D010000}"/>
    <cellStyle name="40% - Accent4 10" xfId="21143" xr:uid="{00000000-0005-0000-0000-00006E010000}"/>
    <cellStyle name="40% - Accent4 11" xfId="21144" xr:uid="{00000000-0005-0000-0000-00006F010000}"/>
    <cellStyle name="40% - Accent4 12" xfId="21145" xr:uid="{00000000-0005-0000-0000-000070010000}"/>
    <cellStyle name="40% - Accent4 13" xfId="21146" xr:uid="{00000000-0005-0000-0000-000071010000}"/>
    <cellStyle name="40% - Accent4 14" xfId="21147" xr:uid="{00000000-0005-0000-0000-000072010000}"/>
    <cellStyle name="40% - Accent4 15" xfId="21148" xr:uid="{00000000-0005-0000-0000-000073010000}"/>
    <cellStyle name="40% - Accent4 16" xfId="21149" xr:uid="{00000000-0005-0000-0000-000074010000}"/>
    <cellStyle name="40% - Accent4 17" xfId="21150" xr:uid="{00000000-0005-0000-0000-000075010000}"/>
    <cellStyle name="40% - Accent4 18" xfId="21151" xr:uid="{00000000-0005-0000-0000-000076010000}"/>
    <cellStyle name="40% - Accent4 19" xfId="21152" xr:uid="{00000000-0005-0000-0000-000077010000}"/>
    <cellStyle name="40% - Accent4 2" xfId="256" xr:uid="{00000000-0005-0000-0000-000078010000}"/>
    <cellStyle name="40% - Accent4 2 10" xfId="257" xr:uid="{00000000-0005-0000-0000-000079010000}"/>
    <cellStyle name="40% - Accent4 2 11" xfId="258" xr:uid="{00000000-0005-0000-0000-00007A010000}"/>
    <cellStyle name="40% - Accent4 2 12" xfId="259" xr:uid="{00000000-0005-0000-0000-00007B010000}"/>
    <cellStyle name="40% - Accent4 2 2" xfId="260" xr:uid="{00000000-0005-0000-0000-00007C010000}"/>
    <cellStyle name="40% - Accent4 2 2 2" xfId="261" xr:uid="{00000000-0005-0000-0000-00007D010000}"/>
    <cellStyle name="40% - Accent4 2 3" xfId="262" xr:uid="{00000000-0005-0000-0000-00007E010000}"/>
    <cellStyle name="40% - Accent4 2 4" xfId="263" xr:uid="{00000000-0005-0000-0000-00007F010000}"/>
    <cellStyle name="40% - Accent4 2 5" xfId="264" xr:uid="{00000000-0005-0000-0000-000080010000}"/>
    <cellStyle name="40% - Accent4 2 6" xfId="265" xr:uid="{00000000-0005-0000-0000-000081010000}"/>
    <cellStyle name="40% - Accent4 2 7" xfId="266" xr:uid="{00000000-0005-0000-0000-000082010000}"/>
    <cellStyle name="40% - Accent4 2 8" xfId="267" xr:uid="{00000000-0005-0000-0000-000083010000}"/>
    <cellStyle name="40% - Accent4 2 9" xfId="268" xr:uid="{00000000-0005-0000-0000-000084010000}"/>
    <cellStyle name="40% - Accent4 20" xfId="21153" xr:uid="{00000000-0005-0000-0000-000085010000}"/>
    <cellStyle name="40% - Accent4 21" xfId="20974" xr:uid="{00000000-0005-0000-0000-000086010000}"/>
    <cellStyle name="40% - Accent4 3" xfId="269" xr:uid="{00000000-0005-0000-0000-000087010000}"/>
    <cellStyle name="40% - Accent4 3 2" xfId="270" xr:uid="{00000000-0005-0000-0000-000088010000}"/>
    <cellStyle name="40% - Accent4 3 3" xfId="271" xr:uid="{00000000-0005-0000-0000-000089010000}"/>
    <cellStyle name="40% - Accent4 4" xfId="272" xr:uid="{00000000-0005-0000-0000-00008A010000}"/>
    <cellStyle name="40% - Accent4 4 2" xfId="273" xr:uid="{00000000-0005-0000-0000-00008B010000}"/>
    <cellStyle name="40% - Accent4 4 3" xfId="274" xr:uid="{00000000-0005-0000-0000-00008C010000}"/>
    <cellStyle name="40% - Accent4 5" xfId="275" xr:uid="{00000000-0005-0000-0000-00008D010000}"/>
    <cellStyle name="40% - Accent4 5 2" xfId="276" xr:uid="{00000000-0005-0000-0000-00008E010000}"/>
    <cellStyle name="40% - Accent4 5 3" xfId="277" xr:uid="{00000000-0005-0000-0000-00008F010000}"/>
    <cellStyle name="40% - Accent4 6" xfId="278" xr:uid="{00000000-0005-0000-0000-000090010000}"/>
    <cellStyle name="40% - Accent4 6 2" xfId="279" xr:uid="{00000000-0005-0000-0000-000091010000}"/>
    <cellStyle name="40% - Accent4 6 3" xfId="280" xr:uid="{00000000-0005-0000-0000-000092010000}"/>
    <cellStyle name="40% - Accent4 7" xfId="281" xr:uid="{00000000-0005-0000-0000-000093010000}"/>
    <cellStyle name="40% - Accent4 8" xfId="21154" xr:uid="{00000000-0005-0000-0000-000094010000}"/>
    <cellStyle name="40% - Accent4 9" xfId="21155" xr:uid="{00000000-0005-0000-0000-000095010000}"/>
    <cellStyle name="40% - Accent5 10" xfId="21156" xr:uid="{00000000-0005-0000-0000-000096010000}"/>
    <cellStyle name="40% - Accent5 11" xfId="21157" xr:uid="{00000000-0005-0000-0000-000097010000}"/>
    <cellStyle name="40% - Accent5 12" xfId="21158" xr:uid="{00000000-0005-0000-0000-000098010000}"/>
    <cellStyle name="40% - Accent5 13" xfId="21159" xr:uid="{00000000-0005-0000-0000-000099010000}"/>
    <cellStyle name="40% - Accent5 14" xfId="21160" xr:uid="{00000000-0005-0000-0000-00009A010000}"/>
    <cellStyle name="40% - Accent5 15" xfId="21161" xr:uid="{00000000-0005-0000-0000-00009B010000}"/>
    <cellStyle name="40% - Accent5 16" xfId="21162" xr:uid="{00000000-0005-0000-0000-00009C010000}"/>
    <cellStyle name="40% - Accent5 17" xfId="21163" xr:uid="{00000000-0005-0000-0000-00009D010000}"/>
    <cellStyle name="40% - Accent5 18" xfId="21164" xr:uid="{00000000-0005-0000-0000-00009E010000}"/>
    <cellStyle name="40% - Accent5 19" xfId="21165" xr:uid="{00000000-0005-0000-0000-00009F010000}"/>
    <cellStyle name="40% - Accent5 2" xfId="282" xr:uid="{00000000-0005-0000-0000-0000A0010000}"/>
    <cellStyle name="40% - Accent5 2 10" xfId="283" xr:uid="{00000000-0005-0000-0000-0000A1010000}"/>
    <cellStyle name="40% - Accent5 2 11" xfId="284" xr:uid="{00000000-0005-0000-0000-0000A2010000}"/>
    <cellStyle name="40% - Accent5 2 12" xfId="285" xr:uid="{00000000-0005-0000-0000-0000A3010000}"/>
    <cellStyle name="40% - Accent5 2 2" xfId="286" xr:uid="{00000000-0005-0000-0000-0000A4010000}"/>
    <cellStyle name="40% - Accent5 2 2 2" xfId="287" xr:uid="{00000000-0005-0000-0000-0000A5010000}"/>
    <cellStyle name="40% - Accent5 2 3" xfId="288" xr:uid="{00000000-0005-0000-0000-0000A6010000}"/>
    <cellStyle name="40% - Accent5 2 4" xfId="289" xr:uid="{00000000-0005-0000-0000-0000A7010000}"/>
    <cellStyle name="40% - Accent5 2 5" xfId="290" xr:uid="{00000000-0005-0000-0000-0000A8010000}"/>
    <cellStyle name="40% - Accent5 2 6" xfId="291" xr:uid="{00000000-0005-0000-0000-0000A9010000}"/>
    <cellStyle name="40% - Accent5 2 7" xfId="292" xr:uid="{00000000-0005-0000-0000-0000AA010000}"/>
    <cellStyle name="40% - Accent5 2 8" xfId="293" xr:uid="{00000000-0005-0000-0000-0000AB010000}"/>
    <cellStyle name="40% - Accent5 2 9" xfId="294" xr:uid="{00000000-0005-0000-0000-0000AC010000}"/>
    <cellStyle name="40% - Accent5 20" xfId="21166" xr:uid="{00000000-0005-0000-0000-0000AD010000}"/>
    <cellStyle name="40% - Accent5 21" xfId="20975" xr:uid="{00000000-0005-0000-0000-0000AE010000}"/>
    <cellStyle name="40% - Accent5 3" xfId="295" xr:uid="{00000000-0005-0000-0000-0000AF010000}"/>
    <cellStyle name="40% - Accent5 3 2" xfId="296" xr:uid="{00000000-0005-0000-0000-0000B0010000}"/>
    <cellStyle name="40% - Accent5 3 3" xfId="297" xr:uid="{00000000-0005-0000-0000-0000B1010000}"/>
    <cellStyle name="40% - Accent5 4" xfId="298" xr:uid="{00000000-0005-0000-0000-0000B2010000}"/>
    <cellStyle name="40% - Accent5 4 2" xfId="299" xr:uid="{00000000-0005-0000-0000-0000B3010000}"/>
    <cellStyle name="40% - Accent5 4 3" xfId="300" xr:uid="{00000000-0005-0000-0000-0000B4010000}"/>
    <cellStyle name="40% - Accent5 5" xfId="301" xr:uid="{00000000-0005-0000-0000-0000B5010000}"/>
    <cellStyle name="40% - Accent5 5 2" xfId="302" xr:uid="{00000000-0005-0000-0000-0000B6010000}"/>
    <cellStyle name="40% - Accent5 5 3" xfId="303" xr:uid="{00000000-0005-0000-0000-0000B7010000}"/>
    <cellStyle name="40% - Accent5 6" xfId="304" xr:uid="{00000000-0005-0000-0000-0000B8010000}"/>
    <cellStyle name="40% - Accent5 6 2" xfId="305" xr:uid="{00000000-0005-0000-0000-0000B9010000}"/>
    <cellStyle name="40% - Accent5 6 3" xfId="306" xr:uid="{00000000-0005-0000-0000-0000BA010000}"/>
    <cellStyle name="40% - Accent5 7" xfId="307" xr:uid="{00000000-0005-0000-0000-0000BB010000}"/>
    <cellStyle name="40% - Accent5 8" xfId="21167" xr:uid="{00000000-0005-0000-0000-0000BC010000}"/>
    <cellStyle name="40% - Accent5 9" xfId="21168" xr:uid="{00000000-0005-0000-0000-0000BD010000}"/>
    <cellStyle name="40% - Accent6 10" xfId="21169" xr:uid="{00000000-0005-0000-0000-0000BE010000}"/>
    <cellStyle name="40% - Accent6 11" xfId="21170" xr:uid="{00000000-0005-0000-0000-0000BF010000}"/>
    <cellStyle name="40% - Accent6 12" xfId="21171" xr:uid="{00000000-0005-0000-0000-0000C0010000}"/>
    <cellStyle name="40% - Accent6 13" xfId="21172" xr:uid="{00000000-0005-0000-0000-0000C1010000}"/>
    <cellStyle name="40% - Accent6 14" xfId="21173" xr:uid="{00000000-0005-0000-0000-0000C2010000}"/>
    <cellStyle name="40% - Accent6 15" xfId="21174" xr:uid="{00000000-0005-0000-0000-0000C3010000}"/>
    <cellStyle name="40% - Accent6 16" xfId="21175" xr:uid="{00000000-0005-0000-0000-0000C4010000}"/>
    <cellStyle name="40% - Accent6 17" xfId="21176" xr:uid="{00000000-0005-0000-0000-0000C5010000}"/>
    <cellStyle name="40% - Accent6 18" xfId="21177" xr:uid="{00000000-0005-0000-0000-0000C6010000}"/>
    <cellStyle name="40% - Accent6 19" xfId="21178" xr:uid="{00000000-0005-0000-0000-0000C7010000}"/>
    <cellStyle name="40% - Accent6 2" xfId="308" xr:uid="{00000000-0005-0000-0000-0000C8010000}"/>
    <cellStyle name="40% - Accent6 2 10" xfId="309" xr:uid="{00000000-0005-0000-0000-0000C9010000}"/>
    <cellStyle name="40% - Accent6 2 11" xfId="310" xr:uid="{00000000-0005-0000-0000-0000CA010000}"/>
    <cellStyle name="40% - Accent6 2 12" xfId="311" xr:uid="{00000000-0005-0000-0000-0000CB010000}"/>
    <cellStyle name="40% - Accent6 2 2" xfId="312" xr:uid="{00000000-0005-0000-0000-0000CC010000}"/>
    <cellStyle name="40% - Accent6 2 2 2" xfId="313" xr:uid="{00000000-0005-0000-0000-0000CD010000}"/>
    <cellStyle name="40% - Accent6 2 3" xfId="314" xr:uid="{00000000-0005-0000-0000-0000CE010000}"/>
    <cellStyle name="40% - Accent6 2 4" xfId="315" xr:uid="{00000000-0005-0000-0000-0000CF010000}"/>
    <cellStyle name="40% - Accent6 2 5" xfId="316" xr:uid="{00000000-0005-0000-0000-0000D0010000}"/>
    <cellStyle name="40% - Accent6 2 6" xfId="317" xr:uid="{00000000-0005-0000-0000-0000D1010000}"/>
    <cellStyle name="40% - Accent6 2 7" xfId="318" xr:uid="{00000000-0005-0000-0000-0000D2010000}"/>
    <cellStyle name="40% - Accent6 2 8" xfId="319" xr:uid="{00000000-0005-0000-0000-0000D3010000}"/>
    <cellStyle name="40% - Accent6 2 9" xfId="320" xr:uid="{00000000-0005-0000-0000-0000D4010000}"/>
    <cellStyle name="40% - Accent6 20" xfId="21179" xr:uid="{00000000-0005-0000-0000-0000D5010000}"/>
    <cellStyle name="40% - Accent6 21" xfId="20976" xr:uid="{00000000-0005-0000-0000-0000D6010000}"/>
    <cellStyle name="40% - Accent6 3" xfId="321" xr:uid="{00000000-0005-0000-0000-0000D7010000}"/>
    <cellStyle name="40% - Accent6 3 2" xfId="322" xr:uid="{00000000-0005-0000-0000-0000D8010000}"/>
    <cellStyle name="40% - Accent6 3 3" xfId="323" xr:uid="{00000000-0005-0000-0000-0000D9010000}"/>
    <cellStyle name="40% - Accent6 4" xfId="324" xr:uid="{00000000-0005-0000-0000-0000DA010000}"/>
    <cellStyle name="40% - Accent6 4 2" xfId="325" xr:uid="{00000000-0005-0000-0000-0000DB010000}"/>
    <cellStyle name="40% - Accent6 4 3" xfId="326" xr:uid="{00000000-0005-0000-0000-0000DC010000}"/>
    <cellStyle name="40% - Accent6 5" xfId="327" xr:uid="{00000000-0005-0000-0000-0000DD010000}"/>
    <cellStyle name="40% - Accent6 5 2" xfId="328" xr:uid="{00000000-0005-0000-0000-0000DE010000}"/>
    <cellStyle name="40% - Accent6 5 3" xfId="329" xr:uid="{00000000-0005-0000-0000-0000DF010000}"/>
    <cellStyle name="40% - Accent6 6" xfId="330" xr:uid="{00000000-0005-0000-0000-0000E0010000}"/>
    <cellStyle name="40% - Accent6 6 2" xfId="331" xr:uid="{00000000-0005-0000-0000-0000E1010000}"/>
    <cellStyle name="40% - Accent6 6 3" xfId="332" xr:uid="{00000000-0005-0000-0000-0000E2010000}"/>
    <cellStyle name="40% - Accent6 7" xfId="333" xr:uid="{00000000-0005-0000-0000-0000E3010000}"/>
    <cellStyle name="40% - Accent6 8" xfId="21180" xr:uid="{00000000-0005-0000-0000-0000E4010000}"/>
    <cellStyle name="40% - Accent6 9" xfId="21181" xr:uid="{00000000-0005-0000-0000-0000E5010000}"/>
    <cellStyle name="60% - Accent1 2" xfId="334" xr:uid="{00000000-0005-0000-0000-0000E6010000}"/>
    <cellStyle name="60% - Accent1 2 10" xfId="335" xr:uid="{00000000-0005-0000-0000-0000E7010000}"/>
    <cellStyle name="60% - Accent1 2 11" xfId="336" xr:uid="{00000000-0005-0000-0000-0000E8010000}"/>
    <cellStyle name="60% - Accent1 2 12" xfId="337" xr:uid="{00000000-0005-0000-0000-0000E9010000}"/>
    <cellStyle name="60% - Accent1 2 2" xfId="338" xr:uid="{00000000-0005-0000-0000-0000EA010000}"/>
    <cellStyle name="60% - Accent1 2 2 2" xfId="339" xr:uid="{00000000-0005-0000-0000-0000EB010000}"/>
    <cellStyle name="60% - Accent1 2 3" xfId="340" xr:uid="{00000000-0005-0000-0000-0000EC010000}"/>
    <cellStyle name="60% - Accent1 2 4" xfId="341" xr:uid="{00000000-0005-0000-0000-0000ED010000}"/>
    <cellStyle name="60% - Accent1 2 5" xfId="342" xr:uid="{00000000-0005-0000-0000-0000EE010000}"/>
    <cellStyle name="60% - Accent1 2 6" xfId="343" xr:uid="{00000000-0005-0000-0000-0000EF010000}"/>
    <cellStyle name="60% - Accent1 2 7" xfId="344" xr:uid="{00000000-0005-0000-0000-0000F0010000}"/>
    <cellStyle name="60% - Accent1 2 8" xfId="345" xr:uid="{00000000-0005-0000-0000-0000F1010000}"/>
    <cellStyle name="60% - Accent1 2 9" xfId="346" xr:uid="{00000000-0005-0000-0000-0000F2010000}"/>
    <cellStyle name="60% - Accent1 3" xfId="347" xr:uid="{00000000-0005-0000-0000-0000F3010000}"/>
    <cellStyle name="60% - Accent1 3 2" xfId="348" xr:uid="{00000000-0005-0000-0000-0000F4010000}"/>
    <cellStyle name="60% - Accent1 3 3" xfId="349" xr:uid="{00000000-0005-0000-0000-0000F5010000}"/>
    <cellStyle name="60% - Accent1 4" xfId="350" xr:uid="{00000000-0005-0000-0000-0000F6010000}"/>
    <cellStyle name="60% - Accent1 4 2" xfId="351" xr:uid="{00000000-0005-0000-0000-0000F7010000}"/>
    <cellStyle name="60% - Accent1 4 3" xfId="352" xr:uid="{00000000-0005-0000-0000-0000F8010000}"/>
    <cellStyle name="60% - Accent1 5" xfId="353" xr:uid="{00000000-0005-0000-0000-0000F9010000}"/>
    <cellStyle name="60% - Accent1 5 2" xfId="354" xr:uid="{00000000-0005-0000-0000-0000FA010000}"/>
    <cellStyle name="60% - Accent1 5 3" xfId="355" xr:uid="{00000000-0005-0000-0000-0000FB010000}"/>
    <cellStyle name="60% - Accent1 6" xfId="356" xr:uid="{00000000-0005-0000-0000-0000FC010000}"/>
    <cellStyle name="60% - Accent1 6 2" xfId="357" xr:uid="{00000000-0005-0000-0000-0000FD010000}"/>
    <cellStyle name="60% - Accent1 6 3" xfId="358" xr:uid="{00000000-0005-0000-0000-0000FE010000}"/>
    <cellStyle name="60% - Accent1 7" xfId="359" xr:uid="{00000000-0005-0000-0000-0000FF010000}"/>
    <cellStyle name="60% - Accent1 8" xfId="20977" xr:uid="{00000000-0005-0000-0000-000000020000}"/>
    <cellStyle name="60% - Accent2 2" xfId="360" xr:uid="{00000000-0005-0000-0000-000001020000}"/>
    <cellStyle name="60% - Accent2 2 10" xfId="361" xr:uid="{00000000-0005-0000-0000-000002020000}"/>
    <cellStyle name="60% - Accent2 2 11" xfId="362" xr:uid="{00000000-0005-0000-0000-000003020000}"/>
    <cellStyle name="60% - Accent2 2 12" xfId="363" xr:uid="{00000000-0005-0000-0000-000004020000}"/>
    <cellStyle name="60% - Accent2 2 2" xfId="364" xr:uid="{00000000-0005-0000-0000-000005020000}"/>
    <cellStyle name="60% - Accent2 2 2 2" xfId="365" xr:uid="{00000000-0005-0000-0000-000006020000}"/>
    <cellStyle name="60% - Accent2 2 3" xfId="366" xr:uid="{00000000-0005-0000-0000-000007020000}"/>
    <cellStyle name="60% - Accent2 2 4" xfId="367" xr:uid="{00000000-0005-0000-0000-000008020000}"/>
    <cellStyle name="60% - Accent2 2 5" xfId="368" xr:uid="{00000000-0005-0000-0000-000009020000}"/>
    <cellStyle name="60% - Accent2 2 6" xfId="369" xr:uid="{00000000-0005-0000-0000-00000A020000}"/>
    <cellStyle name="60% - Accent2 2 7" xfId="370" xr:uid="{00000000-0005-0000-0000-00000B020000}"/>
    <cellStyle name="60% - Accent2 2 8" xfId="371" xr:uid="{00000000-0005-0000-0000-00000C020000}"/>
    <cellStyle name="60% - Accent2 2 9" xfId="372" xr:uid="{00000000-0005-0000-0000-00000D020000}"/>
    <cellStyle name="60% - Accent2 3" xfId="373" xr:uid="{00000000-0005-0000-0000-00000E020000}"/>
    <cellStyle name="60% - Accent2 3 2" xfId="374" xr:uid="{00000000-0005-0000-0000-00000F020000}"/>
    <cellStyle name="60% - Accent2 3 3" xfId="375" xr:uid="{00000000-0005-0000-0000-000010020000}"/>
    <cellStyle name="60% - Accent2 4" xfId="376" xr:uid="{00000000-0005-0000-0000-000011020000}"/>
    <cellStyle name="60% - Accent2 4 2" xfId="377" xr:uid="{00000000-0005-0000-0000-000012020000}"/>
    <cellStyle name="60% - Accent2 4 3" xfId="378" xr:uid="{00000000-0005-0000-0000-000013020000}"/>
    <cellStyle name="60% - Accent2 5" xfId="379" xr:uid="{00000000-0005-0000-0000-000014020000}"/>
    <cellStyle name="60% - Accent2 5 2" xfId="380" xr:uid="{00000000-0005-0000-0000-000015020000}"/>
    <cellStyle name="60% - Accent2 5 3" xfId="381" xr:uid="{00000000-0005-0000-0000-000016020000}"/>
    <cellStyle name="60% - Accent2 6" xfId="382" xr:uid="{00000000-0005-0000-0000-000017020000}"/>
    <cellStyle name="60% - Accent2 6 2" xfId="383" xr:uid="{00000000-0005-0000-0000-000018020000}"/>
    <cellStyle name="60% - Accent2 6 3" xfId="384" xr:uid="{00000000-0005-0000-0000-000019020000}"/>
    <cellStyle name="60% - Accent2 7" xfId="385" xr:uid="{00000000-0005-0000-0000-00001A020000}"/>
    <cellStyle name="60% - Accent2 8" xfId="20978" xr:uid="{00000000-0005-0000-0000-00001B020000}"/>
    <cellStyle name="60% - Accent3 2" xfId="386" xr:uid="{00000000-0005-0000-0000-00001C020000}"/>
    <cellStyle name="60% - Accent3 2 10" xfId="387" xr:uid="{00000000-0005-0000-0000-00001D020000}"/>
    <cellStyle name="60% - Accent3 2 11" xfId="388" xr:uid="{00000000-0005-0000-0000-00001E020000}"/>
    <cellStyle name="60% - Accent3 2 12" xfId="389" xr:uid="{00000000-0005-0000-0000-00001F020000}"/>
    <cellStyle name="60% - Accent3 2 2" xfId="390" xr:uid="{00000000-0005-0000-0000-000020020000}"/>
    <cellStyle name="60% - Accent3 2 2 2" xfId="391" xr:uid="{00000000-0005-0000-0000-000021020000}"/>
    <cellStyle name="60% - Accent3 2 3" xfId="392" xr:uid="{00000000-0005-0000-0000-000022020000}"/>
    <cellStyle name="60% - Accent3 2 4" xfId="393" xr:uid="{00000000-0005-0000-0000-000023020000}"/>
    <cellStyle name="60% - Accent3 2 5" xfId="394" xr:uid="{00000000-0005-0000-0000-000024020000}"/>
    <cellStyle name="60% - Accent3 2 6" xfId="395" xr:uid="{00000000-0005-0000-0000-000025020000}"/>
    <cellStyle name="60% - Accent3 2 7" xfId="396" xr:uid="{00000000-0005-0000-0000-000026020000}"/>
    <cellStyle name="60% - Accent3 2 8" xfId="397" xr:uid="{00000000-0005-0000-0000-000027020000}"/>
    <cellStyle name="60% - Accent3 2 9" xfId="398" xr:uid="{00000000-0005-0000-0000-000028020000}"/>
    <cellStyle name="60% - Accent3 3" xfId="399" xr:uid="{00000000-0005-0000-0000-000029020000}"/>
    <cellStyle name="60% - Accent3 3 2" xfId="400" xr:uid="{00000000-0005-0000-0000-00002A020000}"/>
    <cellStyle name="60% - Accent3 3 3" xfId="401" xr:uid="{00000000-0005-0000-0000-00002B020000}"/>
    <cellStyle name="60% - Accent3 4" xfId="402" xr:uid="{00000000-0005-0000-0000-00002C020000}"/>
    <cellStyle name="60% - Accent3 4 2" xfId="403" xr:uid="{00000000-0005-0000-0000-00002D020000}"/>
    <cellStyle name="60% - Accent3 4 3" xfId="404" xr:uid="{00000000-0005-0000-0000-00002E020000}"/>
    <cellStyle name="60% - Accent3 5" xfId="405" xr:uid="{00000000-0005-0000-0000-00002F020000}"/>
    <cellStyle name="60% - Accent3 5 2" xfId="406" xr:uid="{00000000-0005-0000-0000-000030020000}"/>
    <cellStyle name="60% - Accent3 5 3" xfId="407" xr:uid="{00000000-0005-0000-0000-000031020000}"/>
    <cellStyle name="60% - Accent3 6" xfId="408" xr:uid="{00000000-0005-0000-0000-000032020000}"/>
    <cellStyle name="60% - Accent3 6 2" xfId="409" xr:uid="{00000000-0005-0000-0000-000033020000}"/>
    <cellStyle name="60% - Accent3 6 3" xfId="410" xr:uid="{00000000-0005-0000-0000-000034020000}"/>
    <cellStyle name="60% - Accent3 7" xfId="411" xr:uid="{00000000-0005-0000-0000-000035020000}"/>
    <cellStyle name="60% - Accent3 8" xfId="20979" xr:uid="{00000000-0005-0000-0000-000036020000}"/>
    <cellStyle name="60% - Accent4 2" xfId="412" xr:uid="{00000000-0005-0000-0000-000037020000}"/>
    <cellStyle name="60% - Accent4 2 10" xfId="413" xr:uid="{00000000-0005-0000-0000-000038020000}"/>
    <cellStyle name="60% - Accent4 2 11" xfId="414" xr:uid="{00000000-0005-0000-0000-000039020000}"/>
    <cellStyle name="60% - Accent4 2 12" xfId="415" xr:uid="{00000000-0005-0000-0000-00003A020000}"/>
    <cellStyle name="60% - Accent4 2 2" xfId="416" xr:uid="{00000000-0005-0000-0000-00003B020000}"/>
    <cellStyle name="60% - Accent4 2 2 2" xfId="417" xr:uid="{00000000-0005-0000-0000-00003C020000}"/>
    <cellStyle name="60% - Accent4 2 3" xfId="418" xr:uid="{00000000-0005-0000-0000-00003D020000}"/>
    <cellStyle name="60% - Accent4 2 4" xfId="419" xr:uid="{00000000-0005-0000-0000-00003E020000}"/>
    <cellStyle name="60% - Accent4 2 5" xfId="420" xr:uid="{00000000-0005-0000-0000-00003F020000}"/>
    <cellStyle name="60% - Accent4 2 6" xfId="421" xr:uid="{00000000-0005-0000-0000-000040020000}"/>
    <cellStyle name="60% - Accent4 2 7" xfId="422" xr:uid="{00000000-0005-0000-0000-000041020000}"/>
    <cellStyle name="60% - Accent4 2 8" xfId="423" xr:uid="{00000000-0005-0000-0000-000042020000}"/>
    <cellStyle name="60% - Accent4 2 9" xfId="424" xr:uid="{00000000-0005-0000-0000-000043020000}"/>
    <cellStyle name="60% - Accent4 3" xfId="425" xr:uid="{00000000-0005-0000-0000-000044020000}"/>
    <cellStyle name="60% - Accent4 3 2" xfId="426" xr:uid="{00000000-0005-0000-0000-000045020000}"/>
    <cellStyle name="60% - Accent4 3 3" xfId="427" xr:uid="{00000000-0005-0000-0000-000046020000}"/>
    <cellStyle name="60% - Accent4 4" xfId="428" xr:uid="{00000000-0005-0000-0000-000047020000}"/>
    <cellStyle name="60% - Accent4 4 2" xfId="429" xr:uid="{00000000-0005-0000-0000-000048020000}"/>
    <cellStyle name="60% - Accent4 4 3" xfId="430" xr:uid="{00000000-0005-0000-0000-000049020000}"/>
    <cellStyle name="60% - Accent4 5" xfId="431" xr:uid="{00000000-0005-0000-0000-00004A020000}"/>
    <cellStyle name="60% - Accent4 5 2" xfId="432" xr:uid="{00000000-0005-0000-0000-00004B020000}"/>
    <cellStyle name="60% - Accent4 5 3" xfId="433" xr:uid="{00000000-0005-0000-0000-00004C020000}"/>
    <cellStyle name="60% - Accent4 6" xfId="434" xr:uid="{00000000-0005-0000-0000-00004D020000}"/>
    <cellStyle name="60% - Accent4 6 2" xfId="435" xr:uid="{00000000-0005-0000-0000-00004E020000}"/>
    <cellStyle name="60% - Accent4 6 3" xfId="436" xr:uid="{00000000-0005-0000-0000-00004F020000}"/>
    <cellStyle name="60% - Accent4 7" xfId="437" xr:uid="{00000000-0005-0000-0000-000050020000}"/>
    <cellStyle name="60% - Accent4 8" xfId="20980" xr:uid="{00000000-0005-0000-0000-000051020000}"/>
    <cellStyle name="60% - Accent5 2" xfId="438" xr:uid="{00000000-0005-0000-0000-000052020000}"/>
    <cellStyle name="60% - Accent5 2 10" xfId="439" xr:uid="{00000000-0005-0000-0000-000053020000}"/>
    <cellStyle name="60% - Accent5 2 11" xfId="440" xr:uid="{00000000-0005-0000-0000-000054020000}"/>
    <cellStyle name="60% - Accent5 2 12" xfId="441" xr:uid="{00000000-0005-0000-0000-000055020000}"/>
    <cellStyle name="60% - Accent5 2 2" xfId="442" xr:uid="{00000000-0005-0000-0000-000056020000}"/>
    <cellStyle name="60% - Accent5 2 2 2" xfId="443" xr:uid="{00000000-0005-0000-0000-000057020000}"/>
    <cellStyle name="60% - Accent5 2 3" xfId="444" xr:uid="{00000000-0005-0000-0000-000058020000}"/>
    <cellStyle name="60% - Accent5 2 4" xfId="445" xr:uid="{00000000-0005-0000-0000-000059020000}"/>
    <cellStyle name="60% - Accent5 2 5" xfId="446" xr:uid="{00000000-0005-0000-0000-00005A020000}"/>
    <cellStyle name="60% - Accent5 2 6" xfId="447" xr:uid="{00000000-0005-0000-0000-00005B020000}"/>
    <cellStyle name="60% - Accent5 2 7" xfId="448" xr:uid="{00000000-0005-0000-0000-00005C020000}"/>
    <cellStyle name="60% - Accent5 2 8" xfId="449" xr:uid="{00000000-0005-0000-0000-00005D020000}"/>
    <cellStyle name="60% - Accent5 2 9" xfId="450" xr:uid="{00000000-0005-0000-0000-00005E020000}"/>
    <cellStyle name="60% - Accent5 3" xfId="451" xr:uid="{00000000-0005-0000-0000-00005F020000}"/>
    <cellStyle name="60% - Accent5 3 2" xfId="452" xr:uid="{00000000-0005-0000-0000-000060020000}"/>
    <cellStyle name="60% - Accent5 3 3" xfId="453" xr:uid="{00000000-0005-0000-0000-000061020000}"/>
    <cellStyle name="60% - Accent5 4" xfId="454" xr:uid="{00000000-0005-0000-0000-000062020000}"/>
    <cellStyle name="60% - Accent5 4 2" xfId="455" xr:uid="{00000000-0005-0000-0000-000063020000}"/>
    <cellStyle name="60% - Accent5 4 3" xfId="456" xr:uid="{00000000-0005-0000-0000-000064020000}"/>
    <cellStyle name="60% - Accent5 5" xfId="457" xr:uid="{00000000-0005-0000-0000-000065020000}"/>
    <cellStyle name="60% - Accent5 5 2" xfId="458" xr:uid="{00000000-0005-0000-0000-000066020000}"/>
    <cellStyle name="60% - Accent5 5 3" xfId="459" xr:uid="{00000000-0005-0000-0000-000067020000}"/>
    <cellStyle name="60% - Accent5 6" xfId="460" xr:uid="{00000000-0005-0000-0000-000068020000}"/>
    <cellStyle name="60% - Accent5 6 2" xfId="461" xr:uid="{00000000-0005-0000-0000-000069020000}"/>
    <cellStyle name="60% - Accent5 6 3" xfId="462" xr:uid="{00000000-0005-0000-0000-00006A020000}"/>
    <cellStyle name="60% - Accent5 7" xfId="463" xr:uid="{00000000-0005-0000-0000-00006B020000}"/>
    <cellStyle name="60% - Accent5 8" xfId="20981" xr:uid="{00000000-0005-0000-0000-00006C020000}"/>
    <cellStyle name="60% - Accent6 2" xfId="464" xr:uid="{00000000-0005-0000-0000-00006D020000}"/>
    <cellStyle name="60% - Accent6 2 10" xfId="465" xr:uid="{00000000-0005-0000-0000-00006E020000}"/>
    <cellStyle name="60% - Accent6 2 11" xfId="466" xr:uid="{00000000-0005-0000-0000-00006F020000}"/>
    <cellStyle name="60% - Accent6 2 12" xfId="467" xr:uid="{00000000-0005-0000-0000-000070020000}"/>
    <cellStyle name="60% - Accent6 2 2" xfId="468" xr:uid="{00000000-0005-0000-0000-000071020000}"/>
    <cellStyle name="60% - Accent6 2 2 2" xfId="469" xr:uid="{00000000-0005-0000-0000-000072020000}"/>
    <cellStyle name="60% - Accent6 2 3" xfId="470" xr:uid="{00000000-0005-0000-0000-000073020000}"/>
    <cellStyle name="60% - Accent6 2 4" xfId="471" xr:uid="{00000000-0005-0000-0000-000074020000}"/>
    <cellStyle name="60% - Accent6 2 5" xfId="472" xr:uid="{00000000-0005-0000-0000-000075020000}"/>
    <cellStyle name="60% - Accent6 2 6" xfId="473" xr:uid="{00000000-0005-0000-0000-000076020000}"/>
    <cellStyle name="60% - Accent6 2 7" xfId="474" xr:uid="{00000000-0005-0000-0000-000077020000}"/>
    <cellStyle name="60% - Accent6 2 8" xfId="475" xr:uid="{00000000-0005-0000-0000-000078020000}"/>
    <cellStyle name="60% - Accent6 2 9" xfId="476" xr:uid="{00000000-0005-0000-0000-000079020000}"/>
    <cellStyle name="60% - Accent6 3" xfId="477" xr:uid="{00000000-0005-0000-0000-00007A020000}"/>
    <cellStyle name="60% - Accent6 3 2" xfId="478" xr:uid="{00000000-0005-0000-0000-00007B020000}"/>
    <cellStyle name="60% - Accent6 3 3" xfId="479" xr:uid="{00000000-0005-0000-0000-00007C020000}"/>
    <cellStyle name="60% - Accent6 4" xfId="480" xr:uid="{00000000-0005-0000-0000-00007D020000}"/>
    <cellStyle name="60% - Accent6 4 2" xfId="481" xr:uid="{00000000-0005-0000-0000-00007E020000}"/>
    <cellStyle name="60% - Accent6 4 3" xfId="482" xr:uid="{00000000-0005-0000-0000-00007F020000}"/>
    <cellStyle name="60% - Accent6 5" xfId="483" xr:uid="{00000000-0005-0000-0000-000080020000}"/>
    <cellStyle name="60% - Accent6 5 2" xfId="484" xr:uid="{00000000-0005-0000-0000-000081020000}"/>
    <cellStyle name="60% - Accent6 5 3" xfId="485" xr:uid="{00000000-0005-0000-0000-000082020000}"/>
    <cellStyle name="60% - Accent6 6" xfId="486" xr:uid="{00000000-0005-0000-0000-000083020000}"/>
    <cellStyle name="60% - Accent6 6 2" xfId="487" xr:uid="{00000000-0005-0000-0000-000084020000}"/>
    <cellStyle name="60% - Accent6 6 3" xfId="488" xr:uid="{00000000-0005-0000-0000-000085020000}"/>
    <cellStyle name="60% - Accent6 7" xfId="489" xr:uid="{00000000-0005-0000-0000-000086020000}"/>
    <cellStyle name="60% - Accent6 8" xfId="20982" xr:uid="{00000000-0005-0000-0000-000087020000}"/>
    <cellStyle name="Accent1 - 20%" xfId="490" xr:uid="{00000000-0005-0000-0000-000088020000}"/>
    <cellStyle name="Accent1 - 40%" xfId="491" xr:uid="{00000000-0005-0000-0000-000089020000}"/>
    <cellStyle name="Accent1 - 60%" xfId="492" xr:uid="{00000000-0005-0000-0000-00008A020000}"/>
    <cellStyle name="Accent1 10" xfId="20983" xr:uid="{00000000-0005-0000-0000-00008B020000}"/>
    <cellStyle name="Accent1 11" xfId="21023" xr:uid="{00000000-0005-0000-0000-00008C020000}"/>
    <cellStyle name="Accent1 12" xfId="28164" xr:uid="{00000000-0005-0000-0000-00008D020000}"/>
    <cellStyle name="Accent1 13" xfId="28166" xr:uid="{00000000-0005-0000-0000-00008E020000}"/>
    <cellStyle name="Accent1 14" xfId="28207" xr:uid="{00000000-0005-0000-0000-00008F020000}"/>
    <cellStyle name="Accent1 15" xfId="28215" xr:uid="{00000000-0005-0000-0000-000090020000}"/>
    <cellStyle name="Accent1 16" xfId="28197" xr:uid="{00000000-0005-0000-0000-000091020000}"/>
    <cellStyle name="Accent1 17" xfId="28184" xr:uid="{00000000-0005-0000-0000-000092020000}"/>
    <cellStyle name="Accent1 18" xfId="28218" xr:uid="{00000000-0005-0000-0000-000093020000}"/>
    <cellStyle name="Accent1 19" xfId="33091" xr:uid="{00000000-0005-0000-0000-000094020000}"/>
    <cellStyle name="Accent1 2" xfId="493" xr:uid="{00000000-0005-0000-0000-000095020000}"/>
    <cellStyle name="Accent1 2 10" xfId="494" xr:uid="{00000000-0005-0000-0000-000096020000}"/>
    <cellStyle name="Accent1 2 11" xfId="495" xr:uid="{00000000-0005-0000-0000-000097020000}"/>
    <cellStyle name="Accent1 2 12" xfId="496" xr:uid="{00000000-0005-0000-0000-000098020000}"/>
    <cellStyle name="Accent1 2 2" xfId="497" xr:uid="{00000000-0005-0000-0000-000099020000}"/>
    <cellStyle name="Accent1 2 2 2" xfId="498" xr:uid="{00000000-0005-0000-0000-00009A020000}"/>
    <cellStyle name="Accent1 2 3" xfId="499" xr:uid="{00000000-0005-0000-0000-00009B020000}"/>
    <cellStyle name="Accent1 2 4" xfId="500" xr:uid="{00000000-0005-0000-0000-00009C020000}"/>
    <cellStyle name="Accent1 2 5" xfId="501" xr:uid="{00000000-0005-0000-0000-00009D020000}"/>
    <cellStyle name="Accent1 2 6" xfId="502" xr:uid="{00000000-0005-0000-0000-00009E020000}"/>
    <cellStyle name="Accent1 2 7" xfId="503" xr:uid="{00000000-0005-0000-0000-00009F020000}"/>
    <cellStyle name="Accent1 2 8" xfId="504" xr:uid="{00000000-0005-0000-0000-0000A0020000}"/>
    <cellStyle name="Accent1 2 9" xfId="505" xr:uid="{00000000-0005-0000-0000-0000A1020000}"/>
    <cellStyle name="Accent1 3" xfId="506" xr:uid="{00000000-0005-0000-0000-0000A2020000}"/>
    <cellStyle name="Accent1 3 2" xfId="507" xr:uid="{00000000-0005-0000-0000-0000A3020000}"/>
    <cellStyle name="Accent1 3 3" xfId="508" xr:uid="{00000000-0005-0000-0000-0000A4020000}"/>
    <cellStyle name="Accent1 4" xfId="509" xr:uid="{00000000-0005-0000-0000-0000A5020000}"/>
    <cellStyle name="Accent1 4 2" xfId="510" xr:uid="{00000000-0005-0000-0000-0000A6020000}"/>
    <cellStyle name="Accent1 4 3" xfId="511" xr:uid="{00000000-0005-0000-0000-0000A7020000}"/>
    <cellStyle name="Accent1 5" xfId="512" xr:uid="{00000000-0005-0000-0000-0000A8020000}"/>
    <cellStyle name="Accent1 5 2" xfId="513" xr:uid="{00000000-0005-0000-0000-0000A9020000}"/>
    <cellStyle name="Accent1 5 3" xfId="514" xr:uid="{00000000-0005-0000-0000-0000AA020000}"/>
    <cellStyle name="Accent1 6" xfId="515" xr:uid="{00000000-0005-0000-0000-0000AB020000}"/>
    <cellStyle name="Accent1 6 2" xfId="516" xr:uid="{00000000-0005-0000-0000-0000AC020000}"/>
    <cellStyle name="Accent1 6 3" xfId="517" xr:uid="{00000000-0005-0000-0000-0000AD020000}"/>
    <cellStyle name="Accent1 7" xfId="518" xr:uid="{00000000-0005-0000-0000-0000AE020000}"/>
    <cellStyle name="Accent1 8" xfId="519" xr:uid="{00000000-0005-0000-0000-0000AF020000}"/>
    <cellStyle name="Accent1 9" xfId="520" xr:uid="{00000000-0005-0000-0000-0000B0020000}"/>
    <cellStyle name="Accent2 - 20%" xfId="521" xr:uid="{00000000-0005-0000-0000-0000B1020000}"/>
    <cellStyle name="Accent2 - 40%" xfId="522" xr:uid="{00000000-0005-0000-0000-0000B2020000}"/>
    <cellStyle name="Accent2 - 60%" xfId="523" xr:uid="{00000000-0005-0000-0000-0000B3020000}"/>
    <cellStyle name="Accent2 10" xfId="20984" xr:uid="{00000000-0005-0000-0000-0000B4020000}"/>
    <cellStyle name="Accent2 11" xfId="21022" xr:uid="{00000000-0005-0000-0000-0000B5020000}"/>
    <cellStyle name="Accent2 12" xfId="28163" xr:uid="{00000000-0005-0000-0000-0000B6020000}"/>
    <cellStyle name="Accent2 13" xfId="28167" xr:uid="{00000000-0005-0000-0000-0000B7020000}"/>
    <cellStyle name="Accent2 14" xfId="28206" xr:uid="{00000000-0005-0000-0000-0000B8020000}"/>
    <cellStyle name="Accent2 15" xfId="28214" xr:uid="{00000000-0005-0000-0000-0000B9020000}"/>
    <cellStyle name="Accent2 16" xfId="28196" xr:uid="{00000000-0005-0000-0000-0000BA020000}"/>
    <cellStyle name="Accent2 17" xfId="28182" xr:uid="{00000000-0005-0000-0000-0000BB020000}"/>
    <cellStyle name="Accent2 18" xfId="28219" xr:uid="{00000000-0005-0000-0000-0000BC020000}"/>
    <cellStyle name="Accent2 19" xfId="33092" xr:uid="{00000000-0005-0000-0000-0000BD020000}"/>
    <cellStyle name="Accent2 2" xfId="524" xr:uid="{00000000-0005-0000-0000-0000BE020000}"/>
    <cellStyle name="Accent2 2 10" xfId="525" xr:uid="{00000000-0005-0000-0000-0000BF020000}"/>
    <cellStyle name="Accent2 2 11" xfId="526" xr:uid="{00000000-0005-0000-0000-0000C0020000}"/>
    <cellStyle name="Accent2 2 12" xfId="527" xr:uid="{00000000-0005-0000-0000-0000C1020000}"/>
    <cellStyle name="Accent2 2 2" xfId="528" xr:uid="{00000000-0005-0000-0000-0000C2020000}"/>
    <cellStyle name="Accent2 2 2 2" xfId="529" xr:uid="{00000000-0005-0000-0000-0000C3020000}"/>
    <cellStyle name="Accent2 2 3" xfId="530" xr:uid="{00000000-0005-0000-0000-0000C4020000}"/>
    <cellStyle name="Accent2 2 4" xfId="531" xr:uid="{00000000-0005-0000-0000-0000C5020000}"/>
    <cellStyle name="Accent2 2 5" xfId="532" xr:uid="{00000000-0005-0000-0000-0000C6020000}"/>
    <cellStyle name="Accent2 2 6" xfId="533" xr:uid="{00000000-0005-0000-0000-0000C7020000}"/>
    <cellStyle name="Accent2 2 7" xfId="534" xr:uid="{00000000-0005-0000-0000-0000C8020000}"/>
    <cellStyle name="Accent2 2 8" xfId="535" xr:uid="{00000000-0005-0000-0000-0000C9020000}"/>
    <cellStyle name="Accent2 2 9" xfId="536" xr:uid="{00000000-0005-0000-0000-0000CA020000}"/>
    <cellStyle name="Accent2 3" xfId="537" xr:uid="{00000000-0005-0000-0000-0000CB020000}"/>
    <cellStyle name="Accent2 3 2" xfId="538" xr:uid="{00000000-0005-0000-0000-0000CC020000}"/>
    <cellStyle name="Accent2 3 3" xfId="539" xr:uid="{00000000-0005-0000-0000-0000CD020000}"/>
    <cellStyle name="Accent2 4" xfId="540" xr:uid="{00000000-0005-0000-0000-0000CE020000}"/>
    <cellStyle name="Accent2 4 2" xfId="541" xr:uid="{00000000-0005-0000-0000-0000CF020000}"/>
    <cellStyle name="Accent2 4 3" xfId="542" xr:uid="{00000000-0005-0000-0000-0000D0020000}"/>
    <cellStyle name="Accent2 5" xfId="543" xr:uid="{00000000-0005-0000-0000-0000D1020000}"/>
    <cellStyle name="Accent2 5 2" xfId="544" xr:uid="{00000000-0005-0000-0000-0000D2020000}"/>
    <cellStyle name="Accent2 5 3" xfId="545" xr:uid="{00000000-0005-0000-0000-0000D3020000}"/>
    <cellStyle name="Accent2 6" xfId="546" xr:uid="{00000000-0005-0000-0000-0000D4020000}"/>
    <cellStyle name="Accent2 6 2" xfId="547" xr:uid="{00000000-0005-0000-0000-0000D5020000}"/>
    <cellStyle name="Accent2 6 3" xfId="548" xr:uid="{00000000-0005-0000-0000-0000D6020000}"/>
    <cellStyle name="Accent2 7" xfId="549" xr:uid="{00000000-0005-0000-0000-0000D7020000}"/>
    <cellStyle name="Accent2 8" xfId="550" xr:uid="{00000000-0005-0000-0000-0000D8020000}"/>
    <cellStyle name="Accent2 9" xfId="551" xr:uid="{00000000-0005-0000-0000-0000D9020000}"/>
    <cellStyle name="Accent3 - 20%" xfId="552" xr:uid="{00000000-0005-0000-0000-0000DA020000}"/>
    <cellStyle name="Accent3 - 40%" xfId="553" xr:uid="{00000000-0005-0000-0000-0000DB020000}"/>
    <cellStyle name="Accent3 - 60%" xfId="554" xr:uid="{00000000-0005-0000-0000-0000DC020000}"/>
    <cellStyle name="Accent3 10" xfId="20985" xr:uid="{00000000-0005-0000-0000-0000DD020000}"/>
    <cellStyle name="Accent3 11" xfId="21021" xr:uid="{00000000-0005-0000-0000-0000DE020000}"/>
    <cellStyle name="Accent3 12" xfId="28162" xr:uid="{00000000-0005-0000-0000-0000DF020000}"/>
    <cellStyle name="Accent3 13" xfId="28168" xr:uid="{00000000-0005-0000-0000-0000E0020000}"/>
    <cellStyle name="Accent3 14" xfId="28205" xr:uid="{00000000-0005-0000-0000-0000E1020000}"/>
    <cellStyle name="Accent3 15" xfId="28213" xr:uid="{00000000-0005-0000-0000-0000E2020000}"/>
    <cellStyle name="Accent3 16" xfId="28195" xr:uid="{00000000-0005-0000-0000-0000E3020000}"/>
    <cellStyle name="Accent3 17" xfId="28185" xr:uid="{00000000-0005-0000-0000-0000E4020000}"/>
    <cellStyle name="Accent3 18" xfId="28220" xr:uid="{00000000-0005-0000-0000-0000E5020000}"/>
    <cellStyle name="Accent3 19" xfId="33093" xr:uid="{00000000-0005-0000-0000-0000E6020000}"/>
    <cellStyle name="Accent3 2" xfId="555" xr:uid="{00000000-0005-0000-0000-0000E7020000}"/>
    <cellStyle name="Accent3 2 10" xfId="556" xr:uid="{00000000-0005-0000-0000-0000E8020000}"/>
    <cellStyle name="Accent3 2 11" xfId="557" xr:uid="{00000000-0005-0000-0000-0000E9020000}"/>
    <cellStyle name="Accent3 2 12" xfId="558" xr:uid="{00000000-0005-0000-0000-0000EA020000}"/>
    <cellStyle name="Accent3 2 2" xfId="559" xr:uid="{00000000-0005-0000-0000-0000EB020000}"/>
    <cellStyle name="Accent3 2 2 2" xfId="560" xr:uid="{00000000-0005-0000-0000-0000EC020000}"/>
    <cellStyle name="Accent3 2 3" xfId="561" xr:uid="{00000000-0005-0000-0000-0000ED020000}"/>
    <cellStyle name="Accent3 2 4" xfId="562" xr:uid="{00000000-0005-0000-0000-0000EE020000}"/>
    <cellStyle name="Accent3 2 5" xfId="563" xr:uid="{00000000-0005-0000-0000-0000EF020000}"/>
    <cellStyle name="Accent3 2 6" xfId="564" xr:uid="{00000000-0005-0000-0000-0000F0020000}"/>
    <cellStyle name="Accent3 2 7" xfId="565" xr:uid="{00000000-0005-0000-0000-0000F1020000}"/>
    <cellStyle name="Accent3 2 8" xfId="566" xr:uid="{00000000-0005-0000-0000-0000F2020000}"/>
    <cellStyle name="Accent3 2 9" xfId="567" xr:uid="{00000000-0005-0000-0000-0000F3020000}"/>
    <cellStyle name="Accent3 3" xfId="568" xr:uid="{00000000-0005-0000-0000-0000F4020000}"/>
    <cellStyle name="Accent3 3 2" xfId="569" xr:uid="{00000000-0005-0000-0000-0000F5020000}"/>
    <cellStyle name="Accent3 3 3" xfId="570" xr:uid="{00000000-0005-0000-0000-0000F6020000}"/>
    <cellStyle name="Accent3 4" xfId="571" xr:uid="{00000000-0005-0000-0000-0000F7020000}"/>
    <cellStyle name="Accent3 4 2" xfId="572" xr:uid="{00000000-0005-0000-0000-0000F8020000}"/>
    <cellStyle name="Accent3 4 3" xfId="573" xr:uid="{00000000-0005-0000-0000-0000F9020000}"/>
    <cellStyle name="Accent3 5" xfId="574" xr:uid="{00000000-0005-0000-0000-0000FA020000}"/>
    <cellStyle name="Accent3 5 2" xfId="575" xr:uid="{00000000-0005-0000-0000-0000FB020000}"/>
    <cellStyle name="Accent3 5 3" xfId="576" xr:uid="{00000000-0005-0000-0000-0000FC020000}"/>
    <cellStyle name="Accent3 6" xfId="577" xr:uid="{00000000-0005-0000-0000-0000FD020000}"/>
    <cellStyle name="Accent3 6 2" xfId="578" xr:uid="{00000000-0005-0000-0000-0000FE020000}"/>
    <cellStyle name="Accent3 6 3" xfId="579" xr:uid="{00000000-0005-0000-0000-0000FF020000}"/>
    <cellStyle name="Accent3 7" xfId="580" xr:uid="{00000000-0005-0000-0000-000000030000}"/>
    <cellStyle name="Accent3 8" xfId="581" xr:uid="{00000000-0005-0000-0000-000001030000}"/>
    <cellStyle name="Accent3 9" xfId="582" xr:uid="{00000000-0005-0000-0000-000002030000}"/>
    <cellStyle name="Accent4 - 20%" xfId="583" xr:uid="{00000000-0005-0000-0000-000003030000}"/>
    <cellStyle name="Accent4 - 40%" xfId="584" xr:uid="{00000000-0005-0000-0000-000004030000}"/>
    <cellStyle name="Accent4 - 60%" xfId="585" xr:uid="{00000000-0005-0000-0000-000005030000}"/>
    <cellStyle name="Accent4 10" xfId="20986" xr:uid="{00000000-0005-0000-0000-000006030000}"/>
    <cellStyle name="Accent4 11" xfId="21020" xr:uid="{00000000-0005-0000-0000-000007030000}"/>
    <cellStyle name="Accent4 12" xfId="28161" xr:uid="{00000000-0005-0000-0000-000008030000}"/>
    <cellStyle name="Accent4 13" xfId="28169" xr:uid="{00000000-0005-0000-0000-000009030000}"/>
    <cellStyle name="Accent4 14" xfId="28204" xr:uid="{00000000-0005-0000-0000-00000A030000}"/>
    <cellStyle name="Accent4 15" xfId="28212" xr:uid="{00000000-0005-0000-0000-00000B030000}"/>
    <cellStyle name="Accent4 16" xfId="28194" xr:uid="{00000000-0005-0000-0000-00000C030000}"/>
    <cellStyle name="Accent4 17" xfId="28186" xr:uid="{00000000-0005-0000-0000-00000D030000}"/>
    <cellStyle name="Accent4 18" xfId="28221" xr:uid="{00000000-0005-0000-0000-00000E030000}"/>
    <cellStyle name="Accent4 19" xfId="33094" xr:uid="{00000000-0005-0000-0000-00000F030000}"/>
    <cellStyle name="Accent4 2" xfId="586" xr:uid="{00000000-0005-0000-0000-000010030000}"/>
    <cellStyle name="Accent4 2 10" xfId="587" xr:uid="{00000000-0005-0000-0000-000011030000}"/>
    <cellStyle name="Accent4 2 11" xfId="588" xr:uid="{00000000-0005-0000-0000-000012030000}"/>
    <cellStyle name="Accent4 2 12" xfId="589" xr:uid="{00000000-0005-0000-0000-000013030000}"/>
    <cellStyle name="Accent4 2 2" xfId="590" xr:uid="{00000000-0005-0000-0000-000014030000}"/>
    <cellStyle name="Accent4 2 2 2" xfId="591" xr:uid="{00000000-0005-0000-0000-000015030000}"/>
    <cellStyle name="Accent4 2 3" xfId="592" xr:uid="{00000000-0005-0000-0000-000016030000}"/>
    <cellStyle name="Accent4 2 4" xfId="593" xr:uid="{00000000-0005-0000-0000-000017030000}"/>
    <cellStyle name="Accent4 2 5" xfId="594" xr:uid="{00000000-0005-0000-0000-000018030000}"/>
    <cellStyle name="Accent4 2 6" xfId="595" xr:uid="{00000000-0005-0000-0000-000019030000}"/>
    <cellStyle name="Accent4 2 7" xfId="596" xr:uid="{00000000-0005-0000-0000-00001A030000}"/>
    <cellStyle name="Accent4 2 8" xfId="597" xr:uid="{00000000-0005-0000-0000-00001B030000}"/>
    <cellStyle name="Accent4 2 9" xfId="598" xr:uid="{00000000-0005-0000-0000-00001C030000}"/>
    <cellStyle name="Accent4 3" xfId="599" xr:uid="{00000000-0005-0000-0000-00001D030000}"/>
    <cellStyle name="Accent4 3 2" xfId="600" xr:uid="{00000000-0005-0000-0000-00001E030000}"/>
    <cellStyle name="Accent4 3 3" xfId="601" xr:uid="{00000000-0005-0000-0000-00001F030000}"/>
    <cellStyle name="Accent4 4" xfId="602" xr:uid="{00000000-0005-0000-0000-000020030000}"/>
    <cellStyle name="Accent4 4 2" xfId="603" xr:uid="{00000000-0005-0000-0000-000021030000}"/>
    <cellStyle name="Accent4 4 3" xfId="604" xr:uid="{00000000-0005-0000-0000-000022030000}"/>
    <cellStyle name="Accent4 5" xfId="605" xr:uid="{00000000-0005-0000-0000-000023030000}"/>
    <cellStyle name="Accent4 5 2" xfId="606" xr:uid="{00000000-0005-0000-0000-000024030000}"/>
    <cellStyle name="Accent4 5 3" xfId="607" xr:uid="{00000000-0005-0000-0000-000025030000}"/>
    <cellStyle name="Accent4 6" xfId="608" xr:uid="{00000000-0005-0000-0000-000026030000}"/>
    <cellStyle name="Accent4 6 2" xfId="609" xr:uid="{00000000-0005-0000-0000-000027030000}"/>
    <cellStyle name="Accent4 6 3" xfId="610" xr:uid="{00000000-0005-0000-0000-000028030000}"/>
    <cellStyle name="Accent4 7" xfId="611" xr:uid="{00000000-0005-0000-0000-000029030000}"/>
    <cellStyle name="Accent4 8" xfId="612" xr:uid="{00000000-0005-0000-0000-00002A030000}"/>
    <cellStyle name="Accent4 9" xfId="613" xr:uid="{00000000-0005-0000-0000-00002B030000}"/>
    <cellStyle name="Accent5 - 20%" xfId="614" xr:uid="{00000000-0005-0000-0000-00002C030000}"/>
    <cellStyle name="Accent5 - 40%" xfId="615" xr:uid="{00000000-0005-0000-0000-00002D030000}"/>
    <cellStyle name="Accent5 - 60%" xfId="616" xr:uid="{00000000-0005-0000-0000-00002E030000}"/>
    <cellStyle name="Accent5 10" xfId="20987" xr:uid="{00000000-0005-0000-0000-00002F030000}"/>
    <cellStyle name="Accent5 11" xfId="21019" xr:uid="{00000000-0005-0000-0000-000030030000}"/>
    <cellStyle name="Accent5 12" xfId="28160" xr:uid="{00000000-0005-0000-0000-000031030000}"/>
    <cellStyle name="Accent5 13" xfId="28170" xr:uid="{00000000-0005-0000-0000-000032030000}"/>
    <cellStyle name="Accent5 14" xfId="28203" xr:uid="{00000000-0005-0000-0000-000033030000}"/>
    <cellStyle name="Accent5 15" xfId="28211" xr:uid="{00000000-0005-0000-0000-000034030000}"/>
    <cellStyle name="Accent5 16" xfId="28193" xr:uid="{00000000-0005-0000-0000-000035030000}"/>
    <cellStyle name="Accent5 17" xfId="28180" xr:uid="{00000000-0005-0000-0000-000036030000}"/>
    <cellStyle name="Accent5 18" xfId="28222" xr:uid="{00000000-0005-0000-0000-000037030000}"/>
    <cellStyle name="Accent5 19" xfId="33095" xr:uid="{00000000-0005-0000-0000-000038030000}"/>
    <cellStyle name="Accent5 2" xfId="617" xr:uid="{00000000-0005-0000-0000-000039030000}"/>
    <cellStyle name="Accent5 2 10" xfId="618" xr:uid="{00000000-0005-0000-0000-00003A030000}"/>
    <cellStyle name="Accent5 2 11" xfId="619" xr:uid="{00000000-0005-0000-0000-00003B030000}"/>
    <cellStyle name="Accent5 2 12" xfId="620" xr:uid="{00000000-0005-0000-0000-00003C030000}"/>
    <cellStyle name="Accent5 2 2" xfId="621" xr:uid="{00000000-0005-0000-0000-00003D030000}"/>
    <cellStyle name="Accent5 2 2 2" xfId="622" xr:uid="{00000000-0005-0000-0000-00003E030000}"/>
    <cellStyle name="Accent5 2 3" xfId="623" xr:uid="{00000000-0005-0000-0000-00003F030000}"/>
    <cellStyle name="Accent5 2 4" xfId="624" xr:uid="{00000000-0005-0000-0000-000040030000}"/>
    <cellStyle name="Accent5 2 5" xfId="625" xr:uid="{00000000-0005-0000-0000-000041030000}"/>
    <cellStyle name="Accent5 2 6" xfId="626" xr:uid="{00000000-0005-0000-0000-000042030000}"/>
    <cellStyle name="Accent5 2 7" xfId="627" xr:uid="{00000000-0005-0000-0000-000043030000}"/>
    <cellStyle name="Accent5 2 8" xfId="628" xr:uid="{00000000-0005-0000-0000-000044030000}"/>
    <cellStyle name="Accent5 2 9" xfId="629" xr:uid="{00000000-0005-0000-0000-000045030000}"/>
    <cellStyle name="Accent5 3" xfId="630" xr:uid="{00000000-0005-0000-0000-000046030000}"/>
    <cellStyle name="Accent5 3 2" xfId="631" xr:uid="{00000000-0005-0000-0000-000047030000}"/>
    <cellStyle name="Accent5 3 3" xfId="632" xr:uid="{00000000-0005-0000-0000-000048030000}"/>
    <cellStyle name="Accent5 4" xfId="633" xr:uid="{00000000-0005-0000-0000-000049030000}"/>
    <cellStyle name="Accent5 4 2" xfId="634" xr:uid="{00000000-0005-0000-0000-00004A030000}"/>
    <cellStyle name="Accent5 4 3" xfId="635" xr:uid="{00000000-0005-0000-0000-00004B030000}"/>
    <cellStyle name="Accent5 5" xfId="636" xr:uid="{00000000-0005-0000-0000-00004C030000}"/>
    <cellStyle name="Accent5 5 2" xfId="637" xr:uid="{00000000-0005-0000-0000-00004D030000}"/>
    <cellStyle name="Accent5 5 3" xfId="638" xr:uid="{00000000-0005-0000-0000-00004E030000}"/>
    <cellStyle name="Accent5 6" xfId="639" xr:uid="{00000000-0005-0000-0000-00004F030000}"/>
    <cellStyle name="Accent5 6 2" xfId="640" xr:uid="{00000000-0005-0000-0000-000050030000}"/>
    <cellStyle name="Accent5 6 3" xfId="641" xr:uid="{00000000-0005-0000-0000-000051030000}"/>
    <cellStyle name="Accent5 7" xfId="642" xr:uid="{00000000-0005-0000-0000-000052030000}"/>
    <cellStyle name="Accent5 8" xfId="643" xr:uid="{00000000-0005-0000-0000-000053030000}"/>
    <cellStyle name="Accent5 9" xfId="644" xr:uid="{00000000-0005-0000-0000-000054030000}"/>
    <cellStyle name="Accent6 - 20%" xfId="645" xr:uid="{00000000-0005-0000-0000-000055030000}"/>
    <cellStyle name="Accent6 - 40%" xfId="646" xr:uid="{00000000-0005-0000-0000-000056030000}"/>
    <cellStyle name="Accent6 - 60%" xfId="647" xr:uid="{00000000-0005-0000-0000-000057030000}"/>
    <cellStyle name="Accent6 10" xfId="20988" xr:uid="{00000000-0005-0000-0000-000058030000}"/>
    <cellStyle name="Accent6 11" xfId="21018" xr:uid="{00000000-0005-0000-0000-000059030000}"/>
    <cellStyle name="Accent6 12" xfId="28159" xr:uid="{00000000-0005-0000-0000-00005A030000}"/>
    <cellStyle name="Accent6 13" xfId="28171" xr:uid="{00000000-0005-0000-0000-00005B030000}"/>
    <cellStyle name="Accent6 14" xfId="28202" xr:uid="{00000000-0005-0000-0000-00005C030000}"/>
    <cellStyle name="Accent6 15" xfId="28210" xr:uid="{00000000-0005-0000-0000-00005D030000}"/>
    <cellStyle name="Accent6 16" xfId="28192" xr:uid="{00000000-0005-0000-0000-00005E030000}"/>
    <cellStyle name="Accent6 17" xfId="28181" xr:uid="{00000000-0005-0000-0000-00005F030000}"/>
    <cellStyle name="Accent6 18" xfId="28223" xr:uid="{00000000-0005-0000-0000-000060030000}"/>
    <cellStyle name="Accent6 19" xfId="33096" xr:uid="{00000000-0005-0000-0000-000061030000}"/>
    <cellStyle name="Accent6 2" xfId="648" xr:uid="{00000000-0005-0000-0000-000062030000}"/>
    <cellStyle name="Accent6 2 10" xfId="649" xr:uid="{00000000-0005-0000-0000-000063030000}"/>
    <cellStyle name="Accent6 2 11" xfId="650" xr:uid="{00000000-0005-0000-0000-000064030000}"/>
    <cellStyle name="Accent6 2 12" xfId="651" xr:uid="{00000000-0005-0000-0000-000065030000}"/>
    <cellStyle name="Accent6 2 2" xfId="652" xr:uid="{00000000-0005-0000-0000-000066030000}"/>
    <cellStyle name="Accent6 2 2 2" xfId="653" xr:uid="{00000000-0005-0000-0000-000067030000}"/>
    <cellStyle name="Accent6 2 3" xfId="654" xr:uid="{00000000-0005-0000-0000-000068030000}"/>
    <cellStyle name="Accent6 2 4" xfId="655" xr:uid="{00000000-0005-0000-0000-000069030000}"/>
    <cellStyle name="Accent6 2 5" xfId="656" xr:uid="{00000000-0005-0000-0000-00006A030000}"/>
    <cellStyle name="Accent6 2 6" xfId="657" xr:uid="{00000000-0005-0000-0000-00006B030000}"/>
    <cellStyle name="Accent6 2 7" xfId="658" xr:uid="{00000000-0005-0000-0000-00006C030000}"/>
    <cellStyle name="Accent6 2 8" xfId="659" xr:uid="{00000000-0005-0000-0000-00006D030000}"/>
    <cellStyle name="Accent6 2 9" xfId="660" xr:uid="{00000000-0005-0000-0000-00006E030000}"/>
    <cellStyle name="Accent6 3" xfId="661" xr:uid="{00000000-0005-0000-0000-00006F030000}"/>
    <cellStyle name="Accent6 3 2" xfId="662" xr:uid="{00000000-0005-0000-0000-000070030000}"/>
    <cellStyle name="Accent6 3 3" xfId="663" xr:uid="{00000000-0005-0000-0000-000071030000}"/>
    <cellStyle name="Accent6 4" xfId="664" xr:uid="{00000000-0005-0000-0000-000072030000}"/>
    <cellStyle name="Accent6 4 2" xfId="665" xr:uid="{00000000-0005-0000-0000-000073030000}"/>
    <cellStyle name="Accent6 4 3" xfId="666" xr:uid="{00000000-0005-0000-0000-000074030000}"/>
    <cellStyle name="Accent6 5" xfId="667" xr:uid="{00000000-0005-0000-0000-000075030000}"/>
    <cellStyle name="Accent6 5 2" xfId="668" xr:uid="{00000000-0005-0000-0000-000076030000}"/>
    <cellStyle name="Accent6 5 3" xfId="669" xr:uid="{00000000-0005-0000-0000-000077030000}"/>
    <cellStyle name="Accent6 6" xfId="670" xr:uid="{00000000-0005-0000-0000-000078030000}"/>
    <cellStyle name="Accent6 6 2" xfId="671" xr:uid="{00000000-0005-0000-0000-000079030000}"/>
    <cellStyle name="Accent6 6 3" xfId="672" xr:uid="{00000000-0005-0000-0000-00007A030000}"/>
    <cellStyle name="Accent6 7" xfId="673" xr:uid="{00000000-0005-0000-0000-00007B030000}"/>
    <cellStyle name="Accent6 8" xfId="674" xr:uid="{00000000-0005-0000-0000-00007C030000}"/>
    <cellStyle name="Accent6 9" xfId="675" xr:uid="{00000000-0005-0000-0000-00007D030000}"/>
    <cellStyle name="Bad 2" xfId="676" xr:uid="{00000000-0005-0000-0000-00007E030000}"/>
    <cellStyle name="Bad 2 10" xfId="677" xr:uid="{00000000-0005-0000-0000-00007F030000}"/>
    <cellStyle name="Bad 2 11" xfId="678" xr:uid="{00000000-0005-0000-0000-000080030000}"/>
    <cellStyle name="Bad 2 12" xfId="679" xr:uid="{00000000-0005-0000-0000-000081030000}"/>
    <cellStyle name="Bad 2 2" xfId="680" xr:uid="{00000000-0005-0000-0000-000082030000}"/>
    <cellStyle name="Bad 2 2 2" xfId="681" xr:uid="{00000000-0005-0000-0000-000083030000}"/>
    <cellStyle name="Bad 2 3" xfId="682" xr:uid="{00000000-0005-0000-0000-000084030000}"/>
    <cellStyle name="Bad 2 4" xfId="683" xr:uid="{00000000-0005-0000-0000-000085030000}"/>
    <cellStyle name="Bad 2 5" xfId="684" xr:uid="{00000000-0005-0000-0000-000086030000}"/>
    <cellStyle name="Bad 2 6" xfId="685" xr:uid="{00000000-0005-0000-0000-000087030000}"/>
    <cellStyle name="Bad 2 7" xfId="686" xr:uid="{00000000-0005-0000-0000-000088030000}"/>
    <cellStyle name="Bad 2 8" xfId="687" xr:uid="{00000000-0005-0000-0000-000089030000}"/>
    <cellStyle name="Bad 2 9" xfId="688" xr:uid="{00000000-0005-0000-0000-00008A030000}"/>
    <cellStyle name="Bad 3" xfId="689" xr:uid="{00000000-0005-0000-0000-00008B030000}"/>
    <cellStyle name="Bad 3 2" xfId="690" xr:uid="{00000000-0005-0000-0000-00008C030000}"/>
    <cellStyle name="Bad 3 3" xfId="691" xr:uid="{00000000-0005-0000-0000-00008D030000}"/>
    <cellStyle name="Bad 4" xfId="692" xr:uid="{00000000-0005-0000-0000-00008E030000}"/>
    <cellStyle name="Bad 4 2" xfId="693" xr:uid="{00000000-0005-0000-0000-00008F030000}"/>
    <cellStyle name="Bad 4 3" xfId="694" xr:uid="{00000000-0005-0000-0000-000090030000}"/>
    <cellStyle name="Bad 5" xfId="695" xr:uid="{00000000-0005-0000-0000-000091030000}"/>
    <cellStyle name="Bad 5 2" xfId="696" xr:uid="{00000000-0005-0000-0000-000092030000}"/>
    <cellStyle name="Bad 5 3" xfId="697" xr:uid="{00000000-0005-0000-0000-000093030000}"/>
    <cellStyle name="Bad 6" xfId="698" xr:uid="{00000000-0005-0000-0000-000094030000}"/>
    <cellStyle name="Bad 6 2" xfId="699" xr:uid="{00000000-0005-0000-0000-000095030000}"/>
    <cellStyle name="Bad 6 3" xfId="700" xr:uid="{00000000-0005-0000-0000-000096030000}"/>
    <cellStyle name="Bad 7" xfId="701" xr:uid="{00000000-0005-0000-0000-000097030000}"/>
    <cellStyle name="Bad 8" xfId="20989" xr:uid="{00000000-0005-0000-0000-000098030000}"/>
    <cellStyle name="Calc Currency (0)" xfId="702" xr:uid="{00000000-0005-0000-0000-000099030000}"/>
    <cellStyle name="Calc Currency (0) 10" xfId="703" xr:uid="{00000000-0005-0000-0000-00009A030000}"/>
    <cellStyle name="Calc Currency (0) 11" xfId="704" xr:uid="{00000000-0005-0000-0000-00009B030000}"/>
    <cellStyle name="Calc Currency (0) 12" xfId="705" xr:uid="{00000000-0005-0000-0000-00009C030000}"/>
    <cellStyle name="Calc Currency (0) 2" xfId="706" xr:uid="{00000000-0005-0000-0000-00009D030000}"/>
    <cellStyle name="Calc Currency (0) 3" xfId="707" xr:uid="{00000000-0005-0000-0000-00009E030000}"/>
    <cellStyle name="Calc Currency (0) 4" xfId="708" xr:uid="{00000000-0005-0000-0000-00009F030000}"/>
    <cellStyle name="Calc Currency (0) 5" xfId="709" xr:uid="{00000000-0005-0000-0000-0000A0030000}"/>
    <cellStyle name="Calc Currency (0) 6" xfId="710" xr:uid="{00000000-0005-0000-0000-0000A1030000}"/>
    <cellStyle name="Calc Currency (0) 7" xfId="711" xr:uid="{00000000-0005-0000-0000-0000A2030000}"/>
    <cellStyle name="Calc Currency (0) 8" xfId="712" xr:uid="{00000000-0005-0000-0000-0000A3030000}"/>
    <cellStyle name="Calc Currency (0) 9" xfId="713" xr:uid="{00000000-0005-0000-0000-0000A4030000}"/>
    <cellStyle name="Calc Currency (2)" xfId="714" xr:uid="{00000000-0005-0000-0000-0000A5030000}"/>
    <cellStyle name="Calc Percent (0)" xfId="715" xr:uid="{00000000-0005-0000-0000-0000A6030000}"/>
    <cellStyle name="Calc Percent (1)" xfId="716" xr:uid="{00000000-0005-0000-0000-0000A7030000}"/>
    <cellStyle name="Calc Percent (2)" xfId="717" xr:uid="{00000000-0005-0000-0000-0000A8030000}"/>
    <cellStyle name="Calc Units (0)" xfId="718" xr:uid="{00000000-0005-0000-0000-0000A9030000}"/>
    <cellStyle name="Calc Units (1)" xfId="719" xr:uid="{00000000-0005-0000-0000-0000AA030000}"/>
    <cellStyle name="Calc Units (2)" xfId="720" xr:uid="{00000000-0005-0000-0000-0000AB030000}"/>
    <cellStyle name="Calculation 2" xfId="721" xr:uid="{00000000-0005-0000-0000-0000AC030000}"/>
    <cellStyle name="Calculation 2 10" xfId="722" xr:uid="{00000000-0005-0000-0000-0000AD030000}"/>
    <cellStyle name="Calculation 2 10 2" xfId="723" xr:uid="{00000000-0005-0000-0000-0000AE030000}"/>
    <cellStyle name="Calculation 2 10 2 2" xfId="39114" xr:uid="{00000000-0005-0000-0000-0000AF030000}"/>
    <cellStyle name="Calculation 2 10 2 2 2" xfId="39732" xr:uid="{00000000-0005-0000-0000-0000B0030000}"/>
    <cellStyle name="Calculation 2 10 2 3" xfId="38053" xr:uid="{00000000-0005-0000-0000-0000B1030000}"/>
    <cellStyle name="Calculation 2 10 2 4" xfId="38405" xr:uid="{00000000-0005-0000-0000-0000B2030000}"/>
    <cellStyle name="Calculation 2 10 3" xfId="724" xr:uid="{00000000-0005-0000-0000-0000B3030000}"/>
    <cellStyle name="Calculation 2 10 3 2" xfId="39113" xr:uid="{00000000-0005-0000-0000-0000B4030000}"/>
    <cellStyle name="Calculation 2 10 3 2 2" xfId="39731" xr:uid="{00000000-0005-0000-0000-0000B5030000}"/>
    <cellStyle name="Calculation 2 10 3 3" xfId="38054" xr:uid="{00000000-0005-0000-0000-0000B6030000}"/>
    <cellStyle name="Calculation 2 10 3 4" xfId="38404" xr:uid="{00000000-0005-0000-0000-0000B7030000}"/>
    <cellStyle name="Calculation 2 10 4" xfId="725" xr:uid="{00000000-0005-0000-0000-0000B8030000}"/>
    <cellStyle name="Calculation 2 10 4 2" xfId="39112" xr:uid="{00000000-0005-0000-0000-0000B9030000}"/>
    <cellStyle name="Calculation 2 10 4 2 2" xfId="39730" xr:uid="{00000000-0005-0000-0000-0000BA030000}"/>
    <cellStyle name="Calculation 2 10 4 3" xfId="38055" xr:uid="{00000000-0005-0000-0000-0000BB030000}"/>
    <cellStyle name="Calculation 2 10 4 4" xfId="38403" xr:uid="{00000000-0005-0000-0000-0000BC030000}"/>
    <cellStyle name="Calculation 2 10 5" xfId="726" xr:uid="{00000000-0005-0000-0000-0000BD030000}"/>
    <cellStyle name="Calculation 2 10 5 2" xfId="39111" xr:uid="{00000000-0005-0000-0000-0000BE030000}"/>
    <cellStyle name="Calculation 2 10 5 2 2" xfId="39729" xr:uid="{00000000-0005-0000-0000-0000BF030000}"/>
    <cellStyle name="Calculation 2 10 5 3" xfId="38056" xr:uid="{00000000-0005-0000-0000-0000C0030000}"/>
    <cellStyle name="Calculation 2 10 5 4" xfId="38402" xr:uid="{00000000-0005-0000-0000-0000C1030000}"/>
    <cellStyle name="Calculation 2 11" xfId="727" xr:uid="{00000000-0005-0000-0000-0000C2030000}"/>
    <cellStyle name="Calculation 2 11 2" xfId="728" xr:uid="{00000000-0005-0000-0000-0000C3030000}"/>
    <cellStyle name="Calculation 2 11 2 2" xfId="39109" xr:uid="{00000000-0005-0000-0000-0000C4030000}"/>
    <cellStyle name="Calculation 2 11 2 2 2" xfId="39727" xr:uid="{00000000-0005-0000-0000-0000C5030000}"/>
    <cellStyle name="Calculation 2 11 2 3" xfId="38058" xr:uid="{00000000-0005-0000-0000-0000C6030000}"/>
    <cellStyle name="Calculation 2 11 2 4" xfId="38400" xr:uid="{00000000-0005-0000-0000-0000C7030000}"/>
    <cellStyle name="Calculation 2 11 3" xfId="729" xr:uid="{00000000-0005-0000-0000-0000C8030000}"/>
    <cellStyle name="Calculation 2 11 3 2" xfId="39108" xr:uid="{00000000-0005-0000-0000-0000C9030000}"/>
    <cellStyle name="Calculation 2 11 3 2 2" xfId="39726" xr:uid="{00000000-0005-0000-0000-0000CA030000}"/>
    <cellStyle name="Calculation 2 11 3 3" xfId="38059" xr:uid="{00000000-0005-0000-0000-0000CB030000}"/>
    <cellStyle name="Calculation 2 11 3 4" xfId="38399" xr:uid="{00000000-0005-0000-0000-0000CC030000}"/>
    <cellStyle name="Calculation 2 11 4" xfId="730" xr:uid="{00000000-0005-0000-0000-0000CD030000}"/>
    <cellStyle name="Calculation 2 11 4 2" xfId="39107" xr:uid="{00000000-0005-0000-0000-0000CE030000}"/>
    <cellStyle name="Calculation 2 11 4 2 2" xfId="39725" xr:uid="{00000000-0005-0000-0000-0000CF030000}"/>
    <cellStyle name="Calculation 2 11 4 3" xfId="38060" xr:uid="{00000000-0005-0000-0000-0000D0030000}"/>
    <cellStyle name="Calculation 2 11 4 4" xfId="38398" xr:uid="{00000000-0005-0000-0000-0000D1030000}"/>
    <cellStyle name="Calculation 2 11 5" xfId="731" xr:uid="{00000000-0005-0000-0000-0000D2030000}"/>
    <cellStyle name="Calculation 2 11 5 2" xfId="39106" xr:uid="{00000000-0005-0000-0000-0000D3030000}"/>
    <cellStyle name="Calculation 2 11 5 2 2" xfId="39724" xr:uid="{00000000-0005-0000-0000-0000D4030000}"/>
    <cellStyle name="Calculation 2 11 5 3" xfId="38061" xr:uid="{00000000-0005-0000-0000-0000D5030000}"/>
    <cellStyle name="Calculation 2 11 5 4" xfId="38397" xr:uid="{00000000-0005-0000-0000-0000D6030000}"/>
    <cellStyle name="Calculation 2 11 6" xfId="39110" xr:uid="{00000000-0005-0000-0000-0000D7030000}"/>
    <cellStyle name="Calculation 2 11 6 2" xfId="39728" xr:uid="{00000000-0005-0000-0000-0000D8030000}"/>
    <cellStyle name="Calculation 2 11 7" xfId="38057" xr:uid="{00000000-0005-0000-0000-0000D9030000}"/>
    <cellStyle name="Calculation 2 11 8" xfId="38401" xr:uid="{00000000-0005-0000-0000-0000DA030000}"/>
    <cellStyle name="Calculation 2 12" xfId="732" xr:uid="{00000000-0005-0000-0000-0000DB030000}"/>
    <cellStyle name="Calculation 2 12 2" xfId="733" xr:uid="{00000000-0005-0000-0000-0000DC030000}"/>
    <cellStyle name="Calculation 2 12 2 2" xfId="39104" xr:uid="{00000000-0005-0000-0000-0000DD030000}"/>
    <cellStyle name="Calculation 2 12 2 2 2" xfId="39722" xr:uid="{00000000-0005-0000-0000-0000DE030000}"/>
    <cellStyle name="Calculation 2 12 2 3" xfId="38063" xr:uid="{00000000-0005-0000-0000-0000DF030000}"/>
    <cellStyle name="Calculation 2 12 2 4" xfId="38395" xr:uid="{00000000-0005-0000-0000-0000E0030000}"/>
    <cellStyle name="Calculation 2 12 3" xfId="734" xr:uid="{00000000-0005-0000-0000-0000E1030000}"/>
    <cellStyle name="Calculation 2 12 3 2" xfId="39103" xr:uid="{00000000-0005-0000-0000-0000E2030000}"/>
    <cellStyle name="Calculation 2 12 3 2 2" xfId="39721" xr:uid="{00000000-0005-0000-0000-0000E3030000}"/>
    <cellStyle name="Calculation 2 12 3 3" xfId="38064" xr:uid="{00000000-0005-0000-0000-0000E4030000}"/>
    <cellStyle name="Calculation 2 12 3 4" xfId="38394" xr:uid="{00000000-0005-0000-0000-0000E5030000}"/>
    <cellStyle name="Calculation 2 12 4" xfId="735" xr:uid="{00000000-0005-0000-0000-0000E6030000}"/>
    <cellStyle name="Calculation 2 12 4 2" xfId="39102" xr:uid="{00000000-0005-0000-0000-0000E7030000}"/>
    <cellStyle name="Calculation 2 12 4 2 2" xfId="39720" xr:uid="{00000000-0005-0000-0000-0000E8030000}"/>
    <cellStyle name="Calculation 2 12 4 3" xfId="38065" xr:uid="{00000000-0005-0000-0000-0000E9030000}"/>
    <cellStyle name="Calculation 2 12 4 4" xfId="38393" xr:uid="{00000000-0005-0000-0000-0000EA030000}"/>
    <cellStyle name="Calculation 2 12 5" xfId="736" xr:uid="{00000000-0005-0000-0000-0000EB030000}"/>
    <cellStyle name="Calculation 2 12 5 2" xfId="39101" xr:uid="{00000000-0005-0000-0000-0000EC030000}"/>
    <cellStyle name="Calculation 2 12 5 2 2" xfId="39719" xr:uid="{00000000-0005-0000-0000-0000ED030000}"/>
    <cellStyle name="Calculation 2 12 5 3" xfId="38066" xr:uid="{00000000-0005-0000-0000-0000EE030000}"/>
    <cellStyle name="Calculation 2 12 5 4" xfId="38392" xr:uid="{00000000-0005-0000-0000-0000EF030000}"/>
    <cellStyle name="Calculation 2 12 6" xfId="39105" xr:uid="{00000000-0005-0000-0000-0000F0030000}"/>
    <cellStyle name="Calculation 2 12 6 2" xfId="39723" xr:uid="{00000000-0005-0000-0000-0000F1030000}"/>
    <cellStyle name="Calculation 2 12 7" xfId="38062" xr:uid="{00000000-0005-0000-0000-0000F2030000}"/>
    <cellStyle name="Calculation 2 12 8" xfId="38396" xr:uid="{00000000-0005-0000-0000-0000F3030000}"/>
    <cellStyle name="Calculation 2 13" xfId="737" xr:uid="{00000000-0005-0000-0000-0000F4030000}"/>
    <cellStyle name="Calculation 2 13 2" xfId="738" xr:uid="{00000000-0005-0000-0000-0000F5030000}"/>
    <cellStyle name="Calculation 2 13 2 2" xfId="39099" xr:uid="{00000000-0005-0000-0000-0000F6030000}"/>
    <cellStyle name="Calculation 2 13 2 2 2" xfId="39717" xr:uid="{00000000-0005-0000-0000-0000F7030000}"/>
    <cellStyle name="Calculation 2 13 2 3" xfId="38068" xr:uid="{00000000-0005-0000-0000-0000F8030000}"/>
    <cellStyle name="Calculation 2 13 2 4" xfId="38390" xr:uid="{00000000-0005-0000-0000-0000F9030000}"/>
    <cellStyle name="Calculation 2 13 3" xfId="739" xr:uid="{00000000-0005-0000-0000-0000FA030000}"/>
    <cellStyle name="Calculation 2 13 3 2" xfId="39098" xr:uid="{00000000-0005-0000-0000-0000FB030000}"/>
    <cellStyle name="Calculation 2 13 3 2 2" xfId="39716" xr:uid="{00000000-0005-0000-0000-0000FC030000}"/>
    <cellStyle name="Calculation 2 13 3 3" xfId="38069" xr:uid="{00000000-0005-0000-0000-0000FD030000}"/>
    <cellStyle name="Calculation 2 13 3 4" xfId="38389" xr:uid="{00000000-0005-0000-0000-0000FE030000}"/>
    <cellStyle name="Calculation 2 13 4" xfId="740" xr:uid="{00000000-0005-0000-0000-0000FF030000}"/>
    <cellStyle name="Calculation 2 13 4 2" xfId="39097" xr:uid="{00000000-0005-0000-0000-000000040000}"/>
    <cellStyle name="Calculation 2 13 4 2 2" xfId="39715" xr:uid="{00000000-0005-0000-0000-000001040000}"/>
    <cellStyle name="Calculation 2 13 4 3" xfId="38070" xr:uid="{00000000-0005-0000-0000-000002040000}"/>
    <cellStyle name="Calculation 2 13 4 4" xfId="38388" xr:uid="{00000000-0005-0000-0000-000003040000}"/>
    <cellStyle name="Calculation 2 13 5" xfId="39100" xr:uid="{00000000-0005-0000-0000-000004040000}"/>
    <cellStyle name="Calculation 2 13 5 2" xfId="39718" xr:uid="{00000000-0005-0000-0000-000005040000}"/>
    <cellStyle name="Calculation 2 13 6" xfId="38067" xr:uid="{00000000-0005-0000-0000-000006040000}"/>
    <cellStyle name="Calculation 2 13 7" xfId="38391" xr:uid="{00000000-0005-0000-0000-000007040000}"/>
    <cellStyle name="Calculation 2 14" xfId="741" xr:uid="{00000000-0005-0000-0000-000008040000}"/>
    <cellStyle name="Calculation 2 14 2" xfId="39096" xr:uid="{00000000-0005-0000-0000-000009040000}"/>
    <cellStyle name="Calculation 2 14 2 2" xfId="39714" xr:uid="{00000000-0005-0000-0000-00000A040000}"/>
    <cellStyle name="Calculation 2 14 3" xfId="38071" xr:uid="{00000000-0005-0000-0000-00000B040000}"/>
    <cellStyle name="Calculation 2 14 4" xfId="38387" xr:uid="{00000000-0005-0000-0000-00000C040000}"/>
    <cellStyle name="Calculation 2 15" xfId="742" xr:uid="{00000000-0005-0000-0000-00000D040000}"/>
    <cellStyle name="Calculation 2 15 2" xfId="39095" xr:uid="{00000000-0005-0000-0000-00000E040000}"/>
    <cellStyle name="Calculation 2 15 2 2" xfId="39713" xr:uid="{00000000-0005-0000-0000-00000F040000}"/>
    <cellStyle name="Calculation 2 15 3" xfId="38072" xr:uid="{00000000-0005-0000-0000-000010040000}"/>
    <cellStyle name="Calculation 2 15 4" xfId="38386" xr:uid="{00000000-0005-0000-0000-000011040000}"/>
    <cellStyle name="Calculation 2 16" xfId="743" xr:uid="{00000000-0005-0000-0000-000012040000}"/>
    <cellStyle name="Calculation 2 16 2" xfId="39094" xr:uid="{00000000-0005-0000-0000-000013040000}"/>
    <cellStyle name="Calculation 2 16 2 2" xfId="39712" xr:uid="{00000000-0005-0000-0000-000014040000}"/>
    <cellStyle name="Calculation 2 16 3" xfId="38073" xr:uid="{00000000-0005-0000-0000-000015040000}"/>
    <cellStyle name="Calculation 2 16 4" xfId="38385" xr:uid="{00000000-0005-0000-0000-000016040000}"/>
    <cellStyle name="Calculation 2 17" xfId="39115" xr:uid="{00000000-0005-0000-0000-000017040000}"/>
    <cellStyle name="Calculation 2 17 2" xfId="39733" xr:uid="{00000000-0005-0000-0000-000018040000}"/>
    <cellStyle name="Calculation 2 18" xfId="38052" xr:uid="{00000000-0005-0000-0000-000019040000}"/>
    <cellStyle name="Calculation 2 19" xfId="38406" xr:uid="{00000000-0005-0000-0000-00001A040000}"/>
    <cellStyle name="Calculation 2 2" xfId="744" xr:uid="{00000000-0005-0000-0000-00001B040000}"/>
    <cellStyle name="Calculation 2 2 10" xfId="39093" xr:uid="{00000000-0005-0000-0000-00001C040000}"/>
    <cellStyle name="Calculation 2 2 10 2" xfId="39711" xr:uid="{00000000-0005-0000-0000-00001D040000}"/>
    <cellStyle name="Calculation 2 2 11" xfId="38074" xr:uid="{00000000-0005-0000-0000-00001E040000}"/>
    <cellStyle name="Calculation 2 2 12" xfId="38384" xr:uid="{00000000-0005-0000-0000-00001F040000}"/>
    <cellStyle name="Calculation 2 2 2" xfId="745" xr:uid="{00000000-0005-0000-0000-000020040000}"/>
    <cellStyle name="Calculation 2 2 2 2" xfId="746" xr:uid="{00000000-0005-0000-0000-000021040000}"/>
    <cellStyle name="Calculation 2 2 2 2 2" xfId="39091" xr:uid="{00000000-0005-0000-0000-000022040000}"/>
    <cellStyle name="Calculation 2 2 2 2 2 2" xfId="39709" xr:uid="{00000000-0005-0000-0000-000023040000}"/>
    <cellStyle name="Calculation 2 2 2 2 3" xfId="38076" xr:uid="{00000000-0005-0000-0000-000024040000}"/>
    <cellStyle name="Calculation 2 2 2 2 4" xfId="38382" xr:uid="{00000000-0005-0000-0000-000025040000}"/>
    <cellStyle name="Calculation 2 2 2 3" xfId="747" xr:uid="{00000000-0005-0000-0000-000026040000}"/>
    <cellStyle name="Calculation 2 2 2 3 2" xfId="39090" xr:uid="{00000000-0005-0000-0000-000027040000}"/>
    <cellStyle name="Calculation 2 2 2 3 2 2" xfId="39708" xr:uid="{00000000-0005-0000-0000-000028040000}"/>
    <cellStyle name="Calculation 2 2 2 3 3" xfId="38077" xr:uid="{00000000-0005-0000-0000-000029040000}"/>
    <cellStyle name="Calculation 2 2 2 3 4" xfId="38381" xr:uid="{00000000-0005-0000-0000-00002A040000}"/>
    <cellStyle name="Calculation 2 2 2 4" xfId="748" xr:uid="{00000000-0005-0000-0000-00002B040000}"/>
    <cellStyle name="Calculation 2 2 2 4 2" xfId="39089" xr:uid="{00000000-0005-0000-0000-00002C040000}"/>
    <cellStyle name="Calculation 2 2 2 4 2 2" xfId="39707" xr:uid="{00000000-0005-0000-0000-00002D040000}"/>
    <cellStyle name="Calculation 2 2 2 4 3" xfId="38078" xr:uid="{00000000-0005-0000-0000-00002E040000}"/>
    <cellStyle name="Calculation 2 2 2 4 4" xfId="38380" xr:uid="{00000000-0005-0000-0000-00002F040000}"/>
    <cellStyle name="Calculation 2 2 2 5" xfId="39092" xr:uid="{00000000-0005-0000-0000-000030040000}"/>
    <cellStyle name="Calculation 2 2 2 5 2" xfId="39710" xr:uid="{00000000-0005-0000-0000-000031040000}"/>
    <cellStyle name="Calculation 2 2 2 6" xfId="38075" xr:uid="{00000000-0005-0000-0000-000032040000}"/>
    <cellStyle name="Calculation 2 2 2 7" xfId="38383" xr:uid="{00000000-0005-0000-0000-000033040000}"/>
    <cellStyle name="Calculation 2 2 3" xfId="749" xr:uid="{00000000-0005-0000-0000-000034040000}"/>
    <cellStyle name="Calculation 2 2 3 2" xfId="750" xr:uid="{00000000-0005-0000-0000-000035040000}"/>
    <cellStyle name="Calculation 2 2 3 2 2" xfId="39087" xr:uid="{00000000-0005-0000-0000-000036040000}"/>
    <cellStyle name="Calculation 2 2 3 2 2 2" xfId="39705" xr:uid="{00000000-0005-0000-0000-000037040000}"/>
    <cellStyle name="Calculation 2 2 3 2 3" xfId="38080" xr:uid="{00000000-0005-0000-0000-000038040000}"/>
    <cellStyle name="Calculation 2 2 3 2 4" xfId="38378" xr:uid="{00000000-0005-0000-0000-000039040000}"/>
    <cellStyle name="Calculation 2 2 3 3" xfId="751" xr:uid="{00000000-0005-0000-0000-00003A040000}"/>
    <cellStyle name="Calculation 2 2 3 3 2" xfId="39086" xr:uid="{00000000-0005-0000-0000-00003B040000}"/>
    <cellStyle name="Calculation 2 2 3 3 2 2" xfId="39704" xr:uid="{00000000-0005-0000-0000-00003C040000}"/>
    <cellStyle name="Calculation 2 2 3 3 3" xfId="38081" xr:uid="{00000000-0005-0000-0000-00003D040000}"/>
    <cellStyle name="Calculation 2 2 3 3 4" xfId="38377" xr:uid="{00000000-0005-0000-0000-00003E040000}"/>
    <cellStyle name="Calculation 2 2 3 4" xfId="752" xr:uid="{00000000-0005-0000-0000-00003F040000}"/>
    <cellStyle name="Calculation 2 2 3 4 2" xfId="39085" xr:uid="{00000000-0005-0000-0000-000040040000}"/>
    <cellStyle name="Calculation 2 2 3 4 2 2" xfId="39703" xr:uid="{00000000-0005-0000-0000-000041040000}"/>
    <cellStyle name="Calculation 2 2 3 4 3" xfId="38082" xr:uid="{00000000-0005-0000-0000-000042040000}"/>
    <cellStyle name="Calculation 2 2 3 4 4" xfId="38376" xr:uid="{00000000-0005-0000-0000-000043040000}"/>
    <cellStyle name="Calculation 2 2 3 5" xfId="39088" xr:uid="{00000000-0005-0000-0000-000044040000}"/>
    <cellStyle name="Calculation 2 2 3 5 2" xfId="39706" xr:uid="{00000000-0005-0000-0000-000045040000}"/>
    <cellStyle name="Calculation 2 2 3 6" xfId="38079" xr:uid="{00000000-0005-0000-0000-000046040000}"/>
    <cellStyle name="Calculation 2 2 3 7" xfId="38379" xr:uid="{00000000-0005-0000-0000-000047040000}"/>
    <cellStyle name="Calculation 2 2 4" xfId="753" xr:uid="{00000000-0005-0000-0000-000048040000}"/>
    <cellStyle name="Calculation 2 2 4 2" xfId="754" xr:uid="{00000000-0005-0000-0000-000049040000}"/>
    <cellStyle name="Calculation 2 2 4 2 2" xfId="39083" xr:uid="{00000000-0005-0000-0000-00004A040000}"/>
    <cellStyle name="Calculation 2 2 4 2 2 2" xfId="39701" xr:uid="{00000000-0005-0000-0000-00004B040000}"/>
    <cellStyle name="Calculation 2 2 4 2 3" xfId="38084" xr:uid="{00000000-0005-0000-0000-00004C040000}"/>
    <cellStyle name="Calculation 2 2 4 2 4" xfId="38374" xr:uid="{00000000-0005-0000-0000-00004D040000}"/>
    <cellStyle name="Calculation 2 2 4 3" xfId="755" xr:uid="{00000000-0005-0000-0000-00004E040000}"/>
    <cellStyle name="Calculation 2 2 4 3 2" xfId="39082" xr:uid="{00000000-0005-0000-0000-00004F040000}"/>
    <cellStyle name="Calculation 2 2 4 3 2 2" xfId="39700" xr:uid="{00000000-0005-0000-0000-000050040000}"/>
    <cellStyle name="Calculation 2 2 4 3 3" xfId="38085" xr:uid="{00000000-0005-0000-0000-000051040000}"/>
    <cellStyle name="Calculation 2 2 4 3 4" xfId="38373" xr:uid="{00000000-0005-0000-0000-000052040000}"/>
    <cellStyle name="Calculation 2 2 4 4" xfId="756" xr:uid="{00000000-0005-0000-0000-000053040000}"/>
    <cellStyle name="Calculation 2 2 4 4 2" xfId="39081" xr:uid="{00000000-0005-0000-0000-000054040000}"/>
    <cellStyle name="Calculation 2 2 4 4 2 2" xfId="39699" xr:uid="{00000000-0005-0000-0000-000055040000}"/>
    <cellStyle name="Calculation 2 2 4 4 3" xfId="38086" xr:uid="{00000000-0005-0000-0000-000056040000}"/>
    <cellStyle name="Calculation 2 2 4 4 4" xfId="38372" xr:uid="{00000000-0005-0000-0000-000057040000}"/>
    <cellStyle name="Calculation 2 2 4 5" xfId="39084" xr:uid="{00000000-0005-0000-0000-000058040000}"/>
    <cellStyle name="Calculation 2 2 4 5 2" xfId="39702" xr:uid="{00000000-0005-0000-0000-000059040000}"/>
    <cellStyle name="Calculation 2 2 4 6" xfId="38083" xr:uid="{00000000-0005-0000-0000-00005A040000}"/>
    <cellStyle name="Calculation 2 2 4 7" xfId="38375" xr:uid="{00000000-0005-0000-0000-00005B040000}"/>
    <cellStyle name="Calculation 2 2 5" xfId="757" xr:uid="{00000000-0005-0000-0000-00005C040000}"/>
    <cellStyle name="Calculation 2 2 5 2" xfId="758" xr:uid="{00000000-0005-0000-0000-00005D040000}"/>
    <cellStyle name="Calculation 2 2 5 2 2" xfId="39079" xr:uid="{00000000-0005-0000-0000-00005E040000}"/>
    <cellStyle name="Calculation 2 2 5 2 2 2" xfId="39697" xr:uid="{00000000-0005-0000-0000-00005F040000}"/>
    <cellStyle name="Calculation 2 2 5 2 3" xfId="38088" xr:uid="{00000000-0005-0000-0000-000060040000}"/>
    <cellStyle name="Calculation 2 2 5 2 4" xfId="38370" xr:uid="{00000000-0005-0000-0000-000061040000}"/>
    <cellStyle name="Calculation 2 2 5 3" xfId="759" xr:uid="{00000000-0005-0000-0000-000062040000}"/>
    <cellStyle name="Calculation 2 2 5 3 2" xfId="39078" xr:uid="{00000000-0005-0000-0000-000063040000}"/>
    <cellStyle name="Calculation 2 2 5 3 2 2" xfId="39696" xr:uid="{00000000-0005-0000-0000-000064040000}"/>
    <cellStyle name="Calculation 2 2 5 3 3" xfId="38089" xr:uid="{00000000-0005-0000-0000-000065040000}"/>
    <cellStyle name="Calculation 2 2 5 3 4" xfId="38369" xr:uid="{00000000-0005-0000-0000-000066040000}"/>
    <cellStyle name="Calculation 2 2 5 4" xfId="760" xr:uid="{00000000-0005-0000-0000-000067040000}"/>
    <cellStyle name="Calculation 2 2 5 4 2" xfId="39077" xr:uid="{00000000-0005-0000-0000-000068040000}"/>
    <cellStyle name="Calculation 2 2 5 4 2 2" xfId="39695" xr:uid="{00000000-0005-0000-0000-000069040000}"/>
    <cellStyle name="Calculation 2 2 5 4 3" xfId="38090" xr:uid="{00000000-0005-0000-0000-00006A040000}"/>
    <cellStyle name="Calculation 2 2 5 4 4" xfId="38368" xr:uid="{00000000-0005-0000-0000-00006B040000}"/>
    <cellStyle name="Calculation 2 2 5 5" xfId="39080" xr:uid="{00000000-0005-0000-0000-00006C040000}"/>
    <cellStyle name="Calculation 2 2 5 5 2" xfId="39698" xr:uid="{00000000-0005-0000-0000-00006D040000}"/>
    <cellStyle name="Calculation 2 2 5 6" xfId="38087" xr:uid="{00000000-0005-0000-0000-00006E040000}"/>
    <cellStyle name="Calculation 2 2 5 7" xfId="38371" xr:uid="{00000000-0005-0000-0000-00006F040000}"/>
    <cellStyle name="Calculation 2 2 6" xfId="761" xr:uid="{00000000-0005-0000-0000-000070040000}"/>
    <cellStyle name="Calculation 2 2 6 2" xfId="39076" xr:uid="{00000000-0005-0000-0000-000071040000}"/>
    <cellStyle name="Calculation 2 2 6 2 2" xfId="39694" xr:uid="{00000000-0005-0000-0000-000072040000}"/>
    <cellStyle name="Calculation 2 2 6 3" xfId="38091" xr:uid="{00000000-0005-0000-0000-000073040000}"/>
    <cellStyle name="Calculation 2 2 6 4" xfId="38367" xr:uid="{00000000-0005-0000-0000-000074040000}"/>
    <cellStyle name="Calculation 2 2 7" xfId="762" xr:uid="{00000000-0005-0000-0000-000075040000}"/>
    <cellStyle name="Calculation 2 2 7 2" xfId="39075" xr:uid="{00000000-0005-0000-0000-000076040000}"/>
    <cellStyle name="Calculation 2 2 7 2 2" xfId="39693" xr:uid="{00000000-0005-0000-0000-000077040000}"/>
    <cellStyle name="Calculation 2 2 7 3" xfId="38092" xr:uid="{00000000-0005-0000-0000-000078040000}"/>
    <cellStyle name="Calculation 2 2 7 4" xfId="38366" xr:uid="{00000000-0005-0000-0000-000079040000}"/>
    <cellStyle name="Calculation 2 2 8" xfId="763" xr:uid="{00000000-0005-0000-0000-00007A040000}"/>
    <cellStyle name="Calculation 2 2 8 2" xfId="39074" xr:uid="{00000000-0005-0000-0000-00007B040000}"/>
    <cellStyle name="Calculation 2 2 8 2 2" xfId="39692" xr:uid="{00000000-0005-0000-0000-00007C040000}"/>
    <cellStyle name="Calculation 2 2 8 3" xfId="38093" xr:uid="{00000000-0005-0000-0000-00007D040000}"/>
    <cellStyle name="Calculation 2 2 8 4" xfId="38365" xr:uid="{00000000-0005-0000-0000-00007E040000}"/>
    <cellStyle name="Calculation 2 2 9" xfId="764" xr:uid="{00000000-0005-0000-0000-00007F040000}"/>
    <cellStyle name="Calculation 2 2 9 2" xfId="39073" xr:uid="{00000000-0005-0000-0000-000080040000}"/>
    <cellStyle name="Calculation 2 2 9 2 2" xfId="39691" xr:uid="{00000000-0005-0000-0000-000081040000}"/>
    <cellStyle name="Calculation 2 2 9 3" xfId="38094" xr:uid="{00000000-0005-0000-0000-000082040000}"/>
    <cellStyle name="Calculation 2 2 9 4" xfId="38364" xr:uid="{00000000-0005-0000-0000-000083040000}"/>
    <cellStyle name="Calculation 2 3" xfId="765" xr:uid="{00000000-0005-0000-0000-000084040000}"/>
    <cellStyle name="Calculation 2 3 2" xfId="766" xr:uid="{00000000-0005-0000-0000-000085040000}"/>
    <cellStyle name="Calculation 2 3 2 2" xfId="39072" xr:uid="{00000000-0005-0000-0000-000086040000}"/>
    <cellStyle name="Calculation 2 3 2 2 2" xfId="39690" xr:uid="{00000000-0005-0000-0000-000087040000}"/>
    <cellStyle name="Calculation 2 3 2 3" xfId="38095" xr:uid="{00000000-0005-0000-0000-000088040000}"/>
    <cellStyle name="Calculation 2 3 2 4" xfId="38363" xr:uid="{00000000-0005-0000-0000-000089040000}"/>
    <cellStyle name="Calculation 2 3 3" xfId="767" xr:uid="{00000000-0005-0000-0000-00008A040000}"/>
    <cellStyle name="Calculation 2 3 3 2" xfId="39071" xr:uid="{00000000-0005-0000-0000-00008B040000}"/>
    <cellStyle name="Calculation 2 3 3 2 2" xfId="39689" xr:uid="{00000000-0005-0000-0000-00008C040000}"/>
    <cellStyle name="Calculation 2 3 3 3" xfId="38096" xr:uid="{00000000-0005-0000-0000-00008D040000}"/>
    <cellStyle name="Calculation 2 3 3 4" xfId="38362" xr:uid="{00000000-0005-0000-0000-00008E040000}"/>
    <cellStyle name="Calculation 2 3 4" xfId="768" xr:uid="{00000000-0005-0000-0000-00008F040000}"/>
    <cellStyle name="Calculation 2 3 4 2" xfId="39070" xr:uid="{00000000-0005-0000-0000-000090040000}"/>
    <cellStyle name="Calculation 2 3 4 2 2" xfId="39688" xr:uid="{00000000-0005-0000-0000-000091040000}"/>
    <cellStyle name="Calculation 2 3 4 3" xfId="38097" xr:uid="{00000000-0005-0000-0000-000092040000}"/>
    <cellStyle name="Calculation 2 3 4 4" xfId="38361" xr:uid="{00000000-0005-0000-0000-000093040000}"/>
    <cellStyle name="Calculation 2 3 5" xfId="769" xr:uid="{00000000-0005-0000-0000-000094040000}"/>
    <cellStyle name="Calculation 2 3 5 2" xfId="39069" xr:uid="{00000000-0005-0000-0000-000095040000}"/>
    <cellStyle name="Calculation 2 3 5 2 2" xfId="39687" xr:uid="{00000000-0005-0000-0000-000096040000}"/>
    <cellStyle name="Calculation 2 3 5 3" xfId="38098" xr:uid="{00000000-0005-0000-0000-000097040000}"/>
    <cellStyle name="Calculation 2 3 5 4" xfId="38360" xr:uid="{00000000-0005-0000-0000-000098040000}"/>
    <cellStyle name="Calculation 2 4" xfId="770" xr:uid="{00000000-0005-0000-0000-000099040000}"/>
    <cellStyle name="Calculation 2 4 2" xfId="771" xr:uid="{00000000-0005-0000-0000-00009A040000}"/>
    <cellStyle name="Calculation 2 4 2 2" xfId="39068" xr:uid="{00000000-0005-0000-0000-00009B040000}"/>
    <cellStyle name="Calculation 2 4 2 2 2" xfId="39686" xr:uid="{00000000-0005-0000-0000-00009C040000}"/>
    <cellStyle name="Calculation 2 4 2 3" xfId="38099" xr:uid="{00000000-0005-0000-0000-00009D040000}"/>
    <cellStyle name="Calculation 2 4 2 4" xfId="38359" xr:uid="{00000000-0005-0000-0000-00009E040000}"/>
    <cellStyle name="Calculation 2 4 3" xfId="772" xr:uid="{00000000-0005-0000-0000-00009F040000}"/>
    <cellStyle name="Calculation 2 4 3 2" xfId="39067" xr:uid="{00000000-0005-0000-0000-0000A0040000}"/>
    <cellStyle name="Calculation 2 4 3 2 2" xfId="39685" xr:uid="{00000000-0005-0000-0000-0000A1040000}"/>
    <cellStyle name="Calculation 2 4 3 3" xfId="38100" xr:uid="{00000000-0005-0000-0000-0000A2040000}"/>
    <cellStyle name="Calculation 2 4 3 4" xfId="38358" xr:uid="{00000000-0005-0000-0000-0000A3040000}"/>
    <cellStyle name="Calculation 2 4 4" xfId="773" xr:uid="{00000000-0005-0000-0000-0000A4040000}"/>
    <cellStyle name="Calculation 2 4 4 2" xfId="39066" xr:uid="{00000000-0005-0000-0000-0000A5040000}"/>
    <cellStyle name="Calculation 2 4 4 2 2" xfId="39684" xr:uid="{00000000-0005-0000-0000-0000A6040000}"/>
    <cellStyle name="Calculation 2 4 4 3" xfId="38101" xr:uid="{00000000-0005-0000-0000-0000A7040000}"/>
    <cellStyle name="Calculation 2 4 4 4" xfId="38357" xr:uid="{00000000-0005-0000-0000-0000A8040000}"/>
    <cellStyle name="Calculation 2 4 5" xfId="774" xr:uid="{00000000-0005-0000-0000-0000A9040000}"/>
    <cellStyle name="Calculation 2 4 5 2" xfId="39065" xr:uid="{00000000-0005-0000-0000-0000AA040000}"/>
    <cellStyle name="Calculation 2 4 5 2 2" xfId="39683" xr:uid="{00000000-0005-0000-0000-0000AB040000}"/>
    <cellStyle name="Calculation 2 4 5 3" xfId="38102" xr:uid="{00000000-0005-0000-0000-0000AC040000}"/>
    <cellStyle name="Calculation 2 4 5 4" xfId="38356" xr:uid="{00000000-0005-0000-0000-0000AD040000}"/>
    <cellStyle name="Calculation 2 5" xfId="775" xr:uid="{00000000-0005-0000-0000-0000AE040000}"/>
    <cellStyle name="Calculation 2 5 2" xfId="776" xr:uid="{00000000-0005-0000-0000-0000AF040000}"/>
    <cellStyle name="Calculation 2 5 2 2" xfId="39064" xr:uid="{00000000-0005-0000-0000-0000B0040000}"/>
    <cellStyle name="Calculation 2 5 2 2 2" xfId="39682" xr:uid="{00000000-0005-0000-0000-0000B1040000}"/>
    <cellStyle name="Calculation 2 5 2 3" xfId="38103" xr:uid="{00000000-0005-0000-0000-0000B2040000}"/>
    <cellStyle name="Calculation 2 5 2 4" xfId="38355" xr:uid="{00000000-0005-0000-0000-0000B3040000}"/>
    <cellStyle name="Calculation 2 5 3" xfId="777" xr:uid="{00000000-0005-0000-0000-0000B4040000}"/>
    <cellStyle name="Calculation 2 5 3 2" xfId="39063" xr:uid="{00000000-0005-0000-0000-0000B5040000}"/>
    <cellStyle name="Calculation 2 5 3 2 2" xfId="39681" xr:uid="{00000000-0005-0000-0000-0000B6040000}"/>
    <cellStyle name="Calculation 2 5 3 3" xfId="38104" xr:uid="{00000000-0005-0000-0000-0000B7040000}"/>
    <cellStyle name="Calculation 2 5 3 4" xfId="38354" xr:uid="{00000000-0005-0000-0000-0000B8040000}"/>
    <cellStyle name="Calculation 2 5 4" xfId="778" xr:uid="{00000000-0005-0000-0000-0000B9040000}"/>
    <cellStyle name="Calculation 2 5 4 2" xfId="39062" xr:uid="{00000000-0005-0000-0000-0000BA040000}"/>
    <cellStyle name="Calculation 2 5 4 2 2" xfId="39680" xr:uid="{00000000-0005-0000-0000-0000BB040000}"/>
    <cellStyle name="Calculation 2 5 4 3" xfId="38105" xr:uid="{00000000-0005-0000-0000-0000BC040000}"/>
    <cellStyle name="Calculation 2 5 4 4" xfId="38353" xr:uid="{00000000-0005-0000-0000-0000BD040000}"/>
    <cellStyle name="Calculation 2 5 5" xfId="779" xr:uid="{00000000-0005-0000-0000-0000BE040000}"/>
    <cellStyle name="Calculation 2 5 5 2" xfId="39061" xr:uid="{00000000-0005-0000-0000-0000BF040000}"/>
    <cellStyle name="Calculation 2 5 5 2 2" xfId="39679" xr:uid="{00000000-0005-0000-0000-0000C0040000}"/>
    <cellStyle name="Calculation 2 5 5 3" xfId="38106" xr:uid="{00000000-0005-0000-0000-0000C1040000}"/>
    <cellStyle name="Calculation 2 5 5 4" xfId="38352" xr:uid="{00000000-0005-0000-0000-0000C2040000}"/>
    <cellStyle name="Calculation 2 6" xfId="780" xr:uid="{00000000-0005-0000-0000-0000C3040000}"/>
    <cellStyle name="Calculation 2 6 2" xfId="781" xr:uid="{00000000-0005-0000-0000-0000C4040000}"/>
    <cellStyle name="Calculation 2 6 2 2" xfId="39060" xr:uid="{00000000-0005-0000-0000-0000C5040000}"/>
    <cellStyle name="Calculation 2 6 2 2 2" xfId="39678" xr:uid="{00000000-0005-0000-0000-0000C6040000}"/>
    <cellStyle name="Calculation 2 6 2 3" xfId="38107" xr:uid="{00000000-0005-0000-0000-0000C7040000}"/>
    <cellStyle name="Calculation 2 6 2 4" xfId="38351" xr:uid="{00000000-0005-0000-0000-0000C8040000}"/>
    <cellStyle name="Calculation 2 6 3" xfId="782" xr:uid="{00000000-0005-0000-0000-0000C9040000}"/>
    <cellStyle name="Calculation 2 6 3 2" xfId="39059" xr:uid="{00000000-0005-0000-0000-0000CA040000}"/>
    <cellStyle name="Calculation 2 6 3 2 2" xfId="39677" xr:uid="{00000000-0005-0000-0000-0000CB040000}"/>
    <cellStyle name="Calculation 2 6 3 3" xfId="38108" xr:uid="{00000000-0005-0000-0000-0000CC040000}"/>
    <cellStyle name="Calculation 2 6 3 4" xfId="38350" xr:uid="{00000000-0005-0000-0000-0000CD040000}"/>
    <cellStyle name="Calculation 2 6 4" xfId="783" xr:uid="{00000000-0005-0000-0000-0000CE040000}"/>
    <cellStyle name="Calculation 2 6 4 2" xfId="39058" xr:uid="{00000000-0005-0000-0000-0000CF040000}"/>
    <cellStyle name="Calculation 2 6 4 2 2" xfId="39676" xr:uid="{00000000-0005-0000-0000-0000D0040000}"/>
    <cellStyle name="Calculation 2 6 4 3" xfId="38109" xr:uid="{00000000-0005-0000-0000-0000D1040000}"/>
    <cellStyle name="Calculation 2 6 4 4" xfId="38349" xr:uid="{00000000-0005-0000-0000-0000D2040000}"/>
    <cellStyle name="Calculation 2 6 5" xfId="784" xr:uid="{00000000-0005-0000-0000-0000D3040000}"/>
    <cellStyle name="Calculation 2 6 5 2" xfId="39057" xr:uid="{00000000-0005-0000-0000-0000D4040000}"/>
    <cellStyle name="Calculation 2 6 5 2 2" xfId="39675" xr:uid="{00000000-0005-0000-0000-0000D5040000}"/>
    <cellStyle name="Calculation 2 6 5 3" xfId="38110" xr:uid="{00000000-0005-0000-0000-0000D6040000}"/>
    <cellStyle name="Calculation 2 6 5 4" xfId="38348" xr:uid="{00000000-0005-0000-0000-0000D7040000}"/>
    <cellStyle name="Calculation 2 7" xfId="785" xr:uid="{00000000-0005-0000-0000-0000D8040000}"/>
    <cellStyle name="Calculation 2 7 2" xfId="786" xr:uid="{00000000-0005-0000-0000-0000D9040000}"/>
    <cellStyle name="Calculation 2 7 2 2" xfId="39056" xr:uid="{00000000-0005-0000-0000-0000DA040000}"/>
    <cellStyle name="Calculation 2 7 2 2 2" xfId="39674" xr:uid="{00000000-0005-0000-0000-0000DB040000}"/>
    <cellStyle name="Calculation 2 7 2 3" xfId="38111" xr:uid="{00000000-0005-0000-0000-0000DC040000}"/>
    <cellStyle name="Calculation 2 7 2 4" xfId="38347" xr:uid="{00000000-0005-0000-0000-0000DD040000}"/>
    <cellStyle name="Calculation 2 7 3" xfId="787" xr:uid="{00000000-0005-0000-0000-0000DE040000}"/>
    <cellStyle name="Calculation 2 7 3 2" xfId="39055" xr:uid="{00000000-0005-0000-0000-0000DF040000}"/>
    <cellStyle name="Calculation 2 7 3 2 2" xfId="39673" xr:uid="{00000000-0005-0000-0000-0000E0040000}"/>
    <cellStyle name="Calculation 2 7 3 3" xfId="38112" xr:uid="{00000000-0005-0000-0000-0000E1040000}"/>
    <cellStyle name="Calculation 2 7 3 4" xfId="38346" xr:uid="{00000000-0005-0000-0000-0000E2040000}"/>
    <cellStyle name="Calculation 2 7 4" xfId="788" xr:uid="{00000000-0005-0000-0000-0000E3040000}"/>
    <cellStyle name="Calculation 2 7 4 2" xfId="39054" xr:uid="{00000000-0005-0000-0000-0000E4040000}"/>
    <cellStyle name="Calculation 2 7 4 2 2" xfId="39672" xr:uid="{00000000-0005-0000-0000-0000E5040000}"/>
    <cellStyle name="Calculation 2 7 4 3" xfId="38113" xr:uid="{00000000-0005-0000-0000-0000E6040000}"/>
    <cellStyle name="Calculation 2 7 4 4" xfId="38345" xr:uid="{00000000-0005-0000-0000-0000E7040000}"/>
    <cellStyle name="Calculation 2 7 5" xfId="789" xr:uid="{00000000-0005-0000-0000-0000E8040000}"/>
    <cellStyle name="Calculation 2 7 5 2" xfId="39053" xr:uid="{00000000-0005-0000-0000-0000E9040000}"/>
    <cellStyle name="Calculation 2 7 5 2 2" xfId="39671" xr:uid="{00000000-0005-0000-0000-0000EA040000}"/>
    <cellStyle name="Calculation 2 7 5 3" xfId="38114" xr:uid="{00000000-0005-0000-0000-0000EB040000}"/>
    <cellStyle name="Calculation 2 7 5 4" xfId="38344" xr:uid="{00000000-0005-0000-0000-0000EC040000}"/>
    <cellStyle name="Calculation 2 8" xfId="790" xr:uid="{00000000-0005-0000-0000-0000ED040000}"/>
    <cellStyle name="Calculation 2 8 2" xfId="791" xr:uid="{00000000-0005-0000-0000-0000EE040000}"/>
    <cellStyle name="Calculation 2 8 2 2" xfId="39052" xr:uid="{00000000-0005-0000-0000-0000EF040000}"/>
    <cellStyle name="Calculation 2 8 2 2 2" xfId="39670" xr:uid="{00000000-0005-0000-0000-0000F0040000}"/>
    <cellStyle name="Calculation 2 8 2 3" xfId="38115" xr:uid="{00000000-0005-0000-0000-0000F1040000}"/>
    <cellStyle name="Calculation 2 8 2 4" xfId="38343" xr:uid="{00000000-0005-0000-0000-0000F2040000}"/>
    <cellStyle name="Calculation 2 8 3" xfId="792" xr:uid="{00000000-0005-0000-0000-0000F3040000}"/>
    <cellStyle name="Calculation 2 8 3 2" xfId="39051" xr:uid="{00000000-0005-0000-0000-0000F4040000}"/>
    <cellStyle name="Calculation 2 8 3 2 2" xfId="39669" xr:uid="{00000000-0005-0000-0000-0000F5040000}"/>
    <cellStyle name="Calculation 2 8 3 3" xfId="38116" xr:uid="{00000000-0005-0000-0000-0000F6040000}"/>
    <cellStyle name="Calculation 2 8 3 4" xfId="38342" xr:uid="{00000000-0005-0000-0000-0000F7040000}"/>
    <cellStyle name="Calculation 2 8 4" xfId="793" xr:uid="{00000000-0005-0000-0000-0000F8040000}"/>
    <cellStyle name="Calculation 2 8 4 2" xfId="39050" xr:uid="{00000000-0005-0000-0000-0000F9040000}"/>
    <cellStyle name="Calculation 2 8 4 2 2" xfId="39668" xr:uid="{00000000-0005-0000-0000-0000FA040000}"/>
    <cellStyle name="Calculation 2 8 4 3" xfId="38117" xr:uid="{00000000-0005-0000-0000-0000FB040000}"/>
    <cellStyle name="Calculation 2 8 4 4" xfId="38341" xr:uid="{00000000-0005-0000-0000-0000FC040000}"/>
    <cellStyle name="Calculation 2 8 5" xfId="794" xr:uid="{00000000-0005-0000-0000-0000FD040000}"/>
    <cellStyle name="Calculation 2 8 5 2" xfId="39049" xr:uid="{00000000-0005-0000-0000-0000FE040000}"/>
    <cellStyle name="Calculation 2 8 5 2 2" xfId="39667" xr:uid="{00000000-0005-0000-0000-0000FF040000}"/>
    <cellStyle name="Calculation 2 8 5 3" xfId="38118" xr:uid="{00000000-0005-0000-0000-000000050000}"/>
    <cellStyle name="Calculation 2 8 5 4" xfId="38340" xr:uid="{00000000-0005-0000-0000-000001050000}"/>
    <cellStyle name="Calculation 2 9" xfId="795" xr:uid="{00000000-0005-0000-0000-000002050000}"/>
    <cellStyle name="Calculation 2 9 2" xfId="796" xr:uid="{00000000-0005-0000-0000-000003050000}"/>
    <cellStyle name="Calculation 2 9 2 2" xfId="39048" xr:uid="{00000000-0005-0000-0000-000004050000}"/>
    <cellStyle name="Calculation 2 9 2 2 2" xfId="39666" xr:uid="{00000000-0005-0000-0000-000005050000}"/>
    <cellStyle name="Calculation 2 9 2 3" xfId="38119" xr:uid="{00000000-0005-0000-0000-000006050000}"/>
    <cellStyle name="Calculation 2 9 2 4" xfId="38339" xr:uid="{00000000-0005-0000-0000-000007050000}"/>
    <cellStyle name="Calculation 2 9 3" xfId="797" xr:uid="{00000000-0005-0000-0000-000008050000}"/>
    <cellStyle name="Calculation 2 9 3 2" xfId="39047" xr:uid="{00000000-0005-0000-0000-000009050000}"/>
    <cellStyle name="Calculation 2 9 3 2 2" xfId="39665" xr:uid="{00000000-0005-0000-0000-00000A050000}"/>
    <cellStyle name="Calculation 2 9 3 3" xfId="38120" xr:uid="{00000000-0005-0000-0000-00000B050000}"/>
    <cellStyle name="Calculation 2 9 3 4" xfId="38338" xr:uid="{00000000-0005-0000-0000-00000C050000}"/>
    <cellStyle name="Calculation 2 9 4" xfId="798" xr:uid="{00000000-0005-0000-0000-00000D050000}"/>
    <cellStyle name="Calculation 2 9 4 2" xfId="39046" xr:uid="{00000000-0005-0000-0000-00000E050000}"/>
    <cellStyle name="Calculation 2 9 4 2 2" xfId="39664" xr:uid="{00000000-0005-0000-0000-00000F050000}"/>
    <cellStyle name="Calculation 2 9 4 3" xfId="38121" xr:uid="{00000000-0005-0000-0000-000010050000}"/>
    <cellStyle name="Calculation 2 9 4 4" xfId="38337" xr:uid="{00000000-0005-0000-0000-000011050000}"/>
    <cellStyle name="Calculation 2 9 5" xfId="799" xr:uid="{00000000-0005-0000-0000-000012050000}"/>
    <cellStyle name="Calculation 2 9 5 2" xfId="39045" xr:uid="{00000000-0005-0000-0000-000013050000}"/>
    <cellStyle name="Calculation 2 9 5 2 2" xfId="39663" xr:uid="{00000000-0005-0000-0000-000014050000}"/>
    <cellStyle name="Calculation 2 9 5 3" xfId="38122" xr:uid="{00000000-0005-0000-0000-000015050000}"/>
    <cellStyle name="Calculation 2 9 5 4" xfId="38336" xr:uid="{00000000-0005-0000-0000-000016050000}"/>
    <cellStyle name="Calculation 3" xfId="800" xr:uid="{00000000-0005-0000-0000-000017050000}"/>
    <cellStyle name="Calculation 3 2" xfId="801" xr:uid="{00000000-0005-0000-0000-000018050000}"/>
    <cellStyle name="Calculation 3 2 2" xfId="39043" xr:uid="{00000000-0005-0000-0000-000019050000}"/>
    <cellStyle name="Calculation 3 2 2 2" xfId="39661" xr:uid="{00000000-0005-0000-0000-00001A050000}"/>
    <cellStyle name="Calculation 3 2 3" xfId="38124" xr:uid="{00000000-0005-0000-0000-00001B050000}"/>
    <cellStyle name="Calculation 3 2 4" xfId="38334" xr:uid="{00000000-0005-0000-0000-00001C050000}"/>
    <cellStyle name="Calculation 3 3" xfId="802" xr:uid="{00000000-0005-0000-0000-00001D050000}"/>
    <cellStyle name="Calculation 3 3 2" xfId="39042" xr:uid="{00000000-0005-0000-0000-00001E050000}"/>
    <cellStyle name="Calculation 3 3 2 2" xfId="39660" xr:uid="{00000000-0005-0000-0000-00001F050000}"/>
    <cellStyle name="Calculation 3 3 3" xfId="38125" xr:uid="{00000000-0005-0000-0000-000020050000}"/>
    <cellStyle name="Calculation 3 3 4" xfId="38333" xr:uid="{00000000-0005-0000-0000-000021050000}"/>
    <cellStyle name="Calculation 3 4" xfId="39044" xr:uid="{00000000-0005-0000-0000-000022050000}"/>
    <cellStyle name="Calculation 3 4 2" xfId="39662" xr:uid="{00000000-0005-0000-0000-000023050000}"/>
    <cellStyle name="Calculation 3 5" xfId="38123" xr:uid="{00000000-0005-0000-0000-000024050000}"/>
    <cellStyle name="Calculation 3 6" xfId="38335" xr:uid="{00000000-0005-0000-0000-000025050000}"/>
    <cellStyle name="Calculation 4" xfId="803" xr:uid="{00000000-0005-0000-0000-000026050000}"/>
    <cellStyle name="Calculation 4 2" xfId="804" xr:uid="{00000000-0005-0000-0000-000027050000}"/>
    <cellStyle name="Calculation 4 2 2" xfId="39040" xr:uid="{00000000-0005-0000-0000-000028050000}"/>
    <cellStyle name="Calculation 4 2 2 2" xfId="39658" xr:uid="{00000000-0005-0000-0000-000029050000}"/>
    <cellStyle name="Calculation 4 2 3" xfId="38127" xr:uid="{00000000-0005-0000-0000-00002A050000}"/>
    <cellStyle name="Calculation 4 2 4" xfId="38331" xr:uid="{00000000-0005-0000-0000-00002B050000}"/>
    <cellStyle name="Calculation 4 3" xfId="805" xr:uid="{00000000-0005-0000-0000-00002C050000}"/>
    <cellStyle name="Calculation 4 3 2" xfId="39039" xr:uid="{00000000-0005-0000-0000-00002D050000}"/>
    <cellStyle name="Calculation 4 3 2 2" xfId="39657" xr:uid="{00000000-0005-0000-0000-00002E050000}"/>
    <cellStyle name="Calculation 4 3 3" xfId="38128" xr:uid="{00000000-0005-0000-0000-00002F050000}"/>
    <cellStyle name="Calculation 4 3 4" xfId="38330" xr:uid="{00000000-0005-0000-0000-000030050000}"/>
    <cellStyle name="Calculation 4 4" xfId="39041" xr:uid="{00000000-0005-0000-0000-000031050000}"/>
    <cellStyle name="Calculation 4 4 2" xfId="39659" xr:uid="{00000000-0005-0000-0000-000032050000}"/>
    <cellStyle name="Calculation 4 5" xfId="38126" xr:uid="{00000000-0005-0000-0000-000033050000}"/>
    <cellStyle name="Calculation 4 6" xfId="38332" xr:uid="{00000000-0005-0000-0000-000034050000}"/>
    <cellStyle name="Calculation 5" xfId="806" xr:uid="{00000000-0005-0000-0000-000035050000}"/>
    <cellStyle name="Calculation 5 2" xfId="807" xr:uid="{00000000-0005-0000-0000-000036050000}"/>
    <cellStyle name="Calculation 5 2 2" xfId="39037" xr:uid="{00000000-0005-0000-0000-000037050000}"/>
    <cellStyle name="Calculation 5 2 2 2" xfId="39655" xr:uid="{00000000-0005-0000-0000-000038050000}"/>
    <cellStyle name="Calculation 5 2 3" xfId="38130" xr:uid="{00000000-0005-0000-0000-000039050000}"/>
    <cellStyle name="Calculation 5 2 4" xfId="38328" xr:uid="{00000000-0005-0000-0000-00003A050000}"/>
    <cellStyle name="Calculation 5 3" xfId="808" xr:uid="{00000000-0005-0000-0000-00003B050000}"/>
    <cellStyle name="Calculation 5 3 2" xfId="39036" xr:uid="{00000000-0005-0000-0000-00003C050000}"/>
    <cellStyle name="Calculation 5 3 2 2" xfId="39654" xr:uid="{00000000-0005-0000-0000-00003D050000}"/>
    <cellStyle name="Calculation 5 3 3" xfId="38131" xr:uid="{00000000-0005-0000-0000-00003E050000}"/>
    <cellStyle name="Calculation 5 3 4" xfId="38327" xr:uid="{00000000-0005-0000-0000-00003F050000}"/>
    <cellStyle name="Calculation 5 4" xfId="39038" xr:uid="{00000000-0005-0000-0000-000040050000}"/>
    <cellStyle name="Calculation 5 4 2" xfId="39656" xr:uid="{00000000-0005-0000-0000-000041050000}"/>
    <cellStyle name="Calculation 5 5" xfId="38129" xr:uid="{00000000-0005-0000-0000-000042050000}"/>
    <cellStyle name="Calculation 5 6" xfId="38329" xr:uid="{00000000-0005-0000-0000-000043050000}"/>
    <cellStyle name="Calculation 6" xfId="809" xr:uid="{00000000-0005-0000-0000-000044050000}"/>
    <cellStyle name="Calculation 6 2" xfId="810" xr:uid="{00000000-0005-0000-0000-000045050000}"/>
    <cellStyle name="Calculation 6 2 2" xfId="39034" xr:uid="{00000000-0005-0000-0000-000046050000}"/>
    <cellStyle name="Calculation 6 2 2 2" xfId="39652" xr:uid="{00000000-0005-0000-0000-000047050000}"/>
    <cellStyle name="Calculation 6 2 3" xfId="38133" xr:uid="{00000000-0005-0000-0000-000048050000}"/>
    <cellStyle name="Calculation 6 2 4" xfId="38325" xr:uid="{00000000-0005-0000-0000-000049050000}"/>
    <cellStyle name="Calculation 6 3" xfId="811" xr:uid="{00000000-0005-0000-0000-00004A050000}"/>
    <cellStyle name="Calculation 6 3 2" xfId="39033" xr:uid="{00000000-0005-0000-0000-00004B050000}"/>
    <cellStyle name="Calculation 6 3 2 2" xfId="39651" xr:uid="{00000000-0005-0000-0000-00004C050000}"/>
    <cellStyle name="Calculation 6 3 3" xfId="38134" xr:uid="{00000000-0005-0000-0000-00004D050000}"/>
    <cellStyle name="Calculation 6 3 4" xfId="38324" xr:uid="{00000000-0005-0000-0000-00004E050000}"/>
    <cellStyle name="Calculation 6 4" xfId="39035" xr:uid="{00000000-0005-0000-0000-00004F050000}"/>
    <cellStyle name="Calculation 6 4 2" xfId="39653" xr:uid="{00000000-0005-0000-0000-000050050000}"/>
    <cellStyle name="Calculation 6 5" xfId="38132" xr:uid="{00000000-0005-0000-0000-000051050000}"/>
    <cellStyle name="Calculation 6 6" xfId="38326" xr:uid="{00000000-0005-0000-0000-000052050000}"/>
    <cellStyle name="Calculation 7" xfId="812" xr:uid="{00000000-0005-0000-0000-000053050000}"/>
    <cellStyle name="Calculation 7 2" xfId="39032" xr:uid="{00000000-0005-0000-0000-000054050000}"/>
    <cellStyle name="Calculation 7 2 2" xfId="39650" xr:uid="{00000000-0005-0000-0000-000055050000}"/>
    <cellStyle name="Calculation 7 3" xfId="38135" xr:uid="{00000000-0005-0000-0000-000056050000}"/>
    <cellStyle name="Calculation 7 4" xfId="38323" xr:uid="{00000000-0005-0000-0000-000057050000}"/>
    <cellStyle name="Calculation 8" xfId="20990" xr:uid="{00000000-0005-0000-0000-000058050000}"/>
    <cellStyle name="Check Cell 2" xfId="813" xr:uid="{00000000-0005-0000-0000-000059050000}"/>
    <cellStyle name="Check Cell 2 10" xfId="814" xr:uid="{00000000-0005-0000-0000-00005A050000}"/>
    <cellStyle name="Check Cell 2 11" xfId="815" xr:uid="{00000000-0005-0000-0000-00005B050000}"/>
    <cellStyle name="Check Cell 2 12" xfId="816" xr:uid="{00000000-0005-0000-0000-00005C050000}"/>
    <cellStyle name="Check Cell 2 2" xfId="817" xr:uid="{00000000-0005-0000-0000-00005D050000}"/>
    <cellStyle name="Check Cell 2 2 2" xfId="818" xr:uid="{00000000-0005-0000-0000-00005E050000}"/>
    <cellStyle name="Check Cell 2 2 3" xfId="819" xr:uid="{00000000-0005-0000-0000-00005F050000}"/>
    <cellStyle name="Check Cell 2 2 4" xfId="820" xr:uid="{00000000-0005-0000-0000-000060050000}"/>
    <cellStyle name="Check Cell 2 3" xfId="821" xr:uid="{00000000-0005-0000-0000-000061050000}"/>
    <cellStyle name="Check Cell 2 3 2" xfId="822" xr:uid="{00000000-0005-0000-0000-000062050000}"/>
    <cellStyle name="Check Cell 2 3 3" xfId="823" xr:uid="{00000000-0005-0000-0000-000063050000}"/>
    <cellStyle name="Check Cell 2 4" xfId="824" xr:uid="{00000000-0005-0000-0000-000064050000}"/>
    <cellStyle name="Check Cell 2 4 2" xfId="825" xr:uid="{00000000-0005-0000-0000-000065050000}"/>
    <cellStyle name="Check Cell 2 4 3" xfId="826" xr:uid="{00000000-0005-0000-0000-000066050000}"/>
    <cellStyle name="Check Cell 2 5" xfId="827" xr:uid="{00000000-0005-0000-0000-000067050000}"/>
    <cellStyle name="Check Cell 2 5 2" xfId="828" xr:uid="{00000000-0005-0000-0000-000068050000}"/>
    <cellStyle name="Check Cell 2 5 3" xfId="829" xr:uid="{00000000-0005-0000-0000-000069050000}"/>
    <cellStyle name="Check Cell 2 6" xfId="830" xr:uid="{00000000-0005-0000-0000-00006A050000}"/>
    <cellStyle name="Check Cell 2 6 2" xfId="831" xr:uid="{00000000-0005-0000-0000-00006B050000}"/>
    <cellStyle name="Check Cell 2 6 3" xfId="832" xr:uid="{00000000-0005-0000-0000-00006C050000}"/>
    <cellStyle name="Check Cell 2 7" xfId="833" xr:uid="{00000000-0005-0000-0000-00006D050000}"/>
    <cellStyle name="Check Cell 2 7 2" xfId="834" xr:uid="{00000000-0005-0000-0000-00006E050000}"/>
    <cellStyle name="Check Cell 2 7 3" xfId="835" xr:uid="{00000000-0005-0000-0000-00006F050000}"/>
    <cellStyle name="Check Cell 2 8" xfId="836" xr:uid="{00000000-0005-0000-0000-000070050000}"/>
    <cellStyle name="Check Cell 2 9" xfId="837" xr:uid="{00000000-0005-0000-0000-000071050000}"/>
    <cellStyle name="Check Cell 3" xfId="838" xr:uid="{00000000-0005-0000-0000-000072050000}"/>
    <cellStyle name="Check Cell 3 2" xfId="839" xr:uid="{00000000-0005-0000-0000-000073050000}"/>
    <cellStyle name="Check Cell 3 2 2" xfId="840" xr:uid="{00000000-0005-0000-0000-000074050000}"/>
    <cellStyle name="Check Cell 3 2 3" xfId="841" xr:uid="{00000000-0005-0000-0000-000075050000}"/>
    <cellStyle name="Check Cell 3 3" xfId="842" xr:uid="{00000000-0005-0000-0000-000076050000}"/>
    <cellStyle name="Check Cell 3 3 2" xfId="843" xr:uid="{00000000-0005-0000-0000-000077050000}"/>
    <cellStyle name="Check Cell 3 3 3" xfId="844" xr:uid="{00000000-0005-0000-0000-000078050000}"/>
    <cellStyle name="Check Cell 3 4" xfId="845" xr:uid="{00000000-0005-0000-0000-000079050000}"/>
    <cellStyle name="Check Cell 3 4 2" xfId="846" xr:uid="{00000000-0005-0000-0000-00007A050000}"/>
    <cellStyle name="Check Cell 3 4 3" xfId="847" xr:uid="{00000000-0005-0000-0000-00007B050000}"/>
    <cellStyle name="Check Cell 3 5" xfId="848" xr:uid="{00000000-0005-0000-0000-00007C050000}"/>
    <cellStyle name="Check Cell 3 5 2" xfId="849" xr:uid="{00000000-0005-0000-0000-00007D050000}"/>
    <cellStyle name="Check Cell 3 5 3" xfId="850" xr:uid="{00000000-0005-0000-0000-00007E050000}"/>
    <cellStyle name="Check Cell 3 6" xfId="851" xr:uid="{00000000-0005-0000-0000-00007F050000}"/>
    <cellStyle name="Check Cell 3 6 2" xfId="852" xr:uid="{00000000-0005-0000-0000-000080050000}"/>
    <cellStyle name="Check Cell 3 6 3" xfId="853" xr:uid="{00000000-0005-0000-0000-000081050000}"/>
    <cellStyle name="Check Cell 3 7" xfId="854" xr:uid="{00000000-0005-0000-0000-000082050000}"/>
    <cellStyle name="Check Cell 3 7 2" xfId="855" xr:uid="{00000000-0005-0000-0000-000083050000}"/>
    <cellStyle name="Check Cell 3 7 3" xfId="856" xr:uid="{00000000-0005-0000-0000-000084050000}"/>
    <cellStyle name="Check Cell 3 8" xfId="857" xr:uid="{00000000-0005-0000-0000-000085050000}"/>
    <cellStyle name="Check Cell 3 9" xfId="858" xr:uid="{00000000-0005-0000-0000-000086050000}"/>
    <cellStyle name="Check Cell 4" xfId="859" xr:uid="{00000000-0005-0000-0000-000087050000}"/>
    <cellStyle name="Check Cell 4 2" xfId="860" xr:uid="{00000000-0005-0000-0000-000088050000}"/>
    <cellStyle name="Check Cell 4 2 2" xfId="861" xr:uid="{00000000-0005-0000-0000-000089050000}"/>
    <cellStyle name="Check Cell 4 2 3" xfId="862" xr:uid="{00000000-0005-0000-0000-00008A050000}"/>
    <cellStyle name="Check Cell 4 3" xfId="863" xr:uid="{00000000-0005-0000-0000-00008B050000}"/>
    <cellStyle name="Check Cell 4 3 2" xfId="864" xr:uid="{00000000-0005-0000-0000-00008C050000}"/>
    <cellStyle name="Check Cell 4 3 3" xfId="865" xr:uid="{00000000-0005-0000-0000-00008D050000}"/>
    <cellStyle name="Check Cell 4 4" xfId="866" xr:uid="{00000000-0005-0000-0000-00008E050000}"/>
    <cellStyle name="Check Cell 4 4 2" xfId="867" xr:uid="{00000000-0005-0000-0000-00008F050000}"/>
    <cellStyle name="Check Cell 4 4 3" xfId="868" xr:uid="{00000000-0005-0000-0000-000090050000}"/>
    <cellStyle name="Check Cell 4 5" xfId="869" xr:uid="{00000000-0005-0000-0000-000091050000}"/>
    <cellStyle name="Check Cell 4 5 2" xfId="870" xr:uid="{00000000-0005-0000-0000-000092050000}"/>
    <cellStyle name="Check Cell 4 5 3" xfId="871" xr:uid="{00000000-0005-0000-0000-000093050000}"/>
    <cellStyle name="Check Cell 4 6" xfId="872" xr:uid="{00000000-0005-0000-0000-000094050000}"/>
    <cellStyle name="Check Cell 4 6 2" xfId="873" xr:uid="{00000000-0005-0000-0000-000095050000}"/>
    <cellStyle name="Check Cell 4 6 3" xfId="874" xr:uid="{00000000-0005-0000-0000-000096050000}"/>
    <cellStyle name="Check Cell 4 7" xfId="875" xr:uid="{00000000-0005-0000-0000-000097050000}"/>
    <cellStyle name="Check Cell 4 7 2" xfId="876" xr:uid="{00000000-0005-0000-0000-000098050000}"/>
    <cellStyle name="Check Cell 4 7 3" xfId="877" xr:uid="{00000000-0005-0000-0000-000099050000}"/>
    <cellStyle name="Check Cell 4 8" xfId="878" xr:uid="{00000000-0005-0000-0000-00009A050000}"/>
    <cellStyle name="Check Cell 4 9" xfId="879" xr:uid="{00000000-0005-0000-0000-00009B050000}"/>
    <cellStyle name="Check Cell 5" xfId="880" xr:uid="{00000000-0005-0000-0000-00009C050000}"/>
    <cellStyle name="Check Cell 5 2" xfId="881" xr:uid="{00000000-0005-0000-0000-00009D050000}"/>
    <cellStyle name="Check Cell 5 2 2" xfId="882" xr:uid="{00000000-0005-0000-0000-00009E050000}"/>
    <cellStyle name="Check Cell 5 2 3" xfId="883" xr:uid="{00000000-0005-0000-0000-00009F050000}"/>
    <cellStyle name="Check Cell 5 3" xfId="884" xr:uid="{00000000-0005-0000-0000-0000A0050000}"/>
    <cellStyle name="Check Cell 5 3 2" xfId="885" xr:uid="{00000000-0005-0000-0000-0000A1050000}"/>
    <cellStyle name="Check Cell 5 3 3" xfId="886" xr:uid="{00000000-0005-0000-0000-0000A2050000}"/>
    <cellStyle name="Check Cell 5 4" xfId="887" xr:uid="{00000000-0005-0000-0000-0000A3050000}"/>
    <cellStyle name="Check Cell 5 4 2" xfId="888" xr:uid="{00000000-0005-0000-0000-0000A4050000}"/>
    <cellStyle name="Check Cell 5 4 3" xfId="889" xr:uid="{00000000-0005-0000-0000-0000A5050000}"/>
    <cellStyle name="Check Cell 5 5" xfId="890" xr:uid="{00000000-0005-0000-0000-0000A6050000}"/>
    <cellStyle name="Check Cell 5 5 2" xfId="891" xr:uid="{00000000-0005-0000-0000-0000A7050000}"/>
    <cellStyle name="Check Cell 5 5 3" xfId="892" xr:uid="{00000000-0005-0000-0000-0000A8050000}"/>
    <cellStyle name="Check Cell 5 6" xfId="893" xr:uid="{00000000-0005-0000-0000-0000A9050000}"/>
    <cellStyle name="Check Cell 5 6 2" xfId="894" xr:uid="{00000000-0005-0000-0000-0000AA050000}"/>
    <cellStyle name="Check Cell 5 6 3" xfId="895" xr:uid="{00000000-0005-0000-0000-0000AB050000}"/>
    <cellStyle name="Check Cell 5 7" xfId="896" xr:uid="{00000000-0005-0000-0000-0000AC050000}"/>
    <cellStyle name="Check Cell 5 7 2" xfId="897" xr:uid="{00000000-0005-0000-0000-0000AD050000}"/>
    <cellStyle name="Check Cell 5 7 3" xfId="898" xr:uid="{00000000-0005-0000-0000-0000AE050000}"/>
    <cellStyle name="Check Cell 5 8" xfId="899" xr:uid="{00000000-0005-0000-0000-0000AF050000}"/>
    <cellStyle name="Check Cell 5 9" xfId="900" xr:uid="{00000000-0005-0000-0000-0000B0050000}"/>
    <cellStyle name="Check Cell 6" xfId="901" xr:uid="{00000000-0005-0000-0000-0000B1050000}"/>
    <cellStyle name="Check Cell 6 2" xfId="902" xr:uid="{00000000-0005-0000-0000-0000B2050000}"/>
    <cellStyle name="Check Cell 6 2 2" xfId="903" xr:uid="{00000000-0005-0000-0000-0000B3050000}"/>
    <cellStyle name="Check Cell 6 2 3" xfId="904" xr:uid="{00000000-0005-0000-0000-0000B4050000}"/>
    <cellStyle name="Check Cell 6 3" xfId="905" xr:uid="{00000000-0005-0000-0000-0000B5050000}"/>
    <cellStyle name="Check Cell 6 3 2" xfId="906" xr:uid="{00000000-0005-0000-0000-0000B6050000}"/>
    <cellStyle name="Check Cell 6 3 3" xfId="907" xr:uid="{00000000-0005-0000-0000-0000B7050000}"/>
    <cellStyle name="Check Cell 6 4" xfId="908" xr:uid="{00000000-0005-0000-0000-0000B8050000}"/>
    <cellStyle name="Check Cell 6 4 2" xfId="909" xr:uid="{00000000-0005-0000-0000-0000B9050000}"/>
    <cellStyle name="Check Cell 6 4 3" xfId="910" xr:uid="{00000000-0005-0000-0000-0000BA050000}"/>
    <cellStyle name="Check Cell 6 5" xfId="911" xr:uid="{00000000-0005-0000-0000-0000BB050000}"/>
    <cellStyle name="Check Cell 6 5 2" xfId="912" xr:uid="{00000000-0005-0000-0000-0000BC050000}"/>
    <cellStyle name="Check Cell 6 5 3" xfId="913" xr:uid="{00000000-0005-0000-0000-0000BD050000}"/>
    <cellStyle name="Check Cell 6 6" xfId="914" xr:uid="{00000000-0005-0000-0000-0000BE050000}"/>
    <cellStyle name="Check Cell 6 6 2" xfId="915" xr:uid="{00000000-0005-0000-0000-0000BF050000}"/>
    <cellStyle name="Check Cell 6 6 3" xfId="916" xr:uid="{00000000-0005-0000-0000-0000C0050000}"/>
    <cellStyle name="Check Cell 6 7" xfId="917" xr:uid="{00000000-0005-0000-0000-0000C1050000}"/>
    <cellStyle name="Check Cell 6 7 2" xfId="918" xr:uid="{00000000-0005-0000-0000-0000C2050000}"/>
    <cellStyle name="Check Cell 6 7 3" xfId="919" xr:uid="{00000000-0005-0000-0000-0000C3050000}"/>
    <cellStyle name="Check Cell 6 8" xfId="920" xr:uid="{00000000-0005-0000-0000-0000C4050000}"/>
    <cellStyle name="Check Cell 6 9" xfId="921" xr:uid="{00000000-0005-0000-0000-0000C5050000}"/>
    <cellStyle name="Check Cell 7" xfId="922" xr:uid="{00000000-0005-0000-0000-0000C6050000}"/>
    <cellStyle name="Check Cell 8" xfId="20991" xr:uid="{00000000-0005-0000-0000-0000C7050000}"/>
    <cellStyle name="Comma" xfId="7" builtinId="3"/>
    <cellStyle name="Comma [0] 10" xfId="923" xr:uid="{00000000-0005-0000-0000-0000C9050000}"/>
    <cellStyle name="Comma [0] 11" xfId="924" xr:uid="{00000000-0005-0000-0000-0000CA050000}"/>
    <cellStyle name="Comma [0] 2" xfId="925" xr:uid="{00000000-0005-0000-0000-0000CB050000}"/>
    <cellStyle name="Comma [0] 2 2" xfId="926" xr:uid="{00000000-0005-0000-0000-0000CC050000}"/>
    <cellStyle name="Comma [0] 2 2 2" xfId="927" xr:uid="{00000000-0005-0000-0000-0000CD050000}"/>
    <cellStyle name="Comma [0] 2 3" xfId="928" xr:uid="{00000000-0005-0000-0000-0000CE050000}"/>
    <cellStyle name="Comma [0] 3" xfId="929" xr:uid="{00000000-0005-0000-0000-0000CF050000}"/>
    <cellStyle name="Comma [0] 3 2" xfId="930" xr:uid="{00000000-0005-0000-0000-0000D0050000}"/>
    <cellStyle name="Comma [0] 3 2 2" xfId="931" xr:uid="{00000000-0005-0000-0000-0000D1050000}"/>
    <cellStyle name="Comma [0] 3 3" xfId="932" xr:uid="{00000000-0005-0000-0000-0000D2050000}"/>
    <cellStyle name="Comma [0] 3 4" xfId="933" xr:uid="{00000000-0005-0000-0000-0000D3050000}"/>
    <cellStyle name="Comma [0] 4" xfId="934" xr:uid="{00000000-0005-0000-0000-0000D4050000}"/>
    <cellStyle name="Comma [0] 4 2" xfId="935" xr:uid="{00000000-0005-0000-0000-0000D5050000}"/>
    <cellStyle name="Comma [0] 4 2 2" xfId="936" xr:uid="{00000000-0005-0000-0000-0000D6050000}"/>
    <cellStyle name="Comma [0] 4 3" xfId="937" xr:uid="{00000000-0005-0000-0000-0000D7050000}"/>
    <cellStyle name="Comma [0] 5" xfId="938" xr:uid="{00000000-0005-0000-0000-0000D8050000}"/>
    <cellStyle name="Comma [0] 5 2" xfId="939" xr:uid="{00000000-0005-0000-0000-0000D9050000}"/>
    <cellStyle name="Comma [0] 5 2 2" xfId="940" xr:uid="{00000000-0005-0000-0000-0000DA050000}"/>
    <cellStyle name="Comma [0] 6" xfId="941" xr:uid="{00000000-0005-0000-0000-0000DB050000}"/>
    <cellStyle name="Comma [0] 6 2" xfId="942" xr:uid="{00000000-0005-0000-0000-0000DC050000}"/>
    <cellStyle name="Comma [0] 7" xfId="943" xr:uid="{00000000-0005-0000-0000-0000DD050000}"/>
    <cellStyle name="Comma [0] 7 2" xfId="944" xr:uid="{00000000-0005-0000-0000-0000DE050000}"/>
    <cellStyle name="Comma [0] 8" xfId="945" xr:uid="{00000000-0005-0000-0000-0000DF050000}"/>
    <cellStyle name="Comma [0] 9" xfId="946" xr:uid="{00000000-0005-0000-0000-0000E0050000}"/>
    <cellStyle name="Comma [00]" xfId="947" xr:uid="{00000000-0005-0000-0000-0000E1050000}"/>
    <cellStyle name="Comma 10" xfId="948" xr:uid="{00000000-0005-0000-0000-0000E2050000}"/>
    <cellStyle name="Comma 10 10" xfId="949" xr:uid="{00000000-0005-0000-0000-0000E3050000}"/>
    <cellStyle name="Comma 10 11" xfId="950" xr:uid="{00000000-0005-0000-0000-0000E4050000}"/>
    <cellStyle name="Comma 10 12" xfId="951" xr:uid="{00000000-0005-0000-0000-0000E5050000}"/>
    <cellStyle name="Comma 10 12 2" xfId="952" xr:uid="{00000000-0005-0000-0000-0000E6050000}"/>
    <cellStyle name="Comma 10 13" xfId="953" xr:uid="{00000000-0005-0000-0000-0000E7050000}"/>
    <cellStyle name="Comma 10 14" xfId="954" xr:uid="{00000000-0005-0000-0000-0000E8050000}"/>
    <cellStyle name="Comma 10 2" xfId="955" xr:uid="{00000000-0005-0000-0000-0000E9050000}"/>
    <cellStyle name="Comma 10 2 2" xfId="956" xr:uid="{00000000-0005-0000-0000-0000EA050000}"/>
    <cellStyle name="Comma 10 2 2 2" xfId="957" xr:uid="{00000000-0005-0000-0000-0000EB050000}"/>
    <cellStyle name="Comma 10 2 2 2 2" xfId="21182" xr:uid="{00000000-0005-0000-0000-0000EC050000}"/>
    <cellStyle name="Comma 10 2 2 2 2 2" xfId="21183" xr:uid="{00000000-0005-0000-0000-0000ED050000}"/>
    <cellStyle name="Comma 10 2 2 2 2 2 2" xfId="21184" xr:uid="{00000000-0005-0000-0000-0000EE050000}"/>
    <cellStyle name="Comma 10 2 2 2 2 2 2 2" xfId="21185" xr:uid="{00000000-0005-0000-0000-0000EF050000}"/>
    <cellStyle name="Comma 10 2 2 2 2 2 3" xfId="21186" xr:uid="{00000000-0005-0000-0000-0000F0050000}"/>
    <cellStyle name="Comma 10 2 2 2 2 3" xfId="21187" xr:uid="{00000000-0005-0000-0000-0000F1050000}"/>
    <cellStyle name="Comma 10 2 2 2 2 3 2" xfId="21188" xr:uid="{00000000-0005-0000-0000-0000F2050000}"/>
    <cellStyle name="Comma 10 2 2 2 2 4" xfId="21189" xr:uid="{00000000-0005-0000-0000-0000F3050000}"/>
    <cellStyle name="Comma 10 2 2 3" xfId="21190" xr:uid="{00000000-0005-0000-0000-0000F4050000}"/>
    <cellStyle name="Comma 10 2 2 3 2" xfId="21191" xr:uid="{00000000-0005-0000-0000-0000F5050000}"/>
    <cellStyle name="Comma 10 2 2 3 2 2" xfId="21192" xr:uid="{00000000-0005-0000-0000-0000F6050000}"/>
    <cellStyle name="Comma 10 2 2 3 2 2 2" xfId="21193" xr:uid="{00000000-0005-0000-0000-0000F7050000}"/>
    <cellStyle name="Comma 10 2 2 3 2 2 2 2" xfId="21194" xr:uid="{00000000-0005-0000-0000-0000F8050000}"/>
    <cellStyle name="Comma 10 2 2 3 2 2 3" xfId="21195" xr:uid="{00000000-0005-0000-0000-0000F9050000}"/>
    <cellStyle name="Comma 10 2 2 3 2 3" xfId="21196" xr:uid="{00000000-0005-0000-0000-0000FA050000}"/>
    <cellStyle name="Comma 10 2 2 3 2 3 2" xfId="21197" xr:uid="{00000000-0005-0000-0000-0000FB050000}"/>
    <cellStyle name="Comma 10 2 2 3 2 4" xfId="21198" xr:uid="{00000000-0005-0000-0000-0000FC050000}"/>
    <cellStyle name="Comma 10 2 2 4" xfId="21199" xr:uid="{00000000-0005-0000-0000-0000FD050000}"/>
    <cellStyle name="Comma 10 2 2 4 2" xfId="21200" xr:uid="{00000000-0005-0000-0000-0000FE050000}"/>
    <cellStyle name="Comma 10 2 2 4 2 2" xfId="21201" xr:uid="{00000000-0005-0000-0000-0000FF050000}"/>
    <cellStyle name="Comma 10 2 2 4 2 2 2" xfId="21202" xr:uid="{00000000-0005-0000-0000-000000060000}"/>
    <cellStyle name="Comma 10 2 2 4 2 3" xfId="21203" xr:uid="{00000000-0005-0000-0000-000001060000}"/>
    <cellStyle name="Comma 10 2 2 4 3" xfId="21204" xr:uid="{00000000-0005-0000-0000-000002060000}"/>
    <cellStyle name="Comma 10 2 2 4 3 2" xfId="21205" xr:uid="{00000000-0005-0000-0000-000003060000}"/>
    <cellStyle name="Comma 10 2 2 4 4" xfId="21206" xr:uid="{00000000-0005-0000-0000-000004060000}"/>
    <cellStyle name="Comma 10 2 3" xfId="958" xr:uid="{00000000-0005-0000-0000-000005060000}"/>
    <cellStyle name="Comma 10 2 3 2" xfId="21207" xr:uid="{00000000-0005-0000-0000-000006060000}"/>
    <cellStyle name="Comma 10 2 3 2 2" xfId="21208" xr:uid="{00000000-0005-0000-0000-000007060000}"/>
    <cellStyle name="Comma 10 2 3 2 2 2" xfId="21209" xr:uid="{00000000-0005-0000-0000-000008060000}"/>
    <cellStyle name="Comma 10 2 3 2 2 2 2" xfId="21210" xr:uid="{00000000-0005-0000-0000-000009060000}"/>
    <cellStyle name="Comma 10 2 3 2 2 3" xfId="21211" xr:uid="{00000000-0005-0000-0000-00000A060000}"/>
    <cellStyle name="Comma 10 2 3 2 3" xfId="21212" xr:uid="{00000000-0005-0000-0000-00000B060000}"/>
    <cellStyle name="Comma 10 2 3 2 3 2" xfId="21213" xr:uid="{00000000-0005-0000-0000-00000C060000}"/>
    <cellStyle name="Comma 10 2 3 2 4" xfId="21214" xr:uid="{00000000-0005-0000-0000-00000D060000}"/>
    <cellStyle name="Comma 10 2 4" xfId="959" xr:uid="{00000000-0005-0000-0000-00000E060000}"/>
    <cellStyle name="Comma 10 2 4 2" xfId="21215" xr:uid="{00000000-0005-0000-0000-00000F060000}"/>
    <cellStyle name="Comma 10 2 4 2 2" xfId="21216" xr:uid="{00000000-0005-0000-0000-000010060000}"/>
    <cellStyle name="Comma 10 2 4 2 2 2" xfId="21217" xr:uid="{00000000-0005-0000-0000-000011060000}"/>
    <cellStyle name="Comma 10 2 4 2 2 2 2" xfId="21218" xr:uid="{00000000-0005-0000-0000-000012060000}"/>
    <cellStyle name="Comma 10 2 4 2 2 3" xfId="21219" xr:uid="{00000000-0005-0000-0000-000013060000}"/>
    <cellStyle name="Comma 10 2 4 2 3" xfId="21220" xr:uid="{00000000-0005-0000-0000-000014060000}"/>
    <cellStyle name="Comma 10 2 4 2 3 2" xfId="21221" xr:uid="{00000000-0005-0000-0000-000015060000}"/>
    <cellStyle name="Comma 10 2 4 2 4" xfId="21222" xr:uid="{00000000-0005-0000-0000-000016060000}"/>
    <cellStyle name="Comma 10 2 5" xfId="960" xr:uid="{00000000-0005-0000-0000-000017060000}"/>
    <cellStyle name="Comma 10 2 5 2" xfId="21223" xr:uid="{00000000-0005-0000-0000-000018060000}"/>
    <cellStyle name="Comma 10 2 5 2 2" xfId="21224" xr:uid="{00000000-0005-0000-0000-000019060000}"/>
    <cellStyle name="Comma 10 2 5 2 2 2" xfId="21225" xr:uid="{00000000-0005-0000-0000-00001A060000}"/>
    <cellStyle name="Comma 10 2 5 2 3" xfId="21226" xr:uid="{00000000-0005-0000-0000-00001B060000}"/>
    <cellStyle name="Comma 10 2 5 3" xfId="21227" xr:uid="{00000000-0005-0000-0000-00001C060000}"/>
    <cellStyle name="Comma 10 2 5 3 2" xfId="21228" xr:uid="{00000000-0005-0000-0000-00001D060000}"/>
    <cellStyle name="Comma 10 2 5 4" xfId="21229" xr:uid="{00000000-0005-0000-0000-00001E060000}"/>
    <cellStyle name="Comma 10 2 6" xfId="961" xr:uid="{00000000-0005-0000-0000-00001F060000}"/>
    <cellStyle name="Comma 10 2 7" xfId="962" xr:uid="{00000000-0005-0000-0000-000020060000}"/>
    <cellStyle name="Comma 10 3" xfId="963" xr:uid="{00000000-0005-0000-0000-000021060000}"/>
    <cellStyle name="Comma 10 3 2" xfId="21230" xr:uid="{00000000-0005-0000-0000-000022060000}"/>
    <cellStyle name="Comma 10 3 2 2" xfId="21231" xr:uid="{00000000-0005-0000-0000-000023060000}"/>
    <cellStyle name="Comma 10 3 2 2 2" xfId="21232" xr:uid="{00000000-0005-0000-0000-000024060000}"/>
    <cellStyle name="Comma 10 3 2 3" xfId="21233" xr:uid="{00000000-0005-0000-0000-000025060000}"/>
    <cellStyle name="Comma 10 3 3" xfId="21234" xr:uid="{00000000-0005-0000-0000-000026060000}"/>
    <cellStyle name="Comma 10 3 3 2" xfId="21235" xr:uid="{00000000-0005-0000-0000-000027060000}"/>
    <cellStyle name="Comma 10 3 4" xfId="21236" xr:uid="{00000000-0005-0000-0000-000028060000}"/>
    <cellStyle name="Comma 10 4" xfId="964" xr:uid="{00000000-0005-0000-0000-000029060000}"/>
    <cellStyle name="Comma 10 5" xfId="965" xr:uid="{00000000-0005-0000-0000-00002A060000}"/>
    <cellStyle name="Comma 10 6" xfId="966" xr:uid="{00000000-0005-0000-0000-00002B060000}"/>
    <cellStyle name="Comma 10 7" xfId="967" xr:uid="{00000000-0005-0000-0000-00002C060000}"/>
    <cellStyle name="Comma 10 8" xfId="968" xr:uid="{00000000-0005-0000-0000-00002D060000}"/>
    <cellStyle name="Comma 10 9" xfId="969" xr:uid="{00000000-0005-0000-0000-00002E060000}"/>
    <cellStyle name="Comma 100" xfId="970" xr:uid="{00000000-0005-0000-0000-00002F060000}"/>
    <cellStyle name="Comma 101" xfId="971" xr:uid="{00000000-0005-0000-0000-000030060000}"/>
    <cellStyle name="Comma 102" xfId="972" xr:uid="{00000000-0005-0000-0000-000031060000}"/>
    <cellStyle name="Comma 103" xfId="973" xr:uid="{00000000-0005-0000-0000-000032060000}"/>
    <cellStyle name="Comma 104" xfId="974" xr:uid="{00000000-0005-0000-0000-000033060000}"/>
    <cellStyle name="Comma 105" xfId="975" xr:uid="{00000000-0005-0000-0000-000034060000}"/>
    <cellStyle name="Comma 106" xfId="976" xr:uid="{00000000-0005-0000-0000-000035060000}"/>
    <cellStyle name="Comma 107" xfId="977" xr:uid="{00000000-0005-0000-0000-000036060000}"/>
    <cellStyle name="Comma 107 2" xfId="978" xr:uid="{00000000-0005-0000-0000-000037060000}"/>
    <cellStyle name="Comma 107 2 2" xfId="979" xr:uid="{00000000-0005-0000-0000-000038060000}"/>
    <cellStyle name="Comma 107 2 3" xfId="980" xr:uid="{00000000-0005-0000-0000-000039060000}"/>
    <cellStyle name="Comma 107 2 4" xfId="981" xr:uid="{00000000-0005-0000-0000-00003A060000}"/>
    <cellStyle name="Comma 107 3" xfId="982" xr:uid="{00000000-0005-0000-0000-00003B060000}"/>
    <cellStyle name="Comma 107 4" xfId="983" xr:uid="{00000000-0005-0000-0000-00003C060000}"/>
    <cellStyle name="Comma 107 5" xfId="984" xr:uid="{00000000-0005-0000-0000-00003D060000}"/>
    <cellStyle name="Comma 108" xfId="985" xr:uid="{00000000-0005-0000-0000-00003E060000}"/>
    <cellStyle name="Comma 109" xfId="986" xr:uid="{00000000-0005-0000-0000-00003F060000}"/>
    <cellStyle name="Comma 109 2" xfId="987" xr:uid="{00000000-0005-0000-0000-000040060000}"/>
    <cellStyle name="Comma 109 3" xfId="988" xr:uid="{00000000-0005-0000-0000-000041060000}"/>
    <cellStyle name="Comma 109 4" xfId="989" xr:uid="{00000000-0005-0000-0000-000042060000}"/>
    <cellStyle name="Comma 11" xfId="990" xr:uid="{00000000-0005-0000-0000-000043060000}"/>
    <cellStyle name="Comma 11 2" xfId="991" xr:uid="{00000000-0005-0000-0000-000044060000}"/>
    <cellStyle name="Comma 11 2 2" xfId="992" xr:uid="{00000000-0005-0000-0000-000045060000}"/>
    <cellStyle name="Comma 11 2 2 2" xfId="21237" xr:uid="{00000000-0005-0000-0000-000046060000}"/>
    <cellStyle name="Comma 11 2 2 2 2" xfId="21238" xr:uid="{00000000-0005-0000-0000-000047060000}"/>
    <cellStyle name="Comma 11 2 2 2 2 2" xfId="21239" xr:uid="{00000000-0005-0000-0000-000048060000}"/>
    <cellStyle name="Comma 11 2 2 2 2 2 2" xfId="21240" xr:uid="{00000000-0005-0000-0000-000049060000}"/>
    <cellStyle name="Comma 11 2 2 2 2 2 2 2" xfId="21241" xr:uid="{00000000-0005-0000-0000-00004A060000}"/>
    <cellStyle name="Comma 11 2 2 2 2 2 3" xfId="21242" xr:uid="{00000000-0005-0000-0000-00004B060000}"/>
    <cellStyle name="Comma 11 2 2 2 2 3" xfId="21243" xr:uid="{00000000-0005-0000-0000-00004C060000}"/>
    <cellStyle name="Comma 11 2 2 2 2 3 2" xfId="21244" xr:uid="{00000000-0005-0000-0000-00004D060000}"/>
    <cellStyle name="Comma 11 2 2 2 2 4" xfId="21245" xr:uid="{00000000-0005-0000-0000-00004E060000}"/>
    <cellStyle name="Comma 11 2 2 3" xfId="21246" xr:uid="{00000000-0005-0000-0000-00004F060000}"/>
    <cellStyle name="Comma 11 2 2 3 2" xfId="21247" xr:uid="{00000000-0005-0000-0000-000050060000}"/>
    <cellStyle name="Comma 11 2 2 3 2 2" xfId="21248" xr:uid="{00000000-0005-0000-0000-000051060000}"/>
    <cellStyle name="Comma 11 2 2 3 2 2 2" xfId="21249" xr:uid="{00000000-0005-0000-0000-000052060000}"/>
    <cellStyle name="Comma 11 2 2 3 2 2 2 2" xfId="21250" xr:uid="{00000000-0005-0000-0000-000053060000}"/>
    <cellStyle name="Comma 11 2 2 3 2 2 3" xfId="21251" xr:uid="{00000000-0005-0000-0000-000054060000}"/>
    <cellStyle name="Comma 11 2 2 3 2 3" xfId="21252" xr:uid="{00000000-0005-0000-0000-000055060000}"/>
    <cellStyle name="Comma 11 2 2 3 2 3 2" xfId="21253" xr:uid="{00000000-0005-0000-0000-000056060000}"/>
    <cellStyle name="Comma 11 2 2 3 2 4" xfId="21254" xr:uid="{00000000-0005-0000-0000-000057060000}"/>
    <cellStyle name="Comma 11 2 2 4" xfId="21255" xr:uid="{00000000-0005-0000-0000-000058060000}"/>
    <cellStyle name="Comma 11 2 2 4 2" xfId="21256" xr:uid="{00000000-0005-0000-0000-000059060000}"/>
    <cellStyle name="Comma 11 2 2 4 2 2" xfId="21257" xr:uid="{00000000-0005-0000-0000-00005A060000}"/>
    <cellStyle name="Comma 11 2 2 4 2 2 2" xfId="21258" xr:uid="{00000000-0005-0000-0000-00005B060000}"/>
    <cellStyle name="Comma 11 2 2 4 2 3" xfId="21259" xr:uid="{00000000-0005-0000-0000-00005C060000}"/>
    <cellStyle name="Comma 11 2 2 4 3" xfId="21260" xr:uid="{00000000-0005-0000-0000-00005D060000}"/>
    <cellStyle name="Comma 11 2 2 4 3 2" xfId="21261" xr:uid="{00000000-0005-0000-0000-00005E060000}"/>
    <cellStyle name="Comma 11 2 2 4 4" xfId="21262" xr:uid="{00000000-0005-0000-0000-00005F060000}"/>
    <cellStyle name="Comma 11 2 3" xfId="993" xr:uid="{00000000-0005-0000-0000-000060060000}"/>
    <cellStyle name="Comma 11 2 3 2" xfId="21263" xr:uid="{00000000-0005-0000-0000-000061060000}"/>
    <cellStyle name="Comma 11 2 3 2 2" xfId="21264" xr:uid="{00000000-0005-0000-0000-000062060000}"/>
    <cellStyle name="Comma 11 2 3 2 2 2" xfId="21265" xr:uid="{00000000-0005-0000-0000-000063060000}"/>
    <cellStyle name="Comma 11 2 3 2 2 2 2" xfId="21266" xr:uid="{00000000-0005-0000-0000-000064060000}"/>
    <cellStyle name="Comma 11 2 3 2 2 3" xfId="21267" xr:uid="{00000000-0005-0000-0000-000065060000}"/>
    <cellStyle name="Comma 11 2 3 2 3" xfId="21268" xr:uid="{00000000-0005-0000-0000-000066060000}"/>
    <cellStyle name="Comma 11 2 3 2 3 2" xfId="21269" xr:uid="{00000000-0005-0000-0000-000067060000}"/>
    <cellStyle name="Comma 11 2 3 2 4" xfId="21270" xr:uid="{00000000-0005-0000-0000-000068060000}"/>
    <cellStyle name="Comma 11 2 4" xfId="994" xr:uid="{00000000-0005-0000-0000-000069060000}"/>
    <cellStyle name="Comma 11 2 4 2" xfId="21271" xr:uid="{00000000-0005-0000-0000-00006A060000}"/>
    <cellStyle name="Comma 11 2 4 2 2" xfId="21272" xr:uid="{00000000-0005-0000-0000-00006B060000}"/>
    <cellStyle name="Comma 11 2 4 2 2 2" xfId="21273" xr:uid="{00000000-0005-0000-0000-00006C060000}"/>
    <cellStyle name="Comma 11 2 4 2 2 2 2" xfId="21274" xr:uid="{00000000-0005-0000-0000-00006D060000}"/>
    <cellStyle name="Comma 11 2 4 2 2 3" xfId="21275" xr:uid="{00000000-0005-0000-0000-00006E060000}"/>
    <cellStyle name="Comma 11 2 4 2 3" xfId="21276" xr:uid="{00000000-0005-0000-0000-00006F060000}"/>
    <cellStyle name="Comma 11 2 4 2 3 2" xfId="21277" xr:uid="{00000000-0005-0000-0000-000070060000}"/>
    <cellStyle name="Comma 11 2 4 2 4" xfId="21278" xr:uid="{00000000-0005-0000-0000-000071060000}"/>
    <cellStyle name="Comma 11 2 5" xfId="995" xr:uid="{00000000-0005-0000-0000-000072060000}"/>
    <cellStyle name="Comma 11 2 5 2" xfId="21279" xr:uid="{00000000-0005-0000-0000-000073060000}"/>
    <cellStyle name="Comma 11 2 5 2 2" xfId="21280" xr:uid="{00000000-0005-0000-0000-000074060000}"/>
    <cellStyle name="Comma 11 2 5 2 2 2" xfId="21281" xr:uid="{00000000-0005-0000-0000-000075060000}"/>
    <cellStyle name="Comma 11 2 5 2 3" xfId="21282" xr:uid="{00000000-0005-0000-0000-000076060000}"/>
    <cellStyle name="Comma 11 2 5 3" xfId="21283" xr:uid="{00000000-0005-0000-0000-000077060000}"/>
    <cellStyle name="Comma 11 2 5 3 2" xfId="21284" xr:uid="{00000000-0005-0000-0000-000078060000}"/>
    <cellStyle name="Comma 11 2 5 4" xfId="21285" xr:uid="{00000000-0005-0000-0000-000079060000}"/>
    <cellStyle name="Comma 11 2 6" xfId="996" xr:uid="{00000000-0005-0000-0000-00007A060000}"/>
    <cellStyle name="Comma 11 2 7" xfId="997" xr:uid="{00000000-0005-0000-0000-00007B060000}"/>
    <cellStyle name="Comma 11 2 8" xfId="998" xr:uid="{00000000-0005-0000-0000-00007C060000}"/>
    <cellStyle name="Comma 11 2 9" xfId="999" xr:uid="{00000000-0005-0000-0000-00007D060000}"/>
    <cellStyle name="Comma 11 3" xfId="1000" xr:uid="{00000000-0005-0000-0000-00007E060000}"/>
    <cellStyle name="Comma 11 3 2" xfId="1001" xr:uid="{00000000-0005-0000-0000-00007F060000}"/>
    <cellStyle name="Comma 11 3 2 2" xfId="21286" xr:uid="{00000000-0005-0000-0000-000080060000}"/>
    <cellStyle name="Comma 11 3 2 2 2" xfId="21287" xr:uid="{00000000-0005-0000-0000-000081060000}"/>
    <cellStyle name="Comma 11 3 2 3" xfId="21288" xr:uid="{00000000-0005-0000-0000-000082060000}"/>
    <cellStyle name="Comma 11 3 3" xfId="1002" xr:uid="{00000000-0005-0000-0000-000083060000}"/>
    <cellStyle name="Comma 11 3 3 2" xfId="21289" xr:uid="{00000000-0005-0000-0000-000084060000}"/>
    <cellStyle name="Comma 11 3 4" xfId="21290" xr:uid="{00000000-0005-0000-0000-000085060000}"/>
    <cellStyle name="Comma 11 4" xfId="1003" xr:uid="{00000000-0005-0000-0000-000086060000}"/>
    <cellStyle name="Comma 11 4 2" xfId="1004" xr:uid="{00000000-0005-0000-0000-000087060000}"/>
    <cellStyle name="Comma 11 5" xfId="1005" xr:uid="{00000000-0005-0000-0000-000088060000}"/>
    <cellStyle name="Comma 110" xfId="1006" xr:uid="{00000000-0005-0000-0000-000089060000}"/>
    <cellStyle name="Comma 110 2" xfId="1007" xr:uid="{00000000-0005-0000-0000-00008A060000}"/>
    <cellStyle name="Comma 111" xfId="20962" xr:uid="{00000000-0005-0000-0000-00008B060000}"/>
    <cellStyle name="Comma 112" xfId="20992" xr:uid="{00000000-0005-0000-0000-00008C060000}"/>
    <cellStyle name="Comma 113" xfId="21017" xr:uid="{00000000-0005-0000-0000-00008D060000}"/>
    <cellStyle name="Comma 114" xfId="28158" xr:uid="{00000000-0005-0000-0000-00008E060000}"/>
    <cellStyle name="Comma 115" xfId="28172" xr:uid="{00000000-0005-0000-0000-00008F060000}"/>
    <cellStyle name="Comma 116" xfId="28201" xr:uid="{00000000-0005-0000-0000-000090060000}"/>
    <cellStyle name="Comma 117" xfId="28209" xr:uid="{00000000-0005-0000-0000-000091060000}"/>
    <cellStyle name="Comma 118" xfId="28191" xr:uid="{00000000-0005-0000-0000-000092060000}"/>
    <cellStyle name="Comma 119" xfId="28187" xr:uid="{00000000-0005-0000-0000-000093060000}"/>
    <cellStyle name="Comma 12" xfId="1008" xr:uid="{00000000-0005-0000-0000-000094060000}"/>
    <cellStyle name="Comma 12 2" xfId="1009" xr:uid="{00000000-0005-0000-0000-000095060000}"/>
    <cellStyle name="Comma 12 2 2" xfId="1010" xr:uid="{00000000-0005-0000-0000-000096060000}"/>
    <cellStyle name="Comma 12 2 2 2" xfId="1011" xr:uid="{00000000-0005-0000-0000-000097060000}"/>
    <cellStyle name="Comma 12 2 2 2 2" xfId="21291" xr:uid="{00000000-0005-0000-0000-000098060000}"/>
    <cellStyle name="Comma 12 2 2 2 2 2" xfId="21292" xr:uid="{00000000-0005-0000-0000-000099060000}"/>
    <cellStyle name="Comma 12 2 2 2 2 2 2" xfId="21293" xr:uid="{00000000-0005-0000-0000-00009A060000}"/>
    <cellStyle name="Comma 12 2 2 2 2 3" xfId="21294" xr:uid="{00000000-0005-0000-0000-00009B060000}"/>
    <cellStyle name="Comma 12 2 2 2 3" xfId="21295" xr:uid="{00000000-0005-0000-0000-00009C060000}"/>
    <cellStyle name="Comma 12 2 2 2 3 2" xfId="21296" xr:uid="{00000000-0005-0000-0000-00009D060000}"/>
    <cellStyle name="Comma 12 2 2 2 4" xfId="21297" xr:uid="{00000000-0005-0000-0000-00009E060000}"/>
    <cellStyle name="Comma 12 2 3" xfId="1012" xr:uid="{00000000-0005-0000-0000-00009F060000}"/>
    <cellStyle name="Comma 12 2 3 2" xfId="21298" xr:uid="{00000000-0005-0000-0000-0000A0060000}"/>
    <cellStyle name="Comma 12 2 3 2 2" xfId="21299" xr:uid="{00000000-0005-0000-0000-0000A1060000}"/>
    <cellStyle name="Comma 12 2 3 2 2 2" xfId="21300" xr:uid="{00000000-0005-0000-0000-0000A2060000}"/>
    <cellStyle name="Comma 12 2 3 2 2 2 2" xfId="21301" xr:uid="{00000000-0005-0000-0000-0000A3060000}"/>
    <cellStyle name="Comma 12 2 3 2 2 3" xfId="21302" xr:uid="{00000000-0005-0000-0000-0000A4060000}"/>
    <cellStyle name="Comma 12 2 3 2 3" xfId="21303" xr:uid="{00000000-0005-0000-0000-0000A5060000}"/>
    <cellStyle name="Comma 12 2 3 2 3 2" xfId="21304" xr:uid="{00000000-0005-0000-0000-0000A6060000}"/>
    <cellStyle name="Comma 12 2 3 2 4" xfId="21305" xr:uid="{00000000-0005-0000-0000-0000A7060000}"/>
    <cellStyle name="Comma 12 2 4" xfId="1013" xr:uid="{00000000-0005-0000-0000-0000A8060000}"/>
    <cellStyle name="Comma 12 2 4 2" xfId="21306" xr:uid="{00000000-0005-0000-0000-0000A9060000}"/>
    <cellStyle name="Comma 12 2 4 2 2" xfId="21307" xr:uid="{00000000-0005-0000-0000-0000AA060000}"/>
    <cellStyle name="Comma 12 2 4 2 2 2" xfId="21308" xr:uid="{00000000-0005-0000-0000-0000AB060000}"/>
    <cellStyle name="Comma 12 2 4 2 3" xfId="21309" xr:uid="{00000000-0005-0000-0000-0000AC060000}"/>
    <cellStyle name="Comma 12 2 4 3" xfId="21310" xr:uid="{00000000-0005-0000-0000-0000AD060000}"/>
    <cellStyle name="Comma 12 2 4 3 2" xfId="21311" xr:uid="{00000000-0005-0000-0000-0000AE060000}"/>
    <cellStyle name="Comma 12 2 4 4" xfId="21312" xr:uid="{00000000-0005-0000-0000-0000AF060000}"/>
    <cellStyle name="Comma 12 2 5" xfId="1014" xr:uid="{00000000-0005-0000-0000-0000B0060000}"/>
    <cellStyle name="Comma 12 2 6" xfId="1015" xr:uid="{00000000-0005-0000-0000-0000B1060000}"/>
    <cellStyle name="Comma 12 2 7" xfId="1016" xr:uid="{00000000-0005-0000-0000-0000B2060000}"/>
    <cellStyle name="Comma 12 3" xfId="1017" xr:uid="{00000000-0005-0000-0000-0000B3060000}"/>
    <cellStyle name="Comma 12 3 2" xfId="1018" xr:uid="{00000000-0005-0000-0000-0000B4060000}"/>
    <cellStyle name="Comma 12 3 2 2" xfId="21313" xr:uid="{00000000-0005-0000-0000-0000B5060000}"/>
    <cellStyle name="Comma 12 3 2 2 2" xfId="21314" xr:uid="{00000000-0005-0000-0000-0000B6060000}"/>
    <cellStyle name="Comma 12 3 2 2 2 2" xfId="21315" xr:uid="{00000000-0005-0000-0000-0000B7060000}"/>
    <cellStyle name="Comma 12 3 2 2 3" xfId="21316" xr:uid="{00000000-0005-0000-0000-0000B8060000}"/>
    <cellStyle name="Comma 12 3 2 3" xfId="21317" xr:uid="{00000000-0005-0000-0000-0000B9060000}"/>
    <cellStyle name="Comma 12 3 2 3 2" xfId="21318" xr:uid="{00000000-0005-0000-0000-0000BA060000}"/>
    <cellStyle name="Comma 12 3 2 4" xfId="21319" xr:uid="{00000000-0005-0000-0000-0000BB060000}"/>
    <cellStyle name="Comma 12 4" xfId="1019" xr:uid="{00000000-0005-0000-0000-0000BC060000}"/>
    <cellStyle name="Comma 12 4 2" xfId="1020" xr:uid="{00000000-0005-0000-0000-0000BD060000}"/>
    <cellStyle name="Comma 12 4 2 2" xfId="21320" xr:uid="{00000000-0005-0000-0000-0000BE060000}"/>
    <cellStyle name="Comma 12 4 2 2 2" xfId="21321" xr:uid="{00000000-0005-0000-0000-0000BF060000}"/>
    <cellStyle name="Comma 12 4 2 2 2 2" xfId="21322" xr:uid="{00000000-0005-0000-0000-0000C0060000}"/>
    <cellStyle name="Comma 12 4 2 2 3" xfId="21323" xr:uid="{00000000-0005-0000-0000-0000C1060000}"/>
    <cellStyle name="Comma 12 4 2 3" xfId="21324" xr:uid="{00000000-0005-0000-0000-0000C2060000}"/>
    <cellStyle name="Comma 12 4 2 3 2" xfId="21325" xr:uid="{00000000-0005-0000-0000-0000C3060000}"/>
    <cellStyle name="Comma 12 4 2 4" xfId="21326" xr:uid="{00000000-0005-0000-0000-0000C4060000}"/>
    <cellStyle name="Comma 12 5" xfId="21327" xr:uid="{00000000-0005-0000-0000-0000C5060000}"/>
    <cellStyle name="Comma 12 5 2" xfId="21328" xr:uid="{00000000-0005-0000-0000-0000C6060000}"/>
    <cellStyle name="Comma 12 5 2 2" xfId="21329" xr:uid="{00000000-0005-0000-0000-0000C7060000}"/>
    <cellStyle name="Comma 12 5 2 2 2" xfId="21330" xr:uid="{00000000-0005-0000-0000-0000C8060000}"/>
    <cellStyle name="Comma 12 5 2 3" xfId="21331" xr:uid="{00000000-0005-0000-0000-0000C9060000}"/>
    <cellStyle name="Comma 12 5 3" xfId="21332" xr:uid="{00000000-0005-0000-0000-0000CA060000}"/>
    <cellStyle name="Comma 12 5 3 2" xfId="21333" xr:uid="{00000000-0005-0000-0000-0000CB060000}"/>
    <cellStyle name="Comma 12 5 4" xfId="21334" xr:uid="{00000000-0005-0000-0000-0000CC060000}"/>
    <cellStyle name="Comma 120" xfId="28224" xr:uid="{00000000-0005-0000-0000-0000CD060000}"/>
    <cellStyle name="Comma 121" xfId="33097" xr:uid="{00000000-0005-0000-0000-0000CE060000}"/>
    <cellStyle name="Comma 122" xfId="37964" xr:uid="{00000000-0005-0000-0000-0000CF060000}"/>
    <cellStyle name="Comma 13" xfId="1021" xr:uid="{00000000-0005-0000-0000-0000D0060000}"/>
    <cellStyle name="Comma 13 2" xfId="1022" xr:uid="{00000000-0005-0000-0000-0000D1060000}"/>
    <cellStyle name="Comma 13 2 2" xfId="1023" xr:uid="{00000000-0005-0000-0000-0000D2060000}"/>
    <cellStyle name="Comma 13 2 2 2" xfId="21335" xr:uid="{00000000-0005-0000-0000-0000D3060000}"/>
    <cellStyle name="Comma 13 2 2 2 2" xfId="21336" xr:uid="{00000000-0005-0000-0000-0000D4060000}"/>
    <cellStyle name="Comma 13 2 2 2 2 2" xfId="21337" xr:uid="{00000000-0005-0000-0000-0000D5060000}"/>
    <cellStyle name="Comma 13 2 2 2 3" xfId="21338" xr:uid="{00000000-0005-0000-0000-0000D6060000}"/>
    <cellStyle name="Comma 13 2 2 3" xfId="21339" xr:uid="{00000000-0005-0000-0000-0000D7060000}"/>
    <cellStyle name="Comma 13 2 2 3 2" xfId="21340" xr:uid="{00000000-0005-0000-0000-0000D8060000}"/>
    <cellStyle name="Comma 13 2 2 4" xfId="21341" xr:uid="{00000000-0005-0000-0000-0000D9060000}"/>
    <cellStyle name="Comma 13 2 3" xfId="1024" xr:uid="{00000000-0005-0000-0000-0000DA060000}"/>
    <cellStyle name="Comma 13 2 4" xfId="1025" xr:uid="{00000000-0005-0000-0000-0000DB060000}"/>
    <cellStyle name="Comma 13 2 5" xfId="1026" xr:uid="{00000000-0005-0000-0000-0000DC060000}"/>
    <cellStyle name="Comma 13 2 6" xfId="1027" xr:uid="{00000000-0005-0000-0000-0000DD060000}"/>
    <cellStyle name="Comma 13 2 7" xfId="1028" xr:uid="{00000000-0005-0000-0000-0000DE060000}"/>
    <cellStyle name="Comma 13 3" xfId="1029" xr:uid="{00000000-0005-0000-0000-0000DF060000}"/>
    <cellStyle name="Comma 13 3 2" xfId="1030" xr:uid="{00000000-0005-0000-0000-0000E0060000}"/>
    <cellStyle name="Comma 13 3 2 2" xfId="21342" xr:uid="{00000000-0005-0000-0000-0000E1060000}"/>
    <cellStyle name="Comma 13 3 2 2 2" xfId="21343" xr:uid="{00000000-0005-0000-0000-0000E2060000}"/>
    <cellStyle name="Comma 13 3 2 3" xfId="21344" xr:uid="{00000000-0005-0000-0000-0000E3060000}"/>
    <cellStyle name="Comma 13 3 3" xfId="21345" xr:uid="{00000000-0005-0000-0000-0000E4060000}"/>
    <cellStyle name="Comma 13 3 3 2" xfId="21346" xr:uid="{00000000-0005-0000-0000-0000E5060000}"/>
    <cellStyle name="Comma 13 3 4" xfId="21347" xr:uid="{00000000-0005-0000-0000-0000E6060000}"/>
    <cellStyle name="Comma 14" xfId="1031" xr:uid="{00000000-0005-0000-0000-0000E7060000}"/>
    <cellStyle name="Comma 14 2" xfId="1032" xr:uid="{00000000-0005-0000-0000-0000E8060000}"/>
    <cellStyle name="Comma 14 2 2" xfId="1033" xr:uid="{00000000-0005-0000-0000-0000E9060000}"/>
    <cellStyle name="Comma 14 2 2 2" xfId="21348" xr:uid="{00000000-0005-0000-0000-0000EA060000}"/>
    <cellStyle name="Comma 14 2 3" xfId="21349" xr:uid="{00000000-0005-0000-0000-0000EB060000}"/>
    <cellStyle name="Comma 14 3" xfId="1034" xr:uid="{00000000-0005-0000-0000-0000EC060000}"/>
    <cellStyle name="Comma 14 3 2" xfId="21350" xr:uid="{00000000-0005-0000-0000-0000ED060000}"/>
    <cellStyle name="Comma 14 4" xfId="21351" xr:uid="{00000000-0005-0000-0000-0000EE060000}"/>
    <cellStyle name="Comma 15" xfId="1035" xr:uid="{00000000-0005-0000-0000-0000EF060000}"/>
    <cellStyle name="Comma 15 2" xfId="1036" xr:uid="{00000000-0005-0000-0000-0000F0060000}"/>
    <cellStyle name="Comma 15 2 2" xfId="1037" xr:uid="{00000000-0005-0000-0000-0000F1060000}"/>
    <cellStyle name="Comma 15 2 3" xfId="1038" xr:uid="{00000000-0005-0000-0000-0000F2060000}"/>
    <cellStyle name="Comma 15 2 4" xfId="1039" xr:uid="{00000000-0005-0000-0000-0000F3060000}"/>
    <cellStyle name="Comma 15 2 5" xfId="1040" xr:uid="{00000000-0005-0000-0000-0000F4060000}"/>
    <cellStyle name="Comma 15 2 6" xfId="1041" xr:uid="{00000000-0005-0000-0000-0000F5060000}"/>
    <cellStyle name="Comma 15 2 7" xfId="1042" xr:uid="{00000000-0005-0000-0000-0000F6060000}"/>
    <cellStyle name="Comma 15 3" xfId="1043" xr:uid="{00000000-0005-0000-0000-0000F7060000}"/>
    <cellStyle name="Comma 16" xfId="1044" xr:uid="{00000000-0005-0000-0000-0000F8060000}"/>
    <cellStyle name="Comma 16 10" xfId="1045" xr:uid="{00000000-0005-0000-0000-0000F9060000}"/>
    <cellStyle name="Comma 16 11" xfId="1046" xr:uid="{00000000-0005-0000-0000-0000FA060000}"/>
    <cellStyle name="Comma 16 2" xfId="1047" xr:uid="{00000000-0005-0000-0000-0000FB060000}"/>
    <cellStyle name="Comma 16 3" xfId="1048" xr:uid="{00000000-0005-0000-0000-0000FC060000}"/>
    <cellStyle name="Comma 16 4" xfId="1049" xr:uid="{00000000-0005-0000-0000-0000FD060000}"/>
    <cellStyle name="Comma 16 5" xfId="1050" xr:uid="{00000000-0005-0000-0000-0000FE060000}"/>
    <cellStyle name="Comma 16 6" xfId="1051" xr:uid="{00000000-0005-0000-0000-0000FF060000}"/>
    <cellStyle name="Comma 16 7" xfId="1052" xr:uid="{00000000-0005-0000-0000-000000070000}"/>
    <cellStyle name="Comma 16 8" xfId="1053" xr:uid="{00000000-0005-0000-0000-000001070000}"/>
    <cellStyle name="Comma 16 9" xfId="1054" xr:uid="{00000000-0005-0000-0000-000002070000}"/>
    <cellStyle name="Comma 17" xfId="1055" xr:uid="{00000000-0005-0000-0000-000003070000}"/>
    <cellStyle name="Comma 17 2" xfId="1056" xr:uid="{00000000-0005-0000-0000-000004070000}"/>
    <cellStyle name="Comma 17 2 2" xfId="1057" xr:uid="{00000000-0005-0000-0000-000005070000}"/>
    <cellStyle name="Comma 18" xfId="1058" xr:uid="{00000000-0005-0000-0000-000006070000}"/>
    <cellStyle name="Comma 18 2" xfId="1059" xr:uid="{00000000-0005-0000-0000-000007070000}"/>
    <cellStyle name="Comma 18 2 2" xfId="1060" xr:uid="{00000000-0005-0000-0000-000008070000}"/>
    <cellStyle name="Comma 19" xfId="1061" xr:uid="{00000000-0005-0000-0000-000009070000}"/>
    <cellStyle name="Comma 19 10" xfId="1062" xr:uid="{00000000-0005-0000-0000-00000A070000}"/>
    <cellStyle name="Comma 19 11" xfId="1063" xr:uid="{00000000-0005-0000-0000-00000B070000}"/>
    <cellStyle name="Comma 19 2" xfId="1064" xr:uid="{00000000-0005-0000-0000-00000C070000}"/>
    <cellStyle name="Comma 19 3" xfId="1065" xr:uid="{00000000-0005-0000-0000-00000D070000}"/>
    <cellStyle name="Comma 19 4" xfId="1066" xr:uid="{00000000-0005-0000-0000-00000E070000}"/>
    <cellStyle name="Comma 19 5" xfId="1067" xr:uid="{00000000-0005-0000-0000-00000F070000}"/>
    <cellStyle name="Comma 19 6" xfId="1068" xr:uid="{00000000-0005-0000-0000-000010070000}"/>
    <cellStyle name="Comma 19 7" xfId="1069" xr:uid="{00000000-0005-0000-0000-000011070000}"/>
    <cellStyle name="Comma 19 8" xfId="1070" xr:uid="{00000000-0005-0000-0000-000012070000}"/>
    <cellStyle name="Comma 19 9" xfId="1071" xr:uid="{00000000-0005-0000-0000-000013070000}"/>
    <cellStyle name="Comma 2" xfId="1" xr:uid="{00000000-0005-0000-0000-000014070000}"/>
    <cellStyle name="Comma 2 10" xfId="1072" xr:uid="{00000000-0005-0000-0000-000015070000}"/>
    <cellStyle name="Comma 2 10 10" xfId="1073" xr:uid="{00000000-0005-0000-0000-000016070000}"/>
    <cellStyle name="Comma 2 10 2" xfId="1074" xr:uid="{00000000-0005-0000-0000-000017070000}"/>
    <cellStyle name="Comma 2 10 2 10" xfId="1075" xr:uid="{00000000-0005-0000-0000-000018070000}"/>
    <cellStyle name="Comma 2 10 2 2" xfId="1076" xr:uid="{00000000-0005-0000-0000-000019070000}"/>
    <cellStyle name="Comma 2 10 2 2 2" xfId="1077" xr:uid="{00000000-0005-0000-0000-00001A070000}"/>
    <cellStyle name="Comma 2 10 2 2 2 2" xfId="1078" xr:uid="{00000000-0005-0000-0000-00001B070000}"/>
    <cellStyle name="Comma 2 10 2 2 2 2 2" xfId="1079" xr:uid="{00000000-0005-0000-0000-00001C070000}"/>
    <cellStyle name="Comma 2 10 2 2 2 2 3" xfId="1080" xr:uid="{00000000-0005-0000-0000-00001D070000}"/>
    <cellStyle name="Comma 2 10 2 2 2 2 4" xfId="1081" xr:uid="{00000000-0005-0000-0000-00001E070000}"/>
    <cellStyle name="Comma 2 10 2 2 2 3" xfId="1082" xr:uid="{00000000-0005-0000-0000-00001F070000}"/>
    <cellStyle name="Comma 2 10 2 2 2 4" xfId="1083" xr:uid="{00000000-0005-0000-0000-000020070000}"/>
    <cellStyle name="Comma 2 10 2 2 2 5" xfId="1084" xr:uid="{00000000-0005-0000-0000-000021070000}"/>
    <cellStyle name="Comma 2 10 2 2 3" xfId="1085" xr:uid="{00000000-0005-0000-0000-000022070000}"/>
    <cellStyle name="Comma 2 10 2 2 3 2" xfId="1086" xr:uid="{00000000-0005-0000-0000-000023070000}"/>
    <cellStyle name="Comma 2 10 2 2 3 3" xfId="1087" xr:uid="{00000000-0005-0000-0000-000024070000}"/>
    <cellStyle name="Comma 2 10 2 2 3 4" xfId="1088" xr:uid="{00000000-0005-0000-0000-000025070000}"/>
    <cellStyle name="Comma 2 10 2 2 4" xfId="1089" xr:uid="{00000000-0005-0000-0000-000026070000}"/>
    <cellStyle name="Comma 2 10 2 2 5" xfId="1090" xr:uid="{00000000-0005-0000-0000-000027070000}"/>
    <cellStyle name="Comma 2 10 2 2 6" xfId="1091" xr:uid="{00000000-0005-0000-0000-000028070000}"/>
    <cellStyle name="Comma 2 10 2 3" xfId="1092" xr:uid="{00000000-0005-0000-0000-000029070000}"/>
    <cellStyle name="Comma 2 10 2 3 2" xfId="1093" xr:uid="{00000000-0005-0000-0000-00002A070000}"/>
    <cellStyle name="Comma 2 10 2 3 2 2" xfId="1094" xr:uid="{00000000-0005-0000-0000-00002B070000}"/>
    <cellStyle name="Comma 2 10 2 3 2 2 2" xfId="1095" xr:uid="{00000000-0005-0000-0000-00002C070000}"/>
    <cellStyle name="Comma 2 10 2 3 2 2 3" xfId="1096" xr:uid="{00000000-0005-0000-0000-00002D070000}"/>
    <cellStyle name="Comma 2 10 2 3 2 2 4" xfId="1097" xr:uid="{00000000-0005-0000-0000-00002E070000}"/>
    <cellStyle name="Comma 2 10 2 3 2 3" xfId="1098" xr:uid="{00000000-0005-0000-0000-00002F070000}"/>
    <cellStyle name="Comma 2 10 2 3 2 4" xfId="1099" xr:uid="{00000000-0005-0000-0000-000030070000}"/>
    <cellStyle name="Comma 2 10 2 3 2 5" xfId="1100" xr:uid="{00000000-0005-0000-0000-000031070000}"/>
    <cellStyle name="Comma 2 10 2 3 3" xfId="1101" xr:uid="{00000000-0005-0000-0000-000032070000}"/>
    <cellStyle name="Comma 2 10 2 3 3 2" xfId="1102" xr:uid="{00000000-0005-0000-0000-000033070000}"/>
    <cellStyle name="Comma 2 10 2 3 3 3" xfId="1103" xr:uid="{00000000-0005-0000-0000-000034070000}"/>
    <cellStyle name="Comma 2 10 2 3 3 4" xfId="1104" xr:uid="{00000000-0005-0000-0000-000035070000}"/>
    <cellStyle name="Comma 2 10 2 3 4" xfId="1105" xr:uid="{00000000-0005-0000-0000-000036070000}"/>
    <cellStyle name="Comma 2 10 2 3 5" xfId="1106" xr:uid="{00000000-0005-0000-0000-000037070000}"/>
    <cellStyle name="Comma 2 10 2 3 6" xfId="1107" xr:uid="{00000000-0005-0000-0000-000038070000}"/>
    <cellStyle name="Comma 2 10 2 4" xfId="1108" xr:uid="{00000000-0005-0000-0000-000039070000}"/>
    <cellStyle name="Comma 2 10 2 5" xfId="1109" xr:uid="{00000000-0005-0000-0000-00003A070000}"/>
    <cellStyle name="Comma 2 10 2 5 2" xfId="1110" xr:uid="{00000000-0005-0000-0000-00003B070000}"/>
    <cellStyle name="Comma 2 10 2 5 2 2" xfId="1111" xr:uid="{00000000-0005-0000-0000-00003C070000}"/>
    <cellStyle name="Comma 2 10 2 5 2 3" xfId="1112" xr:uid="{00000000-0005-0000-0000-00003D070000}"/>
    <cellStyle name="Comma 2 10 2 5 2 4" xfId="1113" xr:uid="{00000000-0005-0000-0000-00003E070000}"/>
    <cellStyle name="Comma 2 10 2 5 3" xfId="1114" xr:uid="{00000000-0005-0000-0000-00003F070000}"/>
    <cellStyle name="Comma 2 10 2 5 4" xfId="1115" xr:uid="{00000000-0005-0000-0000-000040070000}"/>
    <cellStyle name="Comma 2 10 2 5 5" xfId="1116" xr:uid="{00000000-0005-0000-0000-000041070000}"/>
    <cellStyle name="Comma 2 10 2 6" xfId="1117" xr:uid="{00000000-0005-0000-0000-000042070000}"/>
    <cellStyle name="Comma 2 10 2 7" xfId="1118" xr:uid="{00000000-0005-0000-0000-000043070000}"/>
    <cellStyle name="Comma 2 10 2 7 2" xfId="1119" xr:uid="{00000000-0005-0000-0000-000044070000}"/>
    <cellStyle name="Comma 2 10 2 7 3" xfId="1120" xr:uid="{00000000-0005-0000-0000-000045070000}"/>
    <cellStyle name="Comma 2 10 2 7 4" xfId="1121" xr:uid="{00000000-0005-0000-0000-000046070000}"/>
    <cellStyle name="Comma 2 10 2 8" xfId="1122" xr:uid="{00000000-0005-0000-0000-000047070000}"/>
    <cellStyle name="Comma 2 10 2 9" xfId="1123" xr:uid="{00000000-0005-0000-0000-000048070000}"/>
    <cellStyle name="Comma 2 10 3" xfId="1124" xr:uid="{00000000-0005-0000-0000-000049070000}"/>
    <cellStyle name="Comma 2 10 3 2" xfId="1125" xr:uid="{00000000-0005-0000-0000-00004A070000}"/>
    <cellStyle name="Comma 2 10 3 2 2" xfId="1126" xr:uid="{00000000-0005-0000-0000-00004B070000}"/>
    <cellStyle name="Comma 2 10 3 2 2 2" xfId="1127" xr:uid="{00000000-0005-0000-0000-00004C070000}"/>
    <cellStyle name="Comma 2 10 3 2 2 3" xfId="1128" xr:uid="{00000000-0005-0000-0000-00004D070000}"/>
    <cellStyle name="Comma 2 10 3 2 2 4" xfId="1129" xr:uid="{00000000-0005-0000-0000-00004E070000}"/>
    <cellStyle name="Comma 2 10 3 2 3" xfId="1130" xr:uid="{00000000-0005-0000-0000-00004F070000}"/>
    <cellStyle name="Comma 2 10 3 2 4" xfId="1131" xr:uid="{00000000-0005-0000-0000-000050070000}"/>
    <cellStyle name="Comma 2 10 3 2 5" xfId="1132" xr:uid="{00000000-0005-0000-0000-000051070000}"/>
    <cellStyle name="Comma 2 10 3 3" xfId="1133" xr:uid="{00000000-0005-0000-0000-000052070000}"/>
    <cellStyle name="Comma 2 10 3 3 2" xfId="1134" xr:uid="{00000000-0005-0000-0000-000053070000}"/>
    <cellStyle name="Comma 2 10 3 3 3" xfId="1135" xr:uid="{00000000-0005-0000-0000-000054070000}"/>
    <cellStyle name="Comma 2 10 3 3 4" xfId="1136" xr:uid="{00000000-0005-0000-0000-000055070000}"/>
    <cellStyle name="Comma 2 10 3 4" xfId="1137" xr:uid="{00000000-0005-0000-0000-000056070000}"/>
    <cellStyle name="Comma 2 10 3 5" xfId="1138" xr:uid="{00000000-0005-0000-0000-000057070000}"/>
    <cellStyle name="Comma 2 10 3 6" xfId="1139" xr:uid="{00000000-0005-0000-0000-000058070000}"/>
    <cellStyle name="Comma 2 10 4" xfId="1140" xr:uid="{00000000-0005-0000-0000-000059070000}"/>
    <cellStyle name="Comma 2 10 4 2" xfId="1141" xr:uid="{00000000-0005-0000-0000-00005A070000}"/>
    <cellStyle name="Comma 2 10 4 2 2" xfId="1142" xr:uid="{00000000-0005-0000-0000-00005B070000}"/>
    <cellStyle name="Comma 2 10 4 2 2 2" xfId="1143" xr:uid="{00000000-0005-0000-0000-00005C070000}"/>
    <cellStyle name="Comma 2 10 4 2 2 3" xfId="1144" xr:uid="{00000000-0005-0000-0000-00005D070000}"/>
    <cellStyle name="Comma 2 10 4 2 2 4" xfId="1145" xr:uid="{00000000-0005-0000-0000-00005E070000}"/>
    <cellStyle name="Comma 2 10 4 2 3" xfId="1146" xr:uid="{00000000-0005-0000-0000-00005F070000}"/>
    <cellStyle name="Comma 2 10 4 2 4" xfId="1147" xr:uid="{00000000-0005-0000-0000-000060070000}"/>
    <cellStyle name="Comma 2 10 4 2 5" xfId="1148" xr:uid="{00000000-0005-0000-0000-000061070000}"/>
    <cellStyle name="Comma 2 10 4 3" xfId="1149" xr:uid="{00000000-0005-0000-0000-000062070000}"/>
    <cellStyle name="Comma 2 10 4 3 2" xfId="1150" xr:uid="{00000000-0005-0000-0000-000063070000}"/>
    <cellStyle name="Comma 2 10 4 3 3" xfId="1151" xr:uid="{00000000-0005-0000-0000-000064070000}"/>
    <cellStyle name="Comma 2 10 4 3 4" xfId="1152" xr:uid="{00000000-0005-0000-0000-000065070000}"/>
    <cellStyle name="Comma 2 10 4 4" xfId="1153" xr:uid="{00000000-0005-0000-0000-000066070000}"/>
    <cellStyle name="Comma 2 10 4 5" xfId="1154" xr:uid="{00000000-0005-0000-0000-000067070000}"/>
    <cellStyle name="Comma 2 10 4 6" xfId="1155" xr:uid="{00000000-0005-0000-0000-000068070000}"/>
    <cellStyle name="Comma 2 10 5" xfId="1156" xr:uid="{00000000-0005-0000-0000-000069070000}"/>
    <cellStyle name="Comma 2 10 6" xfId="1157" xr:uid="{00000000-0005-0000-0000-00006A070000}"/>
    <cellStyle name="Comma 2 10 6 2" xfId="1158" xr:uid="{00000000-0005-0000-0000-00006B070000}"/>
    <cellStyle name="Comma 2 10 6 2 2" xfId="1159" xr:uid="{00000000-0005-0000-0000-00006C070000}"/>
    <cellStyle name="Comma 2 10 6 2 3" xfId="1160" xr:uid="{00000000-0005-0000-0000-00006D070000}"/>
    <cellStyle name="Comma 2 10 6 2 4" xfId="1161" xr:uid="{00000000-0005-0000-0000-00006E070000}"/>
    <cellStyle name="Comma 2 10 6 3" xfId="1162" xr:uid="{00000000-0005-0000-0000-00006F070000}"/>
    <cellStyle name="Comma 2 10 6 4" xfId="1163" xr:uid="{00000000-0005-0000-0000-000070070000}"/>
    <cellStyle name="Comma 2 10 6 5" xfId="1164" xr:uid="{00000000-0005-0000-0000-000071070000}"/>
    <cellStyle name="Comma 2 10 7" xfId="1165" xr:uid="{00000000-0005-0000-0000-000072070000}"/>
    <cellStyle name="Comma 2 10 7 2" xfId="1166" xr:uid="{00000000-0005-0000-0000-000073070000}"/>
    <cellStyle name="Comma 2 10 7 3" xfId="1167" xr:uid="{00000000-0005-0000-0000-000074070000}"/>
    <cellStyle name="Comma 2 10 7 4" xfId="1168" xr:uid="{00000000-0005-0000-0000-000075070000}"/>
    <cellStyle name="Comma 2 10 8" xfId="1169" xr:uid="{00000000-0005-0000-0000-000076070000}"/>
    <cellStyle name="Comma 2 10 9" xfId="1170" xr:uid="{00000000-0005-0000-0000-000077070000}"/>
    <cellStyle name="Comma 2 100" xfId="1171" xr:uid="{00000000-0005-0000-0000-000078070000}"/>
    <cellStyle name="Comma 2 101" xfId="1172" xr:uid="{00000000-0005-0000-0000-000079070000}"/>
    <cellStyle name="Comma 2 102" xfId="1173" xr:uid="{00000000-0005-0000-0000-00007A070000}"/>
    <cellStyle name="Comma 2 103" xfId="1174" xr:uid="{00000000-0005-0000-0000-00007B070000}"/>
    <cellStyle name="Comma 2 104" xfId="1175" xr:uid="{00000000-0005-0000-0000-00007C070000}"/>
    <cellStyle name="Comma 2 105" xfId="1176" xr:uid="{00000000-0005-0000-0000-00007D070000}"/>
    <cellStyle name="Comma 2 106" xfId="1177" xr:uid="{00000000-0005-0000-0000-00007E070000}"/>
    <cellStyle name="Comma 2 107" xfId="1178" xr:uid="{00000000-0005-0000-0000-00007F070000}"/>
    <cellStyle name="Comma 2 107 2" xfId="1179" xr:uid="{00000000-0005-0000-0000-000080070000}"/>
    <cellStyle name="Comma 2 107 3" xfId="1180" xr:uid="{00000000-0005-0000-0000-000081070000}"/>
    <cellStyle name="Comma 2 108" xfId="1181" xr:uid="{00000000-0005-0000-0000-000082070000}"/>
    <cellStyle name="Comma 2 109" xfId="1182" xr:uid="{00000000-0005-0000-0000-000083070000}"/>
    <cellStyle name="Comma 2 11" xfId="1183" xr:uid="{00000000-0005-0000-0000-000084070000}"/>
    <cellStyle name="Comma 2 11 2" xfId="1184" xr:uid="{00000000-0005-0000-0000-000085070000}"/>
    <cellStyle name="Comma 2 11 2 2" xfId="1185" xr:uid="{00000000-0005-0000-0000-000086070000}"/>
    <cellStyle name="Comma 2 11 2 3" xfId="1186" xr:uid="{00000000-0005-0000-0000-000087070000}"/>
    <cellStyle name="Comma 2 11 2 3 2" xfId="1187" xr:uid="{00000000-0005-0000-0000-000088070000}"/>
    <cellStyle name="Comma 2 11 2 3 2 2" xfId="1188" xr:uid="{00000000-0005-0000-0000-000089070000}"/>
    <cellStyle name="Comma 2 11 2 3 2 3" xfId="1189" xr:uid="{00000000-0005-0000-0000-00008A070000}"/>
    <cellStyle name="Comma 2 11 2 3 2 4" xfId="1190" xr:uid="{00000000-0005-0000-0000-00008B070000}"/>
    <cellStyle name="Comma 2 11 2 3 3" xfId="1191" xr:uid="{00000000-0005-0000-0000-00008C070000}"/>
    <cellStyle name="Comma 2 11 2 3 4" xfId="1192" xr:uid="{00000000-0005-0000-0000-00008D070000}"/>
    <cellStyle name="Comma 2 11 2 3 5" xfId="1193" xr:uid="{00000000-0005-0000-0000-00008E070000}"/>
    <cellStyle name="Comma 2 11 2 4" xfId="1194" xr:uid="{00000000-0005-0000-0000-00008F070000}"/>
    <cellStyle name="Comma 2 11 2 5" xfId="1195" xr:uid="{00000000-0005-0000-0000-000090070000}"/>
    <cellStyle name="Comma 2 11 2 5 2" xfId="1196" xr:uid="{00000000-0005-0000-0000-000091070000}"/>
    <cellStyle name="Comma 2 11 2 5 3" xfId="1197" xr:uid="{00000000-0005-0000-0000-000092070000}"/>
    <cellStyle name="Comma 2 11 2 5 4" xfId="1198" xr:uid="{00000000-0005-0000-0000-000093070000}"/>
    <cellStyle name="Comma 2 11 2 6" xfId="1199" xr:uid="{00000000-0005-0000-0000-000094070000}"/>
    <cellStyle name="Comma 2 11 2 7" xfId="1200" xr:uid="{00000000-0005-0000-0000-000095070000}"/>
    <cellStyle name="Comma 2 11 2 8" xfId="1201" xr:uid="{00000000-0005-0000-0000-000096070000}"/>
    <cellStyle name="Comma 2 11 3" xfId="1202" xr:uid="{00000000-0005-0000-0000-000097070000}"/>
    <cellStyle name="Comma 2 11 3 2" xfId="1203" xr:uid="{00000000-0005-0000-0000-000098070000}"/>
    <cellStyle name="Comma 2 11 3 2 2" xfId="1204" xr:uid="{00000000-0005-0000-0000-000099070000}"/>
    <cellStyle name="Comma 2 11 3 2 2 2" xfId="1205" xr:uid="{00000000-0005-0000-0000-00009A070000}"/>
    <cellStyle name="Comma 2 11 3 2 2 3" xfId="1206" xr:uid="{00000000-0005-0000-0000-00009B070000}"/>
    <cellStyle name="Comma 2 11 3 2 2 4" xfId="1207" xr:uid="{00000000-0005-0000-0000-00009C070000}"/>
    <cellStyle name="Comma 2 11 3 2 3" xfId="1208" xr:uid="{00000000-0005-0000-0000-00009D070000}"/>
    <cellStyle name="Comma 2 11 3 2 4" xfId="1209" xr:uid="{00000000-0005-0000-0000-00009E070000}"/>
    <cellStyle name="Comma 2 11 3 2 5" xfId="1210" xr:uid="{00000000-0005-0000-0000-00009F070000}"/>
    <cellStyle name="Comma 2 11 3 3" xfId="1211" xr:uid="{00000000-0005-0000-0000-0000A0070000}"/>
    <cellStyle name="Comma 2 11 3 3 2" xfId="1212" xr:uid="{00000000-0005-0000-0000-0000A1070000}"/>
    <cellStyle name="Comma 2 11 3 3 3" xfId="1213" xr:uid="{00000000-0005-0000-0000-0000A2070000}"/>
    <cellStyle name="Comma 2 11 3 3 4" xfId="1214" xr:uid="{00000000-0005-0000-0000-0000A3070000}"/>
    <cellStyle name="Comma 2 11 3 4" xfId="1215" xr:uid="{00000000-0005-0000-0000-0000A4070000}"/>
    <cellStyle name="Comma 2 11 3 5" xfId="1216" xr:uid="{00000000-0005-0000-0000-0000A5070000}"/>
    <cellStyle name="Comma 2 11 3 6" xfId="1217" xr:uid="{00000000-0005-0000-0000-0000A6070000}"/>
    <cellStyle name="Comma 2 11 4" xfId="1218" xr:uid="{00000000-0005-0000-0000-0000A7070000}"/>
    <cellStyle name="Comma 2 11 5" xfId="1219" xr:uid="{00000000-0005-0000-0000-0000A8070000}"/>
    <cellStyle name="Comma 2 11 5 2" xfId="1220" xr:uid="{00000000-0005-0000-0000-0000A9070000}"/>
    <cellStyle name="Comma 2 11 5 2 2" xfId="1221" xr:uid="{00000000-0005-0000-0000-0000AA070000}"/>
    <cellStyle name="Comma 2 11 5 2 3" xfId="1222" xr:uid="{00000000-0005-0000-0000-0000AB070000}"/>
    <cellStyle name="Comma 2 11 5 2 4" xfId="1223" xr:uid="{00000000-0005-0000-0000-0000AC070000}"/>
    <cellStyle name="Comma 2 11 5 3" xfId="1224" xr:uid="{00000000-0005-0000-0000-0000AD070000}"/>
    <cellStyle name="Comma 2 11 5 4" xfId="1225" xr:uid="{00000000-0005-0000-0000-0000AE070000}"/>
    <cellStyle name="Comma 2 11 5 5" xfId="1226" xr:uid="{00000000-0005-0000-0000-0000AF070000}"/>
    <cellStyle name="Comma 2 11 6" xfId="1227" xr:uid="{00000000-0005-0000-0000-0000B0070000}"/>
    <cellStyle name="Comma 2 11 6 2" xfId="1228" xr:uid="{00000000-0005-0000-0000-0000B1070000}"/>
    <cellStyle name="Comma 2 11 6 3" xfId="1229" xr:uid="{00000000-0005-0000-0000-0000B2070000}"/>
    <cellStyle name="Comma 2 11 6 4" xfId="1230" xr:uid="{00000000-0005-0000-0000-0000B3070000}"/>
    <cellStyle name="Comma 2 11 7" xfId="1231" xr:uid="{00000000-0005-0000-0000-0000B4070000}"/>
    <cellStyle name="Comma 2 11 8" xfId="1232" xr:uid="{00000000-0005-0000-0000-0000B5070000}"/>
    <cellStyle name="Comma 2 11 9" xfId="1233" xr:uid="{00000000-0005-0000-0000-0000B6070000}"/>
    <cellStyle name="Comma 2 110" xfId="1234" xr:uid="{00000000-0005-0000-0000-0000B7070000}"/>
    <cellStyle name="Comma 2 12" xfId="1235" xr:uid="{00000000-0005-0000-0000-0000B8070000}"/>
    <cellStyle name="Comma 2 12 2" xfId="1236" xr:uid="{00000000-0005-0000-0000-0000B9070000}"/>
    <cellStyle name="Comma 2 12 2 2" xfId="1237" xr:uid="{00000000-0005-0000-0000-0000BA070000}"/>
    <cellStyle name="Comma 2 12 2 3" xfId="1238" xr:uid="{00000000-0005-0000-0000-0000BB070000}"/>
    <cellStyle name="Comma 2 12 2 3 2" xfId="1239" xr:uid="{00000000-0005-0000-0000-0000BC070000}"/>
    <cellStyle name="Comma 2 12 2 3 2 2" xfId="1240" xr:uid="{00000000-0005-0000-0000-0000BD070000}"/>
    <cellStyle name="Comma 2 12 2 3 2 3" xfId="1241" xr:uid="{00000000-0005-0000-0000-0000BE070000}"/>
    <cellStyle name="Comma 2 12 2 3 2 4" xfId="1242" xr:uid="{00000000-0005-0000-0000-0000BF070000}"/>
    <cellStyle name="Comma 2 12 2 3 3" xfId="1243" xr:uid="{00000000-0005-0000-0000-0000C0070000}"/>
    <cellStyle name="Comma 2 12 2 3 4" xfId="1244" xr:uid="{00000000-0005-0000-0000-0000C1070000}"/>
    <cellStyle name="Comma 2 12 2 3 5" xfId="1245" xr:uid="{00000000-0005-0000-0000-0000C2070000}"/>
    <cellStyle name="Comma 2 12 2 4" xfId="1246" xr:uid="{00000000-0005-0000-0000-0000C3070000}"/>
    <cellStyle name="Comma 2 12 2 5" xfId="1247" xr:uid="{00000000-0005-0000-0000-0000C4070000}"/>
    <cellStyle name="Comma 2 12 2 5 2" xfId="1248" xr:uid="{00000000-0005-0000-0000-0000C5070000}"/>
    <cellStyle name="Comma 2 12 2 5 3" xfId="1249" xr:uid="{00000000-0005-0000-0000-0000C6070000}"/>
    <cellStyle name="Comma 2 12 2 5 4" xfId="1250" xr:uid="{00000000-0005-0000-0000-0000C7070000}"/>
    <cellStyle name="Comma 2 12 2 6" xfId="1251" xr:uid="{00000000-0005-0000-0000-0000C8070000}"/>
    <cellStyle name="Comma 2 12 2 7" xfId="1252" xr:uid="{00000000-0005-0000-0000-0000C9070000}"/>
    <cellStyle name="Comma 2 12 2 8" xfId="1253" xr:uid="{00000000-0005-0000-0000-0000CA070000}"/>
    <cellStyle name="Comma 2 12 3" xfId="1254" xr:uid="{00000000-0005-0000-0000-0000CB070000}"/>
    <cellStyle name="Comma 2 12 3 2" xfId="1255" xr:uid="{00000000-0005-0000-0000-0000CC070000}"/>
    <cellStyle name="Comma 2 12 3 3" xfId="1256" xr:uid="{00000000-0005-0000-0000-0000CD070000}"/>
    <cellStyle name="Comma 2 12 3 3 2" xfId="1257" xr:uid="{00000000-0005-0000-0000-0000CE070000}"/>
    <cellStyle name="Comma 2 12 3 3 2 2" xfId="1258" xr:uid="{00000000-0005-0000-0000-0000CF070000}"/>
    <cellStyle name="Comma 2 12 3 3 2 3" xfId="1259" xr:uid="{00000000-0005-0000-0000-0000D0070000}"/>
    <cellStyle name="Comma 2 12 3 3 2 4" xfId="1260" xr:uid="{00000000-0005-0000-0000-0000D1070000}"/>
    <cellStyle name="Comma 2 12 3 3 3" xfId="1261" xr:uid="{00000000-0005-0000-0000-0000D2070000}"/>
    <cellStyle name="Comma 2 12 3 3 4" xfId="1262" xr:uid="{00000000-0005-0000-0000-0000D3070000}"/>
    <cellStyle name="Comma 2 12 3 3 5" xfId="1263" xr:uid="{00000000-0005-0000-0000-0000D4070000}"/>
    <cellStyle name="Comma 2 12 3 4" xfId="1264" xr:uid="{00000000-0005-0000-0000-0000D5070000}"/>
    <cellStyle name="Comma 2 12 3 4 2" xfId="1265" xr:uid="{00000000-0005-0000-0000-0000D6070000}"/>
    <cellStyle name="Comma 2 12 3 4 3" xfId="1266" xr:uid="{00000000-0005-0000-0000-0000D7070000}"/>
    <cellStyle name="Comma 2 12 3 4 4" xfId="1267" xr:uid="{00000000-0005-0000-0000-0000D8070000}"/>
    <cellStyle name="Comma 2 12 3 5" xfId="1268" xr:uid="{00000000-0005-0000-0000-0000D9070000}"/>
    <cellStyle name="Comma 2 12 3 6" xfId="1269" xr:uid="{00000000-0005-0000-0000-0000DA070000}"/>
    <cellStyle name="Comma 2 12 3 7" xfId="1270" xr:uid="{00000000-0005-0000-0000-0000DB070000}"/>
    <cellStyle name="Comma 2 12 4" xfId="1271" xr:uid="{00000000-0005-0000-0000-0000DC070000}"/>
    <cellStyle name="Comma 2 12 5" xfId="1272" xr:uid="{00000000-0005-0000-0000-0000DD070000}"/>
    <cellStyle name="Comma 2 12 5 2" xfId="1273" xr:uid="{00000000-0005-0000-0000-0000DE070000}"/>
    <cellStyle name="Comma 2 12 5 2 2" xfId="1274" xr:uid="{00000000-0005-0000-0000-0000DF070000}"/>
    <cellStyle name="Comma 2 12 5 2 3" xfId="1275" xr:uid="{00000000-0005-0000-0000-0000E0070000}"/>
    <cellStyle name="Comma 2 12 5 2 4" xfId="1276" xr:uid="{00000000-0005-0000-0000-0000E1070000}"/>
    <cellStyle name="Comma 2 12 5 3" xfId="1277" xr:uid="{00000000-0005-0000-0000-0000E2070000}"/>
    <cellStyle name="Comma 2 12 5 4" xfId="1278" xr:uid="{00000000-0005-0000-0000-0000E3070000}"/>
    <cellStyle name="Comma 2 12 5 5" xfId="1279" xr:uid="{00000000-0005-0000-0000-0000E4070000}"/>
    <cellStyle name="Comma 2 12 6" xfId="1280" xr:uid="{00000000-0005-0000-0000-0000E5070000}"/>
    <cellStyle name="Comma 2 12 6 2" xfId="1281" xr:uid="{00000000-0005-0000-0000-0000E6070000}"/>
    <cellStyle name="Comma 2 12 6 3" xfId="1282" xr:uid="{00000000-0005-0000-0000-0000E7070000}"/>
    <cellStyle name="Comma 2 12 6 4" xfId="1283" xr:uid="{00000000-0005-0000-0000-0000E8070000}"/>
    <cellStyle name="Comma 2 12 7" xfId="1284" xr:uid="{00000000-0005-0000-0000-0000E9070000}"/>
    <cellStyle name="Comma 2 12 8" xfId="1285" xr:uid="{00000000-0005-0000-0000-0000EA070000}"/>
    <cellStyle name="Comma 2 12 9" xfId="1286" xr:uid="{00000000-0005-0000-0000-0000EB070000}"/>
    <cellStyle name="Comma 2 13" xfId="1287" xr:uid="{00000000-0005-0000-0000-0000EC070000}"/>
    <cellStyle name="Comma 2 13 10" xfId="1288" xr:uid="{00000000-0005-0000-0000-0000ED070000}"/>
    <cellStyle name="Comma 2 13 2" xfId="1289" xr:uid="{00000000-0005-0000-0000-0000EE070000}"/>
    <cellStyle name="Comma 2 13 2 2" xfId="1290" xr:uid="{00000000-0005-0000-0000-0000EF070000}"/>
    <cellStyle name="Comma 2 13 3" xfId="1291" xr:uid="{00000000-0005-0000-0000-0000F0070000}"/>
    <cellStyle name="Comma 2 13 4" xfId="1292" xr:uid="{00000000-0005-0000-0000-0000F1070000}"/>
    <cellStyle name="Comma 2 13 5" xfId="1293" xr:uid="{00000000-0005-0000-0000-0000F2070000}"/>
    <cellStyle name="Comma 2 13 6" xfId="1294" xr:uid="{00000000-0005-0000-0000-0000F3070000}"/>
    <cellStyle name="Comma 2 13 6 2" xfId="1295" xr:uid="{00000000-0005-0000-0000-0000F4070000}"/>
    <cellStyle name="Comma 2 13 6 2 2" xfId="1296" xr:uid="{00000000-0005-0000-0000-0000F5070000}"/>
    <cellStyle name="Comma 2 13 6 2 3" xfId="1297" xr:uid="{00000000-0005-0000-0000-0000F6070000}"/>
    <cellStyle name="Comma 2 13 6 2 4" xfId="1298" xr:uid="{00000000-0005-0000-0000-0000F7070000}"/>
    <cellStyle name="Comma 2 13 6 3" xfId="1299" xr:uid="{00000000-0005-0000-0000-0000F8070000}"/>
    <cellStyle name="Comma 2 13 6 4" xfId="1300" xr:uid="{00000000-0005-0000-0000-0000F9070000}"/>
    <cellStyle name="Comma 2 13 6 5" xfId="1301" xr:uid="{00000000-0005-0000-0000-0000FA070000}"/>
    <cellStyle name="Comma 2 13 7" xfId="1302" xr:uid="{00000000-0005-0000-0000-0000FB070000}"/>
    <cellStyle name="Comma 2 13 7 2" xfId="1303" xr:uid="{00000000-0005-0000-0000-0000FC070000}"/>
    <cellStyle name="Comma 2 13 7 3" xfId="1304" xr:uid="{00000000-0005-0000-0000-0000FD070000}"/>
    <cellStyle name="Comma 2 13 7 4" xfId="1305" xr:uid="{00000000-0005-0000-0000-0000FE070000}"/>
    <cellStyle name="Comma 2 13 8" xfId="1306" xr:uid="{00000000-0005-0000-0000-0000FF070000}"/>
    <cellStyle name="Comma 2 13 9" xfId="1307" xr:uid="{00000000-0005-0000-0000-000000080000}"/>
    <cellStyle name="Comma 2 14" xfId="1308" xr:uid="{00000000-0005-0000-0000-000001080000}"/>
    <cellStyle name="Comma 2 14 2" xfId="1309" xr:uid="{00000000-0005-0000-0000-000002080000}"/>
    <cellStyle name="Comma 2 14 2 2" xfId="1310" xr:uid="{00000000-0005-0000-0000-000003080000}"/>
    <cellStyle name="Comma 2 14 3" xfId="1311" xr:uid="{00000000-0005-0000-0000-000004080000}"/>
    <cellStyle name="Comma 2 14 3 2" xfId="1312" xr:uid="{00000000-0005-0000-0000-000005080000}"/>
    <cellStyle name="Comma 2 14 4" xfId="1313" xr:uid="{00000000-0005-0000-0000-000006080000}"/>
    <cellStyle name="Comma 2 14 5" xfId="1314" xr:uid="{00000000-0005-0000-0000-000007080000}"/>
    <cellStyle name="Comma 2 14 5 2" xfId="1315" xr:uid="{00000000-0005-0000-0000-000008080000}"/>
    <cellStyle name="Comma 2 14 5 2 2" xfId="1316" xr:uid="{00000000-0005-0000-0000-000009080000}"/>
    <cellStyle name="Comma 2 14 5 2 3" xfId="1317" xr:uid="{00000000-0005-0000-0000-00000A080000}"/>
    <cellStyle name="Comma 2 14 5 2 4" xfId="1318" xr:uid="{00000000-0005-0000-0000-00000B080000}"/>
    <cellStyle name="Comma 2 14 5 3" xfId="1319" xr:uid="{00000000-0005-0000-0000-00000C080000}"/>
    <cellStyle name="Comma 2 14 5 4" xfId="1320" xr:uid="{00000000-0005-0000-0000-00000D080000}"/>
    <cellStyle name="Comma 2 14 5 5" xfId="1321" xr:uid="{00000000-0005-0000-0000-00000E080000}"/>
    <cellStyle name="Comma 2 14 6" xfId="1322" xr:uid="{00000000-0005-0000-0000-00000F080000}"/>
    <cellStyle name="Comma 2 14 6 2" xfId="1323" xr:uid="{00000000-0005-0000-0000-000010080000}"/>
    <cellStyle name="Comma 2 14 6 3" xfId="1324" xr:uid="{00000000-0005-0000-0000-000011080000}"/>
    <cellStyle name="Comma 2 14 6 4" xfId="1325" xr:uid="{00000000-0005-0000-0000-000012080000}"/>
    <cellStyle name="Comma 2 14 7" xfId="1326" xr:uid="{00000000-0005-0000-0000-000013080000}"/>
    <cellStyle name="Comma 2 14 8" xfId="1327" xr:uid="{00000000-0005-0000-0000-000014080000}"/>
    <cellStyle name="Comma 2 14 9" xfId="1328" xr:uid="{00000000-0005-0000-0000-000015080000}"/>
    <cellStyle name="Comma 2 15" xfId="1329" xr:uid="{00000000-0005-0000-0000-000016080000}"/>
    <cellStyle name="Comma 2 15 2" xfId="1330" xr:uid="{00000000-0005-0000-0000-000017080000}"/>
    <cellStyle name="Comma 2 15 3" xfId="1331" xr:uid="{00000000-0005-0000-0000-000018080000}"/>
    <cellStyle name="Comma 2 15 3 2" xfId="1332" xr:uid="{00000000-0005-0000-0000-000019080000}"/>
    <cellStyle name="Comma 2 15 3 3" xfId="1333" xr:uid="{00000000-0005-0000-0000-00001A080000}"/>
    <cellStyle name="Comma 2 15 3 4" xfId="1334" xr:uid="{00000000-0005-0000-0000-00001B080000}"/>
    <cellStyle name="Comma 2 16" xfId="1335" xr:uid="{00000000-0005-0000-0000-00001C080000}"/>
    <cellStyle name="Comma 2 16 2" xfId="1336" xr:uid="{00000000-0005-0000-0000-00001D080000}"/>
    <cellStyle name="Comma 2 16 2 2" xfId="1337" xr:uid="{00000000-0005-0000-0000-00001E080000}"/>
    <cellStyle name="Comma 2 17" xfId="1338" xr:uid="{00000000-0005-0000-0000-00001F080000}"/>
    <cellStyle name="Comma 2 17 2" xfId="1339" xr:uid="{00000000-0005-0000-0000-000020080000}"/>
    <cellStyle name="Comma 2 17 3" xfId="1340" xr:uid="{00000000-0005-0000-0000-000021080000}"/>
    <cellStyle name="Comma 2 17 3 2" xfId="1341" xr:uid="{00000000-0005-0000-0000-000022080000}"/>
    <cellStyle name="Comma 2 17 3 3" xfId="1342" xr:uid="{00000000-0005-0000-0000-000023080000}"/>
    <cellStyle name="Comma 2 17 3 4" xfId="1343" xr:uid="{00000000-0005-0000-0000-000024080000}"/>
    <cellStyle name="Comma 2 18" xfId="1344" xr:uid="{00000000-0005-0000-0000-000025080000}"/>
    <cellStyle name="Comma 2 18 2" xfId="1345" xr:uid="{00000000-0005-0000-0000-000026080000}"/>
    <cellStyle name="Comma 2 18 3" xfId="1346" xr:uid="{00000000-0005-0000-0000-000027080000}"/>
    <cellStyle name="Comma 2 18 3 2" xfId="1347" xr:uid="{00000000-0005-0000-0000-000028080000}"/>
    <cellStyle name="Comma 2 18 3 3" xfId="1348" xr:uid="{00000000-0005-0000-0000-000029080000}"/>
    <cellStyle name="Comma 2 18 3 4" xfId="1349" xr:uid="{00000000-0005-0000-0000-00002A080000}"/>
    <cellStyle name="Comma 2 19" xfId="1350" xr:uid="{00000000-0005-0000-0000-00002B080000}"/>
    <cellStyle name="Comma 2 19 2" xfId="1351" xr:uid="{00000000-0005-0000-0000-00002C080000}"/>
    <cellStyle name="Comma 2 19 3" xfId="1352" xr:uid="{00000000-0005-0000-0000-00002D080000}"/>
    <cellStyle name="Comma 2 19 3 2" xfId="1353" xr:uid="{00000000-0005-0000-0000-00002E080000}"/>
    <cellStyle name="Comma 2 19 3 3" xfId="1354" xr:uid="{00000000-0005-0000-0000-00002F080000}"/>
    <cellStyle name="Comma 2 19 3 4" xfId="1355" xr:uid="{00000000-0005-0000-0000-000030080000}"/>
    <cellStyle name="Comma 2 2" xfId="1356" xr:uid="{00000000-0005-0000-0000-000031080000}"/>
    <cellStyle name="Comma 2 2 10" xfId="1357" xr:uid="{00000000-0005-0000-0000-000032080000}"/>
    <cellStyle name="Comma 2 2 10 2" xfId="1358" xr:uid="{00000000-0005-0000-0000-000033080000}"/>
    <cellStyle name="Comma 2 2 10 3" xfId="1359" xr:uid="{00000000-0005-0000-0000-000034080000}"/>
    <cellStyle name="Comma 2 2 10 3 2" xfId="1360" xr:uid="{00000000-0005-0000-0000-000035080000}"/>
    <cellStyle name="Comma 2 2 10 3 2 2" xfId="1361" xr:uid="{00000000-0005-0000-0000-000036080000}"/>
    <cellStyle name="Comma 2 2 10 3 2 3" xfId="1362" xr:uid="{00000000-0005-0000-0000-000037080000}"/>
    <cellStyle name="Comma 2 2 10 3 2 4" xfId="1363" xr:uid="{00000000-0005-0000-0000-000038080000}"/>
    <cellStyle name="Comma 2 2 10 3 3" xfId="1364" xr:uid="{00000000-0005-0000-0000-000039080000}"/>
    <cellStyle name="Comma 2 2 10 3 4" xfId="1365" xr:uid="{00000000-0005-0000-0000-00003A080000}"/>
    <cellStyle name="Comma 2 2 10 3 5" xfId="1366" xr:uid="{00000000-0005-0000-0000-00003B080000}"/>
    <cellStyle name="Comma 2 2 10 4" xfId="1367" xr:uid="{00000000-0005-0000-0000-00003C080000}"/>
    <cellStyle name="Comma 2 2 10 4 2" xfId="1368" xr:uid="{00000000-0005-0000-0000-00003D080000}"/>
    <cellStyle name="Comma 2 2 10 4 3" xfId="1369" xr:uid="{00000000-0005-0000-0000-00003E080000}"/>
    <cellStyle name="Comma 2 2 10 4 4" xfId="1370" xr:uid="{00000000-0005-0000-0000-00003F080000}"/>
    <cellStyle name="Comma 2 2 10 5" xfId="1371" xr:uid="{00000000-0005-0000-0000-000040080000}"/>
    <cellStyle name="Comma 2 2 10 5 2" xfId="1372" xr:uid="{00000000-0005-0000-0000-000041080000}"/>
    <cellStyle name="Comma 2 2 10 5 3" xfId="1373" xr:uid="{00000000-0005-0000-0000-000042080000}"/>
    <cellStyle name="Comma 2 2 10 5 4" xfId="1374" xr:uid="{00000000-0005-0000-0000-000043080000}"/>
    <cellStyle name="Comma 2 2 10 6" xfId="1375" xr:uid="{00000000-0005-0000-0000-000044080000}"/>
    <cellStyle name="Comma 2 2 10 7" xfId="1376" xr:uid="{00000000-0005-0000-0000-000045080000}"/>
    <cellStyle name="Comma 2 2 10 8" xfId="1377" xr:uid="{00000000-0005-0000-0000-000046080000}"/>
    <cellStyle name="Comma 2 2 11" xfId="1378" xr:uid="{00000000-0005-0000-0000-000047080000}"/>
    <cellStyle name="Comma 2 2 11 2" xfId="1379" xr:uid="{00000000-0005-0000-0000-000048080000}"/>
    <cellStyle name="Comma 2 2 11 3" xfId="1380" xr:uid="{00000000-0005-0000-0000-000049080000}"/>
    <cellStyle name="Comma 2 2 11 3 2" xfId="1381" xr:uid="{00000000-0005-0000-0000-00004A080000}"/>
    <cellStyle name="Comma 2 2 11 3 2 2" xfId="1382" xr:uid="{00000000-0005-0000-0000-00004B080000}"/>
    <cellStyle name="Comma 2 2 11 3 2 3" xfId="1383" xr:uid="{00000000-0005-0000-0000-00004C080000}"/>
    <cellStyle name="Comma 2 2 11 3 2 4" xfId="1384" xr:uid="{00000000-0005-0000-0000-00004D080000}"/>
    <cellStyle name="Comma 2 2 11 3 3" xfId="1385" xr:uid="{00000000-0005-0000-0000-00004E080000}"/>
    <cellStyle name="Comma 2 2 11 3 4" xfId="1386" xr:uid="{00000000-0005-0000-0000-00004F080000}"/>
    <cellStyle name="Comma 2 2 11 3 5" xfId="1387" xr:uid="{00000000-0005-0000-0000-000050080000}"/>
    <cellStyle name="Comma 2 2 11 4" xfId="1388" xr:uid="{00000000-0005-0000-0000-000051080000}"/>
    <cellStyle name="Comma 2 2 11 4 2" xfId="1389" xr:uid="{00000000-0005-0000-0000-000052080000}"/>
    <cellStyle name="Comma 2 2 11 4 3" xfId="1390" xr:uid="{00000000-0005-0000-0000-000053080000}"/>
    <cellStyle name="Comma 2 2 11 4 4" xfId="1391" xr:uid="{00000000-0005-0000-0000-000054080000}"/>
    <cellStyle name="Comma 2 2 11 5" xfId="1392" xr:uid="{00000000-0005-0000-0000-000055080000}"/>
    <cellStyle name="Comma 2 2 11 5 2" xfId="1393" xr:uid="{00000000-0005-0000-0000-000056080000}"/>
    <cellStyle name="Comma 2 2 11 5 3" xfId="1394" xr:uid="{00000000-0005-0000-0000-000057080000}"/>
    <cellStyle name="Comma 2 2 11 5 4" xfId="1395" xr:uid="{00000000-0005-0000-0000-000058080000}"/>
    <cellStyle name="Comma 2 2 11 6" xfId="1396" xr:uid="{00000000-0005-0000-0000-000059080000}"/>
    <cellStyle name="Comma 2 2 11 7" xfId="1397" xr:uid="{00000000-0005-0000-0000-00005A080000}"/>
    <cellStyle name="Comma 2 2 11 8" xfId="1398" xr:uid="{00000000-0005-0000-0000-00005B080000}"/>
    <cellStyle name="Comma 2 2 12" xfId="1399" xr:uid="{00000000-0005-0000-0000-00005C080000}"/>
    <cellStyle name="Comma 2 2 12 2" xfId="1400" xr:uid="{00000000-0005-0000-0000-00005D080000}"/>
    <cellStyle name="Comma 2 2 12 2 2" xfId="1401" xr:uid="{00000000-0005-0000-0000-00005E080000}"/>
    <cellStyle name="Comma 2 2 12 2 3" xfId="1402" xr:uid="{00000000-0005-0000-0000-00005F080000}"/>
    <cellStyle name="Comma 2 2 12 2 4" xfId="1403" xr:uid="{00000000-0005-0000-0000-000060080000}"/>
    <cellStyle name="Comma 2 2 13" xfId="1404" xr:uid="{00000000-0005-0000-0000-000061080000}"/>
    <cellStyle name="Comma 2 2 13 2" xfId="1405" xr:uid="{00000000-0005-0000-0000-000062080000}"/>
    <cellStyle name="Comma 2 2 13 2 2" xfId="1406" xr:uid="{00000000-0005-0000-0000-000063080000}"/>
    <cellStyle name="Comma 2 2 13 2 3" xfId="1407" xr:uid="{00000000-0005-0000-0000-000064080000}"/>
    <cellStyle name="Comma 2 2 13 2 4" xfId="1408" xr:uid="{00000000-0005-0000-0000-000065080000}"/>
    <cellStyle name="Comma 2 2 14" xfId="1409" xr:uid="{00000000-0005-0000-0000-000066080000}"/>
    <cellStyle name="Comma 2 2 14 2" xfId="1410" xr:uid="{00000000-0005-0000-0000-000067080000}"/>
    <cellStyle name="Comma 2 2 14 2 2" xfId="1411" xr:uid="{00000000-0005-0000-0000-000068080000}"/>
    <cellStyle name="Comma 2 2 14 2 3" xfId="1412" xr:uid="{00000000-0005-0000-0000-000069080000}"/>
    <cellStyle name="Comma 2 2 14 2 4" xfId="1413" xr:uid="{00000000-0005-0000-0000-00006A080000}"/>
    <cellStyle name="Comma 2 2 15" xfId="1414" xr:uid="{00000000-0005-0000-0000-00006B080000}"/>
    <cellStyle name="Comma 2 2 15 2" xfId="1415" xr:uid="{00000000-0005-0000-0000-00006C080000}"/>
    <cellStyle name="Comma 2 2 15 2 2" xfId="1416" xr:uid="{00000000-0005-0000-0000-00006D080000}"/>
    <cellStyle name="Comma 2 2 15 2 3" xfId="1417" xr:uid="{00000000-0005-0000-0000-00006E080000}"/>
    <cellStyle name="Comma 2 2 15 2 4" xfId="1418" xr:uid="{00000000-0005-0000-0000-00006F080000}"/>
    <cellStyle name="Comma 2 2 16" xfId="1419" xr:uid="{00000000-0005-0000-0000-000070080000}"/>
    <cellStyle name="Comma 2 2 16 2" xfId="1420" xr:uid="{00000000-0005-0000-0000-000071080000}"/>
    <cellStyle name="Comma 2 2 16 2 2" xfId="1421" xr:uid="{00000000-0005-0000-0000-000072080000}"/>
    <cellStyle name="Comma 2 2 16 2 3" xfId="1422" xr:uid="{00000000-0005-0000-0000-000073080000}"/>
    <cellStyle name="Comma 2 2 16 2 4" xfId="1423" xr:uid="{00000000-0005-0000-0000-000074080000}"/>
    <cellStyle name="Comma 2 2 17" xfId="1424" xr:uid="{00000000-0005-0000-0000-000075080000}"/>
    <cellStyle name="Comma 2 2 17 2" xfId="1425" xr:uid="{00000000-0005-0000-0000-000076080000}"/>
    <cellStyle name="Comma 2 2 17 2 2" xfId="1426" xr:uid="{00000000-0005-0000-0000-000077080000}"/>
    <cellStyle name="Comma 2 2 17 2 3" xfId="1427" xr:uid="{00000000-0005-0000-0000-000078080000}"/>
    <cellStyle name="Comma 2 2 17 2 4" xfId="1428" xr:uid="{00000000-0005-0000-0000-000079080000}"/>
    <cellStyle name="Comma 2 2 18" xfId="1429" xr:uid="{00000000-0005-0000-0000-00007A080000}"/>
    <cellStyle name="Comma 2 2 18 2" xfId="1430" xr:uid="{00000000-0005-0000-0000-00007B080000}"/>
    <cellStyle name="Comma 2 2 18 3" xfId="1431" xr:uid="{00000000-0005-0000-0000-00007C080000}"/>
    <cellStyle name="Comma 2 2 18 3 2" xfId="1432" xr:uid="{00000000-0005-0000-0000-00007D080000}"/>
    <cellStyle name="Comma 2 2 18 3 3" xfId="1433" xr:uid="{00000000-0005-0000-0000-00007E080000}"/>
    <cellStyle name="Comma 2 2 18 3 4" xfId="1434" xr:uid="{00000000-0005-0000-0000-00007F080000}"/>
    <cellStyle name="Comma 2 2 18 4" xfId="1435" xr:uid="{00000000-0005-0000-0000-000080080000}"/>
    <cellStyle name="Comma 2 2 18 5" xfId="1436" xr:uid="{00000000-0005-0000-0000-000081080000}"/>
    <cellStyle name="Comma 2 2 18 6" xfId="1437" xr:uid="{00000000-0005-0000-0000-000082080000}"/>
    <cellStyle name="Comma 2 2 19" xfId="1438" xr:uid="{00000000-0005-0000-0000-000083080000}"/>
    <cellStyle name="Comma 2 2 2" xfId="1439" xr:uid="{00000000-0005-0000-0000-000084080000}"/>
    <cellStyle name="Comma 2 2 2 10" xfId="1440" xr:uid="{00000000-0005-0000-0000-000085080000}"/>
    <cellStyle name="Comma 2 2 2 10 2" xfId="1441" xr:uid="{00000000-0005-0000-0000-000086080000}"/>
    <cellStyle name="Comma 2 2 2 10 3" xfId="1442" xr:uid="{00000000-0005-0000-0000-000087080000}"/>
    <cellStyle name="Comma 2 2 2 10 3 2" xfId="1443" xr:uid="{00000000-0005-0000-0000-000088080000}"/>
    <cellStyle name="Comma 2 2 2 10 3 2 2" xfId="1444" xr:uid="{00000000-0005-0000-0000-000089080000}"/>
    <cellStyle name="Comma 2 2 2 10 3 2 3" xfId="1445" xr:uid="{00000000-0005-0000-0000-00008A080000}"/>
    <cellStyle name="Comma 2 2 2 10 3 2 4" xfId="1446" xr:uid="{00000000-0005-0000-0000-00008B080000}"/>
    <cellStyle name="Comma 2 2 2 10 3 3" xfId="1447" xr:uid="{00000000-0005-0000-0000-00008C080000}"/>
    <cellStyle name="Comma 2 2 2 10 3 4" xfId="1448" xr:uid="{00000000-0005-0000-0000-00008D080000}"/>
    <cellStyle name="Comma 2 2 2 10 3 5" xfId="1449" xr:uid="{00000000-0005-0000-0000-00008E080000}"/>
    <cellStyle name="Comma 2 2 2 10 4" xfId="1450" xr:uid="{00000000-0005-0000-0000-00008F080000}"/>
    <cellStyle name="Comma 2 2 2 10 4 2" xfId="1451" xr:uid="{00000000-0005-0000-0000-000090080000}"/>
    <cellStyle name="Comma 2 2 2 10 4 3" xfId="1452" xr:uid="{00000000-0005-0000-0000-000091080000}"/>
    <cellStyle name="Comma 2 2 2 10 4 4" xfId="1453" xr:uid="{00000000-0005-0000-0000-000092080000}"/>
    <cellStyle name="Comma 2 2 2 10 5" xfId="1454" xr:uid="{00000000-0005-0000-0000-000093080000}"/>
    <cellStyle name="Comma 2 2 2 10 6" xfId="1455" xr:uid="{00000000-0005-0000-0000-000094080000}"/>
    <cellStyle name="Comma 2 2 2 10 7" xfId="1456" xr:uid="{00000000-0005-0000-0000-000095080000}"/>
    <cellStyle name="Comma 2 2 2 11" xfId="1457" xr:uid="{00000000-0005-0000-0000-000096080000}"/>
    <cellStyle name="Comma 2 2 2 12" xfId="1458" xr:uid="{00000000-0005-0000-0000-000097080000}"/>
    <cellStyle name="Comma 2 2 2 13" xfId="1459" xr:uid="{00000000-0005-0000-0000-000098080000}"/>
    <cellStyle name="Comma 2 2 2 14" xfId="1460" xr:uid="{00000000-0005-0000-0000-000099080000}"/>
    <cellStyle name="Comma 2 2 2 15" xfId="1461" xr:uid="{00000000-0005-0000-0000-00009A080000}"/>
    <cellStyle name="Comma 2 2 2 15 2" xfId="1462" xr:uid="{00000000-0005-0000-0000-00009B080000}"/>
    <cellStyle name="Comma 2 2 2 16" xfId="1463" xr:uid="{00000000-0005-0000-0000-00009C080000}"/>
    <cellStyle name="Comma 2 2 2 16 2" xfId="1464" xr:uid="{00000000-0005-0000-0000-00009D080000}"/>
    <cellStyle name="Comma 2 2 2 17" xfId="1465" xr:uid="{00000000-0005-0000-0000-00009E080000}"/>
    <cellStyle name="Comma 2 2 2 17 2" xfId="1466" xr:uid="{00000000-0005-0000-0000-00009F080000}"/>
    <cellStyle name="Comma 2 2 2 18" xfId="1467" xr:uid="{00000000-0005-0000-0000-0000A0080000}"/>
    <cellStyle name="Comma 2 2 2 18 2" xfId="1468" xr:uid="{00000000-0005-0000-0000-0000A1080000}"/>
    <cellStyle name="Comma 2 2 2 18 3" xfId="1469" xr:uid="{00000000-0005-0000-0000-0000A2080000}"/>
    <cellStyle name="Comma 2 2 2 18 3 2" xfId="1470" xr:uid="{00000000-0005-0000-0000-0000A3080000}"/>
    <cellStyle name="Comma 2 2 2 18 3 3" xfId="1471" xr:uid="{00000000-0005-0000-0000-0000A4080000}"/>
    <cellStyle name="Comma 2 2 2 18 3 4" xfId="1472" xr:uid="{00000000-0005-0000-0000-0000A5080000}"/>
    <cellStyle name="Comma 2 2 2 18 4" xfId="1473" xr:uid="{00000000-0005-0000-0000-0000A6080000}"/>
    <cellStyle name="Comma 2 2 2 18 5" xfId="1474" xr:uid="{00000000-0005-0000-0000-0000A7080000}"/>
    <cellStyle name="Comma 2 2 2 18 6" xfId="1475" xr:uid="{00000000-0005-0000-0000-0000A8080000}"/>
    <cellStyle name="Comma 2 2 2 19" xfId="1476" xr:uid="{00000000-0005-0000-0000-0000A9080000}"/>
    <cellStyle name="Comma 2 2 2 19 2" xfId="1477" xr:uid="{00000000-0005-0000-0000-0000AA080000}"/>
    <cellStyle name="Comma 2 2 2 19 3" xfId="1478" xr:uid="{00000000-0005-0000-0000-0000AB080000}"/>
    <cellStyle name="Comma 2 2 2 19 4" xfId="1479" xr:uid="{00000000-0005-0000-0000-0000AC080000}"/>
    <cellStyle name="Comma 2 2 2 2" xfId="1480" xr:uid="{00000000-0005-0000-0000-0000AD080000}"/>
    <cellStyle name="Comma 2 2 2 2 10" xfId="1481" xr:uid="{00000000-0005-0000-0000-0000AE080000}"/>
    <cellStyle name="Comma 2 2 2 2 10 2" xfId="1482" xr:uid="{00000000-0005-0000-0000-0000AF080000}"/>
    <cellStyle name="Comma 2 2 2 2 10 2 2" xfId="1483" xr:uid="{00000000-0005-0000-0000-0000B0080000}"/>
    <cellStyle name="Comma 2 2 2 2 10 2 3" xfId="1484" xr:uid="{00000000-0005-0000-0000-0000B1080000}"/>
    <cellStyle name="Comma 2 2 2 2 10 2 4" xfId="1485" xr:uid="{00000000-0005-0000-0000-0000B2080000}"/>
    <cellStyle name="Comma 2 2 2 2 11" xfId="1486" xr:uid="{00000000-0005-0000-0000-0000B3080000}"/>
    <cellStyle name="Comma 2 2 2 2 11 2" xfId="1487" xr:uid="{00000000-0005-0000-0000-0000B4080000}"/>
    <cellStyle name="Comma 2 2 2 2 11 2 2" xfId="1488" xr:uid="{00000000-0005-0000-0000-0000B5080000}"/>
    <cellStyle name="Comma 2 2 2 2 11 2 3" xfId="1489" xr:uid="{00000000-0005-0000-0000-0000B6080000}"/>
    <cellStyle name="Comma 2 2 2 2 11 2 4" xfId="1490" xr:uid="{00000000-0005-0000-0000-0000B7080000}"/>
    <cellStyle name="Comma 2 2 2 2 12" xfId="1491" xr:uid="{00000000-0005-0000-0000-0000B8080000}"/>
    <cellStyle name="Comma 2 2 2 2 12 2" xfId="1492" xr:uid="{00000000-0005-0000-0000-0000B9080000}"/>
    <cellStyle name="Comma 2 2 2 2 12 2 2" xfId="1493" xr:uid="{00000000-0005-0000-0000-0000BA080000}"/>
    <cellStyle name="Comma 2 2 2 2 12 2 3" xfId="1494" xr:uid="{00000000-0005-0000-0000-0000BB080000}"/>
    <cellStyle name="Comma 2 2 2 2 12 2 4" xfId="1495" xr:uid="{00000000-0005-0000-0000-0000BC080000}"/>
    <cellStyle name="Comma 2 2 2 2 13" xfId="1496" xr:uid="{00000000-0005-0000-0000-0000BD080000}"/>
    <cellStyle name="Comma 2 2 2 2 13 2" xfId="1497" xr:uid="{00000000-0005-0000-0000-0000BE080000}"/>
    <cellStyle name="Comma 2 2 2 2 13 2 2" xfId="1498" xr:uid="{00000000-0005-0000-0000-0000BF080000}"/>
    <cellStyle name="Comma 2 2 2 2 13 2 3" xfId="1499" xr:uid="{00000000-0005-0000-0000-0000C0080000}"/>
    <cellStyle name="Comma 2 2 2 2 13 2 4" xfId="1500" xr:uid="{00000000-0005-0000-0000-0000C1080000}"/>
    <cellStyle name="Comma 2 2 2 2 14" xfId="1501" xr:uid="{00000000-0005-0000-0000-0000C2080000}"/>
    <cellStyle name="Comma 2 2 2 2 14 2" xfId="1502" xr:uid="{00000000-0005-0000-0000-0000C3080000}"/>
    <cellStyle name="Comma 2 2 2 2 14 2 2" xfId="1503" xr:uid="{00000000-0005-0000-0000-0000C4080000}"/>
    <cellStyle name="Comma 2 2 2 2 14 2 3" xfId="1504" xr:uid="{00000000-0005-0000-0000-0000C5080000}"/>
    <cellStyle name="Comma 2 2 2 2 14 2 4" xfId="1505" xr:uid="{00000000-0005-0000-0000-0000C6080000}"/>
    <cellStyle name="Comma 2 2 2 2 15" xfId="1506" xr:uid="{00000000-0005-0000-0000-0000C7080000}"/>
    <cellStyle name="Comma 2 2 2 2 15 2" xfId="1507" xr:uid="{00000000-0005-0000-0000-0000C8080000}"/>
    <cellStyle name="Comma 2 2 2 2 15 2 2" xfId="1508" xr:uid="{00000000-0005-0000-0000-0000C9080000}"/>
    <cellStyle name="Comma 2 2 2 2 15 2 3" xfId="1509" xr:uid="{00000000-0005-0000-0000-0000CA080000}"/>
    <cellStyle name="Comma 2 2 2 2 15 2 4" xfId="1510" xr:uid="{00000000-0005-0000-0000-0000CB080000}"/>
    <cellStyle name="Comma 2 2 2 2 15 3" xfId="1511" xr:uid="{00000000-0005-0000-0000-0000CC080000}"/>
    <cellStyle name="Comma 2 2 2 2 15 3 2" xfId="1512" xr:uid="{00000000-0005-0000-0000-0000CD080000}"/>
    <cellStyle name="Comma 2 2 2 2 15 3 3" xfId="1513" xr:uid="{00000000-0005-0000-0000-0000CE080000}"/>
    <cellStyle name="Comma 2 2 2 2 15 3 4" xfId="1514" xr:uid="{00000000-0005-0000-0000-0000CF080000}"/>
    <cellStyle name="Comma 2 2 2 2 15 4" xfId="1515" xr:uid="{00000000-0005-0000-0000-0000D0080000}"/>
    <cellStyle name="Comma 2 2 2 2 15 5" xfId="1516" xr:uid="{00000000-0005-0000-0000-0000D1080000}"/>
    <cellStyle name="Comma 2 2 2 2 15 6" xfId="1517" xr:uid="{00000000-0005-0000-0000-0000D2080000}"/>
    <cellStyle name="Comma 2 2 2 2 16" xfId="1518" xr:uid="{00000000-0005-0000-0000-0000D3080000}"/>
    <cellStyle name="Comma 2 2 2 2 17" xfId="1519" xr:uid="{00000000-0005-0000-0000-0000D4080000}"/>
    <cellStyle name="Comma 2 2 2 2 17 2" xfId="1520" xr:uid="{00000000-0005-0000-0000-0000D5080000}"/>
    <cellStyle name="Comma 2 2 2 2 17 3" xfId="1521" xr:uid="{00000000-0005-0000-0000-0000D6080000}"/>
    <cellStyle name="Comma 2 2 2 2 17 4" xfId="1522" xr:uid="{00000000-0005-0000-0000-0000D7080000}"/>
    <cellStyle name="Comma 2 2 2 2 18" xfId="1523" xr:uid="{00000000-0005-0000-0000-0000D8080000}"/>
    <cellStyle name="Comma 2 2 2 2 19" xfId="1524" xr:uid="{00000000-0005-0000-0000-0000D9080000}"/>
    <cellStyle name="Comma 2 2 2 2 2" xfId="1525" xr:uid="{00000000-0005-0000-0000-0000DA080000}"/>
    <cellStyle name="Comma 2 2 2 2 2 10" xfId="1526" xr:uid="{00000000-0005-0000-0000-0000DB080000}"/>
    <cellStyle name="Comma 2 2 2 2 2 11" xfId="1527" xr:uid="{00000000-0005-0000-0000-0000DC080000}"/>
    <cellStyle name="Comma 2 2 2 2 2 12" xfId="1528" xr:uid="{00000000-0005-0000-0000-0000DD080000}"/>
    <cellStyle name="Comma 2 2 2 2 2 13" xfId="1529" xr:uid="{00000000-0005-0000-0000-0000DE080000}"/>
    <cellStyle name="Comma 2 2 2 2 2 13 2" xfId="1530" xr:uid="{00000000-0005-0000-0000-0000DF080000}"/>
    <cellStyle name="Comma 2 2 2 2 2 14" xfId="1531" xr:uid="{00000000-0005-0000-0000-0000E0080000}"/>
    <cellStyle name="Comma 2 2 2 2 2 14 2" xfId="1532" xr:uid="{00000000-0005-0000-0000-0000E1080000}"/>
    <cellStyle name="Comma 2 2 2 2 2 15" xfId="1533" xr:uid="{00000000-0005-0000-0000-0000E2080000}"/>
    <cellStyle name="Comma 2 2 2 2 2 15 2" xfId="1534" xr:uid="{00000000-0005-0000-0000-0000E3080000}"/>
    <cellStyle name="Comma 2 2 2 2 2 15 3" xfId="1535" xr:uid="{00000000-0005-0000-0000-0000E4080000}"/>
    <cellStyle name="Comma 2 2 2 2 2 15 3 2" xfId="1536" xr:uid="{00000000-0005-0000-0000-0000E5080000}"/>
    <cellStyle name="Comma 2 2 2 2 2 15 3 3" xfId="1537" xr:uid="{00000000-0005-0000-0000-0000E6080000}"/>
    <cellStyle name="Comma 2 2 2 2 2 15 3 4" xfId="1538" xr:uid="{00000000-0005-0000-0000-0000E7080000}"/>
    <cellStyle name="Comma 2 2 2 2 2 15 4" xfId="1539" xr:uid="{00000000-0005-0000-0000-0000E8080000}"/>
    <cellStyle name="Comma 2 2 2 2 2 15 5" xfId="1540" xr:uid="{00000000-0005-0000-0000-0000E9080000}"/>
    <cellStyle name="Comma 2 2 2 2 2 15 6" xfId="1541" xr:uid="{00000000-0005-0000-0000-0000EA080000}"/>
    <cellStyle name="Comma 2 2 2 2 2 16" xfId="1542" xr:uid="{00000000-0005-0000-0000-0000EB080000}"/>
    <cellStyle name="Comma 2 2 2 2 2 16 2" xfId="1543" xr:uid="{00000000-0005-0000-0000-0000EC080000}"/>
    <cellStyle name="Comma 2 2 2 2 2 16 3" xfId="1544" xr:uid="{00000000-0005-0000-0000-0000ED080000}"/>
    <cellStyle name="Comma 2 2 2 2 2 16 4" xfId="1545" xr:uid="{00000000-0005-0000-0000-0000EE080000}"/>
    <cellStyle name="Comma 2 2 2 2 2 17" xfId="1546" xr:uid="{00000000-0005-0000-0000-0000EF080000}"/>
    <cellStyle name="Comma 2 2 2 2 2 17 2" xfId="1547" xr:uid="{00000000-0005-0000-0000-0000F0080000}"/>
    <cellStyle name="Comma 2 2 2 2 2 17 3" xfId="1548" xr:uid="{00000000-0005-0000-0000-0000F1080000}"/>
    <cellStyle name="Comma 2 2 2 2 2 17 4" xfId="1549" xr:uid="{00000000-0005-0000-0000-0000F2080000}"/>
    <cellStyle name="Comma 2 2 2 2 2 18" xfId="1550" xr:uid="{00000000-0005-0000-0000-0000F3080000}"/>
    <cellStyle name="Comma 2 2 2 2 2 19" xfId="1551" xr:uid="{00000000-0005-0000-0000-0000F4080000}"/>
    <cellStyle name="Comma 2 2 2 2 2 2" xfId="1552" xr:uid="{00000000-0005-0000-0000-0000F5080000}"/>
    <cellStyle name="Comma 2 2 2 2 2 2 2" xfId="1553" xr:uid="{00000000-0005-0000-0000-0000F6080000}"/>
    <cellStyle name="Comma 2 2 2 2 2 2 2 2" xfId="1554" xr:uid="{00000000-0005-0000-0000-0000F7080000}"/>
    <cellStyle name="Comma 2 2 2 2 2 2 2 2 2" xfId="21352" xr:uid="{00000000-0005-0000-0000-0000F8080000}"/>
    <cellStyle name="Comma 2 2 2 2 2 2 2 2 2 2" xfId="21353" xr:uid="{00000000-0005-0000-0000-0000F9080000}"/>
    <cellStyle name="Comma 2 2 2 2 2 2 2 2 2 2 2" xfId="21354" xr:uid="{00000000-0005-0000-0000-0000FA080000}"/>
    <cellStyle name="Comma 2 2 2 2 2 2 2 2 2 3" xfId="21355" xr:uid="{00000000-0005-0000-0000-0000FB080000}"/>
    <cellStyle name="Comma 2 2 2 2 2 2 2 2 3" xfId="21356" xr:uid="{00000000-0005-0000-0000-0000FC080000}"/>
    <cellStyle name="Comma 2 2 2 2 2 2 2 2 3 2" xfId="21357" xr:uid="{00000000-0005-0000-0000-0000FD080000}"/>
    <cellStyle name="Comma 2 2 2 2 2 2 2 2 4" xfId="21358" xr:uid="{00000000-0005-0000-0000-0000FE080000}"/>
    <cellStyle name="Comma 2 2 2 2 2 2 2 3" xfId="1555" xr:uid="{00000000-0005-0000-0000-0000FF080000}"/>
    <cellStyle name="Comma 2 2 2 2 2 2 2 4" xfId="1556" xr:uid="{00000000-0005-0000-0000-000000090000}"/>
    <cellStyle name="Comma 2 2 2 2 2 2 2 5" xfId="1557" xr:uid="{00000000-0005-0000-0000-000001090000}"/>
    <cellStyle name="Comma 2 2 2 2 2 2 2 5 2" xfId="1558" xr:uid="{00000000-0005-0000-0000-000002090000}"/>
    <cellStyle name="Comma 2 2 2 2 2 2 2 5 3" xfId="1559" xr:uid="{00000000-0005-0000-0000-000003090000}"/>
    <cellStyle name="Comma 2 2 2 2 2 2 2 5 4" xfId="1560" xr:uid="{00000000-0005-0000-0000-000004090000}"/>
    <cellStyle name="Comma 2 2 2 2 2 2 3" xfId="1561" xr:uid="{00000000-0005-0000-0000-000005090000}"/>
    <cellStyle name="Comma 2 2 2 2 2 2 3 2" xfId="1562" xr:uid="{00000000-0005-0000-0000-000006090000}"/>
    <cellStyle name="Comma 2 2 2 2 2 2 3 2 2" xfId="1563" xr:uid="{00000000-0005-0000-0000-000007090000}"/>
    <cellStyle name="Comma 2 2 2 2 2 2 3 2 2 2" xfId="21359" xr:uid="{00000000-0005-0000-0000-000008090000}"/>
    <cellStyle name="Comma 2 2 2 2 2 2 3 2 2 2 2" xfId="21360" xr:uid="{00000000-0005-0000-0000-000009090000}"/>
    <cellStyle name="Comma 2 2 2 2 2 2 3 2 2 3" xfId="21361" xr:uid="{00000000-0005-0000-0000-00000A090000}"/>
    <cellStyle name="Comma 2 2 2 2 2 2 3 2 3" xfId="1564" xr:uid="{00000000-0005-0000-0000-00000B090000}"/>
    <cellStyle name="Comma 2 2 2 2 2 2 3 2 3 2" xfId="21362" xr:uid="{00000000-0005-0000-0000-00000C090000}"/>
    <cellStyle name="Comma 2 2 2 2 2 2 3 2 4" xfId="1565" xr:uid="{00000000-0005-0000-0000-00000D090000}"/>
    <cellStyle name="Comma 2 2 2 2 2 2 4" xfId="1566" xr:uid="{00000000-0005-0000-0000-00000E090000}"/>
    <cellStyle name="Comma 2 2 2 2 2 2 4 2" xfId="1567" xr:uid="{00000000-0005-0000-0000-00000F090000}"/>
    <cellStyle name="Comma 2 2 2 2 2 2 4 2 2" xfId="1568" xr:uid="{00000000-0005-0000-0000-000010090000}"/>
    <cellStyle name="Comma 2 2 2 2 2 2 4 2 2 2" xfId="21363" xr:uid="{00000000-0005-0000-0000-000011090000}"/>
    <cellStyle name="Comma 2 2 2 2 2 2 4 2 3" xfId="1569" xr:uid="{00000000-0005-0000-0000-000012090000}"/>
    <cellStyle name="Comma 2 2 2 2 2 2 4 2 4" xfId="1570" xr:uid="{00000000-0005-0000-0000-000013090000}"/>
    <cellStyle name="Comma 2 2 2 2 2 2 4 3" xfId="21364" xr:uid="{00000000-0005-0000-0000-000014090000}"/>
    <cellStyle name="Comma 2 2 2 2 2 2 4 3 2" xfId="21365" xr:uid="{00000000-0005-0000-0000-000015090000}"/>
    <cellStyle name="Comma 2 2 2 2 2 2 4 4" xfId="21366" xr:uid="{00000000-0005-0000-0000-000016090000}"/>
    <cellStyle name="Comma 2 2 2 2 2 2 5" xfId="1571" xr:uid="{00000000-0005-0000-0000-000017090000}"/>
    <cellStyle name="Comma 2 2 2 2 2 20" xfId="1572" xr:uid="{00000000-0005-0000-0000-000018090000}"/>
    <cellStyle name="Comma 2 2 2 2 2 3" xfId="1573" xr:uid="{00000000-0005-0000-0000-000019090000}"/>
    <cellStyle name="Comma 2 2 2 2 2 3 2" xfId="1574" xr:uid="{00000000-0005-0000-0000-00001A090000}"/>
    <cellStyle name="Comma 2 2 2 2 2 3 2 2" xfId="1575" xr:uid="{00000000-0005-0000-0000-00001B090000}"/>
    <cellStyle name="Comma 2 2 2 2 2 3 2 2 2" xfId="1576" xr:uid="{00000000-0005-0000-0000-00001C090000}"/>
    <cellStyle name="Comma 2 2 2 2 2 3 2 2 2 2" xfId="1577" xr:uid="{00000000-0005-0000-0000-00001D090000}"/>
    <cellStyle name="Comma 2 2 2 2 2 3 2 2 2 3" xfId="1578" xr:uid="{00000000-0005-0000-0000-00001E090000}"/>
    <cellStyle name="Comma 2 2 2 2 2 3 2 2 2 4" xfId="1579" xr:uid="{00000000-0005-0000-0000-00001F090000}"/>
    <cellStyle name="Comma 2 2 2 2 2 3 2 2 3" xfId="1580" xr:uid="{00000000-0005-0000-0000-000020090000}"/>
    <cellStyle name="Comma 2 2 2 2 2 3 2 2 4" xfId="1581" xr:uid="{00000000-0005-0000-0000-000021090000}"/>
    <cellStyle name="Comma 2 2 2 2 2 3 2 2 5" xfId="1582" xr:uid="{00000000-0005-0000-0000-000022090000}"/>
    <cellStyle name="Comma 2 2 2 2 2 3 2 3" xfId="1583" xr:uid="{00000000-0005-0000-0000-000023090000}"/>
    <cellStyle name="Comma 2 2 2 2 2 3 2 3 2" xfId="1584" xr:uid="{00000000-0005-0000-0000-000024090000}"/>
    <cellStyle name="Comma 2 2 2 2 2 3 2 3 3" xfId="1585" xr:uid="{00000000-0005-0000-0000-000025090000}"/>
    <cellStyle name="Comma 2 2 2 2 2 3 2 3 4" xfId="1586" xr:uid="{00000000-0005-0000-0000-000026090000}"/>
    <cellStyle name="Comma 2 2 2 2 2 3 2 4" xfId="1587" xr:uid="{00000000-0005-0000-0000-000027090000}"/>
    <cellStyle name="Comma 2 2 2 2 2 3 2 5" xfId="1588" xr:uid="{00000000-0005-0000-0000-000028090000}"/>
    <cellStyle name="Comma 2 2 2 2 2 3 2 6" xfId="1589" xr:uid="{00000000-0005-0000-0000-000029090000}"/>
    <cellStyle name="Comma 2 2 2 2 2 3 3" xfId="1590" xr:uid="{00000000-0005-0000-0000-00002A090000}"/>
    <cellStyle name="Comma 2 2 2 2 2 3 3 2" xfId="1591" xr:uid="{00000000-0005-0000-0000-00002B090000}"/>
    <cellStyle name="Comma 2 2 2 2 2 3 3 2 2" xfId="1592" xr:uid="{00000000-0005-0000-0000-00002C090000}"/>
    <cellStyle name="Comma 2 2 2 2 2 3 3 2 2 2" xfId="1593" xr:uid="{00000000-0005-0000-0000-00002D090000}"/>
    <cellStyle name="Comma 2 2 2 2 2 3 3 2 2 3" xfId="1594" xr:uid="{00000000-0005-0000-0000-00002E090000}"/>
    <cellStyle name="Comma 2 2 2 2 2 3 3 2 2 4" xfId="1595" xr:uid="{00000000-0005-0000-0000-00002F090000}"/>
    <cellStyle name="Comma 2 2 2 2 2 3 3 2 3" xfId="1596" xr:uid="{00000000-0005-0000-0000-000030090000}"/>
    <cellStyle name="Comma 2 2 2 2 2 3 3 2 4" xfId="1597" xr:uid="{00000000-0005-0000-0000-000031090000}"/>
    <cellStyle name="Comma 2 2 2 2 2 3 3 2 5" xfId="1598" xr:uid="{00000000-0005-0000-0000-000032090000}"/>
    <cellStyle name="Comma 2 2 2 2 2 3 3 3" xfId="1599" xr:uid="{00000000-0005-0000-0000-000033090000}"/>
    <cellStyle name="Comma 2 2 2 2 2 3 3 3 2" xfId="1600" xr:uid="{00000000-0005-0000-0000-000034090000}"/>
    <cellStyle name="Comma 2 2 2 2 2 3 3 3 3" xfId="1601" xr:uid="{00000000-0005-0000-0000-000035090000}"/>
    <cellStyle name="Comma 2 2 2 2 2 3 3 3 4" xfId="1602" xr:uid="{00000000-0005-0000-0000-000036090000}"/>
    <cellStyle name="Comma 2 2 2 2 2 3 3 4" xfId="1603" xr:uid="{00000000-0005-0000-0000-000037090000}"/>
    <cellStyle name="Comma 2 2 2 2 2 3 3 5" xfId="1604" xr:uid="{00000000-0005-0000-0000-000038090000}"/>
    <cellStyle name="Comma 2 2 2 2 2 3 3 6" xfId="1605" xr:uid="{00000000-0005-0000-0000-000039090000}"/>
    <cellStyle name="Comma 2 2 2 2 2 3 4" xfId="1606" xr:uid="{00000000-0005-0000-0000-00003A090000}"/>
    <cellStyle name="Comma 2 2 2 2 2 3 5" xfId="1607" xr:uid="{00000000-0005-0000-0000-00003B090000}"/>
    <cellStyle name="Comma 2 2 2 2 2 3 5 2" xfId="1608" xr:uid="{00000000-0005-0000-0000-00003C090000}"/>
    <cellStyle name="Comma 2 2 2 2 2 3 5 2 2" xfId="1609" xr:uid="{00000000-0005-0000-0000-00003D090000}"/>
    <cellStyle name="Comma 2 2 2 2 2 3 5 2 3" xfId="1610" xr:uid="{00000000-0005-0000-0000-00003E090000}"/>
    <cellStyle name="Comma 2 2 2 2 2 3 5 2 4" xfId="1611" xr:uid="{00000000-0005-0000-0000-00003F090000}"/>
    <cellStyle name="Comma 2 2 2 2 2 3 5 3" xfId="1612" xr:uid="{00000000-0005-0000-0000-000040090000}"/>
    <cellStyle name="Comma 2 2 2 2 2 3 5 4" xfId="1613" xr:uid="{00000000-0005-0000-0000-000041090000}"/>
    <cellStyle name="Comma 2 2 2 2 2 3 5 5" xfId="1614" xr:uid="{00000000-0005-0000-0000-000042090000}"/>
    <cellStyle name="Comma 2 2 2 2 2 3 6" xfId="1615" xr:uid="{00000000-0005-0000-0000-000043090000}"/>
    <cellStyle name="Comma 2 2 2 2 2 3 6 2" xfId="1616" xr:uid="{00000000-0005-0000-0000-000044090000}"/>
    <cellStyle name="Comma 2 2 2 2 2 3 6 3" xfId="1617" xr:uid="{00000000-0005-0000-0000-000045090000}"/>
    <cellStyle name="Comma 2 2 2 2 2 3 6 4" xfId="1618" xr:uid="{00000000-0005-0000-0000-000046090000}"/>
    <cellStyle name="Comma 2 2 2 2 2 3 7" xfId="1619" xr:uid="{00000000-0005-0000-0000-000047090000}"/>
    <cellStyle name="Comma 2 2 2 2 2 3 8" xfId="1620" xr:uid="{00000000-0005-0000-0000-000048090000}"/>
    <cellStyle name="Comma 2 2 2 2 2 3 9" xfId="1621" xr:uid="{00000000-0005-0000-0000-000049090000}"/>
    <cellStyle name="Comma 2 2 2 2 2 4" xfId="1622" xr:uid="{00000000-0005-0000-0000-00004A090000}"/>
    <cellStyle name="Comma 2 2 2 2 2 4 2" xfId="1623" xr:uid="{00000000-0005-0000-0000-00004B090000}"/>
    <cellStyle name="Comma 2 2 2 2 2 4 2 2" xfId="21367" xr:uid="{00000000-0005-0000-0000-00004C090000}"/>
    <cellStyle name="Comma 2 2 2 2 2 4 2 2 2" xfId="21368" xr:uid="{00000000-0005-0000-0000-00004D090000}"/>
    <cellStyle name="Comma 2 2 2 2 2 4 2 2 2 2" xfId="21369" xr:uid="{00000000-0005-0000-0000-00004E090000}"/>
    <cellStyle name="Comma 2 2 2 2 2 4 2 2 3" xfId="21370" xr:uid="{00000000-0005-0000-0000-00004F090000}"/>
    <cellStyle name="Comma 2 2 2 2 2 4 2 3" xfId="21371" xr:uid="{00000000-0005-0000-0000-000050090000}"/>
    <cellStyle name="Comma 2 2 2 2 2 4 2 3 2" xfId="21372" xr:uid="{00000000-0005-0000-0000-000051090000}"/>
    <cellStyle name="Comma 2 2 2 2 2 4 2 4" xfId="21373" xr:uid="{00000000-0005-0000-0000-000052090000}"/>
    <cellStyle name="Comma 2 2 2 2 2 4 3" xfId="1624" xr:uid="{00000000-0005-0000-0000-000053090000}"/>
    <cellStyle name="Comma 2 2 2 2 2 4 3 2" xfId="1625" xr:uid="{00000000-0005-0000-0000-000054090000}"/>
    <cellStyle name="Comma 2 2 2 2 2 4 3 2 2" xfId="1626" xr:uid="{00000000-0005-0000-0000-000055090000}"/>
    <cellStyle name="Comma 2 2 2 2 2 4 3 2 3" xfId="1627" xr:uid="{00000000-0005-0000-0000-000056090000}"/>
    <cellStyle name="Comma 2 2 2 2 2 4 3 2 4" xfId="1628" xr:uid="{00000000-0005-0000-0000-000057090000}"/>
    <cellStyle name="Comma 2 2 2 2 2 4 3 3" xfId="1629" xr:uid="{00000000-0005-0000-0000-000058090000}"/>
    <cellStyle name="Comma 2 2 2 2 2 4 3 4" xfId="1630" xr:uid="{00000000-0005-0000-0000-000059090000}"/>
    <cellStyle name="Comma 2 2 2 2 2 4 3 5" xfId="1631" xr:uid="{00000000-0005-0000-0000-00005A090000}"/>
    <cellStyle name="Comma 2 2 2 2 2 4 4" xfId="1632" xr:uid="{00000000-0005-0000-0000-00005B090000}"/>
    <cellStyle name="Comma 2 2 2 2 2 4 4 2" xfId="1633" xr:uid="{00000000-0005-0000-0000-00005C090000}"/>
    <cellStyle name="Comma 2 2 2 2 2 4 4 3" xfId="1634" xr:uid="{00000000-0005-0000-0000-00005D090000}"/>
    <cellStyle name="Comma 2 2 2 2 2 4 4 4" xfId="1635" xr:uid="{00000000-0005-0000-0000-00005E090000}"/>
    <cellStyle name="Comma 2 2 2 2 2 4 5" xfId="1636" xr:uid="{00000000-0005-0000-0000-00005F090000}"/>
    <cellStyle name="Comma 2 2 2 2 2 4 6" xfId="1637" xr:uid="{00000000-0005-0000-0000-000060090000}"/>
    <cellStyle name="Comma 2 2 2 2 2 4 7" xfId="1638" xr:uid="{00000000-0005-0000-0000-000061090000}"/>
    <cellStyle name="Comma 2 2 2 2 2 5" xfId="1639" xr:uid="{00000000-0005-0000-0000-000062090000}"/>
    <cellStyle name="Comma 2 2 2 2 2 5 2" xfId="1640" xr:uid="{00000000-0005-0000-0000-000063090000}"/>
    <cellStyle name="Comma 2 2 2 2 2 5 2 2" xfId="21374" xr:uid="{00000000-0005-0000-0000-000064090000}"/>
    <cellStyle name="Comma 2 2 2 2 2 5 2 2 2" xfId="21375" xr:uid="{00000000-0005-0000-0000-000065090000}"/>
    <cellStyle name="Comma 2 2 2 2 2 5 2 3" xfId="21376" xr:uid="{00000000-0005-0000-0000-000066090000}"/>
    <cellStyle name="Comma 2 2 2 2 2 5 3" xfId="1641" xr:uid="{00000000-0005-0000-0000-000067090000}"/>
    <cellStyle name="Comma 2 2 2 2 2 5 3 2" xfId="1642" xr:uid="{00000000-0005-0000-0000-000068090000}"/>
    <cellStyle name="Comma 2 2 2 2 2 5 3 2 2" xfId="1643" xr:uid="{00000000-0005-0000-0000-000069090000}"/>
    <cellStyle name="Comma 2 2 2 2 2 5 3 2 3" xfId="1644" xr:uid="{00000000-0005-0000-0000-00006A090000}"/>
    <cellStyle name="Comma 2 2 2 2 2 5 3 2 4" xfId="1645" xr:uid="{00000000-0005-0000-0000-00006B090000}"/>
    <cellStyle name="Comma 2 2 2 2 2 5 3 3" xfId="1646" xr:uid="{00000000-0005-0000-0000-00006C090000}"/>
    <cellStyle name="Comma 2 2 2 2 2 5 3 4" xfId="1647" xr:uid="{00000000-0005-0000-0000-00006D090000}"/>
    <cellStyle name="Comma 2 2 2 2 2 5 3 5" xfId="1648" xr:uid="{00000000-0005-0000-0000-00006E090000}"/>
    <cellStyle name="Comma 2 2 2 2 2 5 4" xfId="1649" xr:uid="{00000000-0005-0000-0000-00006F090000}"/>
    <cellStyle name="Comma 2 2 2 2 2 5 4 2" xfId="1650" xr:uid="{00000000-0005-0000-0000-000070090000}"/>
    <cellStyle name="Comma 2 2 2 2 2 5 4 3" xfId="1651" xr:uid="{00000000-0005-0000-0000-000071090000}"/>
    <cellStyle name="Comma 2 2 2 2 2 5 4 4" xfId="1652" xr:uid="{00000000-0005-0000-0000-000072090000}"/>
    <cellStyle name="Comma 2 2 2 2 2 5 5" xfId="1653" xr:uid="{00000000-0005-0000-0000-000073090000}"/>
    <cellStyle name="Comma 2 2 2 2 2 5 6" xfId="1654" xr:uid="{00000000-0005-0000-0000-000074090000}"/>
    <cellStyle name="Comma 2 2 2 2 2 5 7" xfId="1655" xr:uid="{00000000-0005-0000-0000-000075090000}"/>
    <cellStyle name="Comma 2 2 2 2 2 6" xfId="1656" xr:uid="{00000000-0005-0000-0000-000076090000}"/>
    <cellStyle name="Comma 2 2 2 2 2 7" xfId="1657" xr:uid="{00000000-0005-0000-0000-000077090000}"/>
    <cellStyle name="Comma 2 2 2 2 2 8" xfId="1658" xr:uid="{00000000-0005-0000-0000-000078090000}"/>
    <cellStyle name="Comma 2 2 2 2 2 9" xfId="1659" xr:uid="{00000000-0005-0000-0000-000079090000}"/>
    <cellStyle name="Comma 2 2 2 2 20" xfId="1660" xr:uid="{00000000-0005-0000-0000-00007A090000}"/>
    <cellStyle name="Comma 2 2 2 2 21" xfId="21013" xr:uid="{00000000-0005-0000-0000-00007B090000}"/>
    <cellStyle name="Comma 2 2 2 2 3" xfId="1661" xr:uid="{00000000-0005-0000-0000-00007C090000}"/>
    <cellStyle name="Comma 2 2 2 2 3 10" xfId="1662" xr:uid="{00000000-0005-0000-0000-00007D090000}"/>
    <cellStyle name="Comma 2 2 2 2 3 11" xfId="1663" xr:uid="{00000000-0005-0000-0000-00007E090000}"/>
    <cellStyle name="Comma 2 2 2 2 3 2" xfId="1664" xr:uid="{00000000-0005-0000-0000-00007F090000}"/>
    <cellStyle name="Comma 2 2 2 2 3 2 2" xfId="1665" xr:uid="{00000000-0005-0000-0000-000080090000}"/>
    <cellStyle name="Comma 2 2 2 2 3 2 2 2" xfId="1666" xr:uid="{00000000-0005-0000-0000-000081090000}"/>
    <cellStyle name="Comma 2 2 2 2 3 2 2 2 2" xfId="1667" xr:uid="{00000000-0005-0000-0000-000082090000}"/>
    <cellStyle name="Comma 2 2 2 2 3 2 2 2 2 2" xfId="1668" xr:uid="{00000000-0005-0000-0000-000083090000}"/>
    <cellStyle name="Comma 2 2 2 2 3 2 2 2 2 3" xfId="1669" xr:uid="{00000000-0005-0000-0000-000084090000}"/>
    <cellStyle name="Comma 2 2 2 2 3 2 2 2 2 4" xfId="1670" xr:uid="{00000000-0005-0000-0000-000085090000}"/>
    <cellStyle name="Comma 2 2 2 2 3 2 2 2 3" xfId="1671" xr:uid="{00000000-0005-0000-0000-000086090000}"/>
    <cellStyle name="Comma 2 2 2 2 3 2 2 2 4" xfId="1672" xr:uid="{00000000-0005-0000-0000-000087090000}"/>
    <cellStyle name="Comma 2 2 2 2 3 2 2 2 5" xfId="1673" xr:uid="{00000000-0005-0000-0000-000088090000}"/>
    <cellStyle name="Comma 2 2 2 2 3 2 2 3" xfId="1674" xr:uid="{00000000-0005-0000-0000-000089090000}"/>
    <cellStyle name="Comma 2 2 2 2 3 2 2 3 2" xfId="1675" xr:uid="{00000000-0005-0000-0000-00008A090000}"/>
    <cellStyle name="Comma 2 2 2 2 3 2 2 3 3" xfId="1676" xr:uid="{00000000-0005-0000-0000-00008B090000}"/>
    <cellStyle name="Comma 2 2 2 2 3 2 2 3 4" xfId="1677" xr:uid="{00000000-0005-0000-0000-00008C090000}"/>
    <cellStyle name="Comma 2 2 2 2 3 2 2 4" xfId="1678" xr:uid="{00000000-0005-0000-0000-00008D090000}"/>
    <cellStyle name="Comma 2 2 2 2 3 2 2 4 2" xfId="1679" xr:uid="{00000000-0005-0000-0000-00008E090000}"/>
    <cellStyle name="Comma 2 2 2 2 3 2 2 4 3" xfId="1680" xr:uid="{00000000-0005-0000-0000-00008F090000}"/>
    <cellStyle name="Comma 2 2 2 2 3 2 2 4 4" xfId="1681" xr:uid="{00000000-0005-0000-0000-000090090000}"/>
    <cellStyle name="Comma 2 2 2 2 3 2 2 5" xfId="1682" xr:uid="{00000000-0005-0000-0000-000091090000}"/>
    <cellStyle name="Comma 2 2 2 2 3 2 2 6" xfId="1683" xr:uid="{00000000-0005-0000-0000-000092090000}"/>
    <cellStyle name="Comma 2 2 2 2 3 2 2 7" xfId="1684" xr:uid="{00000000-0005-0000-0000-000093090000}"/>
    <cellStyle name="Comma 2 2 2 2 3 2 3" xfId="1685" xr:uid="{00000000-0005-0000-0000-000094090000}"/>
    <cellStyle name="Comma 2 2 2 2 3 2 3 2" xfId="1686" xr:uid="{00000000-0005-0000-0000-000095090000}"/>
    <cellStyle name="Comma 2 2 2 2 3 2 3 2 2" xfId="1687" xr:uid="{00000000-0005-0000-0000-000096090000}"/>
    <cellStyle name="Comma 2 2 2 2 3 2 3 2 2 2" xfId="1688" xr:uid="{00000000-0005-0000-0000-000097090000}"/>
    <cellStyle name="Comma 2 2 2 2 3 2 3 2 2 3" xfId="1689" xr:uid="{00000000-0005-0000-0000-000098090000}"/>
    <cellStyle name="Comma 2 2 2 2 3 2 3 2 2 4" xfId="1690" xr:uid="{00000000-0005-0000-0000-000099090000}"/>
    <cellStyle name="Comma 2 2 2 2 3 2 3 2 3" xfId="1691" xr:uid="{00000000-0005-0000-0000-00009A090000}"/>
    <cellStyle name="Comma 2 2 2 2 3 2 3 2 4" xfId="1692" xr:uid="{00000000-0005-0000-0000-00009B090000}"/>
    <cellStyle name="Comma 2 2 2 2 3 2 3 2 5" xfId="1693" xr:uid="{00000000-0005-0000-0000-00009C090000}"/>
    <cellStyle name="Comma 2 2 2 2 3 2 3 3" xfId="1694" xr:uid="{00000000-0005-0000-0000-00009D090000}"/>
    <cellStyle name="Comma 2 2 2 2 3 2 3 3 2" xfId="1695" xr:uid="{00000000-0005-0000-0000-00009E090000}"/>
    <cellStyle name="Comma 2 2 2 2 3 2 3 3 3" xfId="1696" xr:uid="{00000000-0005-0000-0000-00009F090000}"/>
    <cellStyle name="Comma 2 2 2 2 3 2 3 3 4" xfId="1697" xr:uid="{00000000-0005-0000-0000-0000A0090000}"/>
    <cellStyle name="Comma 2 2 2 2 3 2 3 4" xfId="1698" xr:uid="{00000000-0005-0000-0000-0000A1090000}"/>
    <cellStyle name="Comma 2 2 2 2 3 2 3 4 2" xfId="1699" xr:uid="{00000000-0005-0000-0000-0000A2090000}"/>
    <cellStyle name="Comma 2 2 2 2 3 2 3 4 3" xfId="1700" xr:uid="{00000000-0005-0000-0000-0000A3090000}"/>
    <cellStyle name="Comma 2 2 2 2 3 2 3 4 4" xfId="1701" xr:uid="{00000000-0005-0000-0000-0000A4090000}"/>
    <cellStyle name="Comma 2 2 2 2 3 2 3 5" xfId="1702" xr:uid="{00000000-0005-0000-0000-0000A5090000}"/>
    <cellStyle name="Comma 2 2 2 2 3 2 3 6" xfId="1703" xr:uid="{00000000-0005-0000-0000-0000A6090000}"/>
    <cellStyle name="Comma 2 2 2 2 3 2 3 7" xfId="1704" xr:uid="{00000000-0005-0000-0000-0000A7090000}"/>
    <cellStyle name="Comma 2 2 2 2 3 2 4" xfId="1705" xr:uid="{00000000-0005-0000-0000-0000A8090000}"/>
    <cellStyle name="Comma 2 2 2 2 3 2 4 2" xfId="1706" xr:uid="{00000000-0005-0000-0000-0000A9090000}"/>
    <cellStyle name="Comma 2 2 2 2 3 2 4 2 2" xfId="1707" xr:uid="{00000000-0005-0000-0000-0000AA090000}"/>
    <cellStyle name="Comma 2 2 2 2 3 2 4 2 3" xfId="1708" xr:uid="{00000000-0005-0000-0000-0000AB090000}"/>
    <cellStyle name="Comma 2 2 2 2 3 2 4 2 4" xfId="1709" xr:uid="{00000000-0005-0000-0000-0000AC090000}"/>
    <cellStyle name="Comma 2 2 2 2 3 2 4 3" xfId="1710" xr:uid="{00000000-0005-0000-0000-0000AD090000}"/>
    <cellStyle name="Comma 2 2 2 2 3 2 4 3 2" xfId="1711" xr:uid="{00000000-0005-0000-0000-0000AE090000}"/>
    <cellStyle name="Comma 2 2 2 2 3 2 4 3 3" xfId="1712" xr:uid="{00000000-0005-0000-0000-0000AF090000}"/>
    <cellStyle name="Comma 2 2 2 2 3 2 4 3 4" xfId="1713" xr:uid="{00000000-0005-0000-0000-0000B0090000}"/>
    <cellStyle name="Comma 2 2 2 2 3 2 4 4" xfId="1714" xr:uid="{00000000-0005-0000-0000-0000B1090000}"/>
    <cellStyle name="Comma 2 2 2 2 3 2 4 5" xfId="1715" xr:uid="{00000000-0005-0000-0000-0000B2090000}"/>
    <cellStyle name="Comma 2 2 2 2 3 2 4 6" xfId="1716" xr:uid="{00000000-0005-0000-0000-0000B3090000}"/>
    <cellStyle name="Comma 2 2 2 2 3 2 5" xfId="1717" xr:uid="{00000000-0005-0000-0000-0000B4090000}"/>
    <cellStyle name="Comma 2 2 2 2 3 2 6" xfId="1718" xr:uid="{00000000-0005-0000-0000-0000B5090000}"/>
    <cellStyle name="Comma 2 2 2 2 3 2 6 2" xfId="1719" xr:uid="{00000000-0005-0000-0000-0000B6090000}"/>
    <cellStyle name="Comma 2 2 2 2 3 2 6 3" xfId="1720" xr:uid="{00000000-0005-0000-0000-0000B7090000}"/>
    <cellStyle name="Comma 2 2 2 2 3 2 6 4" xfId="1721" xr:uid="{00000000-0005-0000-0000-0000B8090000}"/>
    <cellStyle name="Comma 2 2 2 2 3 2 7" xfId="1722" xr:uid="{00000000-0005-0000-0000-0000B9090000}"/>
    <cellStyle name="Comma 2 2 2 2 3 2 8" xfId="1723" xr:uid="{00000000-0005-0000-0000-0000BA090000}"/>
    <cellStyle name="Comma 2 2 2 2 3 2 9" xfId="1724" xr:uid="{00000000-0005-0000-0000-0000BB090000}"/>
    <cellStyle name="Comma 2 2 2 2 3 3" xfId="1725" xr:uid="{00000000-0005-0000-0000-0000BC090000}"/>
    <cellStyle name="Comma 2 2 2 2 3 3 2" xfId="1726" xr:uid="{00000000-0005-0000-0000-0000BD090000}"/>
    <cellStyle name="Comma 2 2 2 2 3 3 2 2" xfId="1727" xr:uid="{00000000-0005-0000-0000-0000BE090000}"/>
    <cellStyle name="Comma 2 2 2 2 3 3 2 2 2" xfId="1728" xr:uid="{00000000-0005-0000-0000-0000BF090000}"/>
    <cellStyle name="Comma 2 2 2 2 3 3 2 2 3" xfId="1729" xr:uid="{00000000-0005-0000-0000-0000C0090000}"/>
    <cellStyle name="Comma 2 2 2 2 3 3 2 2 4" xfId="1730" xr:uid="{00000000-0005-0000-0000-0000C1090000}"/>
    <cellStyle name="Comma 2 2 2 2 3 3 2 3" xfId="1731" xr:uid="{00000000-0005-0000-0000-0000C2090000}"/>
    <cellStyle name="Comma 2 2 2 2 3 3 2 4" xfId="1732" xr:uid="{00000000-0005-0000-0000-0000C3090000}"/>
    <cellStyle name="Comma 2 2 2 2 3 3 2 5" xfId="1733" xr:uid="{00000000-0005-0000-0000-0000C4090000}"/>
    <cellStyle name="Comma 2 2 2 2 3 3 3" xfId="1734" xr:uid="{00000000-0005-0000-0000-0000C5090000}"/>
    <cellStyle name="Comma 2 2 2 2 3 3 4" xfId="1735" xr:uid="{00000000-0005-0000-0000-0000C6090000}"/>
    <cellStyle name="Comma 2 2 2 2 3 3 4 2" xfId="1736" xr:uid="{00000000-0005-0000-0000-0000C7090000}"/>
    <cellStyle name="Comma 2 2 2 2 3 3 4 3" xfId="1737" xr:uid="{00000000-0005-0000-0000-0000C8090000}"/>
    <cellStyle name="Comma 2 2 2 2 3 3 4 4" xfId="1738" xr:uid="{00000000-0005-0000-0000-0000C9090000}"/>
    <cellStyle name="Comma 2 2 2 2 3 3 5" xfId="1739" xr:uid="{00000000-0005-0000-0000-0000CA090000}"/>
    <cellStyle name="Comma 2 2 2 2 3 3 6" xfId="1740" xr:uid="{00000000-0005-0000-0000-0000CB090000}"/>
    <cellStyle name="Comma 2 2 2 2 3 3 7" xfId="1741" xr:uid="{00000000-0005-0000-0000-0000CC090000}"/>
    <cellStyle name="Comma 2 2 2 2 3 4" xfId="1742" xr:uid="{00000000-0005-0000-0000-0000CD090000}"/>
    <cellStyle name="Comma 2 2 2 2 3 4 2" xfId="1743" xr:uid="{00000000-0005-0000-0000-0000CE090000}"/>
    <cellStyle name="Comma 2 2 2 2 3 4 2 2" xfId="1744" xr:uid="{00000000-0005-0000-0000-0000CF090000}"/>
    <cellStyle name="Comma 2 2 2 2 3 4 2 2 2" xfId="1745" xr:uid="{00000000-0005-0000-0000-0000D0090000}"/>
    <cellStyle name="Comma 2 2 2 2 3 4 2 2 3" xfId="1746" xr:uid="{00000000-0005-0000-0000-0000D1090000}"/>
    <cellStyle name="Comma 2 2 2 2 3 4 2 2 4" xfId="1747" xr:uid="{00000000-0005-0000-0000-0000D2090000}"/>
    <cellStyle name="Comma 2 2 2 2 3 4 2 3" xfId="1748" xr:uid="{00000000-0005-0000-0000-0000D3090000}"/>
    <cellStyle name="Comma 2 2 2 2 3 4 2 4" xfId="1749" xr:uid="{00000000-0005-0000-0000-0000D4090000}"/>
    <cellStyle name="Comma 2 2 2 2 3 4 2 5" xfId="1750" xr:uid="{00000000-0005-0000-0000-0000D5090000}"/>
    <cellStyle name="Comma 2 2 2 2 3 4 3" xfId="1751" xr:uid="{00000000-0005-0000-0000-0000D6090000}"/>
    <cellStyle name="Comma 2 2 2 2 3 4 4" xfId="1752" xr:uid="{00000000-0005-0000-0000-0000D7090000}"/>
    <cellStyle name="Comma 2 2 2 2 3 4 4 2" xfId="1753" xr:uid="{00000000-0005-0000-0000-0000D8090000}"/>
    <cellStyle name="Comma 2 2 2 2 3 4 4 3" xfId="1754" xr:uid="{00000000-0005-0000-0000-0000D9090000}"/>
    <cellStyle name="Comma 2 2 2 2 3 4 4 4" xfId="1755" xr:uid="{00000000-0005-0000-0000-0000DA090000}"/>
    <cellStyle name="Comma 2 2 2 2 3 4 5" xfId="1756" xr:uid="{00000000-0005-0000-0000-0000DB090000}"/>
    <cellStyle name="Comma 2 2 2 2 3 4 6" xfId="1757" xr:uid="{00000000-0005-0000-0000-0000DC090000}"/>
    <cellStyle name="Comma 2 2 2 2 3 4 7" xfId="1758" xr:uid="{00000000-0005-0000-0000-0000DD090000}"/>
    <cellStyle name="Comma 2 2 2 2 3 5" xfId="1759" xr:uid="{00000000-0005-0000-0000-0000DE090000}"/>
    <cellStyle name="Comma 2 2 2 2 3 6" xfId="1760" xr:uid="{00000000-0005-0000-0000-0000DF090000}"/>
    <cellStyle name="Comma 2 2 2 2 3 6 2" xfId="1761" xr:uid="{00000000-0005-0000-0000-0000E0090000}"/>
    <cellStyle name="Comma 2 2 2 2 3 6 2 2" xfId="1762" xr:uid="{00000000-0005-0000-0000-0000E1090000}"/>
    <cellStyle name="Comma 2 2 2 2 3 6 2 3" xfId="1763" xr:uid="{00000000-0005-0000-0000-0000E2090000}"/>
    <cellStyle name="Comma 2 2 2 2 3 6 2 4" xfId="1764" xr:uid="{00000000-0005-0000-0000-0000E3090000}"/>
    <cellStyle name="Comma 2 2 2 2 3 6 3" xfId="1765" xr:uid="{00000000-0005-0000-0000-0000E4090000}"/>
    <cellStyle name="Comma 2 2 2 2 3 6 4" xfId="1766" xr:uid="{00000000-0005-0000-0000-0000E5090000}"/>
    <cellStyle name="Comma 2 2 2 2 3 6 5" xfId="1767" xr:uid="{00000000-0005-0000-0000-0000E6090000}"/>
    <cellStyle name="Comma 2 2 2 2 3 7" xfId="1768" xr:uid="{00000000-0005-0000-0000-0000E7090000}"/>
    <cellStyle name="Comma 2 2 2 2 3 7 2" xfId="1769" xr:uid="{00000000-0005-0000-0000-0000E8090000}"/>
    <cellStyle name="Comma 2 2 2 2 3 7 3" xfId="1770" xr:uid="{00000000-0005-0000-0000-0000E9090000}"/>
    <cellStyle name="Comma 2 2 2 2 3 7 4" xfId="1771" xr:uid="{00000000-0005-0000-0000-0000EA090000}"/>
    <cellStyle name="Comma 2 2 2 2 3 8" xfId="1772" xr:uid="{00000000-0005-0000-0000-0000EB090000}"/>
    <cellStyle name="Comma 2 2 2 2 3 8 2" xfId="1773" xr:uid="{00000000-0005-0000-0000-0000EC090000}"/>
    <cellStyle name="Comma 2 2 2 2 3 8 3" xfId="1774" xr:uid="{00000000-0005-0000-0000-0000ED090000}"/>
    <cellStyle name="Comma 2 2 2 2 3 8 4" xfId="1775" xr:uid="{00000000-0005-0000-0000-0000EE090000}"/>
    <cellStyle name="Comma 2 2 2 2 3 9" xfId="1776" xr:uid="{00000000-0005-0000-0000-0000EF090000}"/>
    <cellStyle name="Comma 2 2 2 2 4" xfId="1777" xr:uid="{00000000-0005-0000-0000-0000F0090000}"/>
    <cellStyle name="Comma 2 2 2 2 4 2" xfId="1778" xr:uid="{00000000-0005-0000-0000-0000F1090000}"/>
    <cellStyle name="Comma 2 2 2 2 4 3" xfId="1779" xr:uid="{00000000-0005-0000-0000-0000F2090000}"/>
    <cellStyle name="Comma 2 2 2 2 4 3 2" xfId="1780" xr:uid="{00000000-0005-0000-0000-0000F3090000}"/>
    <cellStyle name="Comma 2 2 2 2 4 3 3" xfId="1781" xr:uid="{00000000-0005-0000-0000-0000F4090000}"/>
    <cellStyle name="Comma 2 2 2 2 4 3 4" xfId="1782" xr:uid="{00000000-0005-0000-0000-0000F5090000}"/>
    <cellStyle name="Comma 2 2 2 2 5" xfId="1783" xr:uid="{00000000-0005-0000-0000-0000F6090000}"/>
    <cellStyle name="Comma 2 2 2 2 5 10" xfId="1784" xr:uid="{00000000-0005-0000-0000-0000F7090000}"/>
    <cellStyle name="Comma 2 2 2 2 5 11" xfId="1785" xr:uid="{00000000-0005-0000-0000-0000F8090000}"/>
    <cellStyle name="Comma 2 2 2 2 5 2" xfId="1786" xr:uid="{00000000-0005-0000-0000-0000F9090000}"/>
    <cellStyle name="Comma 2 2 2 2 5 2 2" xfId="1787" xr:uid="{00000000-0005-0000-0000-0000FA090000}"/>
    <cellStyle name="Comma 2 2 2 2 5 2 2 2" xfId="1788" xr:uid="{00000000-0005-0000-0000-0000FB090000}"/>
    <cellStyle name="Comma 2 2 2 2 5 2 2 2 2" xfId="1789" xr:uid="{00000000-0005-0000-0000-0000FC090000}"/>
    <cellStyle name="Comma 2 2 2 2 5 2 2 2 2 2" xfId="1790" xr:uid="{00000000-0005-0000-0000-0000FD090000}"/>
    <cellStyle name="Comma 2 2 2 2 5 2 2 2 2 3" xfId="1791" xr:uid="{00000000-0005-0000-0000-0000FE090000}"/>
    <cellStyle name="Comma 2 2 2 2 5 2 2 2 2 4" xfId="1792" xr:uid="{00000000-0005-0000-0000-0000FF090000}"/>
    <cellStyle name="Comma 2 2 2 2 5 2 2 2 3" xfId="1793" xr:uid="{00000000-0005-0000-0000-0000000A0000}"/>
    <cellStyle name="Comma 2 2 2 2 5 2 2 2 4" xfId="1794" xr:uid="{00000000-0005-0000-0000-0000010A0000}"/>
    <cellStyle name="Comma 2 2 2 2 5 2 2 2 5" xfId="1795" xr:uid="{00000000-0005-0000-0000-0000020A0000}"/>
    <cellStyle name="Comma 2 2 2 2 5 2 2 3" xfId="1796" xr:uid="{00000000-0005-0000-0000-0000030A0000}"/>
    <cellStyle name="Comma 2 2 2 2 5 2 2 3 2" xfId="1797" xr:uid="{00000000-0005-0000-0000-0000040A0000}"/>
    <cellStyle name="Comma 2 2 2 2 5 2 2 3 3" xfId="1798" xr:uid="{00000000-0005-0000-0000-0000050A0000}"/>
    <cellStyle name="Comma 2 2 2 2 5 2 2 3 4" xfId="1799" xr:uid="{00000000-0005-0000-0000-0000060A0000}"/>
    <cellStyle name="Comma 2 2 2 2 5 2 2 4" xfId="1800" xr:uid="{00000000-0005-0000-0000-0000070A0000}"/>
    <cellStyle name="Comma 2 2 2 2 5 2 2 5" xfId="1801" xr:uid="{00000000-0005-0000-0000-0000080A0000}"/>
    <cellStyle name="Comma 2 2 2 2 5 2 2 6" xfId="1802" xr:uid="{00000000-0005-0000-0000-0000090A0000}"/>
    <cellStyle name="Comma 2 2 2 2 5 2 3" xfId="1803" xr:uid="{00000000-0005-0000-0000-00000A0A0000}"/>
    <cellStyle name="Comma 2 2 2 2 5 2 3 2" xfId="1804" xr:uid="{00000000-0005-0000-0000-00000B0A0000}"/>
    <cellStyle name="Comma 2 2 2 2 5 2 3 2 2" xfId="1805" xr:uid="{00000000-0005-0000-0000-00000C0A0000}"/>
    <cellStyle name="Comma 2 2 2 2 5 2 3 2 2 2" xfId="1806" xr:uid="{00000000-0005-0000-0000-00000D0A0000}"/>
    <cellStyle name="Comma 2 2 2 2 5 2 3 2 2 3" xfId="1807" xr:uid="{00000000-0005-0000-0000-00000E0A0000}"/>
    <cellStyle name="Comma 2 2 2 2 5 2 3 2 2 4" xfId="1808" xr:uid="{00000000-0005-0000-0000-00000F0A0000}"/>
    <cellStyle name="Comma 2 2 2 2 5 2 3 2 3" xfId="1809" xr:uid="{00000000-0005-0000-0000-0000100A0000}"/>
    <cellStyle name="Comma 2 2 2 2 5 2 3 2 4" xfId="1810" xr:uid="{00000000-0005-0000-0000-0000110A0000}"/>
    <cellStyle name="Comma 2 2 2 2 5 2 3 2 5" xfId="1811" xr:uid="{00000000-0005-0000-0000-0000120A0000}"/>
    <cellStyle name="Comma 2 2 2 2 5 2 3 3" xfId="1812" xr:uid="{00000000-0005-0000-0000-0000130A0000}"/>
    <cellStyle name="Comma 2 2 2 2 5 2 3 3 2" xfId="1813" xr:uid="{00000000-0005-0000-0000-0000140A0000}"/>
    <cellStyle name="Comma 2 2 2 2 5 2 3 3 3" xfId="1814" xr:uid="{00000000-0005-0000-0000-0000150A0000}"/>
    <cellStyle name="Comma 2 2 2 2 5 2 3 3 4" xfId="1815" xr:uid="{00000000-0005-0000-0000-0000160A0000}"/>
    <cellStyle name="Comma 2 2 2 2 5 2 3 4" xfId="1816" xr:uid="{00000000-0005-0000-0000-0000170A0000}"/>
    <cellStyle name="Comma 2 2 2 2 5 2 3 5" xfId="1817" xr:uid="{00000000-0005-0000-0000-0000180A0000}"/>
    <cellStyle name="Comma 2 2 2 2 5 2 3 6" xfId="1818" xr:uid="{00000000-0005-0000-0000-0000190A0000}"/>
    <cellStyle name="Comma 2 2 2 2 5 2 4" xfId="1819" xr:uid="{00000000-0005-0000-0000-00001A0A0000}"/>
    <cellStyle name="Comma 2 2 2 2 5 2 4 2" xfId="1820" xr:uid="{00000000-0005-0000-0000-00001B0A0000}"/>
    <cellStyle name="Comma 2 2 2 2 5 2 4 2 2" xfId="1821" xr:uid="{00000000-0005-0000-0000-00001C0A0000}"/>
    <cellStyle name="Comma 2 2 2 2 5 2 4 2 3" xfId="1822" xr:uid="{00000000-0005-0000-0000-00001D0A0000}"/>
    <cellStyle name="Comma 2 2 2 2 5 2 4 2 4" xfId="1823" xr:uid="{00000000-0005-0000-0000-00001E0A0000}"/>
    <cellStyle name="Comma 2 2 2 2 5 2 4 3" xfId="1824" xr:uid="{00000000-0005-0000-0000-00001F0A0000}"/>
    <cellStyle name="Comma 2 2 2 2 5 2 4 4" xfId="1825" xr:uid="{00000000-0005-0000-0000-0000200A0000}"/>
    <cellStyle name="Comma 2 2 2 2 5 2 4 5" xfId="1826" xr:uid="{00000000-0005-0000-0000-0000210A0000}"/>
    <cellStyle name="Comma 2 2 2 2 5 2 5" xfId="1827" xr:uid="{00000000-0005-0000-0000-0000220A0000}"/>
    <cellStyle name="Comma 2 2 2 2 5 2 5 2" xfId="1828" xr:uid="{00000000-0005-0000-0000-0000230A0000}"/>
    <cellStyle name="Comma 2 2 2 2 5 2 5 3" xfId="1829" xr:uid="{00000000-0005-0000-0000-0000240A0000}"/>
    <cellStyle name="Comma 2 2 2 2 5 2 5 4" xfId="1830" xr:uid="{00000000-0005-0000-0000-0000250A0000}"/>
    <cellStyle name="Comma 2 2 2 2 5 2 6" xfId="1831" xr:uid="{00000000-0005-0000-0000-0000260A0000}"/>
    <cellStyle name="Comma 2 2 2 2 5 2 7" xfId="1832" xr:uid="{00000000-0005-0000-0000-0000270A0000}"/>
    <cellStyle name="Comma 2 2 2 2 5 2 8" xfId="1833" xr:uid="{00000000-0005-0000-0000-0000280A0000}"/>
    <cellStyle name="Comma 2 2 2 2 5 3" xfId="1834" xr:uid="{00000000-0005-0000-0000-0000290A0000}"/>
    <cellStyle name="Comma 2 2 2 2 5 3 2" xfId="1835" xr:uid="{00000000-0005-0000-0000-00002A0A0000}"/>
    <cellStyle name="Comma 2 2 2 2 5 3 2 2" xfId="1836" xr:uid="{00000000-0005-0000-0000-00002B0A0000}"/>
    <cellStyle name="Comma 2 2 2 2 5 3 2 2 2" xfId="1837" xr:uid="{00000000-0005-0000-0000-00002C0A0000}"/>
    <cellStyle name="Comma 2 2 2 2 5 3 2 2 3" xfId="1838" xr:uid="{00000000-0005-0000-0000-00002D0A0000}"/>
    <cellStyle name="Comma 2 2 2 2 5 3 2 2 4" xfId="1839" xr:uid="{00000000-0005-0000-0000-00002E0A0000}"/>
    <cellStyle name="Comma 2 2 2 2 5 3 2 3" xfId="1840" xr:uid="{00000000-0005-0000-0000-00002F0A0000}"/>
    <cellStyle name="Comma 2 2 2 2 5 3 2 4" xfId="1841" xr:uid="{00000000-0005-0000-0000-0000300A0000}"/>
    <cellStyle name="Comma 2 2 2 2 5 3 2 5" xfId="1842" xr:uid="{00000000-0005-0000-0000-0000310A0000}"/>
    <cellStyle name="Comma 2 2 2 2 5 3 3" xfId="1843" xr:uid="{00000000-0005-0000-0000-0000320A0000}"/>
    <cellStyle name="Comma 2 2 2 2 5 3 3 2" xfId="1844" xr:uid="{00000000-0005-0000-0000-0000330A0000}"/>
    <cellStyle name="Comma 2 2 2 2 5 3 3 3" xfId="1845" xr:uid="{00000000-0005-0000-0000-0000340A0000}"/>
    <cellStyle name="Comma 2 2 2 2 5 3 3 4" xfId="1846" xr:uid="{00000000-0005-0000-0000-0000350A0000}"/>
    <cellStyle name="Comma 2 2 2 2 5 3 4" xfId="1847" xr:uid="{00000000-0005-0000-0000-0000360A0000}"/>
    <cellStyle name="Comma 2 2 2 2 5 3 5" xfId="1848" xr:uid="{00000000-0005-0000-0000-0000370A0000}"/>
    <cellStyle name="Comma 2 2 2 2 5 3 6" xfId="1849" xr:uid="{00000000-0005-0000-0000-0000380A0000}"/>
    <cellStyle name="Comma 2 2 2 2 5 4" xfId="1850" xr:uid="{00000000-0005-0000-0000-0000390A0000}"/>
    <cellStyle name="Comma 2 2 2 2 5 4 2" xfId="1851" xr:uid="{00000000-0005-0000-0000-00003A0A0000}"/>
    <cellStyle name="Comma 2 2 2 2 5 4 2 2" xfId="1852" xr:uid="{00000000-0005-0000-0000-00003B0A0000}"/>
    <cellStyle name="Comma 2 2 2 2 5 4 2 2 2" xfId="1853" xr:uid="{00000000-0005-0000-0000-00003C0A0000}"/>
    <cellStyle name="Comma 2 2 2 2 5 4 2 2 3" xfId="1854" xr:uid="{00000000-0005-0000-0000-00003D0A0000}"/>
    <cellStyle name="Comma 2 2 2 2 5 4 2 2 4" xfId="1855" xr:uid="{00000000-0005-0000-0000-00003E0A0000}"/>
    <cellStyle name="Comma 2 2 2 2 5 4 2 3" xfId="1856" xr:uid="{00000000-0005-0000-0000-00003F0A0000}"/>
    <cellStyle name="Comma 2 2 2 2 5 4 2 4" xfId="1857" xr:uid="{00000000-0005-0000-0000-0000400A0000}"/>
    <cellStyle name="Comma 2 2 2 2 5 4 2 5" xfId="1858" xr:uid="{00000000-0005-0000-0000-0000410A0000}"/>
    <cellStyle name="Comma 2 2 2 2 5 4 3" xfId="1859" xr:uid="{00000000-0005-0000-0000-0000420A0000}"/>
    <cellStyle name="Comma 2 2 2 2 5 4 3 2" xfId="1860" xr:uid="{00000000-0005-0000-0000-0000430A0000}"/>
    <cellStyle name="Comma 2 2 2 2 5 4 3 3" xfId="1861" xr:uid="{00000000-0005-0000-0000-0000440A0000}"/>
    <cellStyle name="Comma 2 2 2 2 5 4 3 4" xfId="1862" xr:uid="{00000000-0005-0000-0000-0000450A0000}"/>
    <cellStyle name="Comma 2 2 2 2 5 4 4" xfId="1863" xr:uid="{00000000-0005-0000-0000-0000460A0000}"/>
    <cellStyle name="Comma 2 2 2 2 5 4 5" xfId="1864" xr:uid="{00000000-0005-0000-0000-0000470A0000}"/>
    <cellStyle name="Comma 2 2 2 2 5 4 6" xfId="1865" xr:uid="{00000000-0005-0000-0000-0000480A0000}"/>
    <cellStyle name="Comma 2 2 2 2 5 5" xfId="1866" xr:uid="{00000000-0005-0000-0000-0000490A0000}"/>
    <cellStyle name="Comma 2 2 2 2 5 6" xfId="1867" xr:uid="{00000000-0005-0000-0000-00004A0A0000}"/>
    <cellStyle name="Comma 2 2 2 2 5 6 2" xfId="1868" xr:uid="{00000000-0005-0000-0000-00004B0A0000}"/>
    <cellStyle name="Comma 2 2 2 2 5 6 2 2" xfId="1869" xr:uid="{00000000-0005-0000-0000-00004C0A0000}"/>
    <cellStyle name="Comma 2 2 2 2 5 6 2 3" xfId="1870" xr:uid="{00000000-0005-0000-0000-00004D0A0000}"/>
    <cellStyle name="Comma 2 2 2 2 5 6 2 4" xfId="1871" xr:uid="{00000000-0005-0000-0000-00004E0A0000}"/>
    <cellStyle name="Comma 2 2 2 2 5 6 3" xfId="1872" xr:uid="{00000000-0005-0000-0000-00004F0A0000}"/>
    <cellStyle name="Comma 2 2 2 2 5 6 4" xfId="1873" xr:uid="{00000000-0005-0000-0000-0000500A0000}"/>
    <cellStyle name="Comma 2 2 2 2 5 6 5" xfId="1874" xr:uid="{00000000-0005-0000-0000-0000510A0000}"/>
    <cellStyle name="Comma 2 2 2 2 5 7" xfId="1875" xr:uid="{00000000-0005-0000-0000-0000520A0000}"/>
    <cellStyle name="Comma 2 2 2 2 5 7 2" xfId="1876" xr:uid="{00000000-0005-0000-0000-0000530A0000}"/>
    <cellStyle name="Comma 2 2 2 2 5 7 3" xfId="1877" xr:uid="{00000000-0005-0000-0000-0000540A0000}"/>
    <cellStyle name="Comma 2 2 2 2 5 7 4" xfId="1878" xr:uid="{00000000-0005-0000-0000-0000550A0000}"/>
    <cellStyle name="Comma 2 2 2 2 5 8" xfId="1879" xr:uid="{00000000-0005-0000-0000-0000560A0000}"/>
    <cellStyle name="Comma 2 2 2 2 5 8 2" xfId="1880" xr:uid="{00000000-0005-0000-0000-0000570A0000}"/>
    <cellStyle name="Comma 2 2 2 2 5 8 3" xfId="1881" xr:uid="{00000000-0005-0000-0000-0000580A0000}"/>
    <cellStyle name="Comma 2 2 2 2 5 8 4" xfId="1882" xr:uid="{00000000-0005-0000-0000-0000590A0000}"/>
    <cellStyle name="Comma 2 2 2 2 5 9" xfId="1883" xr:uid="{00000000-0005-0000-0000-00005A0A0000}"/>
    <cellStyle name="Comma 2 2 2 2 6" xfId="1884" xr:uid="{00000000-0005-0000-0000-00005B0A0000}"/>
    <cellStyle name="Comma 2 2 2 2 6 10" xfId="1885" xr:uid="{00000000-0005-0000-0000-00005C0A0000}"/>
    <cellStyle name="Comma 2 2 2 2 6 2" xfId="1886" xr:uid="{00000000-0005-0000-0000-00005D0A0000}"/>
    <cellStyle name="Comma 2 2 2 2 6 2 2" xfId="1887" xr:uid="{00000000-0005-0000-0000-00005E0A0000}"/>
    <cellStyle name="Comma 2 2 2 2 6 2 2 2" xfId="1888" xr:uid="{00000000-0005-0000-0000-00005F0A0000}"/>
    <cellStyle name="Comma 2 2 2 2 6 2 2 2 2" xfId="1889" xr:uid="{00000000-0005-0000-0000-0000600A0000}"/>
    <cellStyle name="Comma 2 2 2 2 6 2 2 2 3" xfId="1890" xr:uid="{00000000-0005-0000-0000-0000610A0000}"/>
    <cellStyle name="Comma 2 2 2 2 6 2 2 2 4" xfId="1891" xr:uid="{00000000-0005-0000-0000-0000620A0000}"/>
    <cellStyle name="Comma 2 2 2 2 6 2 2 3" xfId="1892" xr:uid="{00000000-0005-0000-0000-0000630A0000}"/>
    <cellStyle name="Comma 2 2 2 2 6 2 2 4" xfId="1893" xr:uid="{00000000-0005-0000-0000-0000640A0000}"/>
    <cellStyle name="Comma 2 2 2 2 6 2 2 5" xfId="1894" xr:uid="{00000000-0005-0000-0000-0000650A0000}"/>
    <cellStyle name="Comma 2 2 2 2 6 2 3" xfId="1895" xr:uid="{00000000-0005-0000-0000-0000660A0000}"/>
    <cellStyle name="Comma 2 2 2 2 6 2 3 2" xfId="1896" xr:uid="{00000000-0005-0000-0000-0000670A0000}"/>
    <cellStyle name="Comma 2 2 2 2 6 2 3 3" xfId="1897" xr:uid="{00000000-0005-0000-0000-0000680A0000}"/>
    <cellStyle name="Comma 2 2 2 2 6 2 3 4" xfId="1898" xr:uid="{00000000-0005-0000-0000-0000690A0000}"/>
    <cellStyle name="Comma 2 2 2 2 6 2 4" xfId="1899" xr:uid="{00000000-0005-0000-0000-00006A0A0000}"/>
    <cellStyle name="Comma 2 2 2 2 6 2 5" xfId="1900" xr:uid="{00000000-0005-0000-0000-00006B0A0000}"/>
    <cellStyle name="Comma 2 2 2 2 6 2 6" xfId="1901" xr:uid="{00000000-0005-0000-0000-00006C0A0000}"/>
    <cellStyle name="Comma 2 2 2 2 6 3" xfId="1902" xr:uid="{00000000-0005-0000-0000-00006D0A0000}"/>
    <cellStyle name="Comma 2 2 2 2 6 3 2" xfId="1903" xr:uid="{00000000-0005-0000-0000-00006E0A0000}"/>
    <cellStyle name="Comma 2 2 2 2 6 3 2 2" xfId="1904" xr:uid="{00000000-0005-0000-0000-00006F0A0000}"/>
    <cellStyle name="Comma 2 2 2 2 6 3 2 2 2" xfId="1905" xr:uid="{00000000-0005-0000-0000-0000700A0000}"/>
    <cellStyle name="Comma 2 2 2 2 6 3 2 2 3" xfId="1906" xr:uid="{00000000-0005-0000-0000-0000710A0000}"/>
    <cellStyle name="Comma 2 2 2 2 6 3 2 2 4" xfId="1907" xr:uid="{00000000-0005-0000-0000-0000720A0000}"/>
    <cellStyle name="Comma 2 2 2 2 6 3 2 3" xfId="1908" xr:uid="{00000000-0005-0000-0000-0000730A0000}"/>
    <cellStyle name="Comma 2 2 2 2 6 3 2 4" xfId="1909" xr:uid="{00000000-0005-0000-0000-0000740A0000}"/>
    <cellStyle name="Comma 2 2 2 2 6 3 2 5" xfId="1910" xr:uid="{00000000-0005-0000-0000-0000750A0000}"/>
    <cellStyle name="Comma 2 2 2 2 6 3 3" xfId="1911" xr:uid="{00000000-0005-0000-0000-0000760A0000}"/>
    <cellStyle name="Comma 2 2 2 2 6 3 3 2" xfId="1912" xr:uid="{00000000-0005-0000-0000-0000770A0000}"/>
    <cellStyle name="Comma 2 2 2 2 6 3 3 3" xfId="1913" xr:uid="{00000000-0005-0000-0000-0000780A0000}"/>
    <cellStyle name="Comma 2 2 2 2 6 3 3 4" xfId="1914" xr:uid="{00000000-0005-0000-0000-0000790A0000}"/>
    <cellStyle name="Comma 2 2 2 2 6 3 4" xfId="1915" xr:uid="{00000000-0005-0000-0000-00007A0A0000}"/>
    <cellStyle name="Comma 2 2 2 2 6 3 5" xfId="1916" xr:uid="{00000000-0005-0000-0000-00007B0A0000}"/>
    <cellStyle name="Comma 2 2 2 2 6 3 6" xfId="1917" xr:uid="{00000000-0005-0000-0000-00007C0A0000}"/>
    <cellStyle name="Comma 2 2 2 2 6 4" xfId="1918" xr:uid="{00000000-0005-0000-0000-00007D0A0000}"/>
    <cellStyle name="Comma 2 2 2 2 6 5" xfId="1919" xr:uid="{00000000-0005-0000-0000-00007E0A0000}"/>
    <cellStyle name="Comma 2 2 2 2 6 5 2" xfId="1920" xr:uid="{00000000-0005-0000-0000-00007F0A0000}"/>
    <cellStyle name="Comma 2 2 2 2 6 5 2 2" xfId="1921" xr:uid="{00000000-0005-0000-0000-0000800A0000}"/>
    <cellStyle name="Comma 2 2 2 2 6 5 2 3" xfId="1922" xr:uid="{00000000-0005-0000-0000-0000810A0000}"/>
    <cellStyle name="Comma 2 2 2 2 6 5 2 4" xfId="1923" xr:uid="{00000000-0005-0000-0000-0000820A0000}"/>
    <cellStyle name="Comma 2 2 2 2 6 5 3" xfId="1924" xr:uid="{00000000-0005-0000-0000-0000830A0000}"/>
    <cellStyle name="Comma 2 2 2 2 6 5 4" xfId="1925" xr:uid="{00000000-0005-0000-0000-0000840A0000}"/>
    <cellStyle name="Comma 2 2 2 2 6 5 5" xfId="1926" xr:uid="{00000000-0005-0000-0000-0000850A0000}"/>
    <cellStyle name="Comma 2 2 2 2 6 6" xfId="1927" xr:uid="{00000000-0005-0000-0000-0000860A0000}"/>
    <cellStyle name="Comma 2 2 2 2 6 6 2" xfId="1928" xr:uid="{00000000-0005-0000-0000-0000870A0000}"/>
    <cellStyle name="Comma 2 2 2 2 6 6 3" xfId="1929" xr:uid="{00000000-0005-0000-0000-0000880A0000}"/>
    <cellStyle name="Comma 2 2 2 2 6 6 4" xfId="1930" xr:uid="{00000000-0005-0000-0000-0000890A0000}"/>
    <cellStyle name="Comma 2 2 2 2 6 7" xfId="1931" xr:uid="{00000000-0005-0000-0000-00008A0A0000}"/>
    <cellStyle name="Comma 2 2 2 2 6 7 2" xfId="1932" xr:uid="{00000000-0005-0000-0000-00008B0A0000}"/>
    <cellStyle name="Comma 2 2 2 2 6 7 3" xfId="1933" xr:uid="{00000000-0005-0000-0000-00008C0A0000}"/>
    <cellStyle name="Comma 2 2 2 2 6 7 4" xfId="1934" xr:uid="{00000000-0005-0000-0000-00008D0A0000}"/>
    <cellStyle name="Comma 2 2 2 2 6 8" xfId="1935" xr:uid="{00000000-0005-0000-0000-00008E0A0000}"/>
    <cellStyle name="Comma 2 2 2 2 6 9" xfId="1936" xr:uid="{00000000-0005-0000-0000-00008F0A0000}"/>
    <cellStyle name="Comma 2 2 2 2 7" xfId="1937" xr:uid="{00000000-0005-0000-0000-0000900A0000}"/>
    <cellStyle name="Comma 2 2 2 2 7 10" xfId="1938" xr:uid="{00000000-0005-0000-0000-0000910A0000}"/>
    <cellStyle name="Comma 2 2 2 2 7 2" xfId="1939" xr:uid="{00000000-0005-0000-0000-0000920A0000}"/>
    <cellStyle name="Comma 2 2 2 2 7 2 2" xfId="1940" xr:uid="{00000000-0005-0000-0000-0000930A0000}"/>
    <cellStyle name="Comma 2 2 2 2 7 2 2 2" xfId="1941" xr:uid="{00000000-0005-0000-0000-0000940A0000}"/>
    <cellStyle name="Comma 2 2 2 2 7 2 2 2 2" xfId="1942" xr:uid="{00000000-0005-0000-0000-0000950A0000}"/>
    <cellStyle name="Comma 2 2 2 2 7 2 2 2 3" xfId="1943" xr:uid="{00000000-0005-0000-0000-0000960A0000}"/>
    <cellStyle name="Comma 2 2 2 2 7 2 2 2 4" xfId="1944" xr:uid="{00000000-0005-0000-0000-0000970A0000}"/>
    <cellStyle name="Comma 2 2 2 2 7 2 2 3" xfId="1945" xr:uid="{00000000-0005-0000-0000-0000980A0000}"/>
    <cellStyle name="Comma 2 2 2 2 7 2 2 4" xfId="1946" xr:uid="{00000000-0005-0000-0000-0000990A0000}"/>
    <cellStyle name="Comma 2 2 2 2 7 2 2 5" xfId="1947" xr:uid="{00000000-0005-0000-0000-00009A0A0000}"/>
    <cellStyle name="Comma 2 2 2 2 7 2 3" xfId="1948" xr:uid="{00000000-0005-0000-0000-00009B0A0000}"/>
    <cellStyle name="Comma 2 2 2 2 7 2 3 2" xfId="1949" xr:uid="{00000000-0005-0000-0000-00009C0A0000}"/>
    <cellStyle name="Comma 2 2 2 2 7 2 3 3" xfId="1950" xr:uid="{00000000-0005-0000-0000-00009D0A0000}"/>
    <cellStyle name="Comma 2 2 2 2 7 2 3 4" xfId="1951" xr:uid="{00000000-0005-0000-0000-00009E0A0000}"/>
    <cellStyle name="Comma 2 2 2 2 7 2 4" xfId="1952" xr:uid="{00000000-0005-0000-0000-00009F0A0000}"/>
    <cellStyle name="Comma 2 2 2 2 7 2 5" xfId="1953" xr:uid="{00000000-0005-0000-0000-0000A00A0000}"/>
    <cellStyle name="Comma 2 2 2 2 7 2 6" xfId="1954" xr:uid="{00000000-0005-0000-0000-0000A10A0000}"/>
    <cellStyle name="Comma 2 2 2 2 7 3" xfId="1955" xr:uid="{00000000-0005-0000-0000-0000A20A0000}"/>
    <cellStyle name="Comma 2 2 2 2 7 3 2" xfId="1956" xr:uid="{00000000-0005-0000-0000-0000A30A0000}"/>
    <cellStyle name="Comma 2 2 2 2 7 3 2 2" xfId="1957" xr:uid="{00000000-0005-0000-0000-0000A40A0000}"/>
    <cellStyle name="Comma 2 2 2 2 7 3 2 2 2" xfId="1958" xr:uid="{00000000-0005-0000-0000-0000A50A0000}"/>
    <cellStyle name="Comma 2 2 2 2 7 3 2 2 3" xfId="1959" xr:uid="{00000000-0005-0000-0000-0000A60A0000}"/>
    <cellStyle name="Comma 2 2 2 2 7 3 2 2 4" xfId="1960" xr:uid="{00000000-0005-0000-0000-0000A70A0000}"/>
    <cellStyle name="Comma 2 2 2 2 7 3 2 3" xfId="1961" xr:uid="{00000000-0005-0000-0000-0000A80A0000}"/>
    <cellStyle name="Comma 2 2 2 2 7 3 2 4" xfId="1962" xr:uid="{00000000-0005-0000-0000-0000A90A0000}"/>
    <cellStyle name="Comma 2 2 2 2 7 3 2 5" xfId="1963" xr:uid="{00000000-0005-0000-0000-0000AA0A0000}"/>
    <cellStyle name="Comma 2 2 2 2 7 3 3" xfId="1964" xr:uid="{00000000-0005-0000-0000-0000AB0A0000}"/>
    <cellStyle name="Comma 2 2 2 2 7 3 3 2" xfId="1965" xr:uid="{00000000-0005-0000-0000-0000AC0A0000}"/>
    <cellStyle name="Comma 2 2 2 2 7 3 3 3" xfId="1966" xr:uid="{00000000-0005-0000-0000-0000AD0A0000}"/>
    <cellStyle name="Comma 2 2 2 2 7 3 3 4" xfId="1967" xr:uid="{00000000-0005-0000-0000-0000AE0A0000}"/>
    <cellStyle name="Comma 2 2 2 2 7 3 4" xfId="1968" xr:uid="{00000000-0005-0000-0000-0000AF0A0000}"/>
    <cellStyle name="Comma 2 2 2 2 7 3 5" xfId="1969" xr:uid="{00000000-0005-0000-0000-0000B00A0000}"/>
    <cellStyle name="Comma 2 2 2 2 7 3 6" xfId="1970" xr:uid="{00000000-0005-0000-0000-0000B10A0000}"/>
    <cellStyle name="Comma 2 2 2 2 7 4" xfId="1971" xr:uid="{00000000-0005-0000-0000-0000B20A0000}"/>
    <cellStyle name="Comma 2 2 2 2 7 5" xfId="1972" xr:uid="{00000000-0005-0000-0000-0000B30A0000}"/>
    <cellStyle name="Comma 2 2 2 2 7 5 2" xfId="1973" xr:uid="{00000000-0005-0000-0000-0000B40A0000}"/>
    <cellStyle name="Comma 2 2 2 2 7 5 2 2" xfId="1974" xr:uid="{00000000-0005-0000-0000-0000B50A0000}"/>
    <cellStyle name="Comma 2 2 2 2 7 5 2 3" xfId="1975" xr:uid="{00000000-0005-0000-0000-0000B60A0000}"/>
    <cellStyle name="Comma 2 2 2 2 7 5 2 4" xfId="1976" xr:uid="{00000000-0005-0000-0000-0000B70A0000}"/>
    <cellStyle name="Comma 2 2 2 2 7 5 3" xfId="1977" xr:uid="{00000000-0005-0000-0000-0000B80A0000}"/>
    <cellStyle name="Comma 2 2 2 2 7 5 4" xfId="1978" xr:uid="{00000000-0005-0000-0000-0000B90A0000}"/>
    <cellStyle name="Comma 2 2 2 2 7 5 5" xfId="1979" xr:uid="{00000000-0005-0000-0000-0000BA0A0000}"/>
    <cellStyle name="Comma 2 2 2 2 7 6" xfId="1980" xr:uid="{00000000-0005-0000-0000-0000BB0A0000}"/>
    <cellStyle name="Comma 2 2 2 2 7 6 2" xfId="1981" xr:uid="{00000000-0005-0000-0000-0000BC0A0000}"/>
    <cellStyle name="Comma 2 2 2 2 7 6 3" xfId="1982" xr:uid="{00000000-0005-0000-0000-0000BD0A0000}"/>
    <cellStyle name="Comma 2 2 2 2 7 6 4" xfId="1983" xr:uid="{00000000-0005-0000-0000-0000BE0A0000}"/>
    <cellStyle name="Comma 2 2 2 2 7 7" xfId="1984" xr:uid="{00000000-0005-0000-0000-0000BF0A0000}"/>
    <cellStyle name="Comma 2 2 2 2 7 7 2" xfId="1985" xr:uid="{00000000-0005-0000-0000-0000C00A0000}"/>
    <cellStyle name="Comma 2 2 2 2 7 7 3" xfId="1986" xr:uid="{00000000-0005-0000-0000-0000C10A0000}"/>
    <cellStyle name="Comma 2 2 2 2 7 7 4" xfId="1987" xr:uid="{00000000-0005-0000-0000-0000C20A0000}"/>
    <cellStyle name="Comma 2 2 2 2 7 8" xfId="1988" xr:uid="{00000000-0005-0000-0000-0000C30A0000}"/>
    <cellStyle name="Comma 2 2 2 2 7 9" xfId="1989" xr:uid="{00000000-0005-0000-0000-0000C40A0000}"/>
    <cellStyle name="Comma 2 2 2 2 8" xfId="1990" xr:uid="{00000000-0005-0000-0000-0000C50A0000}"/>
    <cellStyle name="Comma 2 2 2 2 8 2" xfId="1991" xr:uid="{00000000-0005-0000-0000-0000C60A0000}"/>
    <cellStyle name="Comma 2 2 2 2 8 3" xfId="1992" xr:uid="{00000000-0005-0000-0000-0000C70A0000}"/>
    <cellStyle name="Comma 2 2 2 2 8 3 2" xfId="1993" xr:uid="{00000000-0005-0000-0000-0000C80A0000}"/>
    <cellStyle name="Comma 2 2 2 2 8 3 2 2" xfId="1994" xr:uid="{00000000-0005-0000-0000-0000C90A0000}"/>
    <cellStyle name="Comma 2 2 2 2 8 3 2 3" xfId="1995" xr:uid="{00000000-0005-0000-0000-0000CA0A0000}"/>
    <cellStyle name="Comma 2 2 2 2 8 3 2 4" xfId="1996" xr:uid="{00000000-0005-0000-0000-0000CB0A0000}"/>
    <cellStyle name="Comma 2 2 2 2 8 3 3" xfId="1997" xr:uid="{00000000-0005-0000-0000-0000CC0A0000}"/>
    <cellStyle name="Comma 2 2 2 2 8 3 4" xfId="1998" xr:uid="{00000000-0005-0000-0000-0000CD0A0000}"/>
    <cellStyle name="Comma 2 2 2 2 8 3 5" xfId="1999" xr:uid="{00000000-0005-0000-0000-0000CE0A0000}"/>
    <cellStyle name="Comma 2 2 2 2 8 4" xfId="2000" xr:uid="{00000000-0005-0000-0000-0000CF0A0000}"/>
    <cellStyle name="Comma 2 2 2 2 8 4 2" xfId="2001" xr:uid="{00000000-0005-0000-0000-0000D00A0000}"/>
    <cellStyle name="Comma 2 2 2 2 8 4 3" xfId="2002" xr:uid="{00000000-0005-0000-0000-0000D10A0000}"/>
    <cellStyle name="Comma 2 2 2 2 8 4 4" xfId="2003" xr:uid="{00000000-0005-0000-0000-0000D20A0000}"/>
    <cellStyle name="Comma 2 2 2 2 8 5" xfId="2004" xr:uid="{00000000-0005-0000-0000-0000D30A0000}"/>
    <cellStyle name="Comma 2 2 2 2 8 5 2" xfId="2005" xr:uid="{00000000-0005-0000-0000-0000D40A0000}"/>
    <cellStyle name="Comma 2 2 2 2 8 5 3" xfId="2006" xr:uid="{00000000-0005-0000-0000-0000D50A0000}"/>
    <cellStyle name="Comma 2 2 2 2 8 5 4" xfId="2007" xr:uid="{00000000-0005-0000-0000-0000D60A0000}"/>
    <cellStyle name="Comma 2 2 2 2 8 6" xfId="2008" xr:uid="{00000000-0005-0000-0000-0000D70A0000}"/>
    <cellStyle name="Comma 2 2 2 2 8 7" xfId="2009" xr:uid="{00000000-0005-0000-0000-0000D80A0000}"/>
    <cellStyle name="Comma 2 2 2 2 8 8" xfId="2010" xr:uid="{00000000-0005-0000-0000-0000D90A0000}"/>
    <cellStyle name="Comma 2 2 2 2 9" xfId="2011" xr:uid="{00000000-0005-0000-0000-0000DA0A0000}"/>
    <cellStyle name="Comma 2 2 2 2 9 2" xfId="2012" xr:uid="{00000000-0005-0000-0000-0000DB0A0000}"/>
    <cellStyle name="Comma 2 2 2 2 9 3" xfId="2013" xr:uid="{00000000-0005-0000-0000-0000DC0A0000}"/>
    <cellStyle name="Comma 2 2 2 2 9 3 2" xfId="2014" xr:uid="{00000000-0005-0000-0000-0000DD0A0000}"/>
    <cellStyle name="Comma 2 2 2 2 9 3 2 2" xfId="2015" xr:uid="{00000000-0005-0000-0000-0000DE0A0000}"/>
    <cellStyle name="Comma 2 2 2 2 9 3 2 3" xfId="2016" xr:uid="{00000000-0005-0000-0000-0000DF0A0000}"/>
    <cellStyle name="Comma 2 2 2 2 9 3 2 4" xfId="2017" xr:uid="{00000000-0005-0000-0000-0000E00A0000}"/>
    <cellStyle name="Comma 2 2 2 2 9 3 3" xfId="2018" xr:uid="{00000000-0005-0000-0000-0000E10A0000}"/>
    <cellStyle name="Comma 2 2 2 2 9 3 4" xfId="2019" xr:uid="{00000000-0005-0000-0000-0000E20A0000}"/>
    <cellStyle name="Comma 2 2 2 2 9 3 5" xfId="2020" xr:uid="{00000000-0005-0000-0000-0000E30A0000}"/>
    <cellStyle name="Comma 2 2 2 2 9 4" xfId="2021" xr:uid="{00000000-0005-0000-0000-0000E40A0000}"/>
    <cellStyle name="Comma 2 2 2 2 9 4 2" xfId="2022" xr:uid="{00000000-0005-0000-0000-0000E50A0000}"/>
    <cellStyle name="Comma 2 2 2 2 9 4 3" xfId="2023" xr:uid="{00000000-0005-0000-0000-0000E60A0000}"/>
    <cellStyle name="Comma 2 2 2 2 9 4 4" xfId="2024" xr:uid="{00000000-0005-0000-0000-0000E70A0000}"/>
    <cellStyle name="Comma 2 2 2 2 9 5" xfId="2025" xr:uid="{00000000-0005-0000-0000-0000E80A0000}"/>
    <cellStyle name="Comma 2 2 2 2 9 5 2" xfId="2026" xr:uid="{00000000-0005-0000-0000-0000E90A0000}"/>
    <cellStyle name="Comma 2 2 2 2 9 5 3" xfId="2027" xr:uid="{00000000-0005-0000-0000-0000EA0A0000}"/>
    <cellStyle name="Comma 2 2 2 2 9 5 4" xfId="2028" xr:uid="{00000000-0005-0000-0000-0000EB0A0000}"/>
    <cellStyle name="Comma 2 2 2 2 9 6" xfId="2029" xr:uid="{00000000-0005-0000-0000-0000EC0A0000}"/>
    <cellStyle name="Comma 2 2 2 2 9 7" xfId="2030" xr:uid="{00000000-0005-0000-0000-0000ED0A0000}"/>
    <cellStyle name="Comma 2 2 2 2 9 8" xfId="2031" xr:uid="{00000000-0005-0000-0000-0000EE0A0000}"/>
    <cellStyle name="Comma 2 2 2 20" xfId="2032" xr:uid="{00000000-0005-0000-0000-0000EF0A0000}"/>
    <cellStyle name="Comma 2 2 2 20 2" xfId="2033" xr:uid="{00000000-0005-0000-0000-0000F00A0000}"/>
    <cellStyle name="Comma 2 2 2 20 3" xfId="2034" xr:uid="{00000000-0005-0000-0000-0000F10A0000}"/>
    <cellStyle name="Comma 2 2 2 20 4" xfId="2035" xr:uid="{00000000-0005-0000-0000-0000F20A0000}"/>
    <cellStyle name="Comma 2 2 2 21" xfId="2036" xr:uid="{00000000-0005-0000-0000-0000F30A0000}"/>
    <cellStyle name="Comma 2 2 2 22" xfId="2037" xr:uid="{00000000-0005-0000-0000-0000F40A0000}"/>
    <cellStyle name="Comma 2 2 2 23" xfId="2038" xr:uid="{00000000-0005-0000-0000-0000F50A0000}"/>
    <cellStyle name="Comma 2 2 2 3" xfId="2039" xr:uid="{00000000-0005-0000-0000-0000F60A0000}"/>
    <cellStyle name="Comma 2 2 2 3 10" xfId="2040" xr:uid="{00000000-0005-0000-0000-0000F70A0000}"/>
    <cellStyle name="Comma 2 2 2 3 2" xfId="2041" xr:uid="{00000000-0005-0000-0000-0000F80A0000}"/>
    <cellStyle name="Comma 2 2 2 3 2 2" xfId="2042" xr:uid="{00000000-0005-0000-0000-0000F90A0000}"/>
    <cellStyle name="Comma 2 2 2 3 2 2 2" xfId="2043" xr:uid="{00000000-0005-0000-0000-0000FA0A0000}"/>
    <cellStyle name="Comma 2 2 2 3 2 2 2 2" xfId="2044" xr:uid="{00000000-0005-0000-0000-0000FB0A0000}"/>
    <cellStyle name="Comma 2 2 2 3 2 2 2 2 2" xfId="2045" xr:uid="{00000000-0005-0000-0000-0000FC0A0000}"/>
    <cellStyle name="Comma 2 2 2 3 2 2 2 2 2 2" xfId="21377" xr:uid="{00000000-0005-0000-0000-0000FD0A0000}"/>
    <cellStyle name="Comma 2 2 2 3 2 2 2 2 3" xfId="2046" xr:uid="{00000000-0005-0000-0000-0000FE0A0000}"/>
    <cellStyle name="Comma 2 2 2 3 2 2 2 2 4" xfId="2047" xr:uid="{00000000-0005-0000-0000-0000FF0A0000}"/>
    <cellStyle name="Comma 2 2 2 3 2 2 2 3" xfId="2048" xr:uid="{00000000-0005-0000-0000-0000000B0000}"/>
    <cellStyle name="Comma 2 2 2 3 2 2 2 3 2" xfId="21378" xr:uid="{00000000-0005-0000-0000-0000010B0000}"/>
    <cellStyle name="Comma 2 2 2 3 2 2 2 4" xfId="2049" xr:uid="{00000000-0005-0000-0000-0000020B0000}"/>
    <cellStyle name="Comma 2 2 2 3 2 2 2 5" xfId="2050" xr:uid="{00000000-0005-0000-0000-0000030B0000}"/>
    <cellStyle name="Comma 2 2 2 3 2 2 3" xfId="2051" xr:uid="{00000000-0005-0000-0000-0000040B0000}"/>
    <cellStyle name="Comma 2 2 2 3 2 2 4" xfId="2052" xr:uid="{00000000-0005-0000-0000-0000050B0000}"/>
    <cellStyle name="Comma 2 2 2 3 2 2 4 2" xfId="2053" xr:uid="{00000000-0005-0000-0000-0000060B0000}"/>
    <cellStyle name="Comma 2 2 2 3 2 2 4 3" xfId="2054" xr:uid="{00000000-0005-0000-0000-0000070B0000}"/>
    <cellStyle name="Comma 2 2 2 3 2 2 4 4" xfId="2055" xr:uid="{00000000-0005-0000-0000-0000080B0000}"/>
    <cellStyle name="Comma 2 2 2 3 2 2 5" xfId="2056" xr:uid="{00000000-0005-0000-0000-0000090B0000}"/>
    <cellStyle name="Comma 2 2 2 3 2 2 6" xfId="2057" xr:uid="{00000000-0005-0000-0000-00000A0B0000}"/>
    <cellStyle name="Comma 2 2 2 3 2 2 7" xfId="2058" xr:uid="{00000000-0005-0000-0000-00000B0B0000}"/>
    <cellStyle name="Comma 2 2 2 3 2 3" xfId="2059" xr:uid="{00000000-0005-0000-0000-00000C0B0000}"/>
    <cellStyle name="Comma 2 2 2 3 2 3 2" xfId="2060" xr:uid="{00000000-0005-0000-0000-00000D0B0000}"/>
    <cellStyle name="Comma 2 2 2 3 2 3 2 2" xfId="2061" xr:uid="{00000000-0005-0000-0000-00000E0B0000}"/>
    <cellStyle name="Comma 2 2 2 3 2 3 2 2 2" xfId="2062" xr:uid="{00000000-0005-0000-0000-00000F0B0000}"/>
    <cellStyle name="Comma 2 2 2 3 2 3 2 2 2 2" xfId="21379" xr:uid="{00000000-0005-0000-0000-0000100B0000}"/>
    <cellStyle name="Comma 2 2 2 3 2 3 2 2 3" xfId="2063" xr:uid="{00000000-0005-0000-0000-0000110B0000}"/>
    <cellStyle name="Comma 2 2 2 3 2 3 2 2 4" xfId="2064" xr:uid="{00000000-0005-0000-0000-0000120B0000}"/>
    <cellStyle name="Comma 2 2 2 3 2 3 2 3" xfId="2065" xr:uid="{00000000-0005-0000-0000-0000130B0000}"/>
    <cellStyle name="Comma 2 2 2 3 2 3 2 3 2" xfId="21380" xr:uid="{00000000-0005-0000-0000-0000140B0000}"/>
    <cellStyle name="Comma 2 2 2 3 2 3 2 4" xfId="2066" xr:uid="{00000000-0005-0000-0000-0000150B0000}"/>
    <cellStyle name="Comma 2 2 2 3 2 3 2 5" xfId="2067" xr:uid="{00000000-0005-0000-0000-0000160B0000}"/>
    <cellStyle name="Comma 2 2 2 3 2 3 3" xfId="2068" xr:uid="{00000000-0005-0000-0000-0000170B0000}"/>
    <cellStyle name="Comma 2 2 2 3 2 3 4" xfId="2069" xr:uid="{00000000-0005-0000-0000-0000180B0000}"/>
    <cellStyle name="Comma 2 2 2 3 2 3 4 2" xfId="2070" xr:uid="{00000000-0005-0000-0000-0000190B0000}"/>
    <cellStyle name="Comma 2 2 2 3 2 3 4 3" xfId="2071" xr:uid="{00000000-0005-0000-0000-00001A0B0000}"/>
    <cellStyle name="Comma 2 2 2 3 2 3 4 4" xfId="2072" xr:uid="{00000000-0005-0000-0000-00001B0B0000}"/>
    <cellStyle name="Comma 2 2 2 3 2 3 5" xfId="2073" xr:uid="{00000000-0005-0000-0000-00001C0B0000}"/>
    <cellStyle name="Comma 2 2 2 3 2 3 6" xfId="2074" xr:uid="{00000000-0005-0000-0000-00001D0B0000}"/>
    <cellStyle name="Comma 2 2 2 3 2 3 7" xfId="2075" xr:uid="{00000000-0005-0000-0000-00001E0B0000}"/>
    <cellStyle name="Comma 2 2 2 3 2 4" xfId="2076" xr:uid="{00000000-0005-0000-0000-00001F0B0000}"/>
    <cellStyle name="Comma 2 2 2 3 2 4 2" xfId="2077" xr:uid="{00000000-0005-0000-0000-0000200B0000}"/>
    <cellStyle name="Comma 2 2 2 3 2 4 2 2" xfId="21381" xr:uid="{00000000-0005-0000-0000-0000210B0000}"/>
    <cellStyle name="Comma 2 2 2 3 2 4 2 2 2" xfId="21382" xr:uid="{00000000-0005-0000-0000-0000220B0000}"/>
    <cellStyle name="Comma 2 2 2 3 2 4 2 3" xfId="21383" xr:uid="{00000000-0005-0000-0000-0000230B0000}"/>
    <cellStyle name="Comma 2 2 2 3 2 4 3" xfId="2078" xr:uid="{00000000-0005-0000-0000-0000240B0000}"/>
    <cellStyle name="Comma 2 2 2 3 2 4 3 2" xfId="2079" xr:uid="{00000000-0005-0000-0000-0000250B0000}"/>
    <cellStyle name="Comma 2 2 2 3 2 4 3 3" xfId="2080" xr:uid="{00000000-0005-0000-0000-0000260B0000}"/>
    <cellStyle name="Comma 2 2 2 3 2 4 3 4" xfId="2081" xr:uid="{00000000-0005-0000-0000-0000270B0000}"/>
    <cellStyle name="Comma 2 2 2 3 2 4 4" xfId="2082" xr:uid="{00000000-0005-0000-0000-0000280B0000}"/>
    <cellStyle name="Comma 2 2 2 3 2 4 5" xfId="2083" xr:uid="{00000000-0005-0000-0000-0000290B0000}"/>
    <cellStyle name="Comma 2 2 2 3 2 4 6" xfId="2084" xr:uid="{00000000-0005-0000-0000-00002A0B0000}"/>
    <cellStyle name="Comma 2 2 2 3 2 5" xfId="2085" xr:uid="{00000000-0005-0000-0000-00002B0B0000}"/>
    <cellStyle name="Comma 2 2 2 3 2 5 2" xfId="2086" xr:uid="{00000000-0005-0000-0000-00002C0B0000}"/>
    <cellStyle name="Comma 2 2 2 3 2 5 3" xfId="2087" xr:uid="{00000000-0005-0000-0000-00002D0B0000}"/>
    <cellStyle name="Comma 2 2 2 3 2 5 4" xfId="2088" xr:uid="{00000000-0005-0000-0000-00002E0B0000}"/>
    <cellStyle name="Comma 2 2 2 3 2 6" xfId="2089" xr:uid="{00000000-0005-0000-0000-00002F0B0000}"/>
    <cellStyle name="Comma 2 2 2 3 2 6 2" xfId="2090" xr:uid="{00000000-0005-0000-0000-0000300B0000}"/>
    <cellStyle name="Comma 2 2 2 3 2 6 3" xfId="2091" xr:uid="{00000000-0005-0000-0000-0000310B0000}"/>
    <cellStyle name="Comma 2 2 2 3 2 6 4" xfId="2092" xr:uid="{00000000-0005-0000-0000-0000320B0000}"/>
    <cellStyle name="Comma 2 2 2 3 2 7" xfId="2093" xr:uid="{00000000-0005-0000-0000-0000330B0000}"/>
    <cellStyle name="Comma 2 2 2 3 2 8" xfId="2094" xr:uid="{00000000-0005-0000-0000-0000340B0000}"/>
    <cellStyle name="Comma 2 2 2 3 2 9" xfId="2095" xr:uid="{00000000-0005-0000-0000-0000350B0000}"/>
    <cellStyle name="Comma 2 2 2 3 3" xfId="2096" xr:uid="{00000000-0005-0000-0000-0000360B0000}"/>
    <cellStyle name="Comma 2 2 2 3 3 2" xfId="2097" xr:uid="{00000000-0005-0000-0000-0000370B0000}"/>
    <cellStyle name="Comma 2 2 2 3 3 2 2" xfId="2098" xr:uid="{00000000-0005-0000-0000-0000380B0000}"/>
    <cellStyle name="Comma 2 2 2 3 3 2 2 2" xfId="2099" xr:uid="{00000000-0005-0000-0000-0000390B0000}"/>
    <cellStyle name="Comma 2 2 2 3 3 2 2 2 2" xfId="21384" xr:uid="{00000000-0005-0000-0000-00003A0B0000}"/>
    <cellStyle name="Comma 2 2 2 3 3 2 2 3" xfId="2100" xr:uid="{00000000-0005-0000-0000-00003B0B0000}"/>
    <cellStyle name="Comma 2 2 2 3 3 2 2 4" xfId="2101" xr:uid="{00000000-0005-0000-0000-00003C0B0000}"/>
    <cellStyle name="Comma 2 2 2 3 3 2 3" xfId="2102" xr:uid="{00000000-0005-0000-0000-00003D0B0000}"/>
    <cellStyle name="Comma 2 2 2 3 3 2 3 2" xfId="21385" xr:uid="{00000000-0005-0000-0000-00003E0B0000}"/>
    <cellStyle name="Comma 2 2 2 3 3 2 4" xfId="2103" xr:uid="{00000000-0005-0000-0000-00003F0B0000}"/>
    <cellStyle name="Comma 2 2 2 3 3 2 5" xfId="2104" xr:uid="{00000000-0005-0000-0000-0000400B0000}"/>
    <cellStyle name="Comma 2 2 2 3 3 3" xfId="2105" xr:uid="{00000000-0005-0000-0000-0000410B0000}"/>
    <cellStyle name="Comma 2 2 2 3 3 3 2" xfId="2106" xr:uid="{00000000-0005-0000-0000-0000420B0000}"/>
    <cellStyle name="Comma 2 2 2 3 3 3 3" xfId="2107" xr:uid="{00000000-0005-0000-0000-0000430B0000}"/>
    <cellStyle name="Comma 2 2 2 3 3 3 4" xfId="2108" xr:uid="{00000000-0005-0000-0000-0000440B0000}"/>
    <cellStyle name="Comma 2 2 2 3 3 4" xfId="2109" xr:uid="{00000000-0005-0000-0000-0000450B0000}"/>
    <cellStyle name="Comma 2 2 2 3 3 4 2" xfId="2110" xr:uid="{00000000-0005-0000-0000-0000460B0000}"/>
    <cellStyle name="Comma 2 2 2 3 3 4 3" xfId="2111" xr:uid="{00000000-0005-0000-0000-0000470B0000}"/>
    <cellStyle name="Comma 2 2 2 3 3 4 4" xfId="2112" xr:uid="{00000000-0005-0000-0000-0000480B0000}"/>
    <cellStyle name="Comma 2 2 2 3 3 5" xfId="2113" xr:uid="{00000000-0005-0000-0000-0000490B0000}"/>
    <cellStyle name="Comma 2 2 2 3 3 6" xfId="2114" xr:uid="{00000000-0005-0000-0000-00004A0B0000}"/>
    <cellStyle name="Comma 2 2 2 3 3 7" xfId="2115" xr:uid="{00000000-0005-0000-0000-00004B0B0000}"/>
    <cellStyle name="Comma 2 2 2 3 4" xfId="2116" xr:uid="{00000000-0005-0000-0000-00004C0B0000}"/>
    <cellStyle name="Comma 2 2 2 3 4 2" xfId="2117" xr:uid="{00000000-0005-0000-0000-00004D0B0000}"/>
    <cellStyle name="Comma 2 2 2 3 4 2 2" xfId="2118" xr:uid="{00000000-0005-0000-0000-00004E0B0000}"/>
    <cellStyle name="Comma 2 2 2 3 4 2 2 2" xfId="2119" xr:uid="{00000000-0005-0000-0000-00004F0B0000}"/>
    <cellStyle name="Comma 2 2 2 3 4 2 2 2 2" xfId="21386" xr:uid="{00000000-0005-0000-0000-0000500B0000}"/>
    <cellStyle name="Comma 2 2 2 3 4 2 2 3" xfId="2120" xr:uid="{00000000-0005-0000-0000-0000510B0000}"/>
    <cellStyle name="Comma 2 2 2 3 4 2 2 4" xfId="2121" xr:uid="{00000000-0005-0000-0000-0000520B0000}"/>
    <cellStyle name="Comma 2 2 2 3 4 2 3" xfId="2122" xr:uid="{00000000-0005-0000-0000-0000530B0000}"/>
    <cellStyle name="Comma 2 2 2 3 4 2 3 2" xfId="21387" xr:uid="{00000000-0005-0000-0000-0000540B0000}"/>
    <cellStyle name="Comma 2 2 2 3 4 2 4" xfId="2123" xr:uid="{00000000-0005-0000-0000-0000550B0000}"/>
    <cellStyle name="Comma 2 2 2 3 4 2 5" xfId="2124" xr:uid="{00000000-0005-0000-0000-0000560B0000}"/>
    <cellStyle name="Comma 2 2 2 3 4 3" xfId="2125" xr:uid="{00000000-0005-0000-0000-0000570B0000}"/>
    <cellStyle name="Comma 2 2 2 3 4 3 2" xfId="2126" xr:uid="{00000000-0005-0000-0000-0000580B0000}"/>
    <cellStyle name="Comma 2 2 2 3 4 3 3" xfId="2127" xr:uid="{00000000-0005-0000-0000-0000590B0000}"/>
    <cellStyle name="Comma 2 2 2 3 4 3 4" xfId="2128" xr:uid="{00000000-0005-0000-0000-00005A0B0000}"/>
    <cellStyle name="Comma 2 2 2 3 4 4" xfId="2129" xr:uid="{00000000-0005-0000-0000-00005B0B0000}"/>
    <cellStyle name="Comma 2 2 2 3 4 4 2" xfId="2130" xr:uid="{00000000-0005-0000-0000-00005C0B0000}"/>
    <cellStyle name="Comma 2 2 2 3 4 4 3" xfId="2131" xr:uid="{00000000-0005-0000-0000-00005D0B0000}"/>
    <cellStyle name="Comma 2 2 2 3 4 4 4" xfId="2132" xr:uid="{00000000-0005-0000-0000-00005E0B0000}"/>
    <cellStyle name="Comma 2 2 2 3 4 5" xfId="2133" xr:uid="{00000000-0005-0000-0000-00005F0B0000}"/>
    <cellStyle name="Comma 2 2 2 3 4 6" xfId="2134" xr:uid="{00000000-0005-0000-0000-0000600B0000}"/>
    <cellStyle name="Comma 2 2 2 3 4 7" xfId="2135" xr:uid="{00000000-0005-0000-0000-0000610B0000}"/>
    <cellStyle name="Comma 2 2 2 3 5" xfId="2136" xr:uid="{00000000-0005-0000-0000-0000620B0000}"/>
    <cellStyle name="Comma 2 2 2 3 5 2" xfId="2137" xr:uid="{00000000-0005-0000-0000-0000630B0000}"/>
    <cellStyle name="Comma 2 2 2 3 5 2 2" xfId="21388" xr:uid="{00000000-0005-0000-0000-0000640B0000}"/>
    <cellStyle name="Comma 2 2 2 3 5 2 2 2" xfId="21389" xr:uid="{00000000-0005-0000-0000-0000650B0000}"/>
    <cellStyle name="Comma 2 2 2 3 5 2 3" xfId="21390" xr:uid="{00000000-0005-0000-0000-0000660B0000}"/>
    <cellStyle name="Comma 2 2 2 3 5 3" xfId="21391" xr:uid="{00000000-0005-0000-0000-0000670B0000}"/>
    <cellStyle name="Comma 2 2 2 3 5 3 2" xfId="21392" xr:uid="{00000000-0005-0000-0000-0000680B0000}"/>
    <cellStyle name="Comma 2 2 2 3 5 4" xfId="21393" xr:uid="{00000000-0005-0000-0000-0000690B0000}"/>
    <cellStyle name="Comma 2 2 2 3 6" xfId="2138" xr:uid="{00000000-0005-0000-0000-00006A0B0000}"/>
    <cellStyle name="Comma 2 2 2 3 6 2" xfId="2139" xr:uid="{00000000-0005-0000-0000-00006B0B0000}"/>
    <cellStyle name="Comma 2 2 2 3 6 2 2" xfId="2140" xr:uid="{00000000-0005-0000-0000-00006C0B0000}"/>
    <cellStyle name="Comma 2 2 2 3 6 2 3" xfId="2141" xr:uid="{00000000-0005-0000-0000-00006D0B0000}"/>
    <cellStyle name="Comma 2 2 2 3 6 2 4" xfId="2142" xr:uid="{00000000-0005-0000-0000-00006E0B0000}"/>
    <cellStyle name="Comma 2 2 2 3 6 3" xfId="2143" xr:uid="{00000000-0005-0000-0000-00006F0B0000}"/>
    <cellStyle name="Comma 2 2 2 3 6 4" xfId="2144" xr:uid="{00000000-0005-0000-0000-0000700B0000}"/>
    <cellStyle name="Comma 2 2 2 3 6 5" xfId="2145" xr:uid="{00000000-0005-0000-0000-0000710B0000}"/>
    <cellStyle name="Comma 2 2 2 3 7" xfId="2146" xr:uid="{00000000-0005-0000-0000-0000720B0000}"/>
    <cellStyle name="Comma 2 2 2 3 7 2" xfId="2147" xr:uid="{00000000-0005-0000-0000-0000730B0000}"/>
    <cellStyle name="Comma 2 2 2 3 7 3" xfId="2148" xr:uid="{00000000-0005-0000-0000-0000740B0000}"/>
    <cellStyle name="Comma 2 2 2 3 7 4" xfId="2149" xr:uid="{00000000-0005-0000-0000-0000750B0000}"/>
    <cellStyle name="Comma 2 2 2 3 8" xfId="2150" xr:uid="{00000000-0005-0000-0000-0000760B0000}"/>
    <cellStyle name="Comma 2 2 2 3 9" xfId="2151" xr:uid="{00000000-0005-0000-0000-0000770B0000}"/>
    <cellStyle name="Comma 2 2 2 4" xfId="2152" xr:uid="{00000000-0005-0000-0000-0000780B0000}"/>
    <cellStyle name="Comma 2 2 2 4 10" xfId="2153" xr:uid="{00000000-0005-0000-0000-0000790B0000}"/>
    <cellStyle name="Comma 2 2 2 4 2" xfId="2154" xr:uid="{00000000-0005-0000-0000-00007A0B0000}"/>
    <cellStyle name="Comma 2 2 2 4 2 2" xfId="2155" xr:uid="{00000000-0005-0000-0000-00007B0B0000}"/>
    <cellStyle name="Comma 2 2 2 4 2 2 2" xfId="2156" xr:uid="{00000000-0005-0000-0000-00007C0B0000}"/>
    <cellStyle name="Comma 2 2 2 4 2 2 2 2" xfId="2157" xr:uid="{00000000-0005-0000-0000-00007D0B0000}"/>
    <cellStyle name="Comma 2 2 2 4 2 2 2 2 2" xfId="2158" xr:uid="{00000000-0005-0000-0000-00007E0B0000}"/>
    <cellStyle name="Comma 2 2 2 4 2 2 2 2 3" xfId="2159" xr:uid="{00000000-0005-0000-0000-00007F0B0000}"/>
    <cellStyle name="Comma 2 2 2 4 2 2 2 2 4" xfId="2160" xr:uid="{00000000-0005-0000-0000-0000800B0000}"/>
    <cellStyle name="Comma 2 2 2 4 2 2 2 3" xfId="2161" xr:uid="{00000000-0005-0000-0000-0000810B0000}"/>
    <cellStyle name="Comma 2 2 2 4 2 2 2 4" xfId="2162" xr:uid="{00000000-0005-0000-0000-0000820B0000}"/>
    <cellStyle name="Comma 2 2 2 4 2 2 2 5" xfId="2163" xr:uid="{00000000-0005-0000-0000-0000830B0000}"/>
    <cellStyle name="Comma 2 2 2 4 2 2 3" xfId="2164" xr:uid="{00000000-0005-0000-0000-0000840B0000}"/>
    <cellStyle name="Comma 2 2 2 4 2 2 3 2" xfId="2165" xr:uid="{00000000-0005-0000-0000-0000850B0000}"/>
    <cellStyle name="Comma 2 2 2 4 2 2 3 3" xfId="2166" xr:uid="{00000000-0005-0000-0000-0000860B0000}"/>
    <cellStyle name="Comma 2 2 2 4 2 2 3 4" xfId="2167" xr:uid="{00000000-0005-0000-0000-0000870B0000}"/>
    <cellStyle name="Comma 2 2 2 4 2 2 4" xfId="2168" xr:uid="{00000000-0005-0000-0000-0000880B0000}"/>
    <cellStyle name="Comma 2 2 2 4 2 2 5" xfId="2169" xr:uid="{00000000-0005-0000-0000-0000890B0000}"/>
    <cellStyle name="Comma 2 2 2 4 2 2 6" xfId="2170" xr:uid="{00000000-0005-0000-0000-00008A0B0000}"/>
    <cellStyle name="Comma 2 2 2 4 2 3" xfId="2171" xr:uid="{00000000-0005-0000-0000-00008B0B0000}"/>
    <cellStyle name="Comma 2 2 2 4 2 3 2" xfId="2172" xr:uid="{00000000-0005-0000-0000-00008C0B0000}"/>
    <cellStyle name="Comma 2 2 2 4 2 3 2 2" xfId="2173" xr:uid="{00000000-0005-0000-0000-00008D0B0000}"/>
    <cellStyle name="Comma 2 2 2 4 2 3 2 2 2" xfId="2174" xr:uid="{00000000-0005-0000-0000-00008E0B0000}"/>
    <cellStyle name="Comma 2 2 2 4 2 3 2 2 3" xfId="2175" xr:uid="{00000000-0005-0000-0000-00008F0B0000}"/>
    <cellStyle name="Comma 2 2 2 4 2 3 2 2 4" xfId="2176" xr:uid="{00000000-0005-0000-0000-0000900B0000}"/>
    <cellStyle name="Comma 2 2 2 4 2 3 2 3" xfId="2177" xr:uid="{00000000-0005-0000-0000-0000910B0000}"/>
    <cellStyle name="Comma 2 2 2 4 2 3 2 4" xfId="2178" xr:uid="{00000000-0005-0000-0000-0000920B0000}"/>
    <cellStyle name="Comma 2 2 2 4 2 3 2 5" xfId="2179" xr:uid="{00000000-0005-0000-0000-0000930B0000}"/>
    <cellStyle name="Comma 2 2 2 4 2 3 3" xfId="2180" xr:uid="{00000000-0005-0000-0000-0000940B0000}"/>
    <cellStyle name="Comma 2 2 2 4 2 3 3 2" xfId="2181" xr:uid="{00000000-0005-0000-0000-0000950B0000}"/>
    <cellStyle name="Comma 2 2 2 4 2 3 3 3" xfId="2182" xr:uid="{00000000-0005-0000-0000-0000960B0000}"/>
    <cellStyle name="Comma 2 2 2 4 2 3 3 4" xfId="2183" xr:uid="{00000000-0005-0000-0000-0000970B0000}"/>
    <cellStyle name="Comma 2 2 2 4 2 3 4" xfId="2184" xr:uid="{00000000-0005-0000-0000-0000980B0000}"/>
    <cellStyle name="Comma 2 2 2 4 2 3 5" xfId="2185" xr:uid="{00000000-0005-0000-0000-0000990B0000}"/>
    <cellStyle name="Comma 2 2 2 4 2 3 6" xfId="2186" xr:uid="{00000000-0005-0000-0000-00009A0B0000}"/>
    <cellStyle name="Comma 2 2 2 4 2 4" xfId="2187" xr:uid="{00000000-0005-0000-0000-00009B0B0000}"/>
    <cellStyle name="Comma 2 2 2 4 2 4 2" xfId="2188" xr:uid="{00000000-0005-0000-0000-00009C0B0000}"/>
    <cellStyle name="Comma 2 2 2 4 2 4 2 2" xfId="2189" xr:uid="{00000000-0005-0000-0000-00009D0B0000}"/>
    <cellStyle name="Comma 2 2 2 4 2 4 2 3" xfId="2190" xr:uid="{00000000-0005-0000-0000-00009E0B0000}"/>
    <cellStyle name="Comma 2 2 2 4 2 4 2 4" xfId="2191" xr:uid="{00000000-0005-0000-0000-00009F0B0000}"/>
    <cellStyle name="Comma 2 2 2 4 2 4 3" xfId="2192" xr:uid="{00000000-0005-0000-0000-0000A00B0000}"/>
    <cellStyle name="Comma 2 2 2 4 2 4 4" xfId="2193" xr:uid="{00000000-0005-0000-0000-0000A10B0000}"/>
    <cellStyle name="Comma 2 2 2 4 2 4 5" xfId="2194" xr:uid="{00000000-0005-0000-0000-0000A20B0000}"/>
    <cellStyle name="Comma 2 2 2 4 2 5" xfId="2195" xr:uid="{00000000-0005-0000-0000-0000A30B0000}"/>
    <cellStyle name="Comma 2 2 2 4 2 5 2" xfId="2196" xr:uid="{00000000-0005-0000-0000-0000A40B0000}"/>
    <cellStyle name="Comma 2 2 2 4 2 5 3" xfId="2197" xr:uid="{00000000-0005-0000-0000-0000A50B0000}"/>
    <cellStyle name="Comma 2 2 2 4 2 5 4" xfId="2198" xr:uid="{00000000-0005-0000-0000-0000A60B0000}"/>
    <cellStyle name="Comma 2 2 2 4 2 6" xfId="2199" xr:uid="{00000000-0005-0000-0000-0000A70B0000}"/>
    <cellStyle name="Comma 2 2 2 4 2 7" xfId="2200" xr:uid="{00000000-0005-0000-0000-0000A80B0000}"/>
    <cellStyle name="Comma 2 2 2 4 2 8" xfId="2201" xr:uid="{00000000-0005-0000-0000-0000A90B0000}"/>
    <cellStyle name="Comma 2 2 2 4 3" xfId="2202" xr:uid="{00000000-0005-0000-0000-0000AA0B0000}"/>
    <cellStyle name="Comma 2 2 2 4 3 2" xfId="2203" xr:uid="{00000000-0005-0000-0000-0000AB0B0000}"/>
    <cellStyle name="Comma 2 2 2 4 3 2 2" xfId="2204" xr:uid="{00000000-0005-0000-0000-0000AC0B0000}"/>
    <cellStyle name="Comma 2 2 2 4 3 2 2 2" xfId="2205" xr:uid="{00000000-0005-0000-0000-0000AD0B0000}"/>
    <cellStyle name="Comma 2 2 2 4 3 2 2 3" xfId="2206" xr:uid="{00000000-0005-0000-0000-0000AE0B0000}"/>
    <cellStyle name="Comma 2 2 2 4 3 2 2 4" xfId="2207" xr:uid="{00000000-0005-0000-0000-0000AF0B0000}"/>
    <cellStyle name="Comma 2 2 2 4 3 2 3" xfId="2208" xr:uid="{00000000-0005-0000-0000-0000B00B0000}"/>
    <cellStyle name="Comma 2 2 2 4 3 2 4" xfId="2209" xr:uid="{00000000-0005-0000-0000-0000B10B0000}"/>
    <cellStyle name="Comma 2 2 2 4 3 2 5" xfId="2210" xr:uid="{00000000-0005-0000-0000-0000B20B0000}"/>
    <cellStyle name="Comma 2 2 2 4 3 3" xfId="2211" xr:uid="{00000000-0005-0000-0000-0000B30B0000}"/>
    <cellStyle name="Comma 2 2 2 4 3 3 2" xfId="2212" xr:uid="{00000000-0005-0000-0000-0000B40B0000}"/>
    <cellStyle name="Comma 2 2 2 4 3 3 3" xfId="2213" xr:uid="{00000000-0005-0000-0000-0000B50B0000}"/>
    <cellStyle name="Comma 2 2 2 4 3 3 4" xfId="2214" xr:uid="{00000000-0005-0000-0000-0000B60B0000}"/>
    <cellStyle name="Comma 2 2 2 4 3 4" xfId="2215" xr:uid="{00000000-0005-0000-0000-0000B70B0000}"/>
    <cellStyle name="Comma 2 2 2 4 3 5" xfId="2216" xr:uid="{00000000-0005-0000-0000-0000B80B0000}"/>
    <cellStyle name="Comma 2 2 2 4 3 6" xfId="2217" xr:uid="{00000000-0005-0000-0000-0000B90B0000}"/>
    <cellStyle name="Comma 2 2 2 4 4" xfId="2218" xr:uid="{00000000-0005-0000-0000-0000BA0B0000}"/>
    <cellStyle name="Comma 2 2 2 4 4 2" xfId="2219" xr:uid="{00000000-0005-0000-0000-0000BB0B0000}"/>
    <cellStyle name="Comma 2 2 2 4 4 2 2" xfId="2220" xr:uid="{00000000-0005-0000-0000-0000BC0B0000}"/>
    <cellStyle name="Comma 2 2 2 4 4 2 2 2" xfId="2221" xr:uid="{00000000-0005-0000-0000-0000BD0B0000}"/>
    <cellStyle name="Comma 2 2 2 4 4 2 2 3" xfId="2222" xr:uid="{00000000-0005-0000-0000-0000BE0B0000}"/>
    <cellStyle name="Comma 2 2 2 4 4 2 2 4" xfId="2223" xr:uid="{00000000-0005-0000-0000-0000BF0B0000}"/>
    <cellStyle name="Comma 2 2 2 4 4 2 3" xfId="2224" xr:uid="{00000000-0005-0000-0000-0000C00B0000}"/>
    <cellStyle name="Comma 2 2 2 4 4 2 4" xfId="2225" xr:uid="{00000000-0005-0000-0000-0000C10B0000}"/>
    <cellStyle name="Comma 2 2 2 4 4 2 5" xfId="2226" xr:uid="{00000000-0005-0000-0000-0000C20B0000}"/>
    <cellStyle name="Comma 2 2 2 4 4 3" xfId="2227" xr:uid="{00000000-0005-0000-0000-0000C30B0000}"/>
    <cellStyle name="Comma 2 2 2 4 4 3 2" xfId="2228" xr:uid="{00000000-0005-0000-0000-0000C40B0000}"/>
    <cellStyle name="Comma 2 2 2 4 4 3 3" xfId="2229" xr:uid="{00000000-0005-0000-0000-0000C50B0000}"/>
    <cellStyle name="Comma 2 2 2 4 4 3 4" xfId="2230" xr:uid="{00000000-0005-0000-0000-0000C60B0000}"/>
    <cellStyle name="Comma 2 2 2 4 4 4" xfId="2231" xr:uid="{00000000-0005-0000-0000-0000C70B0000}"/>
    <cellStyle name="Comma 2 2 2 4 4 5" xfId="2232" xr:uid="{00000000-0005-0000-0000-0000C80B0000}"/>
    <cellStyle name="Comma 2 2 2 4 4 6" xfId="2233" xr:uid="{00000000-0005-0000-0000-0000C90B0000}"/>
    <cellStyle name="Comma 2 2 2 4 5" xfId="2234" xr:uid="{00000000-0005-0000-0000-0000CA0B0000}"/>
    <cellStyle name="Comma 2 2 2 4 6" xfId="2235" xr:uid="{00000000-0005-0000-0000-0000CB0B0000}"/>
    <cellStyle name="Comma 2 2 2 4 6 2" xfId="2236" xr:uid="{00000000-0005-0000-0000-0000CC0B0000}"/>
    <cellStyle name="Comma 2 2 2 4 6 2 2" xfId="2237" xr:uid="{00000000-0005-0000-0000-0000CD0B0000}"/>
    <cellStyle name="Comma 2 2 2 4 6 2 3" xfId="2238" xr:uid="{00000000-0005-0000-0000-0000CE0B0000}"/>
    <cellStyle name="Comma 2 2 2 4 6 2 4" xfId="2239" xr:uid="{00000000-0005-0000-0000-0000CF0B0000}"/>
    <cellStyle name="Comma 2 2 2 4 6 3" xfId="2240" xr:uid="{00000000-0005-0000-0000-0000D00B0000}"/>
    <cellStyle name="Comma 2 2 2 4 6 4" xfId="2241" xr:uid="{00000000-0005-0000-0000-0000D10B0000}"/>
    <cellStyle name="Comma 2 2 2 4 6 5" xfId="2242" xr:uid="{00000000-0005-0000-0000-0000D20B0000}"/>
    <cellStyle name="Comma 2 2 2 4 7" xfId="2243" xr:uid="{00000000-0005-0000-0000-0000D30B0000}"/>
    <cellStyle name="Comma 2 2 2 4 7 2" xfId="2244" xr:uid="{00000000-0005-0000-0000-0000D40B0000}"/>
    <cellStyle name="Comma 2 2 2 4 7 3" xfId="2245" xr:uid="{00000000-0005-0000-0000-0000D50B0000}"/>
    <cellStyle name="Comma 2 2 2 4 7 4" xfId="2246" xr:uid="{00000000-0005-0000-0000-0000D60B0000}"/>
    <cellStyle name="Comma 2 2 2 4 8" xfId="2247" xr:uid="{00000000-0005-0000-0000-0000D70B0000}"/>
    <cellStyle name="Comma 2 2 2 4 9" xfId="2248" xr:uid="{00000000-0005-0000-0000-0000D80B0000}"/>
    <cellStyle name="Comma 2 2 2 5" xfId="2249" xr:uid="{00000000-0005-0000-0000-0000D90B0000}"/>
    <cellStyle name="Comma 2 2 2 5 2" xfId="2250" xr:uid="{00000000-0005-0000-0000-0000DA0B0000}"/>
    <cellStyle name="Comma 2 2 2 6" xfId="2251" xr:uid="{00000000-0005-0000-0000-0000DB0B0000}"/>
    <cellStyle name="Comma 2 2 2 6 10" xfId="2252" xr:uid="{00000000-0005-0000-0000-0000DC0B0000}"/>
    <cellStyle name="Comma 2 2 2 6 2" xfId="2253" xr:uid="{00000000-0005-0000-0000-0000DD0B0000}"/>
    <cellStyle name="Comma 2 2 2 6 2 2" xfId="2254" xr:uid="{00000000-0005-0000-0000-0000DE0B0000}"/>
    <cellStyle name="Comma 2 2 2 6 2 2 2" xfId="2255" xr:uid="{00000000-0005-0000-0000-0000DF0B0000}"/>
    <cellStyle name="Comma 2 2 2 6 2 2 2 2" xfId="2256" xr:uid="{00000000-0005-0000-0000-0000E00B0000}"/>
    <cellStyle name="Comma 2 2 2 6 2 2 2 2 2" xfId="2257" xr:uid="{00000000-0005-0000-0000-0000E10B0000}"/>
    <cellStyle name="Comma 2 2 2 6 2 2 2 2 3" xfId="2258" xr:uid="{00000000-0005-0000-0000-0000E20B0000}"/>
    <cellStyle name="Comma 2 2 2 6 2 2 2 2 4" xfId="2259" xr:uid="{00000000-0005-0000-0000-0000E30B0000}"/>
    <cellStyle name="Comma 2 2 2 6 2 2 2 3" xfId="2260" xr:uid="{00000000-0005-0000-0000-0000E40B0000}"/>
    <cellStyle name="Comma 2 2 2 6 2 2 2 4" xfId="2261" xr:uid="{00000000-0005-0000-0000-0000E50B0000}"/>
    <cellStyle name="Comma 2 2 2 6 2 2 2 5" xfId="2262" xr:uid="{00000000-0005-0000-0000-0000E60B0000}"/>
    <cellStyle name="Comma 2 2 2 6 2 2 3" xfId="2263" xr:uid="{00000000-0005-0000-0000-0000E70B0000}"/>
    <cellStyle name="Comma 2 2 2 6 2 2 3 2" xfId="2264" xr:uid="{00000000-0005-0000-0000-0000E80B0000}"/>
    <cellStyle name="Comma 2 2 2 6 2 2 3 3" xfId="2265" xr:uid="{00000000-0005-0000-0000-0000E90B0000}"/>
    <cellStyle name="Comma 2 2 2 6 2 2 3 4" xfId="2266" xr:uid="{00000000-0005-0000-0000-0000EA0B0000}"/>
    <cellStyle name="Comma 2 2 2 6 2 2 4" xfId="2267" xr:uid="{00000000-0005-0000-0000-0000EB0B0000}"/>
    <cellStyle name="Comma 2 2 2 6 2 2 5" xfId="2268" xr:uid="{00000000-0005-0000-0000-0000EC0B0000}"/>
    <cellStyle name="Comma 2 2 2 6 2 2 6" xfId="2269" xr:uid="{00000000-0005-0000-0000-0000ED0B0000}"/>
    <cellStyle name="Comma 2 2 2 6 2 3" xfId="2270" xr:uid="{00000000-0005-0000-0000-0000EE0B0000}"/>
    <cellStyle name="Comma 2 2 2 6 2 3 2" xfId="2271" xr:uid="{00000000-0005-0000-0000-0000EF0B0000}"/>
    <cellStyle name="Comma 2 2 2 6 2 3 2 2" xfId="2272" xr:uid="{00000000-0005-0000-0000-0000F00B0000}"/>
    <cellStyle name="Comma 2 2 2 6 2 3 2 2 2" xfId="2273" xr:uid="{00000000-0005-0000-0000-0000F10B0000}"/>
    <cellStyle name="Comma 2 2 2 6 2 3 2 2 3" xfId="2274" xr:uid="{00000000-0005-0000-0000-0000F20B0000}"/>
    <cellStyle name="Comma 2 2 2 6 2 3 2 2 4" xfId="2275" xr:uid="{00000000-0005-0000-0000-0000F30B0000}"/>
    <cellStyle name="Comma 2 2 2 6 2 3 2 3" xfId="2276" xr:uid="{00000000-0005-0000-0000-0000F40B0000}"/>
    <cellStyle name="Comma 2 2 2 6 2 3 2 4" xfId="2277" xr:uid="{00000000-0005-0000-0000-0000F50B0000}"/>
    <cellStyle name="Comma 2 2 2 6 2 3 2 5" xfId="2278" xr:uid="{00000000-0005-0000-0000-0000F60B0000}"/>
    <cellStyle name="Comma 2 2 2 6 2 3 3" xfId="2279" xr:uid="{00000000-0005-0000-0000-0000F70B0000}"/>
    <cellStyle name="Comma 2 2 2 6 2 3 3 2" xfId="2280" xr:uid="{00000000-0005-0000-0000-0000F80B0000}"/>
    <cellStyle name="Comma 2 2 2 6 2 3 3 3" xfId="2281" xr:uid="{00000000-0005-0000-0000-0000F90B0000}"/>
    <cellStyle name="Comma 2 2 2 6 2 3 3 4" xfId="2282" xr:uid="{00000000-0005-0000-0000-0000FA0B0000}"/>
    <cellStyle name="Comma 2 2 2 6 2 3 4" xfId="2283" xr:uid="{00000000-0005-0000-0000-0000FB0B0000}"/>
    <cellStyle name="Comma 2 2 2 6 2 3 5" xfId="2284" xr:uid="{00000000-0005-0000-0000-0000FC0B0000}"/>
    <cellStyle name="Comma 2 2 2 6 2 3 6" xfId="2285" xr:uid="{00000000-0005-0000-0000-0000FD0B0000}"/>
    <cellStyle name="Comma 2 2 2 6 2 4" xfId="2286" xr:uid="{00000000-0005-0000-0000-0000FE0B0000}"/>
    <cellStyle name="Comma 2 2 2 6 2 4 2" xfId="2287" xr:uid="{00000000-0005-0000-0000-0000FF0B0000}"/>
    <cellStyle name="Comma 2 2 2 6 2 4 2 2" xfId="2288" xr:uid="{00000000-0005-0000-0000-0000000C0000}"/>
    <cellStyle name="Comma 2 2 2 6 2 4 2 3" xfId="2289" xr:uid="{00000000-0005-0000-0000-0000010C0000}"/>
    <cellStyle name="Comma 2 2 2 6 2 4 2 4" xfId="2290" xr:uid="{00000000-0005-0000-0000-0000020C0000}"/>
    <cellStyle name="Comma 2 2 2 6 2 4 3" xfId="2291" xr:uid="{00000000-0005-0000-0000-0000030C0000}"/>
    <cellStyle name="Comma 2 2 2 6 2 4 4" xfId="2292" xr:uid="{00000000-0005-0000-0000-0000040C0000}"/>
    <cellStyle name="Comma 2 2 2 6 2 4 5" xfId="2293" xr:uid="{00000000-0005-0000-0000-0000050C0000}"/>
    <cellStyle name="Comma 2 2 2 6 2 5" xfId="2294" xr:uid="{00000000-0005-0000-0000-0000060C0000}"/>
    <cellStyle name="Comma 2 2 2 6 2 5 2" xfId="2295" xr:uid="{00000000-0005-0000-0000-0000070C0000}"/>
    <cellStyle name="Comma 2 2 2 6 2 5 3" xfId="2296" xr:uid="{00000000-0005-0000-0000-0000080C0000}"/>
    <cellStyle name="Comma 2 2 2 6 2 5 4" xfId="2297" xr:uid="{00000000-0005-0000-0000-0000090C0000}"/>
    <cellStyle name="Comma 2 2 2 6 2 6" xfId="2298" xr:uid="{00000000-0005-0000-0000-00000A0C0000}"/>
    <cellStyle name="Comma 2 2 2 6 2 7" xfId="2299" xr:uid="{00000000-0005-0000-0000-00000B0C0000}"/>
    <cellStyle name="Comma 2 2 2 6 2 8" xfId="2300" xr:uid="{00000000-0005-0000-0000-00000C0C0000}"/>
    <cellStyle name="Comma 2 2 2 6 3" xfId="2301" xr:uid="{00000000-0005-0000-0000-00000D0C0000}"/>
    <cellStyle name="Comma 2 2 2 6 3 2" xfId="2302" xr:uid="{00000000-0005-0000-0000-00000E0C0000}"/>
    <cellStyle name="Comma 2 2 2 6 3 2 2" xfId="2303" xr:uid="{00000000-0005-0000-0000-00000F0C0000}"/>
    <cellStyle name="Comma 2 2 2 6 3 2 2 2" xfId="2304" xr:uid="{00000000-0005-0000-0000-0000100C0000}"/>
    <cellStyle name="Comma 2 2 2 6 3 2 2 3" xfId="2305" xr:uid="{00000000-0005-0000-0000-0000110C0000}"/>
    <cellStyle name="Comma 2 2 2 6 3 2 2 4" xfId="2306" xr:uid="{00000000-0005-0000-0000-0000120C0000}"/>
    <cellStyle name="Comma 2 2 2 6 3 2 3" xfId="2307" xr:uid="{00000000-0005-0000-0000-0000130C0000}"/>
    <cellStyle name="Comma 2 2 2 6 3 2 4" xfId="2308" xr:uid="{00000000-0005-0000-0000-0000140C0000}"/>
    <cellStyle name="Comma 2 2 2 6 3 2 5" xfId="2309" xr:uid="{00000000-0005-0000-0000-0000150C0000}"/>
    <cellStyle name="Comma 2 2 2 6 3 3" xfId="2310" xr:uid="{00000000-0005-0000-0000-0000160C0000}"/>
    <cellStyle name="Comma 2 2 2 6 3 3 2" xfId="2311" xr:uid="{00000000-0005-0000-0000-0000170C0000}"/>
    <cellStyle name="Comma 2 2 2 6 3 3 3" xfId="2312" xr:uid="{00000000-0005-0000-0000-0000180C0000}"/>
    <cellStyle name="Comma 2 2 2 6 3 3 4" xfId="2313" xr:uid="{00000000-0005-0000-0000-0000190C0000}"/>
    <cellStyle name="Comma 2 2 2 6 3 4" xfId="2314" xr:uid="{00000000-0005-0000-0000-00001A0C0000}"/>
    <cellStyle name="Comma 2 2 2 6 3 5" xfId="2315" xr:uid="{00000000-0005-0000-0000-00001B0C0000}"/>
    <cellStyle name="Comma 2 2 2 6 3 6" xfId="2316" xr:uid="{00000000-0005-0000-0000-00001C0C0000}"/>
    <cellStyle name="Comma 2 2 2 6 4" xfId="2317" xr:uid="{00000000-0005-0000-0000-00001D0C0000}"/>
    <cellStyle name="Comma 2 2 2 6 4 2" xfId="2318" xr:uid="{00000000-0005-0000-0000-00001E0C0000}"/>
    <cellStyle name="Comma 2 2 2 6 4 2 2" xfId="2319" xr:uid="{00000000-0005-0000-0000-00001F0C0000}"/>
    <cellStyle name="Comma 2 2 2 6 4 2 2 2" xfId="2320" xr:uid="{00000000-0005-0000-0000-0000200C0000}"/>
    <cellStyle name="Comma 2 2 2 6 4 2 2 3" xfId="2321" xr:uid="{00000000-0005-0000-0000-0000210C0000}"/>
    <cellStyle name="Comma 2 2 2 6 4 2 2 4" xfId="2322" xr:uid="{00000000-0005-0000-0000-0000220C0000}"/>
    <cellStyle name="Comma 2 2 2 6 4 2 3" xfId="2323" xr:uid="{00000000-0005-0000-0000-0000230C0000}"/>
    <cellStyle name="Comma 2 2 2 6 4 2 4" xfId="2324" xr:uid="{00000000-0005-0000-0000-0000240C0000}"/>
    <cellStyle name="Comma 2 2 2 6 4 2 5" xfId="2325" xr:uid="{00000000-0005-0000-0000-0000250C0000}"/>
    <cellStyle name="Comma 2 2 2 6 4 3" xfId="2326" xr:uid="{00000000-0005-0000-0000-0000260C0000}"/>
    <cellStyle name="Comma 2 2 2 6 4 3 2" xfId="2327" xr:uid="{00000000-0005-0000-0000-0000270C0000}"/>
    <cellStyle name="Comma 2 2 2 6 4 3 3" xfId="2328" xr:uid="{00000000-0005-0000-0000-0000280C0000}"/>
    <cellStyle name="Comma 2 2 2 6 4 3 4" xfId="2329" xr:uid="{00000000-0005-0000-0000-0000290C0000}"/>
    <cellStyle name="Comma 2 2 2 6 4 4" xfId="2330" xr:uid="{00000000-0005-0000-0000-00002A0C0000}"/>
    <cellStyle name="Comma 2 2 2 6 4 5" xfId="2331" xr:uid="{00000000-0005-0000-0000-00002B0C0000}"/>
    <cellStyle name="Comma 2 2 2 6 4 6" xfId="2332" xr:uid="{00000000-0005-0000-0000-00002C0C0000}"/>
    <cellStyle name="Comma 2 2 2 6 5" xfId="2333" xr:uid="{00000000-0005-0000-0000-00002D0C0000}"/>
    <cellStyle name="Comma 2 2 2 6 6" xfId="2334" xr:uid="{00000000-0005-0000-0000-00002E0C0000}"/>
    <cellStyle name="Comma 2 2 2 6 6 2" xfId="2335" xr:uid="{00000000-0005-0000-0000-00002F0C0000}"/>
    <cellStyle name="Comma 2 2 2 6 6 2 2" xfId="2336" xr:uid="{00000000-0005-0000-0000-0000300C0000}"/>
    <cellStyle name="Comma 2 2 2 6 6 2 3" xfId="2337" xr:uid="{00000000-0005-0000-0000-0000310C0000}"/>
    <cellStyle name="Comma 2 2 2 6 6 2 4" xfId="2338" xr:uid="{00000000-0005-0000-0000-0000320C0000}"/>
    <cellStyle name="Comma 2 2 2 6 6 3" xfId="2339" xr:uid="{00000000-0005-0000-0000-0000330C0000}"/>
    <cellStyle name="Comma 2 2 2 6 6 4" xfId="2340" xr:uid="{00000000-0005-0000-0000-0000340C0000}"/>
    <cellStyle name="Comma 2 2 2 6 6 5" xfId="2341" xr:uid="{00000000-0005-0000-0000-0000350C0000}"/>
    <cellStyle name="Comma 2 2 2 6 7" xfId="2342" xr:uid="{00000000-0005-0000-0000-0000360C0000}"/>
    <cellStyle name="Comma 2 2 2 6 7 2" xfId="2343" xr:uid="{00000000-0005-0000-0000-0000370C0000}"/>
    <cellStyle name="Comma 2 2 2 6 7 3" xfId="2344" xr:uid="{00000000-0005-0000-0000-0000380C0000}"/>
    <cellStyle name="Comma 2 2 2 6 7 4" xfId="2345" xr:uid="{00000000-0005-0000-0000-0000390C0000}"/>
    <cellStyle name="Comma 2 2 2 6 8" xfId="2346" xr:uid="{00000000-0005-0000-0000-00003A0C0000}"/>
    <cellStyle name="Comma 2 2 2 6 9" xfId="2347" xr:uid="{00000000-0005-0000-0000-00003B0C0000}"/>
    <cellStyle name="Comma 2 2 2 7" xfId="2348" xr:uid="{00000000-0005-0000-0000-00003C0C0000}"/>
    <cellStyle name="Comma 2 2 2 7 2" xfId="2349" xr:uid="{00000000-0005-0000-0000-00003D0C0000}"/>
    <cellStyle name="Comma 2 2 2 7 2 2" xfId="2350" xr:uid="{00000000-0005-0000-0000-00003E0C0000}"/>
    <cellStyle name="Comma 2 2 2 7 2 2 2" xfId="2351" xr:uid="{00000000-0005-0000-0000-00003F0C0000}"/>
    <cellStyle name="Comma 2 2 2 7 2 2 2 2" xfId="2352" xr:uid="{00000000-0005-0000-0000-0000400C0000}"/>
    <cellStyle name="Comma 2 2 2 7 2 2 2 3" xfId="2353" xr:uid="{00000000-0005-0000-0000-0000410C0000}"/>
    <cellStyle name="Comma 2 2 2 7 2 2 2 4" xfId="2354" xr:uid="{00000000-0005-0000-0000-0000420C0000}"/>
    <cellStyle name="Comma 2 2 2 7 2 2 3" xfId="2355" xr:uid="{00000000-0005-0000-0000-0000430C0000}"/>
    <cellStyle name="Comma 2 2 2 7 2 2 4" xfId="2356" xr:uid="{00000000-0005-0000-0000-0000440C0000}"/>
    <cellStyle name="Comma 2 2 2 7 2 2 5" xfId="2357" xr:uid="{00000000-0005-0000-0000-0000450C0000}"/>
    <cellStyle name="Comma 2 2 2 7 2 3" xfId="2358" xr:uid="{00000000-0005-0000-0000-0000460C0000}"/>
    <cellStyle name="Comma 2 2 2 7 2 3 2" xfId="2359" xr:uid="{00000000-0005-0000-0000-0000470C0000}"/>
    <cellStyle name="Comma 2 2 2 7 2 3 3" xfId="2360" xr:uid="{00000000-0005-0000-0000-0000480C0000}"/>
    <cellStyle name="Comma 2 2 2 7 2 3 4" xfId="2361" xr:uid="{00000000-0005-0000-0000-0000490C0000}"/>
    <cellStyle name="Comma 2 2 2 7 2 4" xfId="2362" xr:uid="{00000000-0005-0000-0000-00004A0C0000}"/>
    <cellStyle name="Comma 2 2 2 7 2 5" xfId="2363" xr:uid="{00000000-0005-0000-0000-00004B0C0000}"/>
    <cellStyle name="Comma 2 2 2 7 2 6" xfId="2364" xr:uid="{00000000-0005-0000-0000-00004C0C0000}"/>
    <cellStyle name="Comma 2 2 2 7 3" xfId="2365" xr:uid="{00000000-0005-0000-0000-00004D0C0000}"/>
    <cellStyle name="Comma 2 2 2 7 3 2" xfId="2366" xr:uid="{00000000-0005-0000-0000-00004E0C0000}"/>
    <cellStyle name="Comma 2 2 2 7 3 2 2" xfId="2367" xr:uid="{00000000-0005-0000-0000-00004F0C0000}"/>
    <cellStyle name="Comma 2 2 2 7 3 2 2 2" xfId="2368" xr:uid="{00000000-0005-0000-0000-0000500C0000}"/>
    <cellStyle name="Comma 2 2 2 7 3 2 2 3" xfId="2369" xr:uid="{00000000-0005-0000-0000-0000510C0000}"/>
    <cellStyle name="Comma 2 2 2 7 3 2 2 4" xfId="2370" xr:uid="{00000000-0005-0000-0000-0000520C0000}"/>
    <cellStyle name="Comma 2 2 2 7 3 2 3" xfId="2371" xr:uid="{00000000-0005-0000-0000-0000530C0000}"/>
    <cellStyle name="Comma 2 2 2 7 3 2 4" xfId="2372" xr:uid="{00000000-0005-0000-0000-0000540C0000}"/>
    <cellStyle name="Comma 2 2 2 7 3 2 5" xfId="2373" xr:uid="{00000000-0005-0000-0000-0000550C0000}"/>
    <cellStyle name="Comma 2 2 2 7 3 3" xfId="2374" xr:uid="{00000000-0005-0000-0000-0000560C0000}"/>
    <cellStyle name="Comma 2 2 2 7 3 3 2" xfId="2375" xr:uid="{00000000-0005-0000-0000-0000570C0000}"/>
    <cellStyle name="Comma 2 2 2 7 3 3 3" xfId="2376" xr:uid="{00000000-0005-0000-0000-0000580C0000}"/>
    <cellStyle name="Comma 2 2 2 7 3 3 4" xfId="2377" xr:uid="{00000000-0005-0000-0000-0000590C0000}"/>
    <cellStyle name="Comma 2 2 2 7 3 4" xfId="2378" xr:uid="{00000000-0005-0000-0000-00005A0C0000}"/>
    <cellStyle name="Comma 2 2 2 7 3 5" xfId="2379" xr:uid="{00000000-0005-0000-0000-00005B0C0000}"/>
    <cellStyle name="Comma 2 2 2 7 3 6" xfId="2380" xr:uid="{00000000-0005-0000-0000-00005C0C0000}"/>
    <cellStyle name="Comma 2 2 2 7 4" xfId="2381" xr:uid="{00000000-0005-0000-0000-00005D0C0000}"/>
    <cellStyle name="Comma 2 2 2 7 5" xfId="2382" xr:uid="{00000000-0005-0000-0000-00005E0C0000}"/>
    <cellStyle name="Comma 2 2 2 7 5 2" xfId="2383" xr:uid="{00000000-0005-0000-0000-00005F0C0000}"/>
    <cellStyle name="Comma 2 2 2 7 5 2 2" xfId="2384" xr:uid="{00000000-0005-0000-0000-0000600C0000}"/>
    <cellStyle name="Comma 2 2 2 7 5 2 3" xfId="2385" xr:uid="{00000000-0005-0000-0000-0000610C0000}"/>
    <cellStyle name="Comma 2 2 2 7 5 2 4" xfId="2386" xr:uid="{00000000-0005-0000-0000-0000620C0000}"/>
    <cellStyle name="Comma 2 2 2 7 5 3" xfId="2387" xr:uid="{00000000-0005-0000-0000-0000630C0000}"/>
    <cellStyle name="Comma 2 2 2 7 5 4" xfId="2388" xr:uid="{00000000-0005-0000-0000-0000640C0000}"/>
    <cellStyle name="Comma 2 2 2 7 5 5" xfId="2389" xr:uid="{00000000-0005-0000-0000-0000650C0000}"/>
    <cellStyle name="Comma 2 2 2 7 6" xfId="2390" xr:uid="{00000000-0005-0000-0000-0000660C0000}"/>
    <cellStyle name="Comma 2 2 2 7 6 2" xfId="2391" xr:uid="{00000000-0005-0000-0000-0000670C0000}"/>
    <cellStyle name="Comma 2 2 2 7 6 3" xfId="2392" xr:uid="{00000000-0005-0000-0000-0000680C0000}"/>
    <cellStyle name="Comma 2 2 2 7 6 4" xfId="2393" xr:uid="{00000000-0005-0000-0000-0000690C0000}"/>
    <cellStyle name="Comma 2 2 2 7 7" xfId="2394" xr:uid="{00000000-0005-0000-0000-00006A0C0000}"/>
    <cellStyle name="Comma 2 2 2 7 8" xfId="2395" xr:uid="{00000000-0005-0000-0000-00006B0C0000}"/>
    <cellStyle name="Comma 2 2 2 7 9" xfId="2396" xr:uid="{00000000-0005-0000-0000-00006C0C0000}"/>
    <cellStyle name="Comma 2 2 2 8" xfId="2397" xr:uid="{00000000-0005-0000-0000-00006D0C0000}"/>
    <cellStyle name="Comma 2 2 2 8 2" xfId="2398" xr:uid="{00000000-0005-0000-0000-00006E0C0000}"/>
    <cellStyle name="Comma 2 2 2 8 2 2" xfId="2399" xr:uid="{00000000-0005-0000-0000-00006F0C0000}"/>
    <cellStyle name="Comma 2 2 2 8 2 2 2" xfId="2400" xr:uid="{00000000-0005-0000-0000-0000700C0000}"/>
    <cellStyle name="Comma 2 2 2 8 2 2 2 2" xfId="2401" xr:uid="{00000000-0005-0000-0000-0000710C0000}"/>
    <cellStyle name="Comma 2 2 2 8 2 2 2 3" xfId="2402" xr:uid="{00000000-0005-0000-0000-0000720C0000}"/>
    <cellStyle name="Comma 2 2 2 8 2 2 2 4" xfId="2403" xr:uid="{00000000-0005-0000-0000-0000730C0000}"/>
    <cellStyle name="Comma 2 2 2 8 2 2 3" xfId="2404" xr:uid="{00000000-0005-0000-0000-0000740C0000}"/>
    <cellStyle name="Comma 2 2 2 8 2 2 4" xfId="2405" xr:uid="{00000000-0005-0000-0000-0000750C0000}"/>
    <cellStyle name="Comma 2 2 2 8 2 2 5" xfId="2406" xr:uid="{00000000-0005-0000-0000-0000760C0000}"/>
    <cellStyle name="Comma 2 2 2 8 2 3" xfId="2407" xr:uid="{00000000-0005-0000-0000-0000770C0000}"/>
    <cellStyle name="Comma 2 2 2 8 2 3 2" xfId="2408" xr:uid="{00000000-0005-0000-0000-0000780C0000}"/>
    <cellStyle name="Comma 2 2 2 8 2 3 3" xfId="2409" xr:uid="{00000000-0005-0000-0000-0000790C0000}"/>
    <cellStyle name="Comma 2 2 2 8 2 3 4" xfId="2410" xr:uid="{00000000-0005-0000-0000-00007A0C0000}"/>
    <cellStyle name="Comma 2 2 2 8 2 4" xfId="2411" xr:uid="{00000000-0005-0000-0000-00007B0C0000}"/>
    <cellStyle name="Comma 2 2 2 8 2 5" xfId="2412" xr:uid="{00000000-0005-0000-0000-00007C0C0000}"/>
    <cellStyle name="Comma 2 2 2 8 2 6" xfId="2413" xr:uid="{00000000-0005-0000-0000-00007D0C0000}"/>
    <cellStyle name="Comma 2 2 2 8 3" xfId="2414" xr:uid="{00000000-0005-0000-0000-00007E0C0000}"/>
    <cellStyle name="Comma 2 2 2 8 3 2" xfId="2415" xr:uid="{00000000-0005-0000-0000-00007F0C0000}"/>
    <cellStyle name="Comma 2 2 2 8 3 2 2" xfId="2416" xr:uid="{00000000-0005-0000-0000-0000800C0000}"/>
    <cellStyle name="Comma 2 2 2 8 3 2 2 2" xfId="2417" xr:uid="{00000000-0005-0000-0000-0000810C0000}"/>
    <cellStyle name="Comma 2 2 2 8 3 2 2 3" xfId="2418" xr:uid="{00000000-0005-0000-0000-0000820C0000}"/>
    <cellStyle name="Comma 2 2 2 8 3 2 2 4" xfId="2419" xr:uid="{00000000-0005-0000-0000-0000830C0000}"/>
    <cellStyle name="Comma 2 2 2 8 3 2 3" xfId="2420" xr:uid="{00000000-0005-0000-0000-0000840C0000}"/>
    <cellStyle name="Comma 2 2 2 8 3 2 4" xfId="2421" xr:uid="{00000000-0005-0000-0000-0000850C0000}"/>
    <cellStyle name="Comma 2 2 2 8 3 2 5" xfId="2422" xr:uid="{00000000-0005-0000-0000-0000860C0000}"/>
    <cellStyle name="Comma 2 2 2 8 3 3" xfId="2423" xr:uid="{00000000-0005-0000-0000-0000870C0000}"/>
    <cellStyle name="Comma 2 2 2 8 3 3 2" xfId="2424" xr:uid="{00000000-0005-0000-0000-0000880C0000}"/>
    <cellStyle name="Comma 2 2 2 8 3 3 3" xfId="2425" xr:uid="{00000000-0005-0000-0000-0000890C0000}"/>
    <cellStyle name="Comma 2 2 2 8 3 3 4" xfId="2426" xr:uid="{00000000-0005-0000-0000-00008A0C0000}"/>
    <cellStyle name="Comma 2 2 2 8 3 4" xfId="2427" xr:uid="{00000000-0005-0000-0000-00008B0C0000}"/>
    <cellStyle name="Comma 2 2 2 8 3 5" xfId="2428" xr:uid="{00000000-0005-0000-0000-00008C0C0000}"/>
    <cellStyle name="Comma 2 2 2 8 3 6" xfId="2429" xr:uid="{00000000-0005-0000-0000-00008D0C0000}"/>
    <cellStyle name="Comma 2 2 2 8 4" xfId="2430" xr:uid="{00000000-0005-0000-0000-00008E0C0000}"/>
    <cellStyle name="Comma 2 2 2 8 5" xfId="2431" xr:uid="{00000000-0005-0000-0000-00008F0C0000}"/>
    <cellStyle name="Comma 2 2 2 8 5 2" xfId="2432" xr:uid="{00000000-0005-0000-0000-0000900C0000}"/>
    <cellStyle name="Comma 2 2 2 8 5 2 2" xfId="2433" xr:uid="{00000000-0005-0000-0000-0000910C0000}"/>
    <cellStyle name="Comma 2 2 2 8 5 2 3" xfId="2434" xr:uid="{00000000-0005-0000-0000-0000920C0000}"/>
    <cellStyle name="Comma 2 2 2 8 5 2 4" xfId="2435" xr:uid="{00000000-0005-0000-0000-0000930C0000}"/>
    <cellStyle name="Comma 2 2 2 8 5 3" xfId="2436" xr:uid="{00000000-0005-0000-0000-0000940C0000}"/>
    <cellStyle name="Comma 2 2 2 8 5 4" xfId="2437" xr:uid="{00000000-0005-0000-0000-0000950C0000}"/>
    <cellStyle name="Comma 2 2 2 8 5 5" xfId="2438" xr:uid="{00000000-0005-0000-0000-0000960C0000}"/>
    <cellStyle name="Comma 2 2 2 8 6" xfId="2439" xr:uid="{00000000-0005-0000-0000-0000970C0000}"/>
    <cellStyle name="Comma 2 2 2 8 6 2" xfId="2440" xr:uid="{00000000-0005-0000-0000-0000980C0000}"/>
    <cellStyle name="Comma 2 2 2 8 6 3" xfId="2441" xr:uid="{00000000-0005-0000-0000-0000990C0000}"/>
    <cellStyle name="Comma 2 2 2 8 6 4" xfId="2442" xr:uid="{00000000-0005-0000-0000-00009A0C0000}"/>
    <cellStyle name="Comma 2 2 2 8 7" xfId="2443" xr:uid="{00000000-0005-0000-0000-00009B0C0000}"/>
    <cellStyle name="Comma 2 2 2 8 8" xfId="2444" xr:uid="{00000000-0005-0000-0000-00009C0C0000}"/>
    <cellStyle name="Comma 2 2 2 8 9" xfId="2445" xr:uid="{00000000-0005-0000-0000-00009D0C0000}"/>
    <cellStyle name="Comma 2 2 2 9" xfId="2446" xr:uid="{00000000-0005-0000-0000-00009E0C0000}"/>
    <cellStyle name="Comma 2 2 2 9 2" xfId="2447" xr:uid="{00000000-0005-0000-0000-00009F0C0000}"/>
    <cellStyle name="Comma 2 2 2 9 3" xfId="2448" xr:uid="{00000000-0005-0000-0000-0000A00C0000}"/>
    <cellStyle name="Comma 2 2 2 9 3 2" xfId="2449" xr:uid="{00000000-0005-0000-0000-0000A10C0000}"/>
    <cellStyle name="Comma 2 2 2 9 3 2 2" xfId="2450" xr:uid="{00000000-0005-0000-0000-0000A20C0000}"/>
    <cellStyle name="Comma 2 2 2 9 3 2 3" xfId="2451" xr:uid="{00000000-0005-0000-0000-0000A30C0000}"/>
    <cellStyle name="Comma 2 2 2 9 3 2 4" xfId="2452" xr:uid="{00000000-0005-0000-0000-0000A40C0000}"/>
    <cellStyle name="Comma 2 2 2 9 3 3" xfId="2453" xr:uid="{00000000-0005-0000-0000-0000A50C0000}"/>
    <cellStyle name="Comma 2 2 2 9 3 4" xfId="2454" xr:uid="{00000000-0005-0000-0000-0000A60C0000}"/>
    <cellStyle name="Comma 2 2 2 9 3 5" xfId="2455" xr:uid="{00000000-0005-0000-0000-0000A70C0000}"/>
    <cellStyle name="Comma 2 2 2 9 4" xfId="2456" xr:uid="{00000000-0005-0000-0000-0000A80C0000}"/>
    <cellStyle name="Comma 2 2 2 9 4 2" xfId="2457" xr:uid="{00000000-0005-0000-0000-0000A90C0000}"/>
    <cellStyle name="Comma 2 2 2 9 4 3" xfId="2458" xr:uid="{00000000-0005-0000-0000-0000AA0C0000}"/>
    <cellStyle name="Comma 2 2 2 9 4 4" xfId="2459" xr:uid="{00000000-0005-0000-0000-0000AB0C0000}"/>
    <cellStyle name="Comma 2 2 2 9 5" xfId="2460" xr:uid="{00000000-0005-0000-0000-0000AC0C0000}"/>
    <cellStyle name="Comma 2 2 2 9 6" xfId="2461" xr:uid="{00000000-0005-0000-0000-0000AD0C0000}"/>
    <cellStyle name="Comma 2 2 2 9 7" xfId="2462" xr:uid="{00000000-0005-0000-0000-0000AE0C0000}"/>
    <cellStyle name="Comma 2 2 20" xfId="2463" xr:uid="{00000000-0005-0000-0000-0000AF0C0000}"/>
    <cellStyle name="Comma 2 2 20 2" xfId="2464" xr:uid="{00000000-0005-0000-0000-0000B00C0000}"/>
    <cellStyle name="Comma 2 2 20 3" xfId="2465" xr:uid="{00000000-0005-0000-0000-0000B10C0000}"/>
    <cellStyle name="Comma 2 2 20 4" xfId="2466" xr:uid="{00000000-0005-0000-0000-0000B20C0000}"/>
    <cellStyle name="Comma 2 2 21" xfId="2467" xr:uid="{00000000-0005-0000-0000-0000B30C0000}"/>
    <cellStyle name="Comma 2 2 22" xfId="2468" xr:uid="{00000000-0005-0000-0000-0000B40C0000}"/>
    <cellStyle name="Comma 2 2 23" xfId="2469" xr:uid="{00000000-0005-0000-0000-0000B50C0000}"/>
    <cellStyle name="Comma 2 2 3" xfId="2470" xr:uid="{00000000-0005-0000-0000-0000B60C0000}"/>
    <cellStyle name="Comma 2 2 3 10" xfId="2471" xr:uid="{00000000-0005-0000-0000-0000B70C0000}"/>
    <cellStyle name="Comma 2 2 3 10 2" xfId="2472" xr:uid="{00000000-0005-0000-0000-0000B80C0000}"/>
    <cellStyle name="Comma 2 2 3 10 2 2" xfId="2473" xr:uid="{00000000-0005-0000-0000-0000B90C0000}"/>
    <cellStyle name="Comma 2 2 3 10 2 3" xfId="2474" xr:uid="{00000000-0005-0000-0000-0000BA0C0000}"/>
    <cellStyle name="Comma 2 2 3 10 2 4" xfId="2475" xr:uid="{00000000-0005-0000-0000-0000BB0C0000}"/>
    <cellStyle name="Comma 2 2 3 11" xfId="2476" xr:uid="{00000000-0005-0000-0000-0000BC0C0000}"/>
    <cellStyle name="Comma 2 2 3 11 2" xfId="2477" xr:uid="{00000000-0005-0000-0000-0000BD0C0000}"/>
    <cellStyle name="Comma 2 2 3 11 2 2" xfId="2478" xr:uid="{00000000-0005-0000-0000-0000BE0C0000}"/>
    <cellStyle name="Comma 2 2 3 11 2 3" xfId="2479" xr:uid="{00000000-0005-0000-0000-0000BF0C0000}"/>
    <cellStyle name="Comma 2 2 3 11 2 4" xfId="2480" xr:uid="{00000000-0005-0000-0000-0000C00C0000}"/>
    <cellStyle name="Comma 2 2 3 12" xfId="2481" xr:uid="{00000000-0005-0000-0000-0000C10C0000}"/>
    <cellStyle name="Comma 2 2 3 12 2" xfId="2482" xr:uid="{00000000-0005-0000-0000-0000C20C0000}"/>
    <cellStyle name="Comma 2 2 3 12 2 2" xfId="2483" xr:uid="{00000000-0005-0000-0000-0000C30C0000}"/>
    <cellStyle name="Comma 2 2 3 12 2 3" xfId="2484" xr:uid="{00000000-0005-0000-0000-0000C40C0000}"/>
    <cellStyle name="Comma 2 2 3 12 2 4" xfId="2485" xr:uid="{00000000-0005-0000-0000-0000C50C0000}"/>
    <cellStyle name="Comma 2 2 3 13" xfId="2486" xr:uid="{00000000-0005-0000-0000-0000C60C0000}"/>
    <cellStyle name="Comma 2 2 3 13 2" xfId="2487" xr:uid="{00000000-0005-0000-0000-0000C70C0000}"/>
    <cellStyle name="Comma 2 2 3 13 2 2" xfId="2488" xr:uid="{00000000-0005-0000-0000-0000C80C0000}"/>
    <cellStyle name="Comma 2 2 3 13 2 3" xfId="2489" xr:uid="{00000000-0005-0000-0000-0000C90C0000}"/>
    <cellStyle name="Comma 2 2 3 13 2 4" xfId="2490" xr:uid="{00000000-0005-0000-0000-0000CA0C0000}"/>
    <cellStyle name="Comma 2 2 3 14" xfId="2491" xr:uid="{00000000-0005-0000-0000-0000CB0C0000}"/>
    <cellStyle name="Comma 2 2 3 14 2" xfId="2492" xr:uid="{00000000-0005-0000-0000-0000CC0C0000}"/>
    <cellStyle name="Comma 2 2 3 14 2 2" xfId="2493" xr:uid="{00000000-0005-0000-0000-0000CD0C0000}"/>
    <cellStyle name="Comma 2 2 3 14 2 3" xfId="2494" xr:uid="{00000000-0005-0000-0000-0000CE0C0000}"/>
    <cellStyle name="Comma 2 2 3 14 2 4" xfId="2495" xr:uid="{00000000-0005-0000-0000-0000CF0C0000}"/>
    <cellStyle name="Comma 2 2 3 15" xfId="2496" xr:uid="{00000000-0005-0000-0000-0000D00C0000}"/>
    <cellStyle name="Comma 2 2 3 15 2" xfId="2497" xr:uid="{00000000-0005-0000-0000-0000D10C0000}"/>
    <cellStyle name="Comma 2 2 3 15 2 2" xfId="2498" xr:uid="{00000000-0005-0000-0000-0000D20C0000}"/>
    <cellStyle name="Comma 2 2 3 15 2 3" xfId="2499" xr:uid="{00000000-0005-0000-0000-0000D30C0000}"/>
    <cellStyle name="Comma 2 2 3 15 2 4" xfId="2500" xr:uid="{00000000-0005-0000-0000-0000D40C0000}"/>
    <cellStyle name="Comma 2 2 3 15 3" xfId="2501" xr:uid="{00000000-0005-0000-0000-0000D50C0000}"/>
    <cellStyle name="Comma 2 2 3 15 4" xfId="2502" xr:uid="{00000000-0005-0000-0000-0000D60C0000}"/>
    <cellStyle name="Comma 2 2 3 15 5" xfId="2503" xr:uid="{00000000-0005-0000-0000-0000D70C0000}"/>
    <cellStyle name="Comma 2 2 3 16" xfId="2504" xr:uid="{00000000-0005-0000-0000-0000D80C0000}"/>
    <cellStyle name="Comma 2 2 3 16 2" xfId="2505" xr:uid="{00000000-0005-0000-0000-0000D90C0000}"/>
    <cellStyle name="Comma 2 2 3 16 3" xfId="2506" xr:uid="{00000000-0005-0000-0000-0000DA0C0000}"/>
    <cellStyle name="Comma 2 2 3 16 4" xfId="2507" xr:uid="{00000000-0005-0000-0000-0000DB0C0000}"/>
    <cellStyle name="Comma 2 2 3 17" xfId="2508" xr:uid="{00000000-0005-0000-0000-0000DC0C0000}"/>
    <cellStyle name="Comma 2 2 3 17 2" xfId="2509" xr:uid="{00000000-0005-0000-0000-0000DD0C0000}"/>
    <cellStyle name="Comma 2 2 3 17 3" xfId="2510" xr:uid="{00000000-0005-0000-0000-0000DE0C0000}"/>
    <cellStyle name="Comma 2 2 3 17 4" xfId="2511" xr:uid="{00000000-0005-0000-0000-0000DF0C0000}"/>
    <cellStyle name="Comma 2 2 3 18" xfId="2512" xr:uid="{00000000-0005-0000-0000-0000E00C0000}"/>
    <cellStyle name="Comma 2 2 3 19" xfId="2513" xr:uid="{00000000-0005-0000-0000-0000E10C0000}"/>
    <cellStyle name="Comma 2 2 3 2" xfId="2514" xr:uid="{00000000-0005-0000-0000-0000E20C0000}"/>
    <cellStyle name="Comma 2 2 3 2 10" xfId="2515" xr:uid="{00000000-0005-0000-0000-0000E30C0000}"/>
    <cellStyle name="Comma 2 2 3 2 2" xfId="2516" xr:uid="{00000000-0005-0000-0000-0000E40C0000}"/>
    <cellStyle name="Comma 2 2 3 2 2 2" xfId="2517" xr:uid="{00000000-0005-0000-0000-0000E50C0000}"/>
    <cellStyle name="Comma 2 2 3 2 2 2 2" xfId="2518" xr:uid="{00000000-0005-0000-0000-0000E60C0000}"/>
    <cellStyle name="Comma 2 2 3 2 2 2 2 2" xfId="2519" xr:uid="{00000000-0005-0000-0000-0000E70C0000}"/>
    <cellStyle name="Comma 2 2 3 2 2 2 2 2 2" xfId="2520" xr:uid="{00000000-0005-0000-0000-0000E80C0000}"/>
    <cellStyle name="Comma 2 2 3 2 2 2 2 2 3" xfId="2521" xr:uid="{00000000-0005-0000-0000-0000E90C0000}"/>
    <cellStyle name="Comma 2 2 3 2 2 2 2 2 4" xfId="2522" xr:uid="{00000000-0005-0000-0000-0000EA0C0000}"/>
    <cellStyle name="Comma 2 2 3 2 2 2 2 3" xfId="2523" xr:uid="{00000000-0005-0000-0000-0000EB0C0000}"/>
    <cellStyle name="Comma 2 2 3 2 2 2 2 4" xfId="2524" xr:uid="{00000000-0005-0000-0000-0000EC0C0000}"/>
    <cellStyle name="Comma 2 2 3 2 2 2 2 5" xfId="2525" xr:uid="{00000000-0005-0000-0000-0000ED0C0000}"/>
    <cellStyle name="Comma 2 2 3 2 2 2 3" xfId="2526" xr:uid="{00000000-0005-0000-0000-0000EE0C0000}"/>
    <cellStyle name="Comma 2 2 3 2 2 2 3 2" xfId="2527" xr:uid="{00000000-0005-0000-0000-0000EF0C0000}"/>
    <cellStyle name="Comma 2 2 3 2 2 2 3 3" xfId="2528" xr:uid="{00000000-0005-0000-0000-0000F00C0000}"/>
    <cellStyle name="Comma 2 2 3 2 2 2 3 4" xfId="2529" xr:uid="{00000000-0005-0000-0000-0000F10C0000}"/>
    <cellStyle name="Comma 2 2 3 2 2 2 4" xfId="2530" xr:uid="{00000000-0005-0000-0000-0000F20C0000}"/>
    <cellStyle name="Comma 2 2 3 2 2 2 5" xfId="2531" xr:uid="{00000000-0005-0000-0000-0000F30C0000}"/>
    <cellStyle name="Comma 2 2 3 2 2 2 6" xfId="2532" xr:uid="{00000000-0005-0000-0000-0000F40C0000}"/>
    <cellStyle name="Comma 2 2 3 2 2 3" xfId="2533" xr:uid="{00000000-0005-0000-0000-0000F50C0000}"/>
    <cellStyle name="Comma 2 2 3 2 2 3 2" xfId="2534" xr:uid="{00000000-0005-0000-0000-0000F60C0000}"/>
    <cellStyle name="Comma 2 2 3 2 2 3 2 2" xfId="2535" xr:uid="{00000000-0005-0000-0000-0000F70C0000}"/>
    <cellStyle name="Comma 2 2 3 2 2 3 2 2 2" xfId="2536" xr:uid="{00000000-0005-0000-0000-0000F80C0000}"/>
    <cellStyle name="Comma 2 2 3 2 2 3 2 2 3" xfId="2537" xr:uid="{00000000-0005-0000-0000-0000F90C0000}"/>
    <cellStyle name="Comma 2 2 3 2 2 3 2 2 4" xfId="2538" xr:uid="{00000000-0005-0000-0000-0000FA0C0000}"/>
    <cellStyle name="Comma 2 2 3 2 2 3 2 3" xfId="2539" xr:uid="{00000000-0005-0000-0000-0000FB0C0000}"/>
    <cellStyle name="Comma 2 2 3 2 2 3 2 4" xfId="2540" xr:uid="{00000000-0005-0000-0000-0000FC0C0000}"/>
    <cellStyle name="Comma 2 2 3 2 2 3 2 5" xfId="2541" xr:uid="{00000000-0005-0000-0000-0000FD0C0000}"/>
    <cellStyle name="Comma 2 2 3 2 2 3 3" xfId="2542" xr:uid="{00000000-0005-0000-0000-0000FE0C0000}"/>
    <cellStyle name="Comma 2 2 3 2 2 3 3 2" xfId="2543" xr:uid="{00000000-0005-0000-0000-0000FF0C0000}"/>
    <cellStyle name="Comma 2 2 3 2 2 3 3 3" xfId="2544" xr:uid="{00000000-0005-0000-0000-0000000D0000}"/>
    <cellStyle name="Comma 2 2 3 2 2 3 3 4" xfId="2545" xr:uid="{00000000-0005-0000-0000-0000010D0000}"/>
    <cellStyle name="Comma 2 2 3 2 2 3 4" xfId="2546" xr:uid="{00000000-0005-0000-0000-0000020D0000}"/>
    <cellStyle name="Comma 2 2 3 2 2 3 5" xfId="2547" xr:uid="{00000000-0005-0000-0000-0000030D0000}"/>
    <cellStyle name="Comma 2 2 3 2 2 3 6" xfId="2548" xr:uid="{00000000-0005-0000-0000-0000040D0000}"/>
    <cellStyle name="Comma 2 2 3 2 2 4" xfId="2549" xr:uid="{00000000-0005-0000-0000-0000050D0000}"/>
    <cellStyle name="Comma 2 2 3 2 2 4 2" xfId="2550" xr:uid="{00000000-0005-0000-0000-0000060D0000}"/>
    <cellStyle name="Comma 2 2 3 2 2 4 2 2" xfId="2551" xr:uid="{00000000-0005-0000-0000-0000070D0000}"/>
    <cellStyle name="Comma 2 2 3 2 2 4 2 3" xfId="2552" xr:uid="{00000000-0005-0000-0000-0000080D0000}"/>
    <cellStyle name="Comma 2 2 3 2 2 4 2 4" xfId="2553" xr:uid="{00000000-0005-0000-0000-0000090D0000}"/>
    <cellStyle name="Comma 2 2 3 2 2 4 3" xfId="2554" xr:uid="{00000000-0005-0000-0000-00000A0D0000}"/>
    <cellStyle name="Comma 2 2 3 2 2 4 4" xfId="2555" xr:uid="{00000000-0005-0000-0000-00000B0D0000}"/>
    <cellStyle name="Comma 2 2 3 2 2 4 5" xfId="2556" xr:uid="{00000000-0005-0000-0000-00000C0D0000}"/>
    <cellStyle name="Comma 2 2 3 2 2 5" xfId="2557" xr:uid="{00000000-0005-0000-0000-00000D0D0000}"/>
    <cellStyle name="Comma 2 2 3 2 2 5 2" xfId="2558" xr:uid="{00000000-0005-0000-0000-00000E0D0000}"/>
    <cellStyle name="Comma 2 2 3 2 2 5 3" xfId="2559" xr:uid="{00000000-0005-0000-0000-00000F0D0000}"/>
    <cellStyle name="Comma 2 2 3 2 2 5 4" xfId="2560" xr:uid="{00000000-0005-0000-0000-0000100D0000}"/>
    <cellStyle name="Comma 2 2 3 2 2 6" xfId="2561" xr:uid="{00000000-0005-0000-0000-0000110D0000}"/>
    <cellStyle name="Comma 2 2 3 2 2 7" xfId="2562" xr:uid="{00000000-0005-0000-0000-0000120D0000}"/>
    <cellStyle name="Comma 2 2 3 2 2 8" xfId="2563" xr:uid="{00000000-0005-0000-0000-0000130D0000}"/>
    <cellStyle name="Comma 2 2 3 2 3" xfId="2564" xr:uid="{00000000-0005-0000-0000-0000140D0000}"/>
    <cellStyle name="Comma 2 2 3 2 3 2" xfId="2565" xr:uid="{00000000-0005-0000-0000-0000150D0000}"/>
    <cellStyle name="Comma 2 2 3 2 3 2 2" xfId="2566" xr:uid="{00000000-0005-0000-0000-0000160D0000}"/>
    <cellStyle name="Comma 2 2 3 2 3 2 2 2" xfId="2567" xr:uid="{00000000-0005-0000-0000-0000170D0000}"/>
    <cellStyle name="Comma 2 2 3 2 3 2 2 2 2" xfId="21394" xr:uid="{00000000-0005-0000-0000-0000180D0000}"/>
    <cellStyle name="Comma 2 2 3 2 3 2 2 3" xfId="2568" xr:uid="{00000000-0005-0000-0000-0000190D0000}"/>
    <cellStyle name="Comma 2 2 3 2 3 2 2 4" xfId="2569" xr:uid="{00000000-0005-0000-0000-00001A0D0000}"/>
    <cellStyle name="Comma 2 2 3 2 3 2 3" xfId="2570" xr:uid="{00000000-0005-0000-0000-00001B0D0000}"/>
    <cellStyle name="Comma 2 2 3 2 3 2 3 2" xfId="21395" xr:uid="{00000000-0005-0000-0000-00001C0D0000}"/>
    <cellStyle name="Comma 2 2 3 2 3 2 4" xfId="2571" xr:uid="{00000000-0005-0000-0000-00001D0D0000}"/>
    <cellStyle name="Comma 2 2 3 2 3 2 5" xfId="2572" xr:uid="{00000000-0005-0000-0000-00001E0D0000}"/>
    <cellStyle name="Comma 2 2 3 2 3 3" xfId="2573" xr:uid="{00000000-0005-0000-0000-00001F0D0000}"/>
    <cellStyle name="Comma 2 2 3 2 3 3 2" xfId="2574" xr:uid="{00000000-0005-0000-0000-0000200D0000}"/>
    <cellStyle name="Comma 2 2 3 2 3 3 3" xfId="2575" xr:uid="{00000000-0005-0000-0000-0000210D0000}"/>
    <cellStyle name="Comma 2 2 3 2 3 3 4" xfId="2576" xr:uid="{00000000-0005-0000-0000-0000220D0000}"/>
    <cellStyle name="Comma 2 2 3 2 3 4" xfId="2577" xr:uid="{00000000-0005-0000-0000-0000230D0000}"/>
    <cellStyle name="Comma 2 2 3 2 3 4 2" xfId="2578" xr:uid="{00000000-0005-0000-0000-0000240D0000}"/>
    <cellStyle name="Comma 2 2 3 2 3 4 3" xfId="2579" xr:uid="{00000000-0005-0000-0000-0000250D0000}"/>
    <cellStyle name="Comma 2 2 3 2 3 4 4" xfId="2580" xr:uid="{00000000-0005-0000-0000-0000260D0000}"/>
    <cellStyle name="Comma 2 2 3 2 3 5" xfId="2581" xr:uid="{00000000-0005-0000-0000-0000270D0000}"/>
    <cellStyle name="Comma 2 2 3 2 3 6" xfId="2582" xr:uid="{00000000-0005-0000-0000-0000280D0000}"/>
    <cellStyle name="Comma 2 2 3 2 3 7" xfId="2583" xr:uid="{00000000-0005-0000-0000-0000290D0000}"/>
    <cellStyle name="Comma 2 2 3 2 4" xfId="2584" xr:uid="{00000000-0005-0000-0000-00002A0D0000}"/>
    <cellStyle name="Comma 2 2 3 2 4 2" xfId="2585" xr:uid="{00000000-0005-0000-0000-00002B0D0000}"/>
    <cellStyle name="Comma 2 2 3 2 4 2 2" xfId="2586" xr:uid="{00000000-0005-0000-0000-00002C0D0000}"/>
    <cellStyle name="Comma 2 2 3 2 4 2 2 2" xfId="2587" xr:uid="{00000000-0005-0000-0000-00002D0D0000}"/>
    <cellStyle name="Comma 2 2 3 2 4 2 2 3" xfId="2588" xr:uid="{00000000-0005-0000-0000-00002E0D0000}"/>
    <cellStyle name="Comma 2 2 3 2 4 2 2 4" xfId="2589" xr:uid="{00000000-0005-0000-0000-00002F0D0000}"/>
    <cellStyle name="Comma 2 2 3 2 4 2 3" xfId="2590" xr:uid="{00000000-0005-0000-0000-0000300D0000}"/>
    <cellStyle name="Comma 2 2 3 2 4 2 4" xfId="2591" xr:uid="{00000000-0005-0000-0000-0000310D0000}"/>
    <cellStyle name="Comma 2 2 3 2 4 2 5" xfId="2592" xr:uid="{00000000-0005-0000-0000-0000320D0000}"/>
    <cellStyle name="Comma 2 2 3 2 4 3" xfId="2593" xr:uid="{00000000-0005-0000-0000-0000330D0000}"/>
    <cellStyle name="Comma 2 2 3 2 4 3 2" xfId="2594" xr:uid="{00000000-0005-0000-0000-0000340D0000}"/>
    <cellStyle name="Comma 2 2 3 2 4 3 3" xfId="2595" xr:uid="{00000000-0005-0000-0000-0000350D0000}"/>
    <cellStyle name="Comma 2 2 3 2 4 3 4" xfId="2596" xr:uid="{00000000-0005-0000-0000-0000360D0000}"/>
    <cellStyle name="Comma 2 2 3 2 4 4" xfId="2597" xr:uid="{00000000-0005-0000-0000-0000370D0000}"/>
    <cellStyle name="Comma 2 2 3 2 4 4 2" xfId="2598" xr:uid="{00000000-0005-0000-0000-0000380D0000}"/>
    <cellStyle name="Comma 2 2 3 2 4 4 3" xfId="2599" xr:uid="{00000000-0005-0000-0000-0000390D0000}"/>
    <cellStyle name="Comma 2 2 3 2 4 4 4" xfId="2600" xr:uid="{00000000-0005-0000-0000-00003A0D0000}"/>
    <cellStyle name="Comma 2 2 3 2 4 5" xfId="2601" xr:uid="{00000000-0005-0000-0000-00003B0D0000}"/>
    <cellStyle name="Comma 2 2 3 2 4 6" xfId="2602" xr:uid="{00000000-0005-0000-0000-00003C0D0000}"/>
    <cellStyle name="Comma 2 2 3 2 4 7" xfId="2603" xr:uid="{00000000-0005-0000-0000-00003D0D0000}"/>
    <cellStyle name="Comma 2 2 3 2 5" xfId="2604" xr:uid="{00000000-0005-0000-0000-00003E0D0000}"/>
    <cellStyle name="Comma 2 2 3 2 6" xfId="2605" xr:uid="{00000000-0005-0000-0000-00003F0D0000}"/>
    <cellStyle name="Comma 2 2 3 2 6 2" xfId="2606" xr:uid="{00000000-0005-0000-0000-0000400D0000}"/>
    <cellStyle name="Comma 2 2 3 2 6 2 2" xfId="2607" xr:uid="{00000000-0005-0000-0000-0000410D0000}"/>
    <cellStyle name="Comma 2 2 3 2 6 2 3" xfId="2608" xr:uid="{00000000-0005-0000-0000-0000420D0000}"/>
    <cellStyle name="Comma 2 2 3 2 6 2 4" xfId="2609" xr:uid="{00000000-0005-0000-0000-0000430D0000}"/>
    <cellStyle name="Comma 2 2 3 2 6 3" xfId="2610" xr:uid="{00000000-0005-0000-0000-0000440D0000}"/>
    <cellStyle name="Comma 2 2 3 2 6 4" xfId="2611" xr:uid="{00000000-0005-0000-0000-0000450D0000}"/>
    <cellStyle name="Comma 2 2 3 2 6 5" xfId="2612" xr:uid="{00000000-0005-0000-0000-0000460D0000}"/>
    <cellStyle name="Comma 2 2 3 2 7" xfId="2613" xr:uid="{00000000-0005-0000-0000-0000470D0000}"/>
    <cellStyle name="Comma 2 2 3 2 7 2" xfId="2614" xr:uid="{00000000-0005-0000-0000-0000480D0000}"/>
    <cellStyle name="Comma 2 2 3 2 7 3" xfId="2615" xr:uid="{00000000-0005-0000-0000-0000490D0000}"/>
    <cellStyle name="Comma 2 2 3 2 7 4" xfId="2616" xr:uid="{00000000-0005-0000-0000-00004A0D0000}"/>
    <cellStyle name="Comma 2 2 3 2 8" xfId="2617" xr:uid="{00000000-0005-0000-0000-00004B0D0000}"/>
    <cellStyle name="Comma 2 2 3 2 9" xfId="2618" xr:uid="{00000000-0005-0000-0000-00004C0D0000}"/>
    <cellStyle name="Comma 2 2 3 20" xfId="2619" xr:uid="{00000000-0005-0000-0000-00004D0D0000}"/>
    <cellStyle name="Comma 2 2 3 3" xfId="2620" xr:uid="{00000000-0005-0000-0000-00004E0D0000}"/>
    <cellStyle name="Comma 2 2 3 3 10" xfId="2621" xr:uid="{00000000-0005-0000-0000-00004F0D0000}"/>
    <cellStyle name="Comma 2 2 3 3 2" xfId="2622" xr:uid="{00000000-0005-0000-0000-0000500D0000}"/>
    <cellStyle name="Comma 2 2 3 3 2 2" xfId="2623" xr:uid="{00000000-0005-0000-0000-0000510D0000}"/>
    <cellStyle name="Comma 2 2 3 3 2 2 2" xfId="2624" xr:uid="{00000000-0005-0000-0000-0000520D0000}"/>
    <cellStyle name="Comma 2 2 3 3 2 2 2 2" xfId="2625" xr:uid="{00000000-0005-0000-0000-0000530D0000}"/>
    <cellStyle name="Comma 2 2 3 3 2 2 2 2 2" xfId="2626" xr:uid="{00000000-0005-0000-0000-0000540D0000}"/>
    <cellStyle name="Comma 2 2 3 3 2 2 2 2 3" xfId="2627" xr:uid="{00000000-0005-0000-0000-0000550D0000}"/>
    <cellStyle name="Comma 2 2 3 3 2 2 2 2 4" xfId="2628" xr:uid="{00000000-0005-0000-0000-0000560D0000}"/>
    <cellStyle name="Comma 2 2 3 3 2 2 2 3" xfId="2629" xr:uid="{00000000-0005-0000-0000-0000570D0000}"/>
    <cellStyle name="Comma 2 2 3 3 2 2 2 4" xfId="2630" xr:uid="{00000000-0005-0000-0000-0000580D0000}"/>
    <cellStyle name="Comma 2 2 3 3 2 2 2 5" xfId="2631" xr:uid="{00000000-0005-0000-0000-0000590D0000}"/>
    <cellStyle name="Comma 2 2 3 3 2 2 3" xfId="2632" xr:uid="{00000000-0005-0000-0000-00005A0D0000}"/>
    <cellStyle name="Comma 2 2 3 3 2 2 3 2" xfId="2633" xr:uid="{00000000-0005-0000-0000-00005B0D0000}"/>
    <cellStyle name="Comma 2 2 3 3 2 2 3 3" xfId="2634" xr:uid="{00000000-0005-0000-0000-00005C0D0000}"/>
    <cellStyle name="Comma 2 2 3 3 2 2 3 4" xfId="2635" xr:uid="{00000000-0005-0000-0000-00005D0D0000}"/>
    <cellStyle name="Comma 2 2 3 3 2 2 4" xfId="2636" xr:uid="{00000000-0005-0000-0000-00005E0D0000}"/>
    <cellStyle name="Comma 2 2 3 3 2 2 5" xfId="2637" xr:uid="{00000000-0005-0000-0000-00005F0D0000}"/>
    <cellStyle name="Comma 2 2 3 3 2 2 6" xfId="2638" xr:uid="{00000000-0005-0000-0000-0000600D0000}"/>
    <cellStyle name="Comma 2 2 3 3 2 3" xfId="2639" xr:uid="{00000000-0005-0000-0000-0000610D0000}"/>
    <cellStyle name="Comma 2 2 3 3 2 3 2" xfId="2640" xr:uid="{00000000-0005-0000-0000-0000620D0000}"/>
    <cellStyle name="Comma 2 2 3 3 2 3 2 2" xfId="2641" xr:uid="{00000000-0005-0000-0000-0000630D0000}"/>
    <cellStyle name="Comma 2 2 3 3 2 3 2 2 2" xfId="2642" xr:uid="{00000000-0005-0000-0000-0000640D0000}"/>
    <cellStyle name="Comma 2 2 3 3 2 3 2 2 3" xfId="2643" xr:uid="{00000000-0005-0000-0000-0000650D0000}"/>
    <cellStyle name="Comma 2 2 3 3 2 3 2 2 4" xfId="2644" xr:uid="{00000000-0005-0000-0000-0000660D0000}"/>
    <cellStyle name="Comma 2 2 3 3 2 3 2 3" xfId="2645" xr:uid="{00000000-0005-0000-0000-0000670D0000}"/>
    <cellStyle name="Comma 2 2 3 3 2 3 2 4" xfId="2646" xr:uid="{00000000-0005-0000-0000-0000680D0000}"/>
    <cellStyle name="Comma 2 2 3 3 2 3 2 5" xfId="2647" xr:uid="{00000000-0005-0000-0000-0000690D0000}"/>
    <cellStyle name="Comma 2 2 3 3 2 3 3" xfId="2648" xr:uid="{00000000-0005-0000-0000-00006A0D0000}"/>
    <cellStyle name="Comma 2 2 3 3 2 3 3 2" xfId="2649" xr:uid="{00000000-0005-0000-0000-00006B0D0000}"/>
    <cellStyle name="Comma 2 2 3 3 2 3 3 3" xfId="2650" xr:uid="{00000000-0005-0000-0000-00006C0D0000}"/>
    <cellStyle name="Comma 2 2 3 3 2 3 3 4" xfId="2651" xr:uid="{00000000-0005-0000-0000-00006D0D0000}"/>
    <cellStyle name="Comma 2 2 3 3 2 3 4" xfId="2652" xr:uid="{00000000-0005-0000-0000-00006E0D0000}"/>
    <cellStyle name="Comma 2 2 3 3 2 3 5" xfId="2653" xr:uid="{00000000-0005-0000-0000-00006F0D0000}"/>
    <cellStyle name="Comma 2 2 3 3 2 3 6" xfId="2654" xr:uid="{00000000-0005-0000-0000-0000700D0000}"/>
    <cellStyle name="Comma 2 2 3 3 2 4" xfId="2655" xr:uid="{00000000-0005-0000-0000-0000710D0000}"/>
    <cellStyle name="Comma 2 2 3 3 2 4 2" xfId="2656" xr:uid="{00000000-0005-0000-0000-0000720D0000}"/>
    <cellStyle name="Comma 2 2 3 3 2 4 2 2" xfId="2657" xr:uid="{00000000-0005-0000-0000-0000730D0000}"/>
    <cellStyle name="Comma 2 2 3 3 2 4 2 3" xfId="2658" xr:uid="{00000000-0005-0000-0000-0000740D0000}"/>
    <cellStyle name="Comma 2 2 3 3 2 4 2 4" xfId="2659" xr:uid="{00000000-0005-0000-0000-0000750D0000}"/>
    <cellStyle name="Comma 2 2 3 3 2 4 3" xfId="2660" xr:uid="{00000000-0005-0000-0000-0000760D0000}"/>
    <cellStyle name="Comma 2 2 3 3 2 4 4" xfId="2661" xr:uid="{00000000-0005-0000-0000-0000770D0000}"/>
    <cellStyle name="Comma 2 2 3 3 2 4 5" xfId="2662" xr:uid="{00000000-0005-0000-0000-0000780D0000}"/>
    <cellStyle name="Comma 2 2 3 3 2 5" xfId="2663" xr:uid="{00000000-0005-0000-0000-0000790D0000}"/>
    <cellStyle name="Comma 2 2 3 3 2 5 2" xfId="2664" xr:uid="{00000000-0005-0000-0000-00007A0D0000}"/>
    <cellStyle name="Comma 2 2 3 3 2 5 3" xfId="2665" xr:uid="{00000000-0005-0000-0000-00007B0D0000}"/>
    <cellStyle name="Comma 2 2 3 3 2 5 4" xfId="2666" xr:uid="{00000000-0005-0000-0000-00007C0D0000}"/>
    <cellStyle name="Comma 2 2 3 3 2 6" xfId="2667" xr:uid="{00000000-0005-0000-0000-00007D0D0000}"/>
    <cellStyle name="Comma 2 2 3 3 2 7" xfId="2668" xr:uid="{00000000-0005-0000-0000-00007E0D0000}"/>
    <cellStyle name="Comma 2 2 3 3 2 8" xfId="2669" xr:uid="{00000000-0005-0000-0000-00007F0D0000}"/>
    <cellStyle name="Comma 2 2 3 3 3" xfId="2670" xr:uid="{00000000-0005-0000-0000-0000800D0000}"/>
    <cellStyle name="Comma 2 2 3 3 3 2" xfId="2671" xr:uid="{00000000-0005-0000-0000-0000810D0000}"/>
    <cellStyle name="Comma 2 2 3 3 3 2 2" xfId="2672" xr:uid="{00000000-0005-0000-0000-0000820D0000}"/>
    <cellStyle name="Comma 2 2 3 3 3 2 2 2" xfId="2673" xr:uid="{00000000-0005-0000-0000-0000830D0000}"/>
    <cellStyle name="Comma 2 2 3 3 3 2 2 3" xfId="2674" xr:uid="{00000000-0005-0000-0000-0000840D0000}"/>
    <cellStyle name="Comma 2 2 3 3 3 2 2 4" xfId="2675" xr:uid="{00000000-0005-0000-0000-0000850D0000}"/>
    <cellStyle name="Comma 2 2 3 3 3 2 3" xfId="2676" xr:uid="{00000000-0005-0000-0000-0000860D0000}"/>
    <cellStyle name="Comma 2 2 3 3 3 2 4" xfId="2677" xr:uid="{00000000-0005-0000-0000-0000870D0000}"/>
    <cellStyle name="Comma 2 2 3 3 3 2 5" xfId="2678" xr:uid="{00000000-0005-0000-0000-0000880D0000}"/>
    <cellStyle name="Comma 2 2 3 3 3 3" xfId="2679" xr:uid="{00000000-0005-0000-0000-0000890D0000}"/>
    <cellStyle name="Comma 2 2 3 3 3 3 2" xfId="2680" xr:uid="{00000000-0005-0000-0000-00008A0D0000}"/>
    <cellStyle name="Comma 2 2 3 3 3 3 3" xfId="2681" xr:uid="{00000000-0005-0000-0000-00008B0D0000}"/>
    <cellStyle name="Comma 2 2 3 3 3 3 4" xfId="2682" xr:uid="{00000000-0005-0000-0000-00008C0D0000}"/>
    <cellStyle name="Comma 2 2 3 3 3 4" xfId="2683" xr:uid="{00000000-0005-0000-0000-00008D0D0000}"/>
    <cellStyle name="Comma 2 2 3 3 3 5" xfId="2684" xr:uid="{00000000-0005-0000-0000-00008E0D0000}"/>
    <cellStyle name="Comma 2 2 3 3 3 6" xfId="2685" xr:uid="{00000000-0005-0000-0000-00008F0D0000}"/>
    <cellStyle name="Comma 2 2 3 3 4" xfId="2686" xr:uid="{00000000-0005-0000-0000-0000900D0000}"/>
    <cellStyle name="Comma 2 2 3 3 4 2" xfId="2687" xr:uid="{00000000-0005-0000-0000-0000910D0000}"/>
    <cellStyle name="Comma 2 2 3 3 4 2 2" xfId="2688" xr:uid="{00000000-0005-0000-0000-0000920D0000}"/>
    <cellStyle name="Comma 2 2 3 3 4 2 2 2" xfId="2689" xr:uid="{00000000-0005-0000-0000-0000930D0000}"/>
    <cellStyle name="Comma 2 2 3 3 4 2 2 3" xfId="2690" xr:uid="{00000000-0005-0000-0000-0000940D0000}"/>
    <cellStyle name="Comma 2 2 3 3 4 2 2 4" xfId="2691" xr:uid="{00000000-0005-0000-0000-0000950D0000}"/>
    <cellStyle name="Comma 2 2 3 3 4 2 3" xfId="2692" xr:uid="{00000000-0005-0000-0000-0000960D0000}"/>
    <cellStyle name="Comma 2 2 3 3 4 2 4" xfId="2693" xr:uid="{00000000-0005-0000-0000-0000970D0000}"/>
    <cellStyle name="Comma 2 2 3 3 4 2 5" xfId="2694" xr:uid="{00000000-0005-0000-0000-0000980D0000}"/>
    <cellStyle name="Comma 2 2 3 3 4 3" xfId="2695" xr:uid="{00000000-0005-0000-0000-0000990D0000}"/>
    <cellStyle name="Comma 2 2 3 3 4 3 2" xfId="2696" xr:uid="{00000000-0005-0000-0000-00009A0D0000}"/>
    <cellStyle name="Comma 2 2 3 3 4 3 3" xfId="2697" xr:uid="{00000000-0005-0000-0000-00009B0D0000}"/>
    <cellStyle name="Comma 2 2 3 3 4 3 4" xfId="2698" xr:uid="{00000000-0005-0000-0000-00009C0D0000}"/>
    <cellStyle name="Comma 2 2 3 3 4 4" xfId="2699" xr:uid="{00000000-0005-0000-0000-00009D0D0000}"/>
    <cellStyle name="Comma 2 2 3 3 4 5" xfId="2700" xr:uid="{00000000-0005-0000-0000-00009E0D0000}"/>
    <cellStyle name="Comma 2 2 3 3 4 6" xfId="2701" xr:uid="{00000000-0005-0000-0000-00009F0D0000}"/>
    <cellStyle name="Comma 2 2 3 3 5" xfId="2702" xr:uid="{00000000-0005-0000-0000-0000A00D0000}"/>
    <cellStyle name="Comma 2 2 3 3 6" xfId="2703" xr:uid="{00000000-0005-0000-0000-0000A10D0000}"/>
    <cellStyle name="Comma 2 2 3 3 6 2" xfId="2704" xr:uid="{00000000-0005-0000-0000-0000A20D0000}"/>
    <cellStyle name="Comma 2 2 3 3 6 2 2" xfId="2705" xr:uid="{00000000-0005-0000-0000-0000A30D0000}"/>
    <cellStyle name="Comma 2 2 3 3 6 2 3" xfId="2706" xr:uid="{00000000-0005-0000-0000-0000A40D0000}"/>
    <cellStyle name="Comma 2 2 3 3 6 2 4" xfId="2707" xr:uid="{00000000-0005-0000-0000-0000A50D0000}"/>
    <cellStyle name="Comma 2 2 3 3 6 3" xfId="2708" xr:uid="{00000000-0005-0000-0000-0000A60D0000}"/>
    <cellStyle name="Comma 2 2 3 3 6 4" xfId="2709" xr:uid="{00000000-0005-0000-0000-0000A70D0000}"/>
    <cellStyle name="Comma 2 2 3 3 6 5" xfId="2710" xr:uid="{00000000-0005-0000-0000-0000A80D0000}"/>
    <cellStyle name="Comma 2 2 3 3 7" xfId="2711" xr:uid="{00000000-0005-0000-0000-0000A90D0000}"/>
    <cellStyle name="Comma 2 2 3 3 7 2" xfId="2712" xr:uid="{00000000-0005-0000-0000-0000AA0D0000}"/>
    <cellStyle name="Comma 2 2 3 3 7 3" xfId="2713" xr:uid="{00000000-0005-0000-0000-0000AB0D0000}"/>
    <cellStyle name="Comma 2 2 3 3 7 4" xfId="2714" xr:uid="{00000000-0005-0000-0000-0000AC0D0000}"/>
    <cellStyle name="Comma 2 2 3 3 8" xfId="2715" xr:uid="{00000000-0005-0000-0000-0000AD0D0000}"/>
    <cellStyle name="Comma 2 2 3 3 9" xfId="2716" xr:uid="{00000000-0005-0000-0000-0000AE0D0000}"/>
    <cellStyle name="Comma 2 2 3 4" xfId="2717" xr:uid="{00000000-0005-0000-0000-0000AF0D0000}"/>
    <cellStyle name="Comma 2 2 3 4 2" xfId="2718" xr:uid="{00000000-0005-0000-0000-0000B00D0000}"/>
    <cellStyle name="Comma 2 2 3 4 2 2" xfId="2719" xr:uid="{00000000-0005-0000-0000-0000B10D0000}"/>
    <cellStyle name="Comma 2 2 3 4 2 2 2" xfId="21396" xr:uid="{00000000-0005-0000-0000-0000B20D0000}"/>
    <cellStyle name="Comma 2 2 3 4 2 2 2 2" xfId="21397" xr:uid="{00000000-0005-0000-0000-0000B30D0000}"/>
    <cellStyle name="Comma 2 2 3 4 2 2 3" xfId="21398" xr:uid="{00000000-0005-0000-0000-0000B40D0000}"/>
    <cellStyle name="Comma 2 2 3 4 2 3" xfId="2720" xr:uid="{00000000-0005-0000-0000-0000B50D0000}"/>
    <cellStyle name="Comma 2 2 3 4 2 3 2" xfId="21399" xr:uid="{00000000-0005-0000-0000-0000B60D0000}"/>
    <cellStyle name="Comma 2 2 3 4 2 4" xfId="2721" xr:uid="{00000000-0005-0000-0000-0000B70D0000}"/>
    <cellStyle name="Comma 2 2 3 5" xfId="2722" xr:uid="{00000000-0005-0000-0000-0000B80D0000}"/>
    <cellStyle name="Comma 2 2 3 5 10" xfId="2723" xr:uid="{00000000-0005-0000-0000-0000B90D0000}"/>
    <cellStyle name="Comma 2 2 3 5 2" xfId="2724" xr:uid="{00000000-0005-0000-0000-0000BA0D0000}"/>
    <cellStyle name="Comma 2 2 3 5 2 2" xfId="2725" xr:uid="{00000000-0005-0000-0000-0000BB0D0000}"/>
    <cellStyle name="Comma 2 2 3 5 2 2 2" xfId="2726" xr:uid="{00000000-0005-0000-0000-0000BC0D0000}"/>
    <cellStyle name="Comma 2 2 3 5 2 2 2 2" xfId="2727" xr:uid="{00000000-0005-0000-0000-0000BD0D0000}"/>
    <cellStyle name="Comma 2 2 3 5 2 2 2 2 2" xfId="2728" xr:uid="{00000000-0005-0000-0000-0000BE0D0000}"/>
    <cellStyle name="Comma 2 2 3 5 2 2 2 2 3" xfId="2729" xr:uid="{00000000-0005-0000-0000-0000BF0D0000}"/>
    <cellStyle name="Comma 2 2 3 5 2 2 2 2 4" xfId="2730" xr:uid="{00000000-0005-0000-0000-0000C00D0000}"/>
    <cellStyle name="Comma 2 2 3 5 2 2 2 3" xfId="2731" xr:uid="{00000000-0005-0000-0000-0000C10D0000}"/>
    <cellStyle name="Comma 2 2 3 5 2 2 2 4" xfId="2732" xr:uid="{00000000-0005-0000-0000-0000C20D0000}"/>
    <cellStyle name="Comma 2 2 3 5 2 2 2 5" xfId="2733" xr:uid="{00000000-0005-0000-0000-0000C30D0000}"/>
    <cellStyle name="Comma 2 2 3 5 2 2 3" xfId="2734" xr:uid="{00000000-0005-0000-0000-0000C40D0000}"/>
    <cellStyle name="Comma 2 2 3 5 2 2 3 2" xfId="2735" xr:uid="{00000000-0005-0000-0000-0000C50D0000}"/>
    <cellStyle name="Comma 2 2 3 5 2 2 3 3" xfId="2736" xr:uid="{00000000-0005-0000-0000-0000C60D0000}"/>
    <cellStyle name="Comma 2 2 3 5 2 2 3 4" xfId="2737" xr:uid="{00000000-0005-0000-0000-0000C70D0000}"/>
    <cellStyle name="Comma 2 2 3 5 2 2 4" xfId="2738" xr:uid="{00000000-0005-0000-0000-0000C80D0000}"/>
    <cellStyle name="Comma 2 2 3 5 2 2 5" xfId="2739" xr:uid="{00000000-0005-0000-0000-0000C90D0000}"/>
    <cellStyle name="Comma 2 2 3 5 2 2 6" xfId="2740" xr:uid="{00000000-0005-0000-0000-0000CA0D0000}"/>
    <cellStyle name="Comma 2 2 3 5 2 3" xfId="2741" xr:uid="{00000000-0005-0000-0000-0000CB0D0000}"/>
    <cellStyle name="Comma 2 2 3 5 2 3 2" xfId="2742" xr:uid="{00000000-0005-0000-0000-0000CC0D0000}"/>
    <cellStyle name="Comma 2 2 3 5 2 3 2 2" xfId="2743" xr:uid="{00000000-0005-0000-0000-0000CD0D0000}"/>
    <cellStyle name="Comma 2 2 3 5 2 3 2 2 2" xfId="2744" xr:uid="{00000000-0005-0000-0000-0000CE0D0000}"/>
    <cellStyle name="Comma 2 2 3 5 2 3 2 2 3" xfId="2745" xr:uid="{00000000-0005-0000-0000-0000CF0D0000}"/>
    <cellStyle name="Comma 2 2 3 5 2 3 2 2 4" xfId="2746" xr:uid="{00000000-0005-0000-0000-0000D00D0000}"/>
    <cellStyle name="Comma 2 2 3 5 2 3 2 3" xfId="2747" xr:uid="{00000000-0005-0000-0000-0000D10D0000}"/>
    <cellStyle name="Comma 2 2 3 5 2 3 2 4" xfId="2748" xr:uid="{00000000-0005-0000-0000-0000D20D0000}"/>
    <cellStyle name="Comma 2 2 3 5 2 3 2 5" xfId="2749" xr:uid="{00000000-0005-0000-0000-0000D30D0000}"/>
    <cellStyle name="Comma 2 2 3 5 2 3 3" xfId="2750" xr:uid="{00000000-0005-0000-0000-0000D40D0000}"/>
    <cellStyle name="Comma 2 2 3 5 2 3 3 2" xfId="2751" xr:uid="{00000000-0005-0000-0000-0000D50D0000}"/>
    <cellStyle name="Comma 2 2 3 5 2 3 3 3" xfId="2752" xr:uid="{00000000-0005-0000-0000-0000D60D0000}"/>
    <cellStyle name="Comma 2 2 3 5 2 3 3 4" xfId="2753" xr:uid="{00000000-0005-0000-0000-0000D70D0000}"/>
    <cellStyle name="Comma 2 2 3 5 2 3 4" xfId="2754" xr:uid="{00000000-0005-0000-0000-0000D80D0000}"/>
    <cellStyle name="Comma 2 2 3 5 2 3 5" xfId="2755" xr:uid="{00000000-0005-0000-0000-0000D90D0000}"/>
    <cellStyle name="Comma 2 2 3 5 2 3 6" xfId="2756" xr:uid="{00000000-0005-0000-0000-0000DA0D0000}"/>
    <cellStyle name="Comma 2 2 3 5 2 4" xfId="2757" xr:uid="{00000000-0005-0000-0000-0000DB0D0000}"/>
    <cellStyle name="Comma 2 2 3 5 2 4 2" xfId="2758" xr:uid="{00000000-0005-0000-0000-0000DC0D0000}"/>
    <cellStyle name="Comma 2 2 3 5 2 4 2 2" xfId="2759" xr:uid="{00000000-0005-0000-0000-0000DD0D0000}"/>
    <cellStyle name="Comma 2 2 3 5 2 4 2 3" xfId="2760" xr:uid="{00000000-0005-0000-0000-0000DE0D0000}"/>
    <cellStyle name="Comma 2 2 3 5 2 4 2 4" xfId="2761" xr:uid="{00000000-0005-0000-0000-0000DF0D0000}"/>
    <cellStyle name="Comma 2 2 3 5 2 4 3" xfId="2762" xr:uid="{00000000-0005-0000-0000-0000E00D0000}"/>
    <cellStyle name="Comma 2 2 3 5 2 4 4" xfId="2763" xr:uid="{00000000-0005-0000-0000-0000E10D0000}"/>
    <cellStyle name="Comma 2 2 3 5 2 4 5" xfId="2764" xr:uid="{00000000-0005-0000-0000-0000E20D0000}"/>
    <cellStyle name="Comma 2 2 3 5 2 5" xfId="2765" xr:uid="{00000000-0005-0000-0000-0000E30D0000}"/>
    <cellStyle name="Comma 2 2 3 5 2 5 2" xfId="2766" xr:uid="{00000000-0005-0000-0000-0000E40D0000}"/>
    <cellStyle name="Comma 2 2 3 5 2 5 3" xfId="2767" xr:uid="{00000000-0005-0000-0000-0000E50D0000}"/>
    <cellStyle name="Comma 2 2 3 5 2 5 4" xfId="2768" xr:uid="{00000000-0005-0000-0000-0000E60D0000}"/>
    <cellStyle name="Comma 2 2 3 5 2 6" xfId="2769" xr:uid="{00000000-0005-0000-0000-0000E70D0000}"/>
    <cellStyle name="Comma 2 2 3 5 2 7" xfId="2770" xr:uid="{00000000-0005-0000-0000-0000E80D0000}"/>
    <cellStyle name="Comma 2 2 3 5 2 8" xfId="2771" xr:uid="{00000000-0005-0000-0000-0000E90D0000}"/>
    <cellStyle name="Comma 2 2 3 5 3" xfId="2772" xr:uid="{00000000-0005-0000-0000-0000EA0D0000}"/>
    <cellStyle name="Comma 2 2 3 5 3 2" xfId="2773" xr:uid="{00000000-0005-0000-0000-0000EB0D0000}"/>
    <cellStyle name="Comma 2 2 3 5 3 2 2" xfId="2774" xr:uid="{00000000-0005-0000-0000-0000EC0D0000}"/>
    <cellStyle name="Comma 2 2 3 5 3 2 2 2" xfId="2775" xr:uid="{00000000-0005-0000-0000-0000ED0D0000}"/>
    <cellStyle name="Comma 2 2 3 5 3 2 2 3" xfId="2776" xr:uid="{00000000-0005-0000-0000-0000EE0D0000}"/>
    <cellStyle name="Comma 2 2 3 5 3 2 2 4" xfId="2777" xr:uid="{00000000-0005-0000-0000-0000EF0D0000}"/>
    <cellStyle name="Comma 2 2 3 5 3 2 3" xfId="2778" xr:uid="{00000000-0005-0000-0000-0000F00D0000}"/>
    <cellStyle name="Comma 2 2 3 5 3 2 4" xfId="2779" xr:uid="{00000000-0005-0000-0000-0000F10D0000}"/>
    <cellStyle name="Comma 2 2 3 5 3 2 5" xfId="2780" xr:uid="{00000000-0005-0000-0000-0000F20D0000}"/>
    <cellStyle name="Comma 2 2 3 5 3 3" xfId="2781" xr:uid="{00000000-0005-0000-0000-0000F30D0000}"/>
    <cellStyle name="Comma 2 2 3 5 3 3 2" xfId="2782" xr:uid="{00000000-0005-0000-0000-0000F40D0000}"/>
    <cellStyle name="Comma 2 2 3 5 3 3 3" xfId="2783" xr:uid="{00000000-0005-0000-0000-0000F50D0000}"/>
    <cellStyle name="Comma 2 2 3 5 3 3 4" xfId="2784" xr:uid="{00000000-0005-0000-0000-0000F60D0000}"/>
    <cellStyle name="Comma 2 2 3 5 3 4" xfId="2785" xr:uid="{00000000-0005-0000-0000-0000F70D0000}"/>
    <cellStyle name="Comma 2 2 3 5 3 5" xfId="2786" xr:uid="{00000000-0005-0000-0000-0000F80D0000}"/>
    <cellStyle name="Comma 2 2 3 5 3 6" xfId="2787" xr:uid="{00000000-0005-0000-0000-0000F90D0000}"/>
    <cellStyle name="Comma 2 2 3 5 4" xfId="2788" xr:uid="{00000000-0005-0000-0000-0000FA0D0000}"/>
    <cellStyle name="Comma 2 2 3 5 4 2" xfId="2789" xr:uid="{00000000-0005-0000-0000-0000FB0D0000}"/>
    <cellStyle name="Comma 2 2 3 5 4 2 2" xfId="2790" xr:uid="{00000000-0005-0000-0000-0000FC0D0000}"/>
    <cellStyle name="Comma 2 2 3 5 4 2 2 2" xfId="2791" xr:uid="{00000000-0005-0000-0000-0000FD0D0000}"/>
    <cellStyle name="Comma 2 2 3 5 4 2 2 3" xfId="2792" xr:uid="{00000000-0005-0000-0000-0000FE0D0000}"/>
    <cellStyle name="Comma 2 2 3 5 4 2 2 4" xfId="2793" xr:uid="{00000000-0005-0000-0000-0000FF0D0000}"/>
    <cellStyle name="Comma 2 2 3 5 4 2 3" xfId="2794" xr:uid="{00000000-0005-0000-0000-0000000E0000}"/>
    <cellStyle name="Comma 2 2 3 5 4 2 4" xfId="2795" xr:uid="{00000000-0005-0000-0000-0000010E0000}"/>
    <cellStyle name="Comma 2 2 3 5 4 2 5" xfId="2796" xr:uid="{00000000-0005-0000-0000-0000020E0000}"/>
    <cellStyle name="Comma 2 2 3 5 4 3" xfId="2797" xr:uid="{00000000-0005-0000-0000-0000030E0000}"/>
    <cellStyle name="Comma 2 2 3 5 4 3 2" xfId="2798" xr:uid="{00000000-0005-0000-0000-0000040E0000}"/>
    <cellStyle name="Comma 2 2 3 5 4 3 3" xfId="2799" xr:uid="{00000000-0005-0000-0000-0000050E0000}"/>
    <cellStyle name="Comma 2 2 3 5 4 3 4" xfId="2800" xr:uid="{00000000-0005-0000-0000-0000060E0000}"/>
    <cellStyle name="Comma 2 2 3 5 4 4" xfId="2801" xr:uid="{00000000-0005-0000-0000-0000070E0000}"/>
    <cellStyle name="Comma 2 2 3 5 4 5" xfId="2802" xr:uid="{00000000-0005-0000-0000-0000080E0000}"/>
    <cellStyle name="Comma 2 2 3 5 4 6" xfId="2803" xr:uid="{00000000-0005-0000-0000-0000090E0000}"/>
    <cellStyle name="Comma 2 2 3 5 5" xfId="2804" xr:uid="{00000000-0005-0000-0000-00000A0E0000}"/>
    <cellStyle name="Comma 2 2 3 5 6" xfId="2805" xr:uid="{00000000-0005-0000-0000-00000B0E0000}"/>
    <cellStyle name="Comma 2 2 3 5 6 2" xfId="2806" xr:uid="{00000000-0005-0000-0000-00000C0E0000}"/>
    <cellStyle name="Comma 2 2 3 5 6 2 2" xfId="2807" xr:uid="{00000000-0005-0000-0000-00000D0E0000}"/>
    <cellStyle name="Comma 2 2 3 5 6 2 3" xfId="2808" xr:uid="{00000000-0005-0000-0000-00000E0E0000}"/>
    <cellStyle name="Comma 2 2 3 5 6 2 4" xfId="2809" xr:uid="{00000000-0005-0000-0000-00000F0E0000}"/>
    <cellStyle name="Comma 2 2 3 5 6 3" xfId="2810" xr:uid="{00000000-0005-0000-0000-0000100E0000}"/>
    <cellStyle name="Comma 2 2 3 5 6 4" xfId="2811" xr:uid="{00000000-0005-0000-0000-0000110E0000}"/>
    <cellStyle name="Comma 2 2 3 5 6 5" xfId="2812" xr:uid="{00000000-0005-0000-0000-0000120E0000}"/>
    <cellStyle name="Comma 2 2 3 5 7" xfId="2813" xr:uid="{00000000-0005-0000-0000-0000130E0000}"/>
    <cellStyle name="Comma 2 2 3 5 7 2" xfId="2814" xr:uid="{00000000-0005-0000-0000-0000140E0000}"/>
    <cellStyle name="Comma 2 2 3 5 7 3" xfId="2815" xr:uid="{00000000-0005-0000-0000-0000150E0000}"/>
    <cellStyle name="Comma 2 2 3 5 7 4" xfId="2816" xr:uid="{00000000-0005-0000-0000-0000160E0000}"/>
    <cellStyle name="Comma 2 2 3 5 8" xfId="2817" xr:uid="{00000000-0005-0000-0000-0000170E0000}"/>
    <cellStyle name="Comma 2 2 3 5 9" xfId="2818" xr:uid="{00000000-0005-0000-0000-0000180E0000}"/>
    <cellStyle name="Comma 2 2 3 6" xfId="2819" xr:uid="{00000000-0005-0000-0000-0000190E0000}"/>
    <cellStyle name="Comma 2 2 3 6 2" xfId="2820" xr:uid="{00000000-0005-0000-0000-00001A0E0000}"/>
    <cellStyle name="Comma 2 2 3 6 2 2" xfId="2821" xr:uid="{00000000-0005-0000-0000-00001B0E0000}"/>
    <cellStyle name="Comma 2 2 3 6 2 2 2" xfId="2822" xr:uid="{00000000-0005-0000-0000-00001C0E0000}"/>
    <cellStyle name="Comma 2 2 3 6 2 2 2 2" xfId="2823" xr:uid="{00000000-0005-0000-0000-00001D0E0000}"/>
    <cellStyle name="Comma 2 2 3 6 2 2 2 3" xfId="2824" xr:uid="{00000000-0005-0000-0000-00001E0E0000}"/>
    <cellStyle name="Comma 2 2 3 6 2 2 2 4" xfId="2825" xr:uid="{00000000-0005-0000-0000-00001F0E0000}"/>
    <cellStyle name="Comma 2 2 3 6 2 2 3" xfId="2826" xr:uid="{00000000-0005-0000-0000-0000200E0000}"/>
    <cellStyle name="Comma 2 2 3 6 2 2 4" xfId="2827" xr:uid="{00000000-0005-0000-0000-0000210E0000}"/>
    <cellStyle name="Comma 2 2 3 6 2 2 5" xfId="2828" xr:uid="{00000000-0005-0000-0000-0000220E0000}"/>
    <cellStyle name="Comma 2 2 3 6 2 3" xfId="2829" xr:uid="{00000000-0005-0000-0000-0000230E0000}"/>
    <cellStyle name="Comma 2 2 3 6 2 3 2" xfId="2830" xr:uid="{00000000-0005-0000-0000-0000240E0000}"/>
    <cellStyle name="Comma 2 2 3 6 2 3 3" xfId="2831" xr:uid="{00000000-0005-0000-0000-0000250E0000}"/>
    <cellStyle name="Comma 2 2 3 6 2 3 4" xfId="2832" xr:uid="{00000000-0005-0000-0000-0000260E0000}"/>
    <cellStyle name="Comma 2 2 3 6 2 4" xfId="2833" xr:uid="{00000000-0005-0000-0000-0000270E0000}"/>
    <cellStyle name="Comma 2 2 3 6 2 5" xfId="2834" xr:uid="{00000000-0005-0000-0000-0000280E0000}"/>
    <cellStyle name="Comma 2 2 3 6 2 6" xfId="2835" xr:uid="{00000000-0005-0000-0000-0000290E0000}"/>
    <cellStyle name="Comma 2 2 3 6 3" xfId="2836" xr:uid="{00000000-0005-0000-0000-00002A0E0000}"/>
    <cellStyle name="Comma 2 2 3 6 3 2" xfId="2837" xr:uid="{00000000-0005-0000-0000-00002B0E0000}"/>
    <cellStyle name="Comma 2 2 3 6 3 2 2" xfId="2838" xr:uid="{00000000-0005-0000-0000-00002C0E0000}"/>
    <cellStyle name="Comma 2 2 3 6 3 2 2 2" xfId="2839" xr:uid="{00000000-0005-0000-0000-00002D0E0000}"/>
    <cellStyle name="Comma 2 2 3 6 3 2 2 3" xfId="2840" xr:uid="{00000000-0005-0000-0000-00002E0E0000}"/>
    <cellStyle name="Comma 2 2 3 6 3 2 2 4" xfId="2841" xr:uid="{00000000-0005-0000-0000-00002F0E0000}"/>
    <cellStyle name="Comma 2 2 3 6 3 2 3" xfId="2842" xr:uid="{00000000-0005-0000-0000-0000300E0000}"/>
    <cellStyle name="Comma 2 2 3 6 3 2 4" xfId="2843" xr:uid="{00000000-0005-0000-0000-0000310E0000}"/>
    <cellStyle name="Comma 2 2 3 6 3 2 5" xfId="2844" xr:uid="{00000000-0005-0000-0000-0000320E0000}"/>
    <cellStyle name="Comma 2 2 3 6 3 3" xfId="2845" xr:uid="{00000000-0005-0000-0000-0000330E0000}"/>
    <cellStyle name="Comma 2 2 3 6 3 3 2" xfId="2846" xr:uid="{00000000-0005-0000-0000-0000340E0000}"/>
    <cellStyle name="Comma 2 2 3 6 3 3 3" xfId="2847" xr:uid="{00000000-0005-0000-0000-0000350E0000}"/>
    <cellStyle name="Comma 2 2 3 6 3 3 4" xfId="2848" xr:uid="{00000000-0005-0000-0000-0000360E0000}"/>
    <cellStyle name="Comma 2 2 3 6 3 4" xfId="2849" xr:uid="{00000000-0005-0000-0000-0000370E0000}"/>
    <cellStyle name="Comma 2 2 3 6 3 5" xfId="2850" xr:uid="{00000000-0005-0000-0000-0000380E0000}"/>
    <cellStyle name="Comma 2 2 3 6 3 6" xfId="2851" xr:uid="{00000000-0005-0000-0000-0000390E0000}"/>
    <cellStyle name="Comma 2 2 3 6 4" xfId="2852" xr:uid="{00000000-0005-0000-0000-00003A0E0000}"/>
    <cellStyle name="Comma 2 2 3 6 5" xfId="2853" xr:uid="{00000000-0005-0000-0000-00003B0E0000}"/>
    <cellStyle name="Comma 2 2 3 6 5 2" xfId="2854" xr:uid="{00000000-0005-0000-0000-00003C0E0000}"/>
    <cellStyle name="Comma 2 2 3 6 5 2 2" xfId="2855" xr:uid="{00000000-0005-0000-0000-00003D0E0000}"/>
    <cellStyle name="Comma 2 2 3 6 5 2 3" xfId="2856" xr:uid="{00000000-0005-0000-0000-00003E0E0000}"/>
    <cellStyle name="Comma 2 2 3 6 5 2 4" xfId="2857" xr:uid="{00000000-0005-0000-0000-00003F0E0000}"/>
    <cellStyle name="Comma 2 2 3 6 5 3" xfId="2858" xr:uid="{00000000-0005-0000-0000-0000400E0000}"/>
    <cellStyle name="Comma 2 2 3 6 5 4" xfId="2859" xr:uid="{00000000-0005-0000-0000-0000410E0000}"/>
    <cellStyle name="Comma 2 2 3 6 5 5" xfId="2860" xr:uid="{00000000-0005-0000-0000-0000420E0000}"/>
    <cellStyle name="Comma 2 2 3 6 6" xfId="2861" xr:uid="{00000000-0005-0000-0000-0000430E0000}"/>
    <cellStyle name="Comma 2 2 3 6 6 2" xfId="2862" xr:uid="{00000000-0005-0000-0000-0000440E0000}"/>
    <cellStyle name="Comma 2 2 3 6 6 3" xfId="2863" xr:uid="{00000000-0005-0000-0000-0000450E0000}"/>
    <cellStyle name="Comma 2 2 3 6 6 4" xfId="2864" xr:uid="{00000000-0005-0000-0000-0000460E0000}"/>
    <cellStyle name="Comma 2 2 3 6 7" xfId="2865" xr:uid="{00000000-0005-0000-0000-0000470E0000}"/>
    <cellStyle name="Comma 2 2 3 6 8" xfId="2866" xr:uid="{00000000-0005-0000-0000-0000480E0000}"/>
    <cellStyle name="Comma 2 2 3 6 9" xfId="2867" xr:uid="{00000000-0005-0000-0000-0000490E0000}"/>
    <cellStyle name="Comma 2 2 3 7" xfId="2868" xr:uid="{00000000-0005-0000-0000-00004A0E0000}"/>
    <cellStyle name="Comma 2 2 3 7 2" xfId="2869" xr:uid="{00000000-0005-0000-0000-00004B0E0000}"/>
    <cellStyle name="Comma 2 2 3 7 2 2" xfId="2870" xr:uid="{00000000-0005-0000-0000-00004C0E0000}"/>
    <cellStyle name="Comma 2 2 3 7 2 2 2" xfId="2871" xr:uid="{00000000-0005-0000-0000-00004D0E0000}"/>
    <cellStyle name="Comma 2 2 3 7 2 2 2 2" xfId="2872" xr:uid="{00000000-0005-0000-0000-00004E0E0000}"/>
    <cellStyle name="Comma 2 2 3 7 2 2 2 3" xfId="2873" xr:uid="{00000000-0005-0000-0000-00004F0E0000}"/>
    <cellStyle name="Comma 2 2 3 7 2 2 2 4" xfId="2874" xr:uid="{00000000-0005-0000-0000-0000500E0000}"/>
    <cellStyle name="Comma 2 2 3 7 2 2 3" xfId="2875" xr:uid="{00000000-0005-0000-0000-0000510E0000}"/>
    <cellStyle name="Comma 2 2 3 7 2 2 4" xfId="2876" xr:uid="{00000000-0005-0000-0000-0000520E0000}"/>
    <cellStyle name="Comma 2 2 3 7 2 2 5" xfId="2877" xr:uid="{00000000-0005-0000-0000-0000530E0000}"/>
    <cellStyle name="Comma 2 2 3 7 2 3" xfId="2878" xr:uid="{00000000-0005-0000-0000-0000540E0000}"/>
    <cellStyle name="Comma 2 2 3 7 2 3 2" xfId="2879" xr:uid="{00000000-0005-0000-0000-0000550E0000}"/>
    <cellStyle name="Comma 2 2 3 7 2 3 3" xfId="2880" xr:uid="{00000000-0005-0000-0000-0000560E0000}"/>
    <cellStyle name="Comma 2 2 3 7 2 3 4" xfId="2881" xr:uid="{00000000-0005-0000-0000-0000570E0000}"/>
    <cellStyle name="Comma 2 2 3 7 2 4" xfId="2882" xr:uid="{00000000-0005-0000-0000-0000580E0000}"/>
    <cellStyle name="Comma 2 2 3 7 2 5" xfId="2883" xr:uid="{00000000-0005-0000-0000-0000590E0000}"/>
    <cellStyle name="Comma 2 2 3 7 2 6" xfId="2884" xr:uid="{00000000-0005-0000-0000-00005A0E0000}"/>
    <cellStyle name="Comma 2 2 3 7 3" xfId="2885" xr:uid="{00000000-0005-0000-0000-00005B0E0000}"/>
    <cellStyle name="Comma 2 2 3 7 3 2" xfId="2886" xr:uid="{00000000-0005-0000-0000-00005C0E0000}"/>
    <cellStyle name="Comma 2 2 3 7 3 2 2" xfId="2887" xr:uid="{00000000-0005-0000-0000-00005D0E0000}"/>
    <cellStyle name="Comma 2 2 3 7 3 2 2 2" xfId="2888" xr:uid="{00000000-0005-0000-0000-00005E0E0000}"/>
    <cellStyle name="Comma 2 2 3 7 3 2 2 3" xfId="2889" xr:uid="{00000000-0005-0000-0000-00005F0E0000}"/>
    <cellStyle name="Comma 2 2 3 7 3 2 2 4" xfId="2890" xr:uid="{00000000-0005-0000-0000-0000600E0000}"/>
    <cellStyle name="Comma 2 2 3 7 3 2 3" xfId="2891" xr:uid="{00000000-0005-0000-0000-0000610E0000}"/>
    <cellStyle name="Comma 2 2 3 7 3 2 4" xfId="2892" xr:uid="{00000000-0005-0000-0000-0000620E0000}"/>
    <cellStyle name="Comma 2 2 3 7 3 2 5" xfId="2893" xr:uid="{00000000-0005-0000-0000-0000630E0000}"/>
    <cellStyle name="Comma 2 2 3 7 3 3" xfId="2894" xr:uid="{00000000-0005-0000-0000-0000640E0000}"/>
    <cellStyle name="Comma 2 2 3 7 3 3 2" xfId="2895" xr:uid="{00000000-0005-0000-0000-0000650E0000}"/>
    <cellStyle name="Comma 2 2 3 7 3 3 3" xfId="2896" xr:uid="{00000000-0005-0000-0000-0000660E0000}"/>
    <cellStyle name="Comma 2 2 3 7 3 3 4" xfId="2897" xr:uid="{00000000-0005-0000-0000-0000670E0000}"/>
    <cellStyle name="Comma 2 2 3 7 3 4" xfId="2898" xr:uid="{00000000-0005-0000-0000-0000680E0000}"/>
    <cellStyle name="Comma 2 2 3 7 3 5" xfId="2899" xr:uid="{00000000-0005-0000-0000-0000690E0000}"/>
    <cellStyle name="Comma 2 2 3 7 3 6" xfId="2900" xr:uid="{00000000-0005-0000-0000-00006A0E0000}"/>
    <cellStyle name="Comma 2 2 3 7 4" xfId="2901" xr:uid="{00000000-0005-0000-0000-00006B0E0000}"/>
    <cellStyle name="Comma 2 2 3 7 5" xfId="2902" xr:uid="{00000000-0005-0000-0000-00006C0E0000}"/>
    <cellStyle name="Comma 2 2 3 7 5 2" xfId="2903" xr:uid="{00000000-0005-0000-0000-00006D0E0000}"/>
    <cellStyle name="Comma 2 2 3 7 5 2 2" xfId="2904" xr:uid="{00000000-0005-0000-0000-00006E0E0000}"/>
    <cellStyle name="Comma 2 2 3 7 5 2 3" xfId="2905" xr:uid="{00000000-0005-0000-0000-00006F0E0000}"/>
    <cellStyle name="Comma 2 2 3 7 5 2 4" xfId="2906" xr:uid="{00000000-0005-0000-0000-0000700E0000}"/>
    <cellStyle name="Comma 2 2 3 7 5 3" xfId="2907" xr:uid="{00000000-0005-0000-0000-0000710E0000}"/>
    <cellStyle name="Comma 2 2 3 7 5 4" xfId="2908" xr:uid="{00000000-0005-0000-0000-0000720E0000}"/>
    <cellStyle name="Comma 2 2 3 7 5 5" xfId="2909" xr:uid="{00000000-0005-0000-0000-0000730E0000}"/>
    <cellStyle name="Comma 2 2 3 7 6" xfId="2910" xr:uid="{00000000-0005-0000-0000-0000740E0000}"/>
    <cellStyle name="Comma 2 2 3 7 6 2" xfId="2911" xr:uid="{00000000-0005-0000-0000-0000750E0000}"/>
    <cellStyle name="Comma 2 2 3 7 6 3" xfId="2912" xr:uid="{00000000-0005-0000-0000-0000760E0000}"/>
    <cellStyle name="Comma 2 2 3 7 6 4" xfId="2913" xr:uid="{00000000-0005-0000-0000-0000770E0000}"/>
    <cellStyle name="Comma 2 2 3 7 7" xfId="2914" xr:uid="{00000000-0005-0000-0000-0000780E0000}"/>
    <cellStyle name="Comma 2 2 3 7 8" xfId="2915" xr:uid="{00000000-0005-0000-0000-0000790E0000}"/>
    <cellStyle name="Comma 2 2 3 7 9" xfId="2916" xr:uid="{00000000-0005-0000-0000-00007A0E0000}"/>
    <cellStyle name="Comma 2 2 3 8" xfId="2917" xr:uid="{00000000-0005-0000-0000-00007B0E0000}"/>
    <cellStyle name="Comma 2 2 3 8 2" xfId="2918" xr:uid="{00000000-0005-0000-0000-00007C0E0000}"/>
    <cellStyle name="Comma 2 2 3 8 3" xfId="2919" xr:uid="{00000000-0005-0000-0000-00007D0E0000}"/>
    <cellStyle name="Comma 2 2 3 8 3 2" xfId="2920" xr:uid="{00000000-0005-0000-0000-00007E0E0000}"/>
    <cellStyle name="Comma 2 2 3 8 3 2 2" xfId="2921" xr:uid="{00000000-0005-0000-0000-00007F0E0000}"/>
    <cellStyle name="Comma 2 2 3 8 3 2 3" xfId="2922" xr:uid="{00000000-0005-0000-0000-0000800E0000}"/>
    <cellStyle name="Comma 2 2 3 8 3 2 4" xfId="2923" xr:uid="{00000000-0005-0000-0000-0000810E0000}"/>
    <cellStyle name="Comma 2 2 3 8 3 3" xfId="2924" xr:uid="{00000000-0005-0000-0000-0000820E0000}"/>
    <cellStyle name="Comma 2 2 3 8 3 4" xfId="2925" xr:uid="{00000000-0005-0000-0000-0000830E0000}"/>
    <cellStyle name="Comma 2 2 3 8 3 5" xfId="2926" xr:uid="{00000000-0005-0000-0000-0000840E0000}"/>
    <cellStyle name="Comma 2 2 3 8 4" xfId="2927" xr:uid="{00000000-0005-0000-0000-0000850E0000}"/>
    <cellStyle name="Comma 2 2 3 8 4 2" xfId="2928" xr:uid="{00000000-0005-0000-0000-0000860E0000}"/>
    <cellStyle name="Comma 2 2 3 8 4 3" xfId="2929" xr:uid="{00000000-0005-0000-0000-0000870E0000}"/>
    <cellStyle name="Comma 2 2 3 8 4 4" xfId="2930" xr:uid="{00000000-0005-0000-0000-0000880E0000}"/>
    <cellStyle name="Comma 2 2 3 8 5" xfId="2931" xr:uid="{00000000-0005-0000-0000-0000890E0000}"/>
    <cellStyle name="Comma 2 2 3 8 6" xfId="2932" xr:uid="{00000000-0005-0000-0000-00008A0E0000}"/>
    <cellStyle name="Comma 2 2 3 8 7" xfId="2933" xr:uid="{00000000-0005-0000-0000-00008B0E0000}"/>
    <cellStyle name="Comma 2 2 3 9" xfId="2934" xr:uid="{00000000-0005-0000-0000-00008C0E0000}"/>
    <cellStyle name="Comma 2 2 3 9 2" xfId="2935" xr:uid="{00000000-0005-0000-0000-00008D0E0000}"/>
    <cellStyle name="Comma 2 2 3 9 3" xfId="2936" xr:uid="{00000000-0005-0000-0000-00008E0E0000}"/>
    <cellStyle name="Comma 2 2 3 9 3 2" xfId="2937" xr:uid="{00000000-0005-0000-0000-00008F0E0000}"/>
    <cellStyle name="Comma 2 2 3 9 3 2 2" xfId="2938" xr:uid="{00000000-0005-0000-0000-0000900E0000}"/>
    <cellStyle name="Comma 2 2 3 9 3 2 3" xfId="2939" xr:uid="{00000000-0005-0000-0000-0000910E0000}"/>
    <cellStyle name="Comma 2 2 3 9 3 2 4" xfId="2940" xr:uid="{00000000-0005-0000-0000-0000920E0000}"/>
    <cellStyle name="Comma 2 2 3 9 3 3" xfId="2941" xr:uid="{00000000-0005-0000-0000-0000930E0000}"/>
    <cellStyle name="Comma 2 2 3 9 3 4" xfId="2942" xr:uid="{00000000-0005-0000-0000-0000940E0000}"/>
    <cellStyle name="Comma 2 2 3 9 3 5" xfId="2943" xr:uid="{00000000-0005-0000-0000-0000950E0000}"/>
    <cellStyle name="Comma 2 2 3 9 4" xfId="2944" xr:uid="{00000000-0005-0000-0000-0000960E0000}"/>
    <cellStyle name="Comma 2 2 3 9 4 2" xfId="2945" xr:uid="{00000000-0005-0000-0000-0000970E0000}"/>
    <cellStyle name="Comma 2 2 3 9 4 3" xfId="2946" xr:uid="{00000000-0005-0000-0000-0000980E0000}"/>
    <cellStyle name="Comma 2 2 3 9 4 4" xfId="2947" xr:uid="{00000000-0005-0000-0000-0000990E0000}"/>
    <cellStyle name="Comma 2 2 3 9 5" xfId="2948" xr:uid="{00000000-0005-0000-0000-00009A0E0000}"/>
    <cellStyle name="Comma 2 2 3 9 6" xfId="2949" xr:uid="{00000000-0005-0000-0000-00009B0E0000}"/>
    <cellStyle name="Comma 2 2 3 9 7" xfId="2950" xr:uid="{00000000-0005-0000-0000-00009C0E0000}"/>
    <cellStyle name="Comma 2 2 4" xfId="2951" xr:uid="{00000000-0005-0000-0000-00009D0E0000}"/>
    <cellStyle name="Comma 2 2 4 10" xfId="2952" xr:uid="{00000000-0005-0000-0000-00009E0E0000}"/>
    <cellStyle name="Comma 2 2 4 2" xfId="2953" xr:uid="{00000000-0005-0000-0000-00009F0E0000}"/>
    <cellStyle name="Comma 2 2 4 2 2" xfId="2954" xr:uid="{00000000-0005-0000-0000-0000A00E0000}"/>
    <cellStyle name="Comma 2 2 4 2 2 2" xfId="2955" xr:uid="{00000000-0005-0000-0000-0000A10E0000}"/>
    <cellStyle name="Comma 2 2 4 2 2 2 2" xfId="2956" xr:uid="{00000000-0005-0000-0000-0000A20E0000}"/>
    <cellStyle name="Comma 2 2 4 2 2 2 2 2" xfId="2957" xr:uid="{00000000-0005-0000-0000-0000A30E0000}"/>
    <cellStyle name="Comma 2 2 4 2 2 2 2 3" xfId="2958" xr:uid="{00000000-0005-0000-0000-0000A40E0000}"/>
    <cellStyle name="Comma 2 2 4 2 2 2 2 4" xfId="2959" xr:uid="{00000000-0005-0000-0000-0000A50E0000}"/>
    <cellStyle name="Comma 2 2 4 2 2 2 3" xfId="2960" xr:uid="{00000000-0005-0000-0000-0000A60E0000}"/>
    <cellStyle name="Comma 2 2 4 2 2 2 4" xfId="2961" xr:uid="{00000000-0005-0000-0000-0000A70E0000}"/>
    <cellStyle name="Comma 2 2 4 2 2 2 5" xfId="2962" xr:uid="{00000000-0005-0000-0000-0000A80E0000}"/>
    <cellStyle name="Comma 2 2 4 2 2 3" xfId="2963" xr:uid="{00000000-0005-0000-0000-0000A90E0000}"/>
    <cellStyle name="Comma 2 2 4 2 2 3 2" xfId="2964" xr:uid="{00000000-0005-0000-0000-0000AA0E0000}"/>
    <cellStyle name="Comma 2 2 4 2 2 3 3" xfId="2965" xr:uid="{00000000-0005-0000-0000-0000AB0E0000}"/>
    <cellStyle name="Comma 2 2 4 2 2 3 4" xfId="2966" xr:uid="{00000000-0005-0000-0000-0000AC0E0000}"/>
    <cellStyle name="Comma 2 2 4 2 2 4" xfId="2967" xr:uid="{00000000-0005-0000-0000-0000AD0E0000}"/>
    <cellStyle name="Comma 2 2 4 2 2 4 2" xfId="2968" xr:uid="{00000000-0005-0000-0000-0000AE0E0000}"/>
    <cellStyle name="Comma 2 2 4 2 2 4 3" xfId="2969" xr:uid="{00000000-0005-0000-0000-0000AF0E0000}"/>
    <cellStyle name="Comma 2 2 4 2 2 4 4" xfId="2970" xr:uid="{00000000-0005-0000-0000-0000B00E0000}"/>
    <cellStyle name="Comma 2 2 4 2 2 5" xfId="2971" xr:uid="{00000000-0005-0000-0000-0000B10E0000}"/>
    <cellStyle name="Comma 2 2 4 2 2 6" xfId="2972" xr:uid="{00000000-0005-0000-0000-0000B20E0000}"/>
    <cellStyle name="Comma 2 2 4 2 2 7" xfId="2973" xr:uid="{00000000-0005-0000-0000-0000B30E0000}"/>
    <cellStyle name="Comma 2 2 4 2 3" xfId="2974" xr:uid="{00000000-0005-0000-0000-0000B40E0000}"/>
    <cellStyle name="Comma 2 2 4 2 3 2" xfId="2975" xr:uid="{00000000-0005-0000-0000-0000B50E0000}"/>
    <cellStyle name="Comma 2 2 4 2 3 2 2" xfId="2976" xr:uid="{00000000-0005-0000-0000-0000B60E0000}"/>
    <cellStyle name="Comma 2 2 4 2 3 2 2 2" xfId="2977" xr:uid="{00000000-0005-0000-0000-0000B70E0000}"/>
    <cellStyle name="Comma 2 2 4 2 3 2 2 3" xfId="2978" xr:uid="{00000000-0005-0000-0000-0000B80E0000}"/>
    <cellStyle name="Comma 2 2 4 2 3 2 2 4" xfId="2979" xr:uid="{00000000-0005-0000-0000-0000B90E0000}"/>
    <cellStyle name="Comma 2 2 4 2 3 2 3" xfId="2980" xr:uid="{00000000-0005-0000-0000-0000BA0E0000}"/>
    <cellStyle name="Comma 2 2 4 2 3 2 4" xfId="2981" xr:uid="{00000000-0005-0000-0000-0000BB0E0000}"/>
    <cellStyle name="Comma 2 2 4 2 3 2 5" xfId="2982" xr:uid="{00000000-0005-0000-0000-0000BC0E0000}"/>
    <cellStyle name="Comma 2 2 4 2 3 3" xfId="2983" xr:uid="{00000000-0005-0000-0000-0000BD0E0000}"/>
    <cellStyle name="Comma 2 2 4 2 3 3 2" xfId="2984" xr:uid="{00000000-0005-0000-0000-0000BE0E0000}"/>
    <cellStyle name="Comma 2 2 4 2 3 3 3" xfId="2985" xr:uid="{00000000-0005-0000-0000-0000BF0E0000}"/>
    <cellStyle name="Comma 2 2 4 2 3 3 4" xfId="2986" xr:uid="{00000000-0005-0000-0000-0000C00E0000}"/>
    <cellStyle name="Comma 2 2 4 2 3 4" xfId="2987" xr:uid="{00000000-0005-0000-0000-0000C10E0000}"/>
    <cellStyle name="Comma 2 2 4 2 3 4 2" xfId="2988" xr:uid="{00000000-0005-0000-0000-0000C20E0000}"/>
    <cellStyle name="Comma 2 2 4 2 3 4 3" xfId="2989" xr:uid="{00000000-0005-0000-0000-0000C30E0000}"/>
    <cellStyle name="Comma 2 2 4 2 3 4 4" xfId="2990" xr:uid="{00000000-0005-0000-0000-0000C40E0000}"/>
    <cellStyle name="Comma 2 2 4 2 3 5" xfId="2991" xr:uid="{00000000-0005-0000-0000-0000C50E0000}"/>
    <cellStyle name="Comma 2 2 4 2 3 6" xfId="2992" xr:uid="{00000000-0005-0000-0000-0000C60E0000}"/>
    <cellStyle name="Comma 2 2 4 2 3 7" xfId="2993" xr:uid="{00000000-0005-0000-0000-0000C70E0000}"/>
    <cellStyle name="Comma 2 2 4 2 4" xfId="2994" xr:uid="{00000000-0005-0000-0000-0000C80E0000}"/>
    <cellStyle name="Comma 2 2 4 2 4 2" xfId="2995" xr:uid="{00000000-0005-0000-0000-0000C90E0000}"/>
    <cellStyle name="Comma 2 2 4 2 4 2 2" xfId="2996" xr:uid="{00000000-0005-0000-0000-0000CA0E0000}"/>
    <cellStyle name="Comma 2 2 4 2 4 2 3" xfId="2997" xr:uid="{00000000-0005-0000-0000-0000CB0E0000}"/>
    <cellStyle name="Comma 2 2 4 2 4 2 4" xfId="2998" xr:uid="{00000000-0005-0000-0000-0000CC0E0000}"/>
    <cellStyle name="Comma 2 2 4 2 5" xfId="2999" xr:uid="{00000000-0005-0000-0000-0000CD0E0000}"/>
    <cellStyle name="Comma 2 2 4 2 5 2" xfId="3000" xr:uid="{00000000-0005-0000-0000-0000CE0E0000}"/>
    <cellStyle name="Comma 2 2 4 2 5 2 2" xfId="3001" xr:uid="{00000000-0005-0000-0000-0000CF0E0000}"/>
    <cellStyle name="Comma 2 2 4 2 5 2 3" xfId="3002" xr:uid="{00000000-0005-0000-0000-0000D00E0000}"/>
    <cellStyle name="Comma 2 2 4 2 5 2 4" xfId="3003" xr:uid="{00000000-0005-0000-0000-0000D10E0000}"/>
    <cellStyle name="Comma 2 2 4 2 5 3" xfId="3004" xr:uid="{00000000-0005-0000-0000-0000D20E0000}"/>
    <cellStyle name="Comma 2 2 4 2 5 4" xfId="3005" xr:uid="{00000000-0005-0000-0000-0000D30E0000}"/>
    <cellStyle name="Comma 2 2 4 2 5 5" xfId="3006" xr:uid="{00000000-0005-0000-0000-0000D40E0000}"/>
    <cellStyle name="Comma 2 2 4 2 6" xfId="3007" xr:uid="{00000000-0005-0000-0000-0000D50E0000}"/>
    <cellStyle name="Comma 2 2 4 2 6 2" xfId="3008" xr:uid="{00000000-0005-0000-0000-0000D60E0000}"/>
    <cellStyle name="Comma 2 2 4 2 6 3" xfId="3009" xr:uid="{00000000-0005-0000-0000-0000D70E0000}"/>
    <cellStyle name="Comma 2 2 4 2 6 4" xfId="3010" xr:uid="{00000000-0005-0000-0000-0000D80E0000}"/>
    <cellStyle name="Comma 2 2 4 2 7" xfId="3011" xr:uid="{00000000-0005-0000-0000-0000D90E0000}"/>
    <cellStyle name="Comma 2 2 4 2 8" xfId="3012" xr:uid="{00000000-0005-0000-0000-0000DA0E0000}"/>
    <cellStyle name="Comma 2 2 4 2 9" xfId="3013" xr:uid="{00000000-0005-0000-0000-0000DB0E0000}"/>
    <cellStyle name="Comma 2 2 4 3" xfId="3014" xr:uid="{00000000-0005-0000-0000-0000DC0E0000}"/>
    <cellStyle name="Comma 2 2 4 3 2" xfId="3015" xr:uid="{00000000-0005-0000-0000-0000DD0E0000}"/>
    <cellStyle name="Comma 2 2 4 3 2 2" xfId="3016" xr:uid="{00000000-0005-0000-0000-0000DE0E0000}"/>
    <cellStyle name="Comma 2 2 4 3 2 2 2" xfId="3017" xr:uid="{00000000-0005-0000-0000-0000DF0E0000}"/>
    <cellStyle name="Comma 2 2 4 3 2 2 3" xfId="3018" xr:uid="{00000000-0005-0000-0000-0000E00E0000}"/>
    <cellStyle name="Comma 2 2 4 3 2 2 4" xfId="3019" xr:uid="{00000000-0005-0000-0000-0000E10E0000}"/>
    <cellStyle name="Comma 2 2 4 3 2 3" xfId="3020" xr:uid="{00000000-0005-0000-0000-0000E20E0000}"/>
    <cellStyle name="Comma 2 2 4 3 2 4" xfId="3021" xr:uid="{00000000-0005-0000-0000-0000E30E0000}"/>
    <cellStyle name="Comma 2 2 4 3 2 5" xfId="3022" xr:uid="{00000000-0005-0000-0000-0000E40E0000}"/>
    <cellStyle name="Comma 2 2 4 3 3" xfId="3023" xr:uid="{00000000-0005-0000-0000-0000E50E0000}"/>
    <cellStyle name="Comma 2 2 4 3 3 2" xfId="3024" xr:uid="{00000000-0005-0000-0000-0000E60E0000}"/>
    <cellStyle name="Comma 2 2 4 3 3 3" xfId="3025" xr:uid="{00000000-0005-0000-0000-0000E70E0000}"/>
    <cellStyle name="Comma 2 2 4 3 3 4" xfId="3026" xr:uid="{00000000-0005-0000-0000-0000E80E0000}"/>
    <cellStyle name="Comma 2 2 4 3 4" xfId="3027" xr:uid="{00000000-0005-0000-0000-0000E90E0000}"/>
    <cellStyle name="Comma 2 2 4 3 5" xfId="3028" xr:uid="{00000000-0005-0000-0000-0000EA0E0000}"/>
    <cellStyle name="Comma 2 2 4 3 6" xfId="3029" xr:uid="{00000000-0005-0000-0000-0000EB0E0000}"/>
    <cellStyle name="Comma 2 2 4 4" xfId="3030" xr:uid="{00000000-0005-0000-0000-0000EC0E0000}"/>
    <cellStyle name="Comma 2 2 4 4 2" xfId="3031" xr:uid="{00000000-0005-0000-0000-0000ED0E0000}"/>
    <cellStyle name="Comma 2 2 4 4 2 2" xfId="3032" xr:uid="{00000000-0005-0000-0000-0000EE0E0000}"/>
    <cellStyle name="Comma 2 2 4 4 2 2 2" xfId="3033" xr:uid="{00000000-0005-0000-0000-0000EF0E0000}"/>
    <cellStyle name="Comma 2 2 4 4 2 2 3" xfId="3034" xr:uid="{00000000-0005-0000-0000-0000F00E0000}"/>
    <cellStyle name="Comma 2 2 4 4 2 2 4" xfId="3035" xr:uid="{00000000-0005-0000-0000-0000F10E0000}"/>
    <cellStyle name="Comma 2 2 4 4 2 3" xfId="3036" xr:uid="{00000000-0005-0000-0000-0000F20E0000}"/>
    <cellStyle name="Comma 2 2 4 4 2 4" xfId="3037" xr:uid="{00000000-0005-0000-0000-0000F30E0000}"/>
    <cellStyle name="Comma 2 2 4 4 2 5" xfId="3038" xr:uid="{00000000-0005-0000-0000-0000F40E0000}"/>
    <cellStyle name="Comma 2 2 4 4 3" xfId="3039" xr:uid="{00000000-0005-0000-0000-0000F50E0000}"/>
    <cellStyle name="Comma 2 2 4 4 3 2" xfId="3040" xr:uid="{00000000-0005-0000-0000-0000F60E0000}"/>
    <cellStyle name="Comma 2 2 4 4 3 3" xfId="3041" xr:uid="{00000000-0005-0000-0000-0000F70E0000}"/>
    <cellStyle name="Comma 2 2 4 4 3 4" xfId="3042" xr:uid="{00000000-0005-0000-0000-0000F80E0000}"/>
    <cellStyle name="Comma 2 2 4 4 4" xfId="3043" xr:uid="{00000000-0005-0000-0000-0000F90E0000}"/>
    <cellStyle name="Comma 2 2 4 4 5" xfId="3044" xr:uid="{00000000-0005-0000-0000-0000FA0E0000}"/>
    <cellStyle name="Comma 2 2 4 4 6" xfId="3045" xr:uid="{00000000-0005-0000-0000-0000FB0E0000}"/>
    <cellStyle name="Comma 2 2 4 5" xfId="3046" xr:uid="{00000000-0005-0000-0000-0000FC0E0000}"/>
    <cellStyle name="Comma 2 2 4 6" xfId="3047" xr:uid="{00000000-0005-0000-0000-0000FD0E0000}"/>
    <cellStyle name="Comma 2 2 4 6 2" xfId="3048" xr:uid="{00000000-0005-0000-0000-0000FE0E0000}"/>
    <cellStyle name="Comma 2 2 4 6 2 2" xfId="3049" xr:uid="{00000000-0005-0000-0000-0000FF0E0000}"/>
    <cellStyle name="Comma 2 2 4 6 2 3" xfId="3050" xr:uid="{00000000-0005-0000-0000-0000000F0000}"/>
    <cellStyle name="Comma 2 2 4 6 2 4" xfId="3051" xr:uid="{00000000-0005-0000-0000-0000010F0000}"/>
    <cellStyle name="Comma 2 2 4 6 3" xfId="3052" xr:uid="{00000000-0005-0000-0000-0000020F0000}"/>
    <cellStyle name="Comma 2 2 4 6 4" xfId="3053" xr:uid="{00000000-0005-0000-0000-0000030F0000}"/>
    <cellStyle name="Comma 2 2 4 6 5" xfId="3054" xr:uid="{00000000-0005-0000-0000-0000040F0000}"/>
    <cellStyle name="Comma 2 2 4 7" xfId="3055" xr:uid="{00000000-0005-0000-0000-0000050F0000}"/>
    <cellStyle name="Comma 2 2 4 7 2" xfId="3056" xr:uid="{00000000-0005-0000-0000-0000060F0000}"/>
    <cellStyle name="Comma 2 2 4 7 3" xfId="3057" xr:uid="{00000000-0005-0000-0000-0000070F0000}"/>
    <cellStyle name="Comma 2 2 4 7 4" xfId="3058" xr:uid="{00000000-0005-0000-0000-0000080F0000}"/>
    <cellStyle name="Comma 2 2 4 8" xfId="3059" xr:uid="{00000000-0005-0000-0000-0000090F0000}"/>
    <cellStyle name="Comma 2 2 4 9" xfId="3060" xr:uid="{00000000-0005-0000-0000-00000A0F0000}"/>
    <cellStyle name="Comma 2 2 5" xfId="3061" xr:uid="{00000000-0005-0000-0000-00000B0F0000}"/>
    <cellStyle name="Comma 2 2 5 10" xfId="3062" xr:uid="{00000000-0005-0000-0000-00000C0F0000}"/>
    <cellStyle name="Comma 2 2 5 11" xfId="3063" xr:uid="{00000000-0005-0000-0000-00000D0F0000}"/>
    <cellStyle name="Comma 2 2 5 2" xfId="3064" xr:uid="{00000000-0005-0000-0000-00000E0F0000}"/>
    <cellStyle name="Comma 2 2 5 2 2" xfId="3065" xr:uid="{00000000-0005-0000-0000-00000F0F0000}"/>
    <cellStyle name="Comma 2 2 5 2 2 2" xfId="3066" xr:uid="{00000000-0005-0000-0000-0000100F0000}"/>
    <cellStyle name="Comma 2 2 5 2 2 2 2" xfId="3067" xr:uid="{00000000-0005-0000-0000-0000110F0000}"/>
    <cellStyle name="Comma 2 2 5 2 2 2 2 2" xfId="3068" xr:uid="{00000000-0005-0000-0000-0000120F0000}"/>
    <cellStyle name="Comma 2 2 5 2 2 2 2 3" xfId="3069" xr:uid="{00000000-0005-0000-0000-0000130F0000}"/>
    <cellStyle name="Comma 2 2 5 2 2 2 2 4" xfId="3070" xr:uid="{00000000-0005-0000-0000-0000140F0000}"/>
    <cellStyle name="Comma 2 2 5 2 2 2 3" xfId="3071" xr:uid="{00000000-0005-0000-0000-0000150F0000}"/>
    <cellStyle name="Comma 2 2 5 2 2 2 4" xfId="3072" xr:uid="{00000000-0005-0000-0000-0000160F0000}"/>
    <cellStyle name="Comma 2 2 5 2 2 2 5" xfId="3073" xr:uid="{00000000-0005-0000-0000-0000170F0000}"/>
    <cellStyle name="Comma 2 2 5 2 2 3" xfId="3074" xr:uid="{00000000-0005-0000-0000-0000180F0000}"/>
    <cellStyle name="Comma 2 2 5 2 2 3 2" xfId="3075" xr:uid="{00000000-0005-0000-0000-0000190F0000}"/>
    <cellStyle name="Comma 2 2 5 2 2 3 3" xfId="3076" xr:uid="{00000000-0005-0000-0000-00001A0F0000}"/>
    <cellStyle name="Comma 2 2 5 2 2 3 4" xfId="3077" xr:uid="{00000000-0005-0000-0000-00001B0F0000}"/>
    <cellStyle name="Comma 2 2 5 2 2 4" xfId="3078" xr:uid="{00000000-0005-0000-0000-00001C0F0000}"/>
    <cellStyle name="Comma 2 2 5 2 2 5" xfId="3079" xr:uid="{00000000-0005-0000-0000-00001D0F0000}"/>
    <cellStyle name="Comma 2 2 5 2 2 6" xfId="3080" xr:uid="{00000000-0005-0000-0000-00001E0F0000}"/>
    <cellStyle name="Comma 2 2 5 2 3" xfId="3081" xr:uid="{00000000-0005-0000-0000-00001F0F0000}"/>
    <cellStyle name="Comma 2 2 5 2 3 2" xfId="3082" xr:uid="{00000000-0005-0000-0000-0000200F0000}"/>
    <cellStyle name="Comma 2 2 5 2 3 2 2" xfId="3083" xr:uid="{00000000-0005-0000-0000-0000210F0000}"/>
    <cellStyle name="Comma 2 2 5 2 3 2 2 2" xfId="3084" xr:uid="{00000000-0005-0000-0000-0000220F0000}"/>
    <cellStyle name="Comma 2 2 5 2 3 2 2 3" xfId="3085" xr:uid="{00000000-0005-0000-0000-0000230F0000}"/>
    <cellStyle name="Comma 2 2 5 2 3 2 2 4" xfId="3086" xr:uid="{00000000-0005-0000-0000-0000240F0000}"/>
    <cellStyle name="Comma 2 2 5 2 3 2 3" xfId="3087" xr:uid="{00000000-0005-0000-0000-0000250F0000}"/>
    <cellStyle name="Comma 2 2 5 2 3 2 4" xfId="3088" xr:uid="{00000000-0005-0000-0000-0000260F0000}"/>
    <cellStyle name="Comma 2 2 5 2 3 2 5" xfId="3089" xr:uid="{00000000-0005-0000-0000-0000270F0000}"/>
    <cellStyle name="Comma 2 2 5 2 3 3" xfId="3090" xr:uid="{00000000-0005-0000-0000-0000280F0000}"/>
    <cellStyle name="Comma 2 2 5 2 3 3 2" xfId="3091" xr:uid="{00000000-0005-0000-0000-0000290F0000}"/>
    <cellStyle name="Comma 2 2 5 2 3 3 3" xfId="3092" xr:uid="{00000000-0005-0000-0000-00002A0F0000}"/>
    <cellStyle name="Comma 2 2 5 2 3 3 4" xfId="3093" xr:uid="{00000000-0005-0000-0000-00002B0F0000}"/>
    <cellStyle name="Comma 2 2 5 2 3 4" xfId="3094" xr:uid="{00000000-0005-0000-0000-00002C0F0000}"/>
    <cellStyle name="Comma 2 2 5 2 3 5" xfId="3095" xr:uid="{00000000-0005-0000-0000-00002D0F0000}"/>
    <cellStyle name="Comma 2 2 5 2 3 6" xfId="3096" xr:uid="{00000000-0005-0000-0000-00002E0F0000}"/>
    <cellStyle name="Comma 2 2 5 2 4" xfId="3097" xr:uid="{00000000-0005-0000-0000-00002F0F0000}"/>
    <cellStyle name="Comma 2 2 5 2 4 2" xfId="3098" xr:uid="{00000000-0005-0000-0000-0000300F0000}"/>
    <cellStyle name="Comma 2 2 5 2 4 2 2" xfId="3099" xr:uid="{00000000-0005-0000-0000-0000310F0000}"/>
    <cellStyle name="Comma 2 2 5 2 4 2 3" xfId="3100" xr:uid="{00000000-0005-0000-0000-0000320F0000}"/>
    <cellStyle name="Comma 2 2 5 2 4 2 4" xfId="3101" xr:uid="{00000000-0005-0000-0000-0000330F0000}"/>
    <cellStyle name="Comma 2 2 5 2 4 3" xfId="3102" xr:uid="{00000000-0005-0000-0000-0000340F0000}"/>
    <cellStyle name="Comma 2 2 5 2 4 4" xfId="3103" xr:uid="{00000000-0005-0000-0000-0000350F0000}"/>
    <cellStyle name="Comma 2 2 5 2 4 5" xfId="3104" xr:uid="{00000000-0005-0000-0000-0000360F0000}"/>
    <cellStyle name="Comma 2 2 5 2 5" xfId="3105" xr:uid="{00000000-0005-0000-0000-0000370F0000}"/>
    <cellStyle name="Comma 2 2 5 2 5 2" xfId="3106" xr:uid="{00000000-0005-0000-0000-0000380F0000}"/>
    <cellStyle name="Comma 2 2 5 2 5 3" xfId="3107" xr:uid="{00000000-0005-0000-0000-0000390F0000}"/>
    <cellStyle name="Comma 2 2 5 2 5 4" xfId="3108" xr:uid="{00000000-0005-0000-0000-00003A0F0000}"/>
    <cellStyle name="Comma 2 2 5 2 6" xfId="3109" xr:uid="{00000000-0005-0000-0000-00003B0F0000}"/>
    <cellStyle name="Comma 2 2 5 2 7" xfId="3110" xr:uid="{00000000-0005-0000-0000-00003C0F0000}"/>
    <cellStyle name="Comma 2 2 5 2 8" xfId="3111" xr:uid="{00000000-0005-0000-0000-00003D0F0000}"/>
    <cellStyle name="Comma 2 2 5 3" xfId="3112" xr:uid="{00000000-0005-0000-0000-00003E0F0000}"/>
    <cellStyle name="Comma 2 2 5 3 2" xfId="3113" xr:uid="{00000000-0005-0000-0000-00003F0F0000}"/>
    <cellStyle name="Comma 2 2 5 3 2 2" xfId="3114" xr:uid="{00000000-0005-0000-0000-0000400F0000}"/>
    <cellStyle name="Comma 2 2 5 3 2 2 2" xfId="3115" xr:uid="{00000000-0005-0000-0000-0000410F0000}"/>
    <cellStyle name="Comma 2 2 5 3 2 2 3" xfId="3116" xr:uid="{00000000-0005-0000-0000-0000420F0000}"/>
    <cellStyle name="Comma 2 2 5 3 2 2 4" xfId="3117" xr:uid="{00000000-0005-0000-0000-0000430F0000}"/>
    <cellStyle name="Comma 2 2 5 3 2 3" xfId="3118" xr:uid="{00000000-0005-0000-0000-0000440F0000}"/>
    <cellStyle name="Comma 2 2 5 3 2 4" xfId="3119" xr:uid="{00000000-0005-0000-0000-0000450F0000}"/>
    <cellStyle name="Comma 2 2 5 3 2 5" xfId="3120" xr:uid="{00000000-0005-0000-0000-0000460F0000}"/>
    <cellStyle name="Comma 2 2 5 3 3" xfId="3121" xr:uid="{00000000-0005-0000-0000-0000470F0000}"/>
    <cellStyle name="Comma 2 2 5 3 3 2" xfId="3122" xr:uid="{00000000-0005-0000-0000-0000480F0000}"/>
    <cellStyle name="Comma 2 2 5 3 3 3" xfId="3123" xr:uid="{00000000-0005-0000-0000-0000490F0000}"/>
    <cellStyle name="Comma 2 2 5 3 3 4" xfId="3124" xr:uid="{00000000-0005-0000-0000-00004A0F0000}"/>
    <cellStyle name="Comma 2 2 5 3 4" xfId="3125" xr:uid="{00000000-0005-0000-0000-00004B0F0000}"/>
    <cellStyle name="Comma 2 2 5 3 5" xfId="3126" xr:uid="{00000000-0005-0000-0000-00004C0F0000}"/>
    <cellStyle name="Comma 2 2 5 3 6" xfId="3127" xr:uid="{00000000-0005-0000-0000-00004D0F0000}"/>
    <cellStyle name="Comma 2 2 5 4" xfId="3128" xr:uid="{00000000-0005-0000-0000-00004E0F0000}"/>
    <cellStyle name="Comma 2 2 5 4 2" xfId="3129" xr:uid="{00000000-0005-0000-0000-00004F0F0000}"/>
    <cellStyle name="Comma 2 2 5 4 2 2" xfId="3130" xr:uid="{00000000-0005-0000-0000-0000500F0000}"/>
    <cellStyle name="Comma 2 2 5 4 2 2 2" xfId="3131" xr:uid="{00000000-0005-0000-0000-0000510F0000}"/>
    <cellStyle name="Comma 2 2 5 4 2 2 3" xfId="3132" xr:uid="{00000000-0005-0000-0000-0000520F0000}"/>
    <cellStyle name="Comma 2 2 5 4 2 2 4" xfId="3133" xr:uid="{00000000-0005-0000-0000-0000530F0000}"/>
    <cellStyle name="Comma 2 2 5 4 2 3" xfId="3134" xr:uid="{00000000-0005-0000-0000-0000540F0000}"/>
    <cellStyle name="Comma 2 2 5 4 2 4" xfId="3135" xr:uid="{00000000-0005-0000-0000-0000550F0000}"/>
    <cellStyle name="Comma 2 2 5 4 2 5" xfId="3136" xr:uid="{00000000-0005-0000-0000-0000560F0000}"/>
    <cellStyle name="Comma 2 2 5 4 3" xfId="3137" xr:uid="{00000000-0005-0000-0000-0000570F0000}"/>
    <cellStyle name="Comma 2 2 5 4 3 2" xfId="3138" xr:uid="{00000000-0005-0000-0000-0000580F0000}"/>
    <cellStyle name="Comma 2 2 5 4 3 3" xfId="3139" xr:uid="{00000000-0005-0000-0000-0000590F0000}"/>
    <cellStyle name="Comma 2 2 5 4 3 4" xfId="3140" xr:uid="{00000000-0005-0000-0000-00005A0F0000}"/>
    <cellStyle name="Comma 2 2 5 4 4" xfId="3141" xr:uid="{00000000-0005-0000-0000-00005B0F0000}"/>
    <cellStyle name="Comma 2 2 5 4 5" xfId="3142" xr:uid="{00000000-0005-0000-0000-00005C0F0000}"/>
    <cellStyle name="Comma 2 2 5 4 6" xfId="3143" xr:uid="{00000000-0005-0000-0000-00005D0F0000}"/>
    <cellStyle name="Comma 2 2 5 5" xfId="3144" xr:uid="{00000000-0005-0000-0000-00005E0F0000}"/>
    <cellStyle name="Comma 2 2 5 6" xfId="3145" xr:uid="{00000000-0005-0000-0000-00005F0F0000}"/>
    <cellStyle name="Comma 2 2 5 6 2" xfId="3146" xr:uid="{00000000-0005-0000-0000-0000600F0000}"/>
    <cellStyle name="Comma 2 2 5 6 2 2" xfId="3147" xr:uid="{00000000-0005-0000-0000-0000610F0000}"/>
    <cellStyle name="Comma 2 2 5 6 2 3" xfId="3148" xr:uid="{00000000-0005-0000-0000-0000620F0000}"/>
    <cellStyle name="Comma 2 2 5 6 2 4" xfId="3149" xr:uid="{00000000-0005-0000-0000-0000630F0000}"/>
    <cellStyle name="Comma 2 2 5 6 3" xfId="3150" xr:uid="{00000000-0005-0000-0000-0000640F0000}"/>
    <cellStyle name="Comma 2 2 5 6 4" xfId="3151" xr:uid="{00000000-0005-0000-0000-0000650F0000}"/>
    <cellStyle name="Comma 2 2 5 6 5" xfId="3152" xr:uid="{00000000-0005-0000-0000-0000660F0000}"/>
    <cellStyle name="Comma 2 2 5 7" xfId="3153" xr:uid="{00000000-0005-0000-0000-0000670F0000}"/>
    <cellStyle name="Comma 2 2 5 7 2" xfId="3154" xr:uid="{00000000-0005-0000-0000-0000680F0000}"/>
    <cellStyle name="Comma 2 2 5 7 3" xfId="3155" xr:uid="{00000000-0005-0000-0000-0000690F0000}"/>
    <cellStyle name="Comma 2 2 5 7 4" xfId="3156" xr:uid="{00000000-0005-0000-0000-00006A0F0000}"/>
    <cellStyle name="Comma 2 2 5 8" xfId="3157" xr:uid="{00000000-0005-0000-0000-00006B0F0000}"/>
    <cellStyle name="Comma 2 2 5 8 2" xfId="3158" xr:uid="{00000000-0005-0000-0000-00006C0F0000}"/>
    <cellStyle name="Comma 2 2 5 8 3" xfId="3159" xr:uid="{00000000-0005-0000-0000-00006D0F0000}"/>
    <cellStyle name="Comma 2 2 5 8 4" xfId="3160" xr:uid="{00000000-0005-0000-0000-00006E0F0000}"/>
    <cellStyle name="Comma 2 2 5 9" xfId="3161" xr:uid="{00000000-0005-0000-0000-00006F0F0000}"/>
    <cellStyle name="Comma 2 2 6" xfId="3162" xr:uid="{00000000-0005-0000-0000-0000700F0000}"/>
    <cellStyle name="Comma 2 2 6 2" xfId="3163" xr:uid="{00000000-0005-0000-0000-0000710F0000}"/>
    <cellStyle name="Comma 2 2 6 3" xfId="3164" xr:uid="{00000000-0005-0000-0000-0000720F0000}"/>
    <cellStyle name="Comma 2 2 6 3 2" xfId="3165" xr:uid="{00000000-0005-0000-0000-0000730F0000}"/>
    <cellStyle name="Comma 2 2 6 3 3" xfId="3166" xr:uid="{00000000-0005-0000-0000-0000740F0000}"/>
    <cellStyle name="Comma 2 2 6 3 4" xfId="3167" xr:uid="{00000000-0005-0000-0000-0000750F0000}"/>
    <cellStyle name="Comma 2 2 7" xfId="3168" xr:uid="{00000000-0005-0000-0000-0000760F0000}"/>
    <cellStyle name="Comma 2 2 7 10" xfId="3169" xr:uid="{00000000-0005-0000-0000-0000770F0000}"/>
    <cellStyle name="Comma 2 2 7 11" xfId="3170" xr:uid="{00000000-0005-0000-0000-0000780F0000}"/>
    <cellStyle name="Comma 2 2 7 2" xfId="3171" xr:uid="{00000000-0005-0000-0000-0000790F0000}"/>
    <cellStyle name="Comma 2 2 7 2 2" xfId="3172" xr:uid="{00000000-0005-0000-0000-00007A0F0000}"/>
    <cellStyle name="Comma 2 2 7 2 2 2" xfId="3173" xr:uid="{00000000-0005-0000-0000-00007B0F0000}"/>
    <cellStyle name="Comma 2 2 7 2 2 2 2" xfId="3174" xr:uid="{00000000-0005-0000-0000-00007C0F0000}"/>
    <cellStyle name="Comma 2 2 7 2 2 2 2 2" xfId="3175" xr:uid="{00000000-0005-0000-0000-00007D0F0000}"/>
    <cellStyle name="Comma 2 2 7 2 2 2 2 3" xfId="3176" xr:uid="{00000000-0005-0000-0000-00007E0F0000}"/>
    <cellStyle name="Comma 2 2 7 2 2 2 2 4" xfId="3177" xr:uid="{00000000-0005-0000-0000-00007F0F0000}"/>
    <cellStyle name="Comma 2 2 7 2 2 2 3" xfId="3178" xr:uid="{00000000-0005-0000-0000-0000800F0000}"/>
    <cellStyle name="Comma 2 2 7 2 2 2 4" xfId="3179" xr:uid="{00000000-0005-0000-0000-0000810F0000}"/>
    <cellStyle name="Comma 2 2 7 2 2 2 5" xfId="3180" xr:uid="{00000000-0005-0000-0000-0000820F0000}"/>
    <cellStyle name="Comma 2 2 7 2 2 3" xfId="3181" xr:uid="{00000000-0005-0000-0000-0000830F0000}"/>
    <cellStyle name="Comma 2 2 7 2 2 3 2" xfId="3182" xr:uid="{00000000-0005-0000-0000-0000840F0000}"/>
    <cellStyle name="Comma 2 2 7 2 2 3 3" xfId="3183" xr:uid="{00000000-0005-0000-0000-0000850F0000}"/>
    <cellStyle name="Comma 2 2 7 2 2 3 4" xfId="3184" xr:uid="{00000000-0005-0000-0000-0000860F0000}"/>
    <cellStyle name="Comma 2 2 7 2 2 4" xfId="3185" xr:uid="{00000000-0005-0000-0000-0000870F0000}"/>
    <cellStyle name="Comma 2 2 7 2 2 5" xfId="3186" xr:uid="{00000000-0005-0000-0000-0000880F0000}"/>
    <cellStyle name="Comma 2 2 7 2 2 6" xfId="3187" xr:uid="{00000000-0005-0000-0000-0000890F0000}"/>
    <cellStyle name="Comma 2 2 7 2 3" xfId="3188" xr:uid="{00000000-0005-0000-0000-00008A0F0000}"/>
    <cellStyle name="Comma 2 2 7 2 3 2" xfId="3189" xr:uid="{00000000-0005-0000-0000-00008B0F0000}"/>
    <cellStyle name="Comma 2 2 7 2 3 2 2" xfId="3190" xr:uid="{00000000-0005-0000-0000-00008C0F0000}"/>
    <cellStyle name="Comma 2 2 7 2 3 2 2 2" xfId="3191" xr:uid="{00000000-0005-0000-0000-00008D0F0000}"/>
    <cellStyle name="Comma 2 2 7 2 3 2 2 3" xfId="3192" xr:uid="{00000000-0005-0000-0000-00008E0F0000}"/>
    <cellStyle name="Comma 2 2 7 2 3 2 2 4" xfId="3193" xr:uid="{00000000-0005-0000-0000-00008F0F0000}"/>
    <cellStyle name="Comma 2 2 7 2 3 2 3" xfId="3194" xr:uid="{00000000-0005-0000-0000-0000900F0000}"/>
    <cellStyle name="Comma 2 2 7 2 3 2 4" xfId="3195" xr:uid="{00000000-0005-0000-0000-0000910F0000}"/>
    <cellStyle name="Comma 2 2 7 2 3 2 5" xfId="3196" xr:uid="{00000000-0005-0000-0000-0000920F0000}"/>
    <cellStyle name="Comma 2 2 7 2 3 3" xfId="3197" xr:uid="{00000000-0005-0000-0000-0000930F0000}"/>
    <cellStyle name="Comma 2 2 7 2 3 3 2" xfId="3198" xr:uid="{00000000-0005-0000-0000-0000940F0000}"/>
    <cellStyle name="Comma 2 2 7 2 3 3 3" xfId="3199" xr:uid="{00000000-0005-0000-0000-0000950F0000}"/>
    <cellStyle name="Comma 2 2 7 2 3 3 4" xfId="3200" xr:uid="{00000000-0005-0000-0000-0000960F0000}"/>
    <cellStyle name="Comma 2 2 7 2 3 4" xfId="3201" xr:uid="{00000000-0005-0000-0000-0000970F0000}"/>
    <cellStyle name="Comma 2 2 7 2 3 5" xfId="3202" xr:uid="{00000000-0005-0000-0000-0000980F0000}"/>
    <cellStyle name="Comma 2 2 7 2 3 6" xfId="3203" xr:uid="{00000000-0005-0000-0000-0000990F0000}"/>
    <cellStyle name="Comma 2 2 7 2 4" xfId="3204" xr:uid="{00000000-0005-0000-0000-00009A0F0000}"/>
    <cellStyle name="Comma 2 2 7 2 4 2" xfId="3205" xr:uid="{00000000-0005-0000-0000-00009B0F0000}"/>
    <cellStyle name="Comma 2 2 7 2 4 2 2" xfId="3206" xr:uid="{00000000-0005-0000-0000-00009C0F0000}"/>
    <cellStyle name="Comma 2 2 7 2 4 2 3" xfId="3207" xr:uid="{00000000-0005-0000-0000-00009D0F0000}"/>
    <cellStyle name="Comma 2 2 7 2 4 2 4" xfId="3208" xr:uid="{00000000-0005-0000-0000-00009E0F0000}"/>
    <cellStyle name="Comma 2 2 7 2 4 3" xfId="3209" xr:uid="{00000000-0005-0000-0000-00009F0F0000}"/>
    <cellStyle name="Comma 2 2 7 2 4 4" xfId="3210" xr:uid="{00000000-0005-0000-0000-0000A00F0000}"/>
    <cellStyle name="Comma 2 2 7 2 4 5" xfId="3211" xr:uid="{00000000-0005-0000-0000-0000A10F0000}"/>
    <cellStyle name="Comma 2 2 7 2 5" xfId="3212" xr:uid="{00000000-0005-0000-0000-0000A20F0000}"/>
    <cellStyle name="Comma 2 2 7 2 5 2" xfId="3213" xr:uid="{00000000-0005-0000-0000-0000A30F0000}"/>
    <cellStyle name="Comma 2 2 7 2 5 3" xfId="3214" xr:uid="{00000000-0005-0000-0000-0000A40F0000}"/>
    <cellStyle name="Comma 2 2 7 2 5 4" xfId="3215" xr:uid="{00000000-0005-0000-0000-0000A50F0000}"/>
    <cellStyle name="Comma 2 2 7 2 6" xfId="3216" xr:uid="{00000000-0005-0000-0000-0000A60F0000}"/>
    <cellStyle name="Comma 2 2 7 2 7" xfId="3217" xr:uid="{00000000-0005-0000-0000-0000A70F0000}"/>
    <cellStyle name="Comma 2 2 7 2 8" xfId="3218" xr:uid="{00000000-0005-0000-0000-0000A80F0000}"/>
    <cellStyle name="Comma 2 2 7 3" xfId="3219" xr:uid="{00000000-0005-0000-0000-0000A90F0000}"/>
    <cellStyle name="Comma 2 2 7 3 2" xfId="3220" xr:uid="{00000000-0005-0000-0000-0000AA0F0000}"/>
    <cellStyle name="Comma 2 2 7 3 2 2" xfId="3221" xr:uid="{00000000-0005-0000-0000-0000AB0F0000}"/>
    <cellStyle name="Comma 2 2 7 3 2 2 2" xfId="3222" xr:uid="{00000000-0005-0000-0000-0000AC0F0000}"/>
    <cellStyle name="Comma 2 2 7 3 2 2 3" xfId="3223" xr:uid="{00000000-0005-0000-0000-0000AD0F0000}"/>
    <cellStyle name="Comma 2 2 7 3 2 2 4" xfId="3224" xr:uid="{00000000-0005-0000-0000-0000AE0F0000}"/>
    <cellStyle name="Comma 2 2 7 3 2 3" xfId="3225" xr:uid="{00000000-0005-0000-0000-0000AF0F0000}"/>
    <cellStyle name="Comma 2 2 7 3 2 4" xfId="3226" xr:uid="{00000000-0005-0000-0000-0000B00F0000}"/>
    <cellStyle name="Comma 2 2 7 3 2 5" xfId="3227" xr:uid="{00000000-0005-0000-0000-0000B10F0000}"/>
    <cellStyle name="Comma 2 2 7 3 3" xfId="3228" xr:uid="{00000000-0005-0000-0000-0000B20F0000}"/>
    <cellStyle name="Comma 2 2 7 3 3 2" xfId="3229" xr:uid="{00000000-0005-0000-0000-0000B30F0000}"/>
    <cellStyle name="Comma 2 2 7 3 3 3" xfId="3230" xr:uid="{00000000-0005-0000-0000-0000B40F0000}"/>
    <cellStyle name="Comma 2 2 7 3 3 4" xfId="3231" xr:uid="{00000000-0005-0000-0000-0000B50F0000}"/>
    <cellStyle name="Comma 2 2 7 3 4" xfId="3232" xr:uid="{00000000-0005-0000-0000-0000B60F0000}"/>
    <cellStyle name="Comma 2 2 7 3 5" xfId="3233" xr:uid="{00000000-0005-0000-0000-0000B70F0000}"/>
    <cellStyle name="Comma 2 2 7 3 6" xfId="3234" xr:uid="{00000000-0005-0000-0000-0000B80F0000}"/>
    <cellStyle name="Comma 2 2 7 4" xfId="3235" xr:uid="{00000000-0005-0000-0000-0000B90F0000}"/>
    <cellStyle name="Comma 2 2 7 4 2" xfId="3236" xr:uid="{00000000-0005-0000-0000-0000BA0F0000}"/>
    <cellStyle name="Comma 2 2 7 4 2 2" xfId="3237" xr:uid="{00000000-0005-0000-0000-0000BB0F0000}"/>
    <cellStyle name="Comma 2 2 7 4 2 2 2" xfId="3238" xr:uid="{00000000-0005-0000-0000-0000BC0F0000}"/>
    <cellStyle name="Comma 2 2 7 4 2 2 3" xfId="3239" xr:uid="{00000000-0005-0000-0000-0000BD0F0000}"/>
    <cellStyle name="Comma 2 2 7 4 2 2 4" xfId="3240" xr:uid="{00000000-0005-0000-0000-0000BE0F0000}"/>
    <cellStyle name="Comma 2 2 7 4 2 3" xfId="3241" xr:uid="{00000000-0005-0000-0000-0000BF0F0000}"/>
    <cellStyle name="Comma 2 2 7 4 2 4" xfId="3242" xr:uid="{00000000-0005-0000-0000-0000C00F0000}"/>
    <cellStyle name="Comma 2 2 7 4 2 5" xfId="3243" xr:uid="{00000000-0005-0000-0000-0000C10F0000}"/>
    <cellStyle name="Comma 2 2 7 4 3" xfId="3244" xr:uid="{00000000-0005-0000-0000-0000C20F0000}"/>
    <cellStyle name="Comma 2 2 7 4 3 2" xfId="3245" xr:uid="{00000000-0005-0000-0000-0000C30F0000}"/>
    <cellStyle name="Comma 2 2 7 4 3 3" xfId="3246" xr:uid="{00000000-0005-0000-0000-0000C40F0000}"/>
    <cellStyle name="Comma 2 2 7 4 3 4" xfId="3247" xr:uid="{00000000-0005-0000-0000-0000C50F0000}"/>
    <cellStyle name="Comma 2 2 7 4 4" xfId="3248" xr:uid="{00000000-0005-0000-0000-0000C60F0000}"/>
    <cellStyle name="Comma 2 2 7 4 5" xfId="3249" xr:uid="{00000000-0005-0000-0000-0000C70F0000}"/>
    <cellStyle name="Comma 2 2 7 4 6" xfId="3250" xr:uid="{00000000-0005-0000-0000-0000C80F0000}"/>
    <cellStyle name="Comma 2 2 7 5" xfId="3251" xr:uid="{00000000-0005-0000-0000-0000C90F0000}"/>
    <cellStyle name="Comma 2 2 7 6" xfId="3252" xr:uid="{00000000-0005-0000-0000-0000CA0F0000}"/>
    <cellStyle name="Comma 2 2 7 6 2" xfId="3253" xr:uid="{00000000-0005-0000-0000-0000CB0F0000}"/>
    <cellStyle name="Comma 2 2 7 6 2 2" xfId="3254" xr:uid="{00000000-0005-0000-0000-0000CC0F0000}"/>
    <cellStyle name="Comma 2 2 7 6 2 3" xfId="3255" xr:uid="{00000000-0005-0000-0000-0000CD0F0000}"/>
    <cellStyle name="Comma 2 2 7 6 2 4" xfId="3256" xr:uid="{00000000-0005-0000-0000-0000CE0F0000}"/>
    <cellStyle name="Comma 2 2 7 6 3" xfId="3257" xr:uid="{00000000-0005-0000-0000-0000CF0F0000}"/>
    <cellStyle name="Comma 2 2 7 6 4" xfId="3258" xr:uid="{00000000-0005-0000-0000-0000D00F0000}"/>
    <cellStyle name="Comma 2 2 7 6 5" xfId="3259" xr:uid="{00000000-0005-0000-0000-0000D10F0000}"/>
    <cellStyle name="Comma 2 2 7 7" xfId="3260" xr:uid="{00000000-0005-0000-0000-0000D20F0000}"/>
    <cellStyle name="Comma 2 2 7 7 2" xfId="3261" xr:uid="{00000000-0005-0000-0000-0000D30F0000}"/>
    <cellStyle name="Comma 2 2 7 7 3" xfId="3262" xr:uid="{00000000-0005-0000-0000-0000D40F0000}"/>
    <cellStyle name="Comma 2 2 7 7 4" xfId="3263" xr:uid="{00000000-0005-0000-0000-0000D50F0000}"/>
    <cellStyle name="Comma 2 2 7 8" xfId="3264" xr:uid="{00000000-0005-0000-0000-0000D60F0000}"/>
    <cellStyle name="Comma 2 2 7 8 2" xfId="3265" xr:uid="{00000000-0005-0000-0000-0000D70F0000}"/>
    <cellStyle name="Comma 2 2 7 8 3" xfId="3266" xr:uid="{00000000-0005-0000-0000-0000D80F0000}"/>
    <cellStyle name="Comma 2 2 7 8 4" xfId="3267" xr:uid="{00000000-0005-0000-0000-0000D90F0000}"/>
    <cellStyle name="Comma 2 2 7 9" xfId="3268" xr:uid="{00000000-0005-0000-0000-0000DA0F0000}"/>
    <cellStyle name="Comma 2 2 8" xfId="3269" xr:uid="{00000000-0005-0000-0000-0000DB0F0000}"/>
    <cellStyle name="Comma 2 2 8 10" xfId="3270" xr:uid="{00000000-0005-0000-0000-0000DC0F0000}"/>
    <cellStyle name="Comma 2 2 8 2" xfId="3271" xr:uid="{00000000-0005-0000-0000-0000DD0F0000}"/>
    <cellStyle name="Comma 2 2 8 2 2" xfId="3272" xr:uid="{00000000-0005-0000-0000-0000DE0F0000}"/>
    <cellStyle name="Comma 2 2 8 2 2 2" xfId="3273" xr:uid="{00000000-0005-0000-0000-0000DF0F0000}"/>
    <cellStyle name="Comma 2 2 8 2 2 2 2" xfId="3274" xr:uid="{00000000-0005-0000-0000-0000E00F0000}"/>
    <cellStyle name="Comma 2 2 8 2 2 2 3" xfId="3275" xr:uid="{00000000-0005-0000-0000-0000E10F0000}"/>
    <cellStyle name="Comma 2 2 8 2 2 2 4" xfId="3276" xr:uid="{00000000-0005-0000-0000-0000E20F0000}"/>
    <cellStyle name="Comma 2 2 8 2 2 3" xfId="3277" xr:uid="{00000000-0005-0000-0000-0000E30F0000}"/>
    <cellStyle name="Comma 2 2 8 2 2 4" xfId="3278" xr:uid="{00000000-0005-0000-0000-0000E40F0000}"/>
    <cellStyle name="Comma 2 2 8 2 2 5" xfId="3279" xr:uid="{00000000-0005-0000-0000-0000E50F0000}"/>
    <cellStyle name="Comma 2 2 8 2 3" xfId="3280" xr:uid="{00000000-0005-0000-0000-0000E60F0000}"/>
    <cellStyle name="Comma 2 2 8 2 3 2" xfId="3281" xr:uid="{00000000-0005-0000-0000-0000E70F0000}"/>
    <cellStyle name="Comma 2 2 8 2 3 3" xfId="3282" xr:uid="{00000000-0005-0000-0000-0000E80F0000}"/>
    <cellStyle name="Comma 2 2 8 2 3 4" xfId="3283" xr:uid="{00000000-0005-0000-0000-0000E90F0000}"/>
    <cellStyle name="Comma 2 2 8 2 4" xfId="3284" xr:uid="{00000000-0005-0000-0000-0000EA0F0000}"/>
    <cellStyle name="Comma 2 2 8 2 5" xfId="3285" xr:uid="{00000000-0005-0000-0000-0000EB0F0000}"/>
    <cellStyle name="Comma 2 2 8 2 6" xfId="3286" xr:uid="{00000000-0005-0000-0000-0000EC0F0000}"/>
    <cellStyle name="Comma 2 2 8 3" xfId="3287" xr:uid="{00000000-0005-0000-0000-0000ED0F0000}"/>
    <cellStyle name="Comma 2 2 8 3 2" xfId="3288" xr:uid="{00000000-0005-0000-0000-0000EE0F0000}"/>
    <cellStyle name="Comma 2 2 8 3 2 2" xfId="3289" xr:uid="{00000000-0005-0000-0000-0000EF0F0000}"/>
    <cellStyle name="Comma 2 2 8 3 2 2 2" xfId="3290" xr:uid="{00000000-0005-0000-0000-0000F00F0000}"/>
    <cellStyle name="Comma 2 2 8 3 2 2 3" xfId="3291" xr:uid="{00000000-0005-0000-0000-0000F10F0000}"/>
    <cellStyle name="Comma 2 2 8 3 2 2 4" xfId="3292" xr:uid="{00000000-0005-0000-0000-0000F20F0000}"/>
    <cellStyle name="Comma 2 2 8 3 2 3" xfId="3293" xr:uid="{00000000-0005-0000-0000-0000F30F0000}"/>
    <cellStyle name="Comma 2 2 8 3 2 4" xfId="3294" xr:uid="{00000000-0005-0000-0000-0000F40F0000}"/>
    <cellStyle name="Comma 2 2 8 3 2 5" xfId="3295" xr:uid="{00000000-0005-0000-0000-0000F50F0000}"/>
    <cellStyle name="Comma 2 2 8 3 3" xfId="3296" xr:uid="{00000000-0005-0000-0000-0000F60F0000}"/>
    <cellStyle name="Comma 2 2 8 3 3 2" xfId="3297" xr:uid="{00000000-0005-0000-0000-0000F70F0000}"/>
    <cellStyle name="Comma 2 2 8 3 3 3" xfId="3298" xr:uid="{00000000-0005-0000-0000-0000F80F0000}"/>
    <cellStyle name="Comma 2 2 8 3 3 4" xfId="3299" xr:uid="{00000000-0005-0000-0000-0000F90F0000}"/>
    <cellStyle name="Comma 2 2 8 3 4" xfId="3300" xr:uid="{00000000-0005-0000-0000-0000FA0F0000}"/>
    <cellStyle name="Comma 2 2 8 3 5" xfId="3301" xr:uid="{00000000-0005-0000-0000-0000FB0F0000}"/>
    <cellStyle name="Comma 2 2 8 3 6" xfId="3302" xr:uid="{00000000-0005-0000-0000-0000FC0F0000}"/>
    <cellStyle name="Comma 2 2 8 4" xfId="3303" xr:uid="{00000000-0005-0000-0000-0000FD0F0000}"/>
    <cellStyle name="Comma 2 2 8 5" xfId="3304" xr:uid="{00000000-0005-0000-0000-0000FE0F0000}"/>
    <cellStyle name="Comma 2 2 8 5 2" xfId="3305" xr:uid="{00000000-0005-0000-0000-0000FF0F0000}"/>
    <cellStyle name="Comma 2 2 8 5 2 2" xfId="3306" xr:uid="{00000000-0005-0000-0000-000000100000}"/>
    <cellStyle name="Comma 2 2 8 5 2 3" xfId="3307" xr:uid="{00000000-0005-0000-0000-000001100000}"/>
    <cellStyle name="Comma 2 2 8 5 2 4" xfId="3308" xr:uid="{00000000-0005-0000-0000-000002100000}"/>
    <cellStyle name="Comma 2 2 8 5 3" xfId="3309" xr:uid="{00000000-0005-0000-0000-000003100000}"/>
    <cellStyle name="Comma 2 2 8 5 4" xfId="3310" xr:uid="{00000000-0005-0000-0000-000004100000}"/>
    <cellStyle name="Comma 2 2 8 5 5" xfId="3311" xr:uid="{00000000-0005-0000-0000-000005100000}"/>
    <cellStyle name="Comma 2 2 8 6" xfId="3312" xr:uid="{00000000-0005-0000-0000-000006100000}"/>
    <cellStyle name="Comma 2 2 8 6 2" xfId="3313" xr:uid="{00000000-0005-0000-0000-000007100000}"/>
    <cellStyle name="Comma 2 2 8 6 3" xfId="3314" xr:uid="{00000000-0005-0000-0000-000008100000}"/>
    <cellStyle name="Comma 2 2 8 6 4" xfId="3315" xr:uid="{00000000-0005-0000-0000-000009100000}"/>
    <cellStyle name="Comma 2 2 8 7" xfId="3316" xr:uid="{00000000-0005-0000-0000-00000A100000}"/>
    <cellStyle name="Comma 2 2 8 7 2" xfId="3317" xr:uid="{00000000-0005-0000-0000-00000B100000}"/>
    <cellStyle name="Comma 2 2 8 7 3" xfId="3318" xr:uid="{00000000-0005-0000-0000-00000C100000}"/>
    <cellStyle name="Comma 2 2 8 7 4" xfId="3319" xr:uid="{00000000-0005-0000-0000-00000D100000}"/>
    <cellStyle name="Comma 2 2 8 8" xfId="3320" xr:uid="{00000000-0005-0000-0000-00000E100000}"/>
    <cellStyle name="Comma 2 2 8 9" xfId="3321" xr:uid="{00000000-0005-0000-0000-00000F100000}"/>
    <cellStyle name="Comma 2 2 9" xfId="3322" xr:uid="{00000000-0005-0000-0000-000010100000}"/>
    <cellStyle name="Comma 2 2 9 10" xfId="3323" xr:uid="{00000000-0005-0000-0000-000011100000}"/>
    <cellStyle name="Comma 2 2 9 2" xfId="3324" xr:uid="{00000000-0005-0000-0000-000012100000}"/>
    <cellStyle name="Comma 2 2 9 2 2" xfId="3325" xr:uid="{00000000-0005-0000-0000-000013100000}"/>
    <cellStyle name="Comma 2 2 9 2 2 2" xfId="3326" xr:uid="{00000000-0005-0000-0000-000014100000}"/>
    <cellStyle name="Comma 2 2 9 2 2 2 2" xfId="3327" xr:uid="{00000000-0005-0000-0000-000015100000}"/>
    <cellStyle name="Comma 2 2 9 2 2 2 3" xfId="3328" xr:uid="{00000000-0005-0000-0000-000016100000}"/>
    <cellStyle name="Comma 2 2 9 2 2 2 4" xfId="3329" xr:uid="{00000000-0005-0000-0000-000017100000}"/>
    <cellStyle name="Comma 2 2 9 2 2 3" xfId="3330" xr:uid="{00000000-0005-0000-0000-000018100000}"/>
    <cellStyle name="Comma 2 2 9 2 2 4" xfId="3331" xr:uid="{00000000-0005-0000-0000-000019100000}"/>
    <cellStyle name="Comma 2 2 9 2 2 5" xfId="3332" xr:uid="{00000000-0005-0000-0000-00001A100000}"/>
    <cellStyle name="Comma 2 2 9 2 3" xfId="3333" xr:uid="{00000000-0005-0000-0000-00001B100000}"/>
    <cellStyle name="Comma 2 2 9 2 3 2" xfId="3334" xr:uid="{00000000-0005-0000-0000-00001C100000}"/>
    <cellStyle name="Comma 2 2 9 2 3 3" xfId="3335" xr:uid="{00000000-0005-0000-0000-00001D100000}"/>
    <cellStyle name="Comma 2 2 9 2 3 4" xfId="3336" xr:uid="{00000000-0005-0000-0000-00001E100000}"/>
    <cellStyle name="Comma 2 2 9 2 4" xfId="3337" xr:uid="{00000000-0005-0000-0000-00001F100000}"/>
    <cellStyle name="Comma 2 2 9 2 5" xfId="3338" xr:uid="{00000000-0005-0000-0000-000020100000}"/>
    <cellStyle name="Comma 2 2 9 2 6" xfId="3339" xr:uid="{00000000-0005-0000-0000-000021100000}"/>
    <cellStyle name="Comma 2 2 9 3" xfId="3340" xr:uid="{00000000-0005-0000-0000-000022100000}"/>
    <cellStyle name="Comma 2 2 9 3 2" xfId="3341" xr:uid="{00000000-0005-0000-0000-000023100000}"/>
    <cellStyle name="Comma 2 2 9 3 2 2" xfId="3342" xr:uid="{00000000-0005-0000-0000-000024100000}"/>
    <cellStyle name="Comma 2 2 9 3 2 2 2" xfId="3343" xr:uid="{00000000-0005-0000-0000-000025100000}"/>
    <cellStyle name="Comma 2 2 9 3 2 2 3" xfId="3344" xr:uid="{00000000-0005-0000-0000-000026100000}"/>
    <cellStyle name="Comma 2 2 9 3 2 2 4" xfId="3345" xr:uid="{00000000-0005-0000-0000-000027100000}"/>
    <cellStyle name="Comma 2 2 9 3 2 3" xfId="3346" xr:uid="{00000000-0005-0000-0000-000028100000}"/>
    <cellStyle name="Comma 2 2 9 3 2 4" xfId="3347" xr:uid="{00000000-0005-0000-0000-000029100000}"/>
    <cellStyle name="Comma 2 2 9 3 2 5" xfId="3348" xr:uid="{00000000-0005-0000-0000-00002A100000}"/>
    <cellStyle name="Comma 2 2 9 3 3" xfId="3349" xr:uid="{00000000-0005-0000-0000-00002B100000}"/>
    <cellStyle name="Comma 2 2 9 3 3 2" xfId="3350" xr:uid="{00000000-0005-0000-0000-00002C100000}"/>
    <cellStyle name="Comma 2 2 9 3 3 3" xfId="3351" xr:uid="{00000000-0005-0000-0000-00002D100000}"/>
    <cellStyle name="Comma 2 2 9 3 3 4" xfId="3352" xr:uid="{00000000-0005-0000-0000-00002E100000}"/>
    <cellStyle name="Comma 2 2 9 3 4" xfId="3353" xr:uid="{00000000-0005-0000-0000-00002F100000}"/>
    <cellStyle name="Comma 2 2 9 3 5" xfId="3354" xr:uid="{00000000-0005-0000-0000-000030100000}"/>
    <cellStyle name="Comma 2 2 9 3 6" xfId="3355" xr:uid="{00000000-0005-0000-0000-000031100000}"/>
    <cellStyle name="Comma 2 2 9 4" xfId="3356" xr:uid="{00000000-0005-0000-0000-000032100000}"/>
    <cellStyle name="Comma 2 2 9 5" xfId="3357" xr:uid="{00000000-0005-0000-0000-000033100000}"/>
    <cellStyle name="Comma 2 2 9 5 2" xfId="3358" xr:uid="{00000000-0005-0000-0000-000034100000}"/>
    <cellStyle name="Comma 2 2 9 5 2 2" xfId="3359" xr:uid="{00000000-0005-0000-0000-000035100000}"/>
    <cellStyle name="Comma 2 2 9 5 2 3" xfId="3360" xr:uid="{00000000-0005-0000-0000-000036100000}"/>
    <cellStyle name="Comma 2 2 9 5 2 4" xfId="3361" xr:uid="{00000000-0005-0000-0000-000037100000}"/>
    <cellStyle name="Comma 2 2 9 5 3" xfId="3362" xr:uid="{00000000-0005-0000-0000-000038100000}"/>
    <cellStyle name="Comma 2 2 9 5 4" xfId="3363" xr:uid="{00000000-0005-0000-0000-000039100000}"/>
    <cellStyle name="Comma 2 2 9 5 5" xfId="3364" xr:uid="{00000000-0005-0000-0000-00003A100000}"/>
    <cellStyle name="Comma 2 2 9 6" xfId="3365" xr:uid="{00000000-0005-0000-0000-00003B100000}"/>
    <cellStyle name="Comma 2 2 9 6 2" xfId="3366" xr:uid="{00000000-0005-0000-0000-00003C100000}"/>
    <cellStyle name="Comma 2 2 9 6 3" xfId="3367" xr:uid="{00000000-0005-0000-0000-00003D100000}"/>
    <cellStyle name="Comma 2 2 9 6 4" xfId="3368" xr:uid="{00000000-0005-0000-0000-00003E100000}"/>
    <cellStyle name="Comma 2 2 9 7" xfId="3369" xr:uid="{00000000-0005-0000-0000-00003F100000}"/>
    <cellStyle name="Comma 2 2 9 7 2" xfId="3370" xr:uid="{00000000-0005-0000-0000-000040100000}"/>
    <cellStyle name="Comma 2 2 9 7 3" xfId="3371" xr:uid="{00000000-0005-0000-0000-000041100000}"/>
    <cellStyle name="Comma 2 2 9 7 4" xfId="3372" xr:uid="{00000000-0005-0000-0000-000042100000}"/>
    <cellStyle name="Comma 2 2 9 8" xfId="3373" xr:uid="{00000000-0005-0000-0000-000043100000}"/>
    <cellStyle name="Comma 2 2 9 9" xfId="3374" xr:uid="{00000000-0005-0000-0000-000044100000}"/>
    <cellStyle name="Comma 2 20" xfId="3375" xr:uid="{00000000-0005-0000-0000-000045100000}"/>
    <cellStyle name="Comma 2 20 2" xfId="3376" xr:uid="{00000000-0005-0000-0000-000046100000}"/>
    <cellStyle name="Comma 2 20 3" xfId="3377" xr:uid="{00000000-0005-0000-0000-000047100000}"/>
    <cellStyle name="Comma 2 20 3 2" xfId="3378" xr:uid="{00000000-0005-0000-0000-000048100000}"/>
    <cellStyle name="Comma 2 20 3 3" xfId="3379" xr:uid="{00000000-0005-0000-0000-000049100000}"/>
    <cellStyle name="Comma 2 20 3 4" xfId="3380" xr:uid="{00000000-0005-0000-0000-00004A100000}"/>
    <cellStyle name="Comma 2 21" xfId="3381" xr:uid="{00000000-0005-0000-0000-00004B100000}"/>
    <cellStyle name="Comma 2 21 2" xfId="3382" xr:uid="{00000000-0005-0000-0000-00004C100000}"/>
    <cellStyle name="Comma 2 21 3" xfId="3383" xr:uid="{00000000-0005-0000-0000-00004D100000}"/>
    <cellStyle name="Comma 2 21 3 2" xfId="3384" xr:uid="{00000000-0005-0000-0000-00004E100000}"/>
    <cellStyle name="Comma 2 21 3 3" xfId="3385" xr:uid="{00000000-0005-0000-0000-00004F100000}"/>
    <cellStyle name="Comma 2 21 3 4" xfId="3386" xr:uid="{00000000-0005-0000-0000-000050100000}"/>
    <cellStyle name="Comma 2 22" xfId="3387" xr:uid="{00000000-0005-0000-0000-000051100000}"/>
    <cellStyle name="Comma 2 22 2" xfId="3388" xr:uid="{00000000-0005-0000-0000-000052100000}"/>
    <cellStyle name="Comma 2 22 3" xfId="3389" xr:uid="{00000000-0005-0000-0000-000053100000}"/>
    <cellStyle name="Comma 2 22 3 2" xfId="3390" xr:uid="{00000000-0005-0000-0000-000054100000}"/>
    <cellStyle name="Comma 2 22 3 3" xfId="3391" xr:uid="{00000000-0005-0000-0000-000055100000}"/>
    <cellStyle name="Comma 2 22 3 4" xfId="3392" xr:uid="{00000000-0005-0000-0000-000056100000}"/>
    <cellStyle name="Comma 2 23" xfId="3393" xr:uid="{00000000-0005-0000-0000-000057100000}"/>
    <cellStyle name="Comma 2 23 2" xfId="3394" xr:uid="{00000000-0005-0000-0000-000058100000}"/>
    <cellStyle name="Comma 2 23 3" xfId="3395" xr:uid="{00000000-0005-0000-0000-000059100000}"/>
    <cellStyle name="Comma 2 23 3 2" xfId="3396" xr:uid="{00000000-0005-0000-0000-00005A100000}"/>
    <cellStyle name="Comma 2 23 3 3" xfId="3397" xr:uid="{00000000-0005-0000-0000-00005B100000}"/>
    <cellStyle name="Comma 2 23 3 4" xfId="3398" xr:uid="{00000000-0005-0000-0000-00005C100000}"/>
    <cellStyle name="Comma 2 23 4" xfId="3399" xr:uid="{00000000-0005-0000-0000-00005D100000}"/>
    <cellStyle name="Comma 2 23 5" xfId="3400" xr:uid="{00000000-0005-0000-0000-00005E100000}"/>
    <cellStyle name="Comma 2 23 6" xfId="3401" xr:uid="{00000000-0005-0000-0000-00005F100000}"/>
    <cellStyle name="Comma 2 24" xfId="3402" xr:uid="{00000000-0005-0000-0000-000060100000}"/>
    <cellStyle name="Comma 2 25" xfId="3403" xr:uid="{00000000-0005-0000-0000-000061100000}"/>
    <cellStyle name="Comma 2 26" xfId="3404" xr:uid="{00000000-0005-0000-0000-000062100000}"/>
    <cellStyle name="Comma 2 27" xfId="3405" xr:uid="{00000000-0005-0000-0000-000063100000}"/>
    <cellStyle name="Comma 2 28" xfId="3406" xr:uid="{00000000-0005-0000-0000-000064100000}"/>
    <cellStyle name="Comma 2 29" xfId="3407" xr:uid="{00000000-0005-0000-0000-000065100000}"/>
    <cellStyle name="Comma 2 3" xfId="3408" xr:uid="{00000000-0005-0000-0000-000066100000}"/>
    <cellStyle name="Comma 2 3 10" xfId="3409" xr:uid="{00000000-0005-0000-0000-000067100000}"/>
    <cellStyle name="Comma 2 3 10 2" xfId="3410" xr:uid="{00000000-0005-0000-0000-000068100000}"/>
    <cellStyle name="Comma 2 3 10 2 2" xfId="3411" xr:uid="{00000000-0005-0000-0000-000069100000}"/>
    <cellStyle name="Comma 2 3 10 2 2 2" xfId="3412" xr:uid="{00000000-0005-0000-0000-00006A100000}"/>
    <cellStyle name="Comma 2 3 10 2 2 3" xfId="3413" xr:uid="{00000000-0005-0000-0000-00006B100000}"/>
    <cellStyle name="Comma 2 3 10 2 2 4" xfId="3414" xr:uid="{00000000-0005-0000-0000-00006C100000}"/>
    <cellStyle name="Comma 2 3 10 2 3" xfId="3415" xr:uid="{00000000-0005-0000-0000-00006D100000}"/>
    <cellStyle name="Comma 2 3 10 2 4" xfId="3416" xr:uid="{00000000-0005-0000-0000-00006E100000}"/>
    <cellStyle name="Comma 2 3 10 2 5" xfId="3417" xr:uid="{00000000-0005-0000-0000-00006F100000}"/>
    <cellStyle name="Comma 2 3 10 3" xfId="3418" xr:uid="{00000000-0005-0000-0000-000070100000}"/>
    <cellStyle name="Comma 2 3 10 3 2" xfId="3419" xr:uid="{00000000-0005-0000-0000-000071100000}"/>
    <cellStyle name="Comma 2 3 10 3 3" xfId="3420" xr:uid="{00000000-0005-0000-0000-000072100000}"/>
    <cellStyle name="Comma 2 3 10 3 4" xfId="3421" xr:uid="{00000000-0005-0000-0000-000073100000}"/>
    <cellStyle name="Comma 2 3 10 4" xfId="3422" xr:uid="{00000000-0005-0000-0000-000074100000}"/>
    <cellStyle name="Comma 2 3 10 5" xfId="3423" xr:uid="{00000000-0005-0000-0000-000075100000}"/>
    <cellStyle name="Comma 2 3 10 6" xfId="3424" xr:uid="{00000000-0005-0000-0000-000076100000}"/>
    <cellStyle name="Comma 2 3 11" xfId="3425" xr:uid="{00000000-0005-0000-0000-000077100000}"/>
    <cellStyle name="Comma 2 3 12" xfId="3426" xr:uid="{00000000-0005-0000-0000-000078100000}"/>
    <cellStyle name="Comma 2 3 12 2" xfId="3427" xr:uid="{00000000-0005-0000-0000-000079100000}"/>
    <cellStyle name="Comma 2 3 12 2 2" xfId="3428" xr:uid="{00000000-0005-0000-0000-00007A100000}"/>
    <cellStyle name="Comma 2 3 12 2 3" xfId="3429" xr:uid="{00000000-0005-0000-0000-00007B100000}"/>
    <cellStyle name="Comma 2 3 12 2 4" xfId="3430" xr:uid="{00000000-0005-0000-0000-00007C100000}"/>
    <cellStyle name="Comma 2 3 12 3" xfId="3431" xr:uid="{00000000-0005-0000-0000-00007D100000}"/>
    <cellStyle name="Comma 2 3 12 4" xfId="3432" xr:uid="{00000000-0005-0000-0000-00007E100000}"/>
    <cellStyle name="Comma 2 3 12 5" xfId="3433" xr:uid="{00000000-0005-0000-0000-00007F100000}"/>
    <cellStyle name="Comma 2 3 13" xfId="3434" xr:uid="{00000000-0005-0000-0000-000080100000}"/>
    <cellStyle name="Comma 2 3 13 2" xfId="3435" xr:uid="{00000000-0005-0000-0000-000081100000}"/>
    <cellStyle name="Comma 2 3 13 3" xfId="3436" xr:uid="{00000000-0005-0000-0000-000082100000}"/>
    <cellStyle name="Comma 2 3 13 4" xfId="3437" xr:uid="{00000000-0005-0000-0000-000083100000}"/>
    <cellStyle name="Comma 2 3 14" xfId="3438" xr:uid="{00000000-0005-0000-0000-000084100000}"/>
    <cellStyle name="Comma 2 3 15" xfId="3439" xr:uid="{00000000-0005-0000-0000-000085100000}"/>
    <cellStyle name="Comma 2 3 16" xfId="3440" xr:uid="{00000000-0005-0000-0000-000086100000}"/>
    <cellStyle name="Comma 2 3 2" xfId="3441" xr:uid="{00000000-0005-0000-0000-000087100000}"/>
    <cellStyle name="Comma 2 3 2 10" xfId="3442" xr:uid="{00000000-0005-0000-0000-000088100000}"/>
    <cellStyle name="Comma 2 3 2 10 2" xfId="3443" xr:uid="{00000000-0005-0000-0000-000089100000}"/>
    <cellStyle name="Comma 2 3 2 10 2 2" xfId="3444" xr:uid="{00000000-0005-0000-0000-00008A100000}"/>
    <cellStyle name="Comma 2 3 2 10 2 3" xfId="3445" xr:uid="{00000000-0005-0000-0000-00008B100000}"/>
    <cellStyle name="Comma 2 3 2 10 2 4" xfId="3446" xr:uid="{00000000-0005-0000-0000-00008C100000}"/>
    <cellStyle name="Comma 2 3 2 10 3" xfId="3447" xr:uid="{00000000-0005-0000-0000-00008D100000}"/>
    <cellStyle name="Comma 2 3 2 10 4" xfId="3448" xr:uid="{00000000-0005-0000-0000-00008E100000}"/>
    <cellStyle name="Comma 2 3 2 10 5" xfId="3449" xr:uid="{00000000-0005-0000-0000-00008F100000}"/>
    <cellStyle name="Comma 2 3 2 11" xfId="3450" xr:uid="{00000000-0005-0000-0000-000090100000}"/>
    <cellStyle name="Comma 2 3 2 11 2" xfId="3451" xr:uid="{00000000-0005-0000-0000-000091100000}"/>
    <cellStyle name="Comma 2 3 2 11 3" xfId="3452" xr:uid="{00000000-0005-0000-0000-000092100000}"/>
    <cellStyle name="Comma 2 3 2 11 4" xfId="3453" xr:uid="{00000000-0005-0000-0000-000093100000}"/>
    <cellStyle name="Comma 2 3 2 12" xfId="3454" xr:uid="{00000000-0005-0000-0000-000094100000}"/>
    <cellStyle name="Comma 2 3 2 13" xfId="3455" xr:uid="{00000000-0005-0000-0000-000095100000}"/>
    <cellStyle name="Comma 2 3 2 14" xfId="3456" xr:uid="{00000000-0005-0000-0000-000096100000}"/>
    <cellStyle name="Comma 2 3 2 2" xfId="3457" xr:uid="{00000000-0005-0000-0000-000097100000}"/>
    <cellStyle name="Comma 2 3 2 2 10" xfId="3458" xr:uid="{00000000-0005-0000-0000-000098100000}"/>
    <cellStyle name="Comma 2 3 2 2 2" xfId="3459" xr:uid="{00000000-0005-0000-0000-000099100000}"/>
    <cellStyle name="Comma 2 3 2 2 2 2" xfId="3460" xr:uid="{00000000-0005-0000-0000-00009A100000}"/>
    <cellStyle name="Comma 2 3 2 2 2 2 2" xfId="3461" xr:uid="{00000000-0005-0000-0000-00009B100000}"/>
    <cellStyle name="Comma 2 3 2 2 2 2 2 2" xfId="3462" xr:uid="{00000000-0005-0000-0000-00009C100000}"/>
    <cellStyle name="Comma 2 3 2 2 2 2 2 2 2" xfId="3463" xr:uid="{00000000-0005-0000-0000-00009D100000}"/>
    <cellStyle name="Comma 2 3 2 2 2 2 2 2 2 2" xfId="21400" xr:uid="{00000000-0005-0000-0000-00009E100000}"/>
    <cellStyle name="Comma 2 3 2 2 2 2 2 2 3" xfId="3464" xr:uid="{00000000-0005-0000-0000-00009F100000}"/>
    <cellStyle name="Comma 2 3 2 2 2 2 2 2 4" xfId="3465" xr:uid="{00000000-0005-0000-0000-0000A0100000}"/>
    <cellStyle name="Comma 2 3 2 2 2 2 2 3" xfId="3466" xr:uid="{00000000-0005-0000-0000-0000A1100000}"/>
    <cellStyle name="Comma 2 3 2 2 2 2 2 3 2" xfId="21401" xr:uid="{00000000-0005-0000-0000-0000A2100000}"/>
    <cellStyle name="Comma 2 3 2 2 2 2 2 4" xfId="3467" xr:uid="{00000000-0005-0000-0000-0000A3100000}"/>
    <cellStyle name="Comma 2 3 2 2 2 2 2 5" xfId="3468" xr:uid="{00000000-0005-0000-0000-0000A4100000}"/>
    <cellStyle name="Comma 2 3 2 2 2 2 3" xfId="3469" xr:uid="{00000000-0005-0000-0000-0000A5100000}"/>
    <cellStyle name="Comma 2 3 2 2 2 2 3 2" xfId="3470" xr:uid="{00000000-0005-0000-0000-0000A6100000}"/>
    <cellStyle name="Comma 2 3 2 2 2 2 3 3" xfId="3471" xr:uid="{00000000-0005-0000-0000-0000A7100000}"/>
    <cellStyle name="Comma 2 3 2 2 2 2 3 4" xfId="3472" xr:uid="{00000000-0005-0000-0000-0000A8100000}"/>
    <cellStyle name="Comma 2 3 2 2 2 2 4" xfId="3473" xr:uid="{00000000-0005-0000-0000-0000A9100000}"/>
    <cellStyle name="Comma 2 3 2 2 2 2 5" xfId="3474" xr:uid="{00000000-0005-0000-0000-0000AA100000}"/>
    <cellStyle name="Comma 2 3 2 2 2 2 6" xfId="3475" xr:uid="{00000000-0005-0000-0000-0000AB100000}"/>
    <cellStyle name="Comma 2 3 2 2 2 3" xfId="3476" xr:uid="{00000000-0005-0000-0000-0000AC100000}"/>
    <cellStyle name="Comma 2 3 2 2 2 3 2" xfId="3477" xr:uid="{00000000-0005-0000-0000-0000AD100000}"/>
    <cellStyle name="Comma 2 3 2 2 2 3 2 2" xfId="3478" xr:uid="{00000000-0005-0000-0000-0000AE100000}"/>
    <cellStyle name="Comma 2 3 2 2 2 3 2 2 2" xfId="3479" xr:uid="{00000000-0005-0000-0000-0000AF100000}"/>
    <cellStyle name="Comma 2 3 2 2 2 3 2 2 2 2" xfId="21402" xr:uid="{00000000-0005-0000-0000-0000B0100000}"/>
    <cellStyle name="Comma 2 3 2 2 2 3 2 2 3" xfId="3480" xr:uid="{00000000-0005-0000-0000-0000B1100000}"/>
    <cellStyle name="Comma 2 3 2 2 2 3 2 2 4" xfId="3481" xr:uid="{00000000-0005-0000-0000-0000B2100000}"/>
    <cellStyle name="Comma 2 3 2 2 2 3 2 3" xfId="3482" xr:uid="{00000000-0005-0000-0000-0000B3100000}"/>
    <cellStyle name="Comma 2 3 2 2 2 3 2 3 2" xfId="21403" xr:uid="{00000000-0005-0000-0000-0000B4100000}"/>
    <cellStyle name="Comma 2 3 2 2 2 3 2 4" xfId="3483" xr:uid="{00000000-0005-0000-0000-0000B5100000}"/>
    <cellStyle name="Comma 2 3 2 2 2 3 2 5" xfId="3484" xr:uid="{00000000-0005-0000-0000-0000B6100000}"/>
    <cellStyle name="Comma 2 3 2 2 2 3 3" xfId="3485" xr:uid="{00000000-0005-0000-0000-0000B7100000}"/>
    <cellStyle name="Comma 2 3 2 2 2 3 3 2" xfId="3486" xr:uid="{00000000-0005-0000-0000-0000B8100000}"/>
    <cellStyle name="Comma 2 3 2 2 2 3 3 3" xfId="3487" xr:uid="{00000000-0005-0000-0000-0000B9100000}"/>
    <cellStyle name="Comma 2 3 2 2 2 3 3 4" xfId="3488" xr:uid="{00000000-0005-0000-0000-0000BA100000}"/>
    <cellStyle name="Comma 2 3 2 2 2 3 4" xfId="3489" xr:uid="{00000000-0005-0000-0000-0000BB100000}"/>
    <cellStyle name="Comma 2 3 2 2 2 3 5" xfId="3490" xr:uid="{00000000-0005-0000-0000-0000BC100000}"/>
    <cellStyle name="Comma 2 3 2 2 2 3 6" xfId="3491" xr:uid="{00000000-0005-0000-0000-0000BD100000}"/>
    <cellStyle name="Comma 2 3 2 2 2 4" xfId="3492" xr:uid="{00000000-0005-0000-0000-0000BE100000}"/>
    <cellStyle name="Comma 2 3 2 2 2 4 2" xfId="3493" xr:uid="{00000000-0005-0000-0000-0000BF100000}"/>
    <cellStyle name="Comma 2 3 2 2 2 4 2 2" xfId="3494" xr:uid="{00000000-0005-0000-0000-0000C0100000}"/>
    <cellStyle name="Comma 2 3 2 2 2 4 2 2 2" xfId="21404" xr:uid="{00000000-0005-0000-0000-0000C1100000}"/>
    <cellStyle name="Comma 2 3 2 2 2 4 2 3" xfId="3495" xr:uid="{00000000-0005-0000-0000-0000C2100000}"/>
    <cellStyle name="Comma 2 3 2 2 2 4 2 4" xfId="3496" xr:uid="{00000000-0005-0000-0000-0000C3100000}"/>
    <cellStyle name="Comma 2 3 2 2 2 4 3" xfId="3497" xr:uid="{00000000-0005-0000-0000-0000C4100000}"/>
    <cellStyle name="Comma 2 3 2 2 2 4 3 2" xfId="21405" xr:uid="{00000000-0005-0000-0000-0000C5100000}"/>
    <cellStyle name="Comma 2 3 2 2 2 4 4" xfId="3498" xr:uid="{00000000-0005-0000-0000-0000C6100000}"/>
    <cellStyle name="Comma 2 3 2 2 2 4 5" xfId="3499" xr:uid="{00000000-0005-0000-0000-0000C7100000}"/>
    <cellStyle name="Comma 2 3 2 2 2 5" xfId="3500" xr:uid="{00000000-0005-0000-0000-0000C8100000}"/>
    <cellStyle name="Comma 2 3 2 2 2 5 2" xfId="3501" xr:uid="{00000000-0005-0000-0000-0000C9100000}"/>
    <cellStyle name="Comma 2 3 2 2 2 5 3" xfId="3502" xr:uid="{00000000-0005-0000-0000-0000CA100000}"/>
    <cellStyle name="Comma 2 3 2 2 2 5 4" xfId="3503" xr:uid="{00000000-0005-0000-0000-0000CB100000}"/>
    <cellStyle name="Comma 2 3 2 2 2 6" xfId="3504" xr:uid="{00000000-0005-0000-0000-0000CC100000}"/>
    <cellStyle name="Comma 2 3 2 2 2 7" xfId="3505" xr:uid="{00000000-0005-0000-0000-0000CD100000}"/>
    <cellStyle name="Comma 2 3 2 2 2 8" xfId="3506" xr:uid="{00000000-0005-0000-0000-0000CE100000}"/>
    <cellStyle name="Comma 2 3 2 2 3" xfId="3507" xr:uid="{00000000-0005-0000-0000-0000CF100000}"/>
    <cellStyle name="Comma 2 3 2 2 3 2" xfId="3508" xr:uid="{00000000-0005-0000-0000-0000D0100000}"/>
    <cellStyle name="Comma 2 3 2 2 3 2 2" xfId="3509" xr:uid="{00000000-0005-0000-0000-0000D1100000}"/>
    <cellStyle name="Comma 2 3 2 2 3 2 2 2" xfId="3510" xr:uid="{00000000-0005-0000-0000-0000D2100000}"/>
    <cellStyle name="Comma 2 3 2 2 3 2 2 2 2" xfId="21406" xr:uid="{00000000-0005-0000-0000-0000D3100000}"/>
    <cellStyle name="Comma 2 3 2 2 3 2 2 3" xfId="3511" xr:uid="{00000000-0005-0000-0000-0000D4100000}"/>
    <cellStyle name="Comma 2 3 2 2 3 2 2 4" xfId="3512" xr:uid="{00000000-0005-0000-0000-0000D5100000}"/>
    <cellStyle name="Comma 2 3 2 2 3 2 3" xfId="3513" xr:uid="{00000000-0005-0000-0000-0000D6100000}"/>
    <cellStyle name="Comma 2 3 2 2 3 2 3 2" xfId="21407" xr:uid="{00000000-0005-0000-0000-0000D7100000}"/>
    <cellStyle name="Comma 2 3 2 2 3 2 4" xfId="3514" xr:uid="{00000000-0005-0000-0000-0000D8100000}"/>
    <cellStyle name="Comma 2 3 2 2 3 2 5" xfId="3515" xr:uid="{00000000-0005-0000-0000-0000D9100000}"/>
    <cellStyle name="Comma 2 3 2 2 3 3" xfId="3516" xr:uid="{00000000-0005-0000-0000-0000DA100000}"/>
    <cellStyle name="Comma 2 3 2 2 3 3 2" xfId="3517" xr:uid="{00000000-0005-0000-0000-0000DB100000}"/>
    <cellStyle name="Comma 2 3 2 2 3 3 3" xfId="3518" xr:uid="{00000000-0005-0000-0000-0000DC100000}"/>
    <cellStyle name="Comma 2 3 2 2 3 3 4" xfId="3519" xr:uid="{00000000-0005-0000-0000-0000DD100000}"/>
    <cellStyle name="Comma 2 3 2 2 3 4" xfId="3520" xr:uid="{00000000-0005-0000-0000-0000DE100000}"/>
    <cellStyle name="Comma 2 3 2 2 3 5" xfId="3521" xr:uid="{00000000-0005-0000-0000-0000DF100000}"/>
    <cellStyle name="Comma 2 3 2 2 3 6" xfId="3522" xr:uid="{00000000-0005-0000-0000-0000E0100000}"/>
    <cellStyle name="Comma 2 3 2 2 4" xfId="3523" xr:uid="{00000000-0005-0000-0000-0000E1100000}"/>
    <cellStyle name="Comma 2 3 2 2 4 2" xfId="3524" xr:uid="{00000000-0005-0000-0000-0000E2100000}"/>
    <cellStyle name="Comma 2 3 2 2 4 2 2" xfId="3525" xr:uid="{00000000-0005-0000-0000-0000E3100000}"/>
    <cellStyle name="Comma 2 3 2 2 4 2 2 2" xfId="3526" xr:uid="{00000000-0005-0000-0000-0000E4100000}"/>
    <cellStyle name="Comma 2 3 2 2 4 2 2 2 2" xfId="21408" xr:uid="{00000000-0005-0000-0000-0000E5100000}"/>
    <cellStyle name="Comma 2 3 2 2 4 2 2 3" xfId="3527" xr:uid="{00000000-0005-0000-0000-0000E6100000}"/>
    <cellStyle name="Comma 2 3 2 2 4 2 2 4" xfId="3528" xr:uid="{00000000-0005-0000-0000-0000E7100000}"/>
    <cellStyle name="Comma 2 3 2 2 4 2 3" xfId="3529" xr:uid="{00000000-0005-0000-0000-0000E8100000}"/>
    <cellStyle name="Comma 2 3 2 2 4 2 3 2" xfId="21409" xr:uid="{00000000-0005-0000-0000-0000E9100000}"/>
    <cellStyle name="Comma 2 3 2 2 4 2 4" xfId="3530" xr:uid="{00000000-0005-0000-0000-0000EA100000}"/>
    <cellStyle name="Comma 2 3 2 2 4 2 5" xfId="3531" xr:uid="{00000000-0005-0000-0000-0000EB100000}"/>
    <cellStyle name="Comma 2 3 2 2 4 3" xfId="3532" xr:uid="{00000000-0005-0000-0000-0000EC100000}"/>
    <cellStyle name="Comma 2 3 2 2 4 3 2" xfId="3533" xr:uid="{00000000-0005-0000-0000-0000ED100000}"/>
    <cellStyle name="Comma 2 3 2 2 4 3 3" xfId="3534" xr:uid="{00000000-0005-0000-0000-0000EE100000}"/>
    <cellStyle name="Comma 2 3 2 2 4 3 4" xfId="3535" xr:uid="{00000000-0005-0000-0000-0000EF100000}"/>
    <cellStyle name="Comma 2 3 2 2 4 4" xfId="3536" xr:uid="{00000000-0005-0000-0000-0000F0100000}"/>
    <cellStyle name="Comma 2 3 2 2 4 5" xfId="3537" xr:uid="{00000000-0005-0000-0000-0000F1100000}"/>
    <cellStyle name="Comma 2 3 2 2 4 6" xfId="3538" xr:uid="{00000000-0005-0000-0000-0000F2100000}"/>
    <cellStyle name="Comma 2 3 2 2 5" xfId="3539" xr:uid="{00000000-0005-0000-0000-0000F3100000}"/>
    <cellStyle name="Comma 2 3 2 2 5 2" xfId="21410" xr:uid="{00000000-0005-0000-0000-0000F4100000}"/>
    <cellStyle name="Comma 2 3 2 2 5 2 2" xfId="21411" xr:uid="{00000000-0005-0000-0000-0000F5100000}"/>
    <cellStyle name="Comma 2 3 2 2 5 2 2 2" xfId="21412" xr:uid="{00000000-0005-0000-0000-0000F6100000}"/>
    <cellStyle name="Comma 2 3 2 2 5 2 3" xfId="21413" xr:uid="{00000000-0005-0000-0000-0000F7100000}"/>
    <cellStyle name="Comma 2 3 2 2 5 3" xfId="21414" xr:uid="{00000000-0005-0000-0000-0000F8100000}"/>
    <cellStyle name="Comma 2 3 2 2 5 3 2" xfId="21415" xr:uid="{00000000-0005-0000-0000-0000F9100000}"/>
    <cellStyle name="Comma 2 3 2 2 5 4" xfId="21416" xr:uid="{00000000-0005-0000-0000-0000FA100000}"/>
    <cellStyle name="Comma 2 3 2 2 6" xfId="3540" xr:uid="{00000000-0005-0000-0000-0000FB100000}"/>
    <cellStyle name="Comma 2 3 2 2 6 2" xfId="3541" xr:uid="{00000000-0005-0000-0000-0000FC100000}"/>
    <cellStyle name="Comma 2 3 2 2 6 2 2" xfId="3542" xr:uid="{00000000-0005-0000-0000-0000FD100000}"/>
    <cellStyle name="Comma 2 3 2 2 6 2 3" xfId="3543" xr:uid="{00000000-0005-0000-0000-0000FE100000}"/>
    <cellStyle name="Comma 2 3 2 2 6 2 4" xfId="3544" xr:uid="{00000000-0005-0000-0000-0000FF100000}"/>
    <cellStyle name="Comma 2 3 2 2 6 3" xfId="3545" xr:uid="{00000000-0005-0000-0000-000000110000}"/>
    <cellStyle name="Comma 2 3 2 2 6 4" xfId="3546" xr:uid="{00000000-0005-0000-0000-000001110000}"/>
    <cellStyle name="Comma 2 3 2 2 6 5" xfId="3547" xr:uid="{00000000-0005-0000-0000-000002110000}"/>
    <cellStyle name="Comma 2 3 2 2 7" xfId="3548" xr:uid="{00000000-0005-0000-0000-000003110000}"/>
    <cellStyle name="Comma 2 3 2 2 7 2" xfId="3549" xr:uid="{00000000-0005-0000-0000-000004110000}"/>
    <cellStyle name="Comma 2 3 2 2 7 3" xfId="3550" xr:uid="{00000000-0005-0000-0000-000005110000}"/>
    <cellStyle name="Comma 2 3 2 2 7 4" xfId="3551" xr:uid="{00000000-0005-0000-0000-000006110000}"/>
    <cellStyle name="Comma 2 3 2 2 8" xfId="3552" xr:uid="{00000000-0005-0000-0000-000007110000}"/>
    <cellStyle name="Comma 2 3 2 2 9" xfId="3553" xr:uid="{00000000-0005-0000-0000-000008110000}"/>
    <cellStyle name="Comma 2 3 2 3" xfId="3554" xr:uid="{00000000-0005-0000-0000-000009110000}"/>
    <cellStyle name="Comma 2 3 2 3 2" xfId="3555" xr:uid="{00000000-0005-0000-0000-00000A110000}"/>
    <cellStyle name="Comma 2 3 2 3 2 2" xfId="3556" xr:uid="{00000000-0005-0000-0000-00000B110000}"/>
    <cellStyle name="Comma 2 3 2 3 2 2 2" xfId="3557" xr:uid="{00000000-0005-0000-0000-00000C110000}"/>
    <cellStyle name="Comma 2 3 2 3 2 2 2 2" xfId="3558" xr:uid="{00000000-0005-0000-0000-00000D110000}"/>
    <cellStyle name="Comma 2 3 2 3 2 2 2 2 2" xfId="3559" xr:uid="{00000000-0005-0000-0000-00000E110000}"/>
    <cellStyle name="Comma 2 3 2 3 2 2 2 2 3" xfId="3560" xr:uid="{00000000-0005-0000-0000-00000F110000}"/>
    <cellStyle name="Comma 2 3 2 3 2 2 2 2 4" xfId="3561" xr:uid="{00000000-0005-0000-0000-000010110000}"/>
    <cellStyle name="Comma 2 3 2 3 2 2 2 3" xfId="3562" xr:uid="{00000000-0005-0000-0000-000011110000}"/>
    <cellStyle name="Comma 2 3 2 3 2 2 2 4" xfId="3563" xr:uid="{00000000-0005-0000-0000-000012110000}"/>
    <cellStyle name="Comma 2 3 2 3 2 2 2 5" xfId="3564" xr:uid="{00000000-0005-0000-0000-000013110000}"/>
    <cellStyle name="Comma 2 3 2 3 2 2 3" xfId="3565" xr:uid="{00000000-0005-0000-0000-000014110000}"/>
    <cellStyle name="Comma 2 3 2 3 2 2 3 2" xfId="3566" xr:uid="{00000000-0005-0000-0000-000015110000}"/>
    <cellStyle name="Comma 2 3 2 3 2 2 3 3" xfId="3567" xr:uid="{00000000-0005-0000-0000-000016110000}"/>
    <cellStyle name="Comma 2 3 2 3 2 2 3 4" xfId="3568" xr:uid="{00000000-0005-0000-0000-000017110000}"/>
    <cellStyle name="Comma 2 3 2 3 2 2 4" xfId="3569" xr:uid="{00000000-0005-0000-0000-000018110000}"/>
    <cellStyle name="Comma 2 3 2 3 2 2 5" xfId="3570" xr:uid="{00000000-0005-0000-0000-000019110000}"/>
    <cellStyle name="Comma 2 3 2 3 2 2 6" xfId="3571" xr:uid="{00000000-0005-0000-0000-00001A110000}"/>
    <cellStyle name="Comma 2 3 2 3 2 3" xfId="3572" xr:uid="{00000000-0005-0000-0000-00001B110000}"/>
    <cellStyle name="Comma 2 3 2 3 2 3 2" xfId="3573" xr:uid="{00000000-0005-0000-0000-00001C110000}"/>
    <cellStyle name="Comma 2 3 2 3 2 3 2 2" xfId="3574" xr:uid="{00000000-0005-0000-0000-00001D110000}"/>
    <cellStyle name="Comma 2 3 2 3 2 3 2 2 2" xfId="3575" xr:uid="{00000000-0005-0000-0000-00001E110000}"/>
    <cellStyle name="Comma 2 3 2 3 2 3 2 2 3" xfId="3576" xr:uid="{00000000-0005-0000-0000-00001F110000}"/>
    <cellStyle name="Comma 2 3 2 3 2 3 2 2 4" xfId="3577" xr:uid="{00000000-0005-0000-0000-000020110000}"/>
    <cellStyle name="Comma 2 3 2 3 2 3 2 3" xfId="3578" xr:uid="{00000000-0005-0000-0000-000021110000}"/>
    <cellStyle name="Comma 2 3 2 3 2 3 2 4" xfId="3579" xr:uid="{00000000-0005-0000-0000-000022110000}"/>
    <cellStyle name="Comma 2 3 2 3 2 3 2 5" xfId="3580" xr:uid="{00000000-0005-0000-0000-000023110000}"/>
    <cellStyle name="Comma 2 3 2 3 2 3 3" xfId="3581" xr:uid="{00000000-0005-0000-0000-000024110000}"/>
    <cellStyle name="Comma 2 3 2 3 2 3 3 2" xfId="3582" xr:uid="{00000000-0005-0000-0000-000025110000}"/>
    <cellStyle name="Comma 2 3 2 3 2 3 3 3" xfId="3583" xr:uid="{00000000-0005-0000-0000-000026110000}"/>
    <cellStyle name="Comma 2 3 2 3 2 3 3 4" xfId="3584" xr:uid="{00000000-0005-0000-0000-000027110000}"/>
    <cellStyle name="Comma 2 3 2 3 2 3 4" xfId="3585" xr:uid="{00000000-0005-0000-0000-000028110000}"/>
    <cellStyle name="Comma 2 3 2 3 2 3 5" xfId="3586" xr:uid="{00000000-0005-0000-0000-000029110000}"/>
    <cellStyle name="Comma 2 3 2 3 2 3 6" xfId="3587" xr:uid="{00000000-0005-0000-0000-00002A110000}"/>
    <cellStyle name="Comma 2 3 2 3 2 4" xfId="3588" xr:uid="{00000000-0005-0000-0000-00002B110000}"/>
    <cellStyle name="Comma 2 3 2 3 2 4 2" xfId="3589" xr:uid="{00000000-0005-0000-0000-00002C110000}"/>
    <cellStyle name="Comma 2 3 2 3 2 4 2 2" xfId="3590" xr:uid="{00000000-0005-0000-0000-00002D110000}"/>
    <cellStyle name="Comma 2 3 2 3 2 4 2 3" xfId="3591" xr:uid="{00000000-0005-0000-0000-00002E110000}"/>
    <cellStyle name="Comma 2 3 2 3 2 4 2 4" xfId="3592" xr:uid="{00000000-0005-0000-0000-00002F110000}"/>
    <cellStyle name="Comma 2 3 2 3 2 4 3" xfId="3593" xr:uid="{00000000-0005-0000-0000-000030110000}"/>
    <cellStyle name="Comma 2 3 2 3 2 4 4" xfId="3594" xr:uid="{00000000-0005-0000-0000-000031110000}"/>
    <cellStyle name="Comma 2 3 2 3 2 4 5" xfId="3595" xr:uid="{00000000-0005-0000-0000-000032110000}"/>
    <cellStyle name="Comma 2 3 2 3 2 5" xfId="3596" xr:uid="{00000000-0005-0000-0000-000033110000}"/>
    <cellStyle name="Comma 2 3 2 3 2 5 2" xfId="3597" xr:uid="{00000000-0005-0000-0000-000034110000}"/>
    <cellStyle name="Comma 2 3 2 3 2 5 3" xfId="3598" xr:uid="{00000000-0005-0000-0000-000035110000}"/>
    <cellStyle name="Comma 2 3 2 3 2 5 4" xfId="3599" xr:uid="{00000000-0005-0000-0000-000036110000}"/>
    <cellStyle name="Comma 2 3 2 3 2 6" xfId="3600" xr:uid="{00000000-0005-0000-0000-000037110000}"/>
    <cellStyle name="Comma 2 3 2 3 2 7" xfId="3601" xr:uid="{00000000-0005-0000-0000-000038110000}"/>
    <cellStyle name="Comma 2 3 2 3 2 8" xfId="3602" xr:uid="{00000000-0005-0000-0000-000039110000}"/>
    <cellStyle name="Comma 2 3 2 3 3" xfId="3603" xr:uid="{00000000-0005-0000-0000-00003A110000}"/>
    <cellStyle name="Comma 2 3 2 3 3 2" xfId="3604" xr:uid="{00000000-0005-0000-0000-00003B110000}"/>
    <cellStyle name="Comma 2 3 2 3 3 2 2" xfId="3605" xr:uid="{00000000-0005-0000-0000-00003C110000}"/>
    <cellStyle name="Comma 2 3 2 3 3 2 2 2" xfId="3606" xr:uid="{00000000-0005-0000-0000-00003D110000}"/>
    <cellStyle name="Comma 2 3 2 3 3 2 2 3" xfId="3607" xr:uid="{00000000-0005-0000-0000-00003E110000}"/>
    <cellStyle name="Comma 2 3 2 3 3 2 2 4" xfId="3608" xr:uid="{00000000-0005-0000-0000-00003F110000}"/>
    <cellStyle name="Comma 2 3 2 3 3 2 3" xfId="3609" xr:uid="{00000000-0005-0000-0000-000040110000}"/>
    <cellStyle name="Comma 2 3 2 3 3 2 4" xfId="3610" xr:uid="{00000000-0005-0000-0000-000041110000}"/>
    <cellStyle name="Comma 2 3 2 3 3 2 5" xfId="3611" xr:uid="{00000000-0005-0000-0000-000042110000}"/>
    <cellStyle name="Comma 2 3 2 3 3 3" xfId="3612" xr:uid="{00000000-0005-0000-0000-000043110000}"/>
    <cellStyle name="Comma 2 3 2 3 3 3 2" xfId="3613" xr:uid="{00000000-0005-0000-0000-000044110000}"/>
    <cellStyle name="Comma 2 3 2 3 3 3 3" xfId="3614" xr:uid="{00000000-0005-0000-0000-000045110000}"/>
    <cellStyle name="Comma 2 3 2 3 3 3 4" xfId="3615" xr:uid="{00000000-0005-0000-0000-000046110000}"/>
    <cellStyle name="Comma 2 3 2 3 3 4" xfId="3616" xr:uid="{00000000-0005-0000-0000-000047110000}"/>
    <cellStyle name="Comma 2 3 2 3 3 5" xfId="3617" xr:uid="{00000000-0005-0000-0000-000048110000}"/>
    <cellStyle name="Comma 2 3 2 3 3 6" xfId="3618" xr:uid="{00000000-0005-0000-0000-000049110000}"/>
    <cellStyle name="Comma 2 3 2 3 4" xfId="3619" xr:uid="{00000000-0005-0000-0000-00004A110000}"/>
    <cellStyle name="Comma 2 3 2 3 4 2" xfId="3620" xr:uid="{00000000-0005-0000-0000-00004B110000}"/>
    <cellStyle name="Comma 2 3 2 3 4 2 2" xfId="3621" xr:uid="{00000000-0005-0000-0000-00004C110000}"/>
    <cellStyle name="Comma 2 3 2 3 4 2 2 2" xfId="3622" xr:uid="{00000000-0005-0000-0000-00004D110000}"/>
    <cellStyle name="Comma 2 3 2 3 4 2 2 3" xfId="3623" xr:uid="{00000000-0005-0000-0000-00004E110000}"/>
    <cellStyle name="Comma 2 3 2 3 4 2 2 4" xfId="3624" xr:uid="{00000000-0005-0000-0000-00004F110000}"/>
    <cellStyle name="Comma 2 3 2 3 4 2 3" xfId="3625" xr:uid="{00000000-0005-0000-0000-000050110000}"/>
    <cellStyle name="Comma 2 3 2 3 4 2 4" xfId="3626" xr:uid="{00000000-0005-0000-0000-000051110000}"/>
    <cellStyle name="Comma 2 3 2 3 4 2 5" xfId="3627" xr:uid="{00000000-0005-0000-0000-000052110000}"/>
    <cellStyle name="Comma 2 3 2 3 4 3" xfId="3628" xr:uid="{00000000-0005-0000-0000-000053110000}"/>
    <cellStyle name="Comma 2 3 2 3 4 3 2" xfId="3629" xr:uid="{00000000-0005-0000-0000-000054110000}"/>
    <cellStyle name="Comma 2 3 2 3 4 3 3" xfId="3630" xr:uid="{00000000-0005-0000-0000-000055110000}"/>
    <cellStyle name="Comma 2 3 2 3 4 3 4" xfId="3631" xr:uid="{00000000-0005-0000-0000-000056110000}"/>
    <cellStyle name="Comma 2 3 2 3 4 4" xfId="3632" xr:uid="{00000000-0005-0000-0000-000057110000}"/>
    <cellStyle name="Comma 2 3 2 3 4 5" xfId="3633" xr:uid="{00000000-0005-0000-0000-000058110000}"/>
    <cellStyle name="Comma 2 3 2 3 4 6" xfId="3634" xr:uid="{00000000-0005-0000-0000-000059110000}"/>
    <cellStyle name="Comma 2 3 2 3 5" xfId="3635" xr:uid="{00000000-0005-0000-0000-00005A110000}"/>
    <cellStyle name="Comma 2 3 2 3 5 2" xfId="3636" xr:uid="{00000000-0005-0000-0000-00005B110000}"/>
    <cellStyle name="Comma 2 3 2 3 5 2 2" xfId="3637" xr:uid="{00000000-0005-0000-0000-00005C110000}"/>
    <cellStyle name="Comma 2 3 2 3 5 2 3" xfId="3638" xr:uid="{00000000-0005-0000-0000-00005D110000}"/>
    <cellStyle name="Comma 2 3 2 3 5 2 4" xfId="3639" xr:uid="{00000000-0005-0000-0000-00005E110000}"/>
    <cellStyle name="Comma 2 3 2 3 5 3" xfId="3640" xr:uid="{00000000-0005-0000-0000-00005F110000}"/>
    <cellStyle name="Comma 2 3 2 3 5 4" xfId="3641" xr:uid="{00000000-0005-0000-0000-000060110000}"/>
    <cellStyle name="Comma 2 3 2 3 5 5" xfId="3642" xr:uid="{00000000-0005-0000-0000-000061110000}"/>
    <cellStyle name="Comma 2 3 2 3 6" xfId="3643" xr:uid="{00000000-0005-0000-0000-000062110000}"/>
    <cellStyle name="Comma 2 3 2 3 6 2" xfId="3644" xr:uid="{00000000-0005-0000-0000-000063110000}"/>
    <cellStyle name="Comma 2 3 2 3 6 3" xfId="3645" xr:uid="{00000000-0005-0000-0000-000064110000}"/>
    <cellStyle name="Comma 2 3 2 3 6 4" xfId="3646" xr:uid="{00000000-0005-0000-0000-000065110000}"/>
    <cellStyle name="Comma 2 3 2 3 7" xfId="3647" xr:uid="{00000000-0005-0000-0000-000066110000}"/>
    <cellStyle name="Comma 2 3 2 3 8" xfId="3648" xr:uid="{00000000-0005-0000-0000-000067110000}"/>
    <cellStyle name="Comma 2 3 2 3 9" xfId="3649" xr:uid="{00000000-0005-0000-0000-000068110000}"/>
    <cellStyle name="Comma 2 3 2 4" xfId="3650" xr:uid="{00000000-0005-0000-0000-000069110000}"/>
    <cellStyle name="Comma 2 3 2 4 2" xfId="3651" xr:uid="{00000000-0005-0000-0000-00006A110000}"/>
    <cellStyle name="Comma 2 3 2 4 2 2" xfId="3652" xr:uid="{00000000-0005-0000-0000-00006B110000}"/>
    <cellStyle name="Comma 2 3 2 4 2 2 2" xfId="3653" xr:uid="{00000000-0005-0000-0000-00006C110000}"/>
    <cellStyle name="Comma 2 3 2 4 2 2 2 2" xfId="3654" xr:uid="{00000000-0005-0000-0000-00006D110000}"/>
    <cellStyle name="Comma 2 3 2 4 2 2 2 2 2" xfId="3655" xr:uid="{00000000-0005-0000-0000-00006E110000}"/>
    <cellStyle name="Comma 2 3 2 4 2 2 2 2 3" xfId="3656" xr:uid="{00000000-0005-0000-0000-00006F110000}"/>
    <cellStyle name="Comma 2 3 2 4 2 2 2 2 4" xfId="3657" xr:uid="{00000000-0005-0000-0000-000070110000}"/>
    <cellStyle name="Comma 2 3 2 4 2 2 2 3" xfId="3658" xr:uid="{00000000-0005-0000-0000-000071110000}"/>
    <cellStyle name="Comma 2 3 2 4 2 2 2 4" xfId="3659" xr:uid="{00000000-0005-0000-0000-000072110000}"/>
    <cellStyle name="Comma 2 3 2 4 2 2 2 5" xfId="3660" xr:uid="{00000000-0005-0000-0000-000073110000}"/>
    <cellStyle name="Comma 2 3 2 4 2 2 3" xfId="3661" xr:uid="{00000000-0005-0000-0000-000074110000}"/>
    <cellStyle name="Comma 2 3 2 4 2 2 3 2" xfId="3662" xr:uid="{00000000-0005-0000-0000-000075110000}"/>
    <cellStyle name="Comma 2 3 2 4 2 2 3 3" xfId="3663" xr:uid="{00000000-0005-0000-0000-000076110000}"/>
    <cellStyle name="Comma 2 3 2 4 2 2 3 4" xfId="3664" xr:uid="{00000000-0005-0000-0000-000077110000}"/>
    <cellStyle name="Comma 2 3 2 4 2 2 4" xfId="3665" xr:uid="{00000000-0005-0000-0000-000078110000}"/>
    <cellStyle name="Comma 2 3 2 4 2 2 5" xfId="3666" xr:uid="{00000000-0005-0000-0000-000079110000}"/>
    <cellStyle name="Comma 2 3 2 4 2 2 6" xfId="3667" xr:uid="{00000000-0005-0000-0000-00007A110000}"/>
    <cellStyle name="Comma 2 3 2 4 2 3" xfId="3668" xr:uid="{00000000-0005-0000-0000-00007B110000}"/>
    <cellStyle name="Comma 2 3 2 4 2 3 2" xfId="3669" xr:uid="{00000000-0005-0000-0000-00007C110000}"/>
    <cellStyle name="Comma 2 3 2 4 2 3 2 2" xfId="3670" xr:uid="{00000000-0005-0000-0000-00007D110000}"/>
    <cellStyle name="Comma 2 3 2 4 2 3 2 2 2" xfId="3671" xr:uid="{00000000-0005-0000-0000-00007E110000}"/>
    <cellStyle name="Comma 2 3 2 4 2 3 2 2 3" xfId="3672" xr:uid="{00000000-0005-0000-0000-00007F110000}"/>
    <cellStyle name="Comma 2 3 2 4 2 3 2 2 4" xfId="3673" xr:uid="{00000000-0005-0000-0000-000080110000}"/>
    <cellStyle name="Comma 2 3 2 4 2 3 2 3" xfId="3674" xr:uid="{00000000-0005-0000-0000-000081110000}"/>
    <cellStyle name="Comma 2 3 2 4 2 3 2 4" xfId="3675" xr:uid="{00000000-0005-0000-0000-000082110000}"/>
    <cellStyle name="Comma 2 3 2 4 2 3 2 5" xfId="3676" xr:uid="{00000000-0005-0000-0000-000083110000}"/>
    <cellStyle name="Comma 2 3 2 4 2 3 3" xfId="3677" xr:uid="{00000000-0005-0000-0000-000084110000}"/>
    <cellStyle name="Comma 2 3 2 4 2 3 3 2" xfId="3678" xr:uid="{00000000-0005-0000-0000-000085110000}"/>
    <cellStyle name="Comma 2 3 2 4 2 3 3 3" xfId="3679" xr:uid="{00000000-0005-0000-0000-000086110000}"/>
    <cellStyle name="Comma 2 3 2 4 2 3 3 4" xfId="3680" xr:uid="{00000000-0005-0000-0000-000087110000}"/>
    <cellStyle name="Comma 2 3 2 4 2 3 4" xfId="3681" xr:uid="{00000000-0005-0000-0000-000088110000}"/>
    <cellStyle name="Comma 2 3 2 4 2 3 5" xfId="3682" xr:uid="{00000000-0005-0000-0000-000089110000}"/>
    <cellStyle name="Comma 2 3 2 4 2 3 6" xfId="3683" xr:uid="{00000000-0005-0000-0000-00008A110000}"/>
    <cellStyle name="Comma 2 3 2 4 2 4" xfId="3684" xr:uid="{00000000-0005-0000-0000-00008B110000}"/>
    <cellStyle name="Comma 2 3 2 4 2 4 2" xfId="3685" xr:uid="{00000000-0005-0000-0000-00008C110000}"/>
    <cellStyle name="Comma 2 3 2 4 2 4 2 2" xfId="3686" xr:uid="{00000000-0005-0000-0000-00008D110000}"/>
    <cellStyle name="Comma 2 3 2 4 2 4 2 3" xfId="3687" xr:uid="{00000000-0005-0000-0000-00008E110000}"/>
    <cellStyle name="Comma 2 3 2 4 2 4 2 4" xfId="3688" xr:uid="{00000000-0005-0000-0000-00008F110000}"/>
    <cellStyle name="Comma 2 3 2 4 2 4 3" xfId="3689" xr:uid="{00000000-0005-0000-0000-000090110000}"/>
    <cellStyle name="Comma 2 3 2 4 2 4 4" xfId="3690" xr:uid="{00000000-0005-0000-0000-000091110000}"/>
    <cellStyle name="Comma 2 3 2 4 2 4 5" xfId="3691" xr:uid="{00000000-0005-0000-0000-000092110000}"/>
    <cellStyle name="Comma 2 3 2 4 2 5" xfId="3692" xr:uid="{00000000-0005-0000-0000-000093110000}"/>
    <cellStyle name="Comma 2 3 2 4 2 5 2" xfId="3693" xr:uid="{00000000-0005-0000-0000-000094110000}"/>
    <cellStyle name="Comma 2 3 2 4 2 5 3" xfId="3694" xr:uid="{00000000-0005-0000-0000-000095110000}"/>
    <cellStyle name="Comma 2 3 2 4 2 5 4" xfId="3695" xr:uid="{00000000-0005-0000-0000-000096110000}"/>
    <cellStyle name="Comma 2 3 2 4 2 6" xfId="3696" xr:uid="{00000000-0005-0000-0000-000097110000}"/>
    <cellStyle name="Comma 2 3 2 4 2 7" xfId="3697" xr:uid="{00000000-0005-0000-0000-000098110000}"/>
    <cellStyle name="Comma 2 3 2 4 2 8" xfId="3698" xr:uid="{00000000-0005-0000-0000-000099110000}"/>
    <cellStyle name="Comma 2 3 2 4 3" xfId="3699" xr:uid="{00000000-0005-0000-0000-00009A110000}"/>
    <cellStyle name="Comma 2 3 2 4 3 2" xfId="3700" xr:uid="{00000000-0005-0000-0000-00009B110000}"/>
    <cellStyle name="Comma 2 3 2 4 3 2 2" xfId="3701" xr:uid="{00000000-0005-0000-0000-00009C110000}"/>
    <cellStyle name="Comma 2 3 2 4 3 2 2 2" xfId="3702" xr:uid="{00000000-0005-0000-0000-00009D110000}"/>
    <cellStyle name="Comma 2 3 2 4 3 2 2 3" xfId="3703" xr:uid="{00000000-0005-0000-0000-00009E110000}"/>
    <cellStyle name="Comma 2 3 2 4 3 2 2 4" xfId="3704" xr:uid="{00000000-0005-0000-0000-00009F110000}"/>
    <cellStyle name="Comma 2 3 2 4 3 2 3" xfId="3705" xr:uid="{00000000-0005-0000-0000-0000A0110000}"/>
    <cellStyle name="Comma 2 3 2 4 3 2 4" xfId="3706" xr:uid="{00000000-0005-0000-0000-0000A1110000}"/>
    <cellStyle name="Comma 2 3 2 4 3 2 5" xfId="3707" xr:uid="{00000000-0005-0000-0000-0000A2110000}"/>
    <cellStyle name="Comma 2 3 2 4 3 3" xfId="3708" xr:uid="{00000000-0005-0000-0000-0000A3110000}"/>
    <cellStyle name="Comma 2 3 2 4 3 3 2" xfId="3709" xr:uid="{00000000-0005-0000-0000-0000A4110000}"/>
    <cellStyle name="Comma 2 3 2 4 3 3 3" xfId="3710" xr:uid="{00000000-0005-0000-0000-0000A5110000}"/>
    <cellStyle name="Comma 2 3 2 4 3 3 4" xfId="3711" xr:uid="{00000000-0005-0000-0000-0000A6110000}"/>
    <cellStyle name="Comma 2 3 2 4 3 4" xfId="3712" xr:uid="{00000000-0005-0000-0000-0000A7110000}"/>
    <cellStyle name="Comma 2 3 2 4 3 5" xfId="3713" xr:uid="{00000000-0005-0000-0000-0000A8110000}"/>
    <cellStyle name="Comma 2 3 2 4 3 6" xfId="3714" xr:uid="{00000000-0005-0000-0000-0000A9110000}"/>
    <cellStyle name="Comma 2 3 2 4 4" xfId="3715" xr:uid="{00000000-0005-0000-0000-0000AA110000}"/>
    <cellStyle name="Comma 2 3 2 4 4 2" xfId="3716" xr:uid="{00000000-0005-0000-0000-0000AB110000}"/>
    <cellStyle name="Comma 2 3 2 4 4 2 2" xfId="3717" xr:uid="{00000000-0005-0000-0000-0000AC110000}"/>
    <cellStyle name="Comma 2 3 2 4 4 2 2 2" xfId="3718" xr:uid="{00000000-0005-0000-0000-0000AD110000}"/>
    <cellStyle name="Comma 2 3 2 4 4 2 2 3" xfId="3719" xr:uid="{00000000-0005-0000-0000-0000AE110000}"/>
    <cellStyle name="Comma 2 3 2 4 4 2 2 4" xfId="3720" xr:uid="{00000000-0005-0000-0000-0000AF110000}"/>
    <cellStyle name="Comma 2 3 2 4 4 2 3" xfId="3721" xr:uid="{00000000-0005-0000-0000-0000B0110000}"/>
    <cellStyle name="Comma 2 3 2 4 4 2 4" xfId="3722" xr:uid="{00000000-0005-0000-0000-0000B1110000}"/>
    <cellStyle name="Comma 2 3 2 4 4 2 5" xfId="3723" xr:uid="{00000000-0005-0000-0000-0000B2110000}"/>
    <cellStyle name="Comma 2 3 2 4 4 3" xfId="3724" xr:uid="{00000000-0005-0000-0000-0000B3110000}"/>
    <cellStyle name="Comma 2 3 2 4 4 3 2" xfId="3725" xr:uid="{00000000-0005-0000-0000-0000B4110000}"/>
    <cellStyle name="Comma 2 3 2 4 4 3 3" xfId="3726" xr:uid="{00000000-0005-0000-0000-0000B5110000}"/>
    <cellStyle name="Comma 2 3 2 4 4 3 4" xfId="3727" xr:uid="{00000000-0005-0000-0000-0000B6110000}"/>
    <cellStyle name="Comma 2 3 2 4 4 4" xfId="3728" xr:uid="{00000000-0005-0000-0000-0000B7110000}"/>
    <cellStyle name="Comma 2 3 2 4 4 5" xfId="3729" xr:uid="{00000000-0005-0000-0000-0000B8110000}"/>
    <cellStyle name="Comma 2 3 2 4 4 6" xfId="3730" xr:uid="{00000000-0005-0000-0000-0000B9110000}"/>
    <cellStyle name="Comma 2 3 2 4 5" xfId="3731" xr:uid="{00000000-0005-0000-0000-0000BA110000}"/>
    <cellStyle name="Comma 2 3 2 4 5 2" xfId="3732" xr:uid="{00000000-0005-0000-0000-0000BB110000}"/>
    <cellStyle name="Comma 2 3 2 4 5 2 2" xfId="3733" xr:uid="{00000000-0005-0000-0000-0000BC110000}"/>
    <cellStyle name="Comma 2 3 2 4 5 2 3" xfId="3734" xr:uid="{00000000-0005-0000-0000-0000BD110000}"/>
    <cellStyle name="Comma 2 3 2 4 5 2 4" xfId="3735" xr:uid="{00000000-0005-0000-0000-0000BE110000}"/>
    <cellStyle name="Comma 2 3 2 4 5 3" xfId="3736" xr:uid="{00000000-0005-0000-0000-0000BF110000}"/>
    <cellStyle name="Comma 2 3 2 4 5 4" xfId="3737" xr:uid="{00000000-0005-0000-0000-0000C0110000}"/>
    <cellStyle name="Comma 2 3 2 4 5 5" xfId="3738" xr:uid="{00000000-0005-0000-0000-0000C1110000}"/>
    <cellStyle name="Comma 2 3 2 4 6" xfId="3739" xr:uid="{00000000-0005-0000-0000-0000C2110000}"/>
    <cellStyle name="Comma 2 3 2 4 6 2" xfId="3740" xr:uid="{00000000-0005-0000-0000-0000C3110000}"/>
    <cellStyle name="Comma 2 3 2 4 6 3" xfId="3741" xr:uid="{00000000-0005-0000-0000-0000C4110000}"/>
    <cellStyle name="Comma 2 3 2 4 6 4" xfId="3742" xr:uid="{00000000-0005-0000-0000-0000C5110000}"/>
    <cellStyle name="Comma 2 3 2 4 7" xfId="3743" xr:uid="{00000000-0005-0000-0000-0000C6110000}"/>
    <cellStyle name="Comma 2 3 2 4 8" xfId="3744" xr:uid="{00000000-0005-0000-0000-0000C7110000}"/>
    <cellStyle name="Comma 2 3 2 4 9" xfId="3745" xr:uid="{00000000-0005-0000-0000-0000C8110000}"/>
    <cellStyle name="Comma 2 3 2 5" xfId="3746" xr:uid="{00000000-0005-0000-0000-0000C9110000}"/>
    <cellStyle name="Comma 2 3 2 5 2" xfId="3747" xr:uid="{00000000-0005-0000-0000-0000CA110000}"/>
    <cellStyle name="Comma 2 3 2 5 2 2" xfId="3748" xr:uid="{00000000-0005-0000-0000-0000CB110000}"/>
    <cellStyle name="Comma 2 3 2 5 2 2 2" xfId="3749" xr:uid="{00000000-0005-0000-0000-0000CC110000}"/>
    <cellStyle name="Comma 2 3 2 5 2 2 2 2" xfId="3750" xr:uid="{00000000-0005-0000-0000-0000CD110000}"/>
    <cellStyle name="Comma 2 3 2 5 2 2 2 3" xfId="3751" xr:uid="{00000000-0005-0000-0000-0000CE110000}"/>
    <cellStyle name="Comma 2 3 2 5 2 2 2 4" xfId="3752" xr:uid="{00000000-0005-0000-0000-0000CF110000}"/>
    <cellStyle name="Comma 2 3 2 5 2 2 3" xfId="3753" xr:uid="{00000000-0005-0000-0000-0000D0110000}"/>
    <cellStyle name="Comma 2 3 2 5 2 2 4" xfId="3754" xr:uid="{00000000-0005-0000-0000-0000D1110000}"/>
    <cellStyle name="Comma 2 3 2 5 2 2 5" xfId="3755" xr:uid="{00000000-0005-0000-0000-0000D2110000}"/>
    <cellStyle name="Comma 2 3 2 5 2 3" xfId="3756" xr:uid="{00000000-0005-0000-0000-0000D3110000}"/>
    <cellStyle name="Comma 2 3 2 5 2 3 2" xfId="3757" xr:uid="{00000000-0005-0000-0000-0000D4110000}"/>
    <cellStyle name="Comma 2 3 2 5 2 3 3" xfId="3758" xr:uid="{00000000-0005-0000-0000-0000D5110000}"/>
    <cellStyle name="Comma 2 3 2 5 2 3 4" xfId="3759" xr:uid="{00000000-0005-0000-0000-0000D6110000}"/>
    <cellStyle name="Comma 2 3 2 5 2 4" xfId="3760" xr:uid="{00000000-0005-0000-0000-0000D7110000}"/>
    <cellStyle name="Comma 2 3 2 5 2 5" xfId="3761" xr:uid="{00000000-0005-0000-0000-0000D8110000}"/>
    <cellStyle name="Comma 2 3 2 5 2 6" xfId="3762" xr:uid="{00000000-0005-0000-0000-0000D9110000}"/>
    <cellStyle name="Comma 2 3 2 5 3" xfId="3763" xr:uid="{00000000-0005-0000-0000-0000DA110000}"/>
    <cellStyle name="Comma 2 3 2 5 3 2" xfId="3764" xr:uid="{00000000-0005-0000-0000-0000DB110000}"/>
    <cellStyle name="Comma 2 3 2 5 3 2 2" xfId="3765" xr:uid="{00000000-0005-0000-0000-0000DC110000}"/>
    <cellStyle name="Comma 2 3 2 5 3 2 2 2" xfId="3766" xr:uid="{00000000-0005-0000-0000-0000DD110000}"/>
    <cellStyle name="Comma 2 3 2 5 3 2 2 3" xfId="3767" xr:uid="{00000000-0005-0000-0000-0000DE110000}"/>
    <cellStyle name="Comma 2 3 2 5 3 2 2 4" xfId="3768" xr:uid="{00000000-0005-0000-0000-0000DF110000}"/>
    <cellStyle name="Comma 2 3 2 5 3 2 3" xfId="3769" xr:uid="{00000000-0005-0000-0000-0000E0110000}"/>
    <cellStyle name="Comma 2 3 2 5 3 2 4" xfId="3770" xr:uid="{00000000-0005-0000-0000-0000E1110000}"/>
    <cellStyle name="Comma 2 3 2 5 3 2 5" xfId="3771" xr:uid="{00000000-0005-0000-0000-0000E2110000}"/>
    <cellStyle name="Comma 2 3 2 5 3 3" xfId="3772" xr:uid="{00000000-0005-0000-0000-0000E3110000}"/>
    <cellStyle name="Comma 2 3 2 5 3 3 2" xfId="3773" xr:uid="{00000000-0005-0000-0000-0000E4110000}"/>
    <cellStyle name="Comma 2 3 2 5 3 3 3" xfId="3774" xr:uid="{00000000-0005-0000-0000-0000E5110000}"/>
    <cellStyle name="Comma 2 3 2 5 3 3 4" xfId="3775" xr:uid="{00000000-0005-0000-0000-0000E6110000}"/>
    <cellStyle name="Comma 2 3 2 5 3 4" xfId="3776" xr:uid="{00000000-0005-0000-0000-0000E7110000}"/>
    <cellStyle name="Comma 2 3 2 5 3 5" xfId="3777" xr:uid="{00000000-0005-0000-0000-0000E8110000}"/>
    <cellStyle name="Comma 2 3 2 5 3 6" xfId="3778" xr:uid="{00000000-0005-0000-0000-0000E9110000}"/>
    <cellStyle name="Comma 2 3 2 5 4" xfId="3779" xr:uid="{00000000-0005-0000-0000-0000EA110000}"/>
    <cellStyle name="Comma 2 3 2 5 4 2" xfId="3780" xr:uid="{00000000-0005-0000-0000-0000EB110000}"/>
    <cellStyle name="Comma 2 3 2 5 4 2 2" xfId="3781" xr:uid="{00000000-0005-0000-0000-0000EC110000}"/>
    <cellStyle name="Comma 2 3 2 5 4 2 3" xfId="3782" xr:uid="{00000000-0005-0000-0000-0000ED110000}"/>
    <cellStyle name="Comma 2 3 2 5 4 2 4" xfId="3783" xr:uid="{00000000-0005-0000-0000-0000EE110000}"/>
    <cellStyle name="Comma 2 3 2 5 4 3" xfId="3784" xr:uid="{00000000-0005-0000-0000-0000EF110000}"/>
    <cellStyle name="Comma 2 3 2 5 4 4" xfId="3785" xr:uid="{00000000-0005-0000-0000-0000F0110000}"/>
    <cellStyle name="Comma 2 3 2 5 4 5" xfId="3786" xr:uid="{00000000-0005-0000-0000-0000F1110000}"/>
    <cellStyle name="Comma 2 3 2 5 5" xfId="3787" xr:uid="{00000000-0005-0000-0000-0000F2110000}"/>
    <cellStyle name="Comma 2 3 2 5 5 2" xfId="3788" xr:uid="{00000000-0005-0000-0000-0000F3110000}"/>
    <cellStyle name="Comma 2 3 2 5 5 3" xfId="3789" xr:uid="{00000000-0005-0000-0000-0000F4110000}"/>
    <cellStyle name="Comma 2 3 2 5 5 4" xfId="3790" xr:uid="{00000000-0005-0000-0000-0000F5110000}"/>
    <cellStyle name="Comma 2 3 2 5 6" xfId="3791" xr:uid="{00000000-0005-0000-0000-0000F6110000}"/>
    <cellStyle name="Comma 2 3 2 5 7" xfId="3792" xr:uid="{00000000-0005-0000-0000-0000F7110000}"/>
    <cellStyle name="Comma 2 3 2 5 8" xfId="3793" xr:uid="{00000000-0005-0000-0000-0000F8110000}"/>
    <cellStyle name="Comma 2 3 2 6" xfId="3794" xr:uid="{00000000-0005-0000-0000-0000F9110000}"/>
    <cellStyle name="Comma 2 3 2 6 2" xfId="3795" xr:uid="{00000000-0005-0000-0000-0000FA110000}"/>
    <cellStyle name="Comma 2 3 2 6 2 2" xfId="3796" xr:uid="{00000000-0005-0000-0000-0000FB110000}"/>
    <cellStyle name="Comma 2 3 2 6 2 2 2" xfId="3797" xr:uid="{00000000-0005-0000-0000-0000FC110000}"/>
    <cellStyle name="Comma 2 3 2 6 2 2 2 2" xfId="3798" xr:uid="{00000000-0005-0000-0000-0000FD110000}"/>
    <cellStyle name="Comma 2 3 2 6 2 2 2 3" xfId="3799" xr:uid="{00000000-0005-0000-0000-0000FE110000}"/>
    <cellStyle name="Comma 2 3 2 6 2 2 2 4" xfId="3800" xr:uid="{00000000-0005-0000-0000-0000FF110000}"/>
    <cellStyle name="Comma 2 3 2 6 2 2 3" xfId="3801" xr:uid="{00000000-0005-0000-0000-000000120000}"/>
    <cellStyle name="Comma 2 3 2 6 2 2 4" xfId="3802" xr:uid="{00000000-0005-0000-0000-000001120000}"/>
    <cellStyle name="Comma 2 3 2 6 2 2 5" xfId="3803" xr:uid="{00000000-0005-0000-0000-000002120000}"/>
    <cellStyle name="Comma 2 3 2 6 2 3" xfId="3804" xr:uid="{00000000-0005-0000-0000-000003120000}"/>
    <cellStyle name="Comma 2 3 2 6 2 3 2" xfId="3805" xr:uid="{00000000-0005-0000-0000-000004120000}"/>
    <cellStyle name="Comma 2 3 2 6 2 3 3" xfId="3806" xr:uid="{00000000-0005-0000-0000-000005120000}"/>
    <cellStyle name="Comma 2 3 2 6 2 3 4" xfId="3807" xr:uid="{00000000-0005-0000-0000-000006120000}"/>
    <cellStyle name="Comma 2 3 2 6 2 4" xfId="3808" xr:uid="{00000000-0005-0000-0000-000007120000}"/>
    <cellStyle name="Comma 2 3 2 6 2 5" xfId="3809" xr:uid="{00000000-0005-0000-0000-000008120000}"/>
    <cellStyle name="Comma 2 3 2 6 2 6" xfId="3810" xr:uid="{00000000-0005-0000-0000-000009120000}"/>
    <cellStyle name="Comma 2 3 2 6 3" xfId="3811" xr:uid="{00000000-0005-0000-0000-00000A120000}"/>
    <cellStyle name="Comma 2 3 2 6 3 2" xfId="3812" xr:uid="{00000000-0005-0000-0000-00000B120000}"/>
    <cellStyle name="Comma 2 3 2 6 3 2 2" xfId="3813" xr:uid="{00000000-0005-0000-0000-00000C120000}"/>
    <cellStyle name="Comma 2 3 2 6 3 2 2 2" xfId="3814" xr:uid="{00000000-0005-0000-0000-00000D120000}"/>
    <cellStyle name="Comma 2 3 2 6 3 2 2 3" xfId="3815" xr:uid="{00000000-0005-0000-0000-00000E120000}"/>
    <cellStyle name="Comma 2 3 2 6 3 2 2 4" xfId="3816" xr:uid="{00000000-0005-0000-0000-00000F120000}"/>
    <cellStyle name="Comma 2 3 2 6 3 2 3" xfId="3817" xr:uid="{00000000-0005-0000-0000-000010120000}"/>
    <cellStyle name="Comma 2 3 2 6 3 2 4" xfId="3818" xr:uid="{00000000-0005-0000-0000-000011120000}"/>
    <cellStyle name="Comma 2 3 2 6 3 2 5" xfId="3819" xr:uid="{00000000-0005-0000-0000-000012120000}"/>
    <cellStyle name="Comma 2 3 2 6 3 3" xfId="3820" xr:uid="{00000000-0005-0000-0000-000013120000}"/>
    <cellStyle name="Comma 2 3 2 6 3 3 2" xfId="3821" xr:uid="{00000000-0005-0000-0000-000014120000}"/>
    <cellStyle name="Comma 2 3 2 6 3 3 3" xfId="3822" xr:uid="{00000000-0005-0000-0000-000015120000}"/>
    <cellStyle name="Comma 2 3 2 6 3 3 4" xfId="3823" xr:uid="{00000000-0005-0000-0000-000016120000}"/>
    <cellStyle name="Comma 2 3 2 6 3 4" xfId="3824" xr:uid="{00000000-0005-0000-0000-000017120000}"/>
    <cellStyle name="Comma 2 3 2 6 3 5" xfId="3825" xr:uid="{00000000-0005-0000-0000-000018120000}"/>
    <cellStyle name="Comma 2 3 2 6 3 6" xfId="3826" xr:uid="{00000000-0005-0000-0000-000019120000}"/>
    <cellStyle name="Comma 2 3 2 6 4" xfId="3827" xr:uid="{00000000-0005-0000-0000-00001A120000}"/>
    <cellStyle name="Comma 2 3 2 6 4 2" xfId="3828" xr:uid="{00000000-0005-0000-0000-00001B120000}"/>
    <cellStyle name="Comma 2 3 2 6 4 2 2" xfId="3829" xr:uid="{00000000-0005-0000-0000-00001C120000}"/>
    <cellStyle name="Comma 2 3 2 6 4 2 3" xfId="3830" xr:uid="{00000000-0005-0000-0000-00001D120000}"/>
    <cellStyle name="Comma 2 3 2 6 4 2 4" xfId="3831" xr:uid="{00000000-0005-0000-0000-00001E120000}"/>
    <cellStyle name="Comma 2 3 2 6 4 3" xfId="3832" xr:uid="{00000000-0005-0000-0000-00001F120000}"/>
    <cellStyle name="Comma 2 3 2 6 4 4" xfId="3833" xr:uid="{00000000-0005-0000-0000-000020120000}"/>
    <cellStyle name="Comma 2 3 2 6 4 5" xfId="3834" xr:uid="{00000000-0005-0000-0000-000021120000}"/>
    <cellStyle name="Comma 2 3 2 6 5" xfId="3835" xr:uid="{00000000-0005-0000-0000-000022120000}"/>
    <cellStyle name="Comma 2 3 2 6 5 2" xfId="3836" xr:uid="{00000000-0005-0000-0000-000023120000}"/>
    <cellStyle name="Comma 2 3 2 6 5 3" xfId="3837" xr:uid="{00000000-0005-0000-0000-000024120000}"/>
    <cellStyle name="Comma 2 3 2 6 5 4" xfId="3838" xr:uid="{00000000-0005-0000-0000-000025120000}"/>
    <cellStyle name="Comma 2 3 2 6 6" xfId="3839" xr:uid="{00000000-0005-0000-0000-000026120000}"/>
    <cellStyle name="Comma 2 3 2 6 7" xfId="3840" xr:uid="{00000000-0005-0000-0000-000027120000}"/>
    <cellStyle name="Comma 2 3 2 6 8" xfId="3841" xr:uid="{00000000-0005-0000-0000-000028120000}"/>
    <cellStyle name="Comma 2 3 2 7" xfId="3842" xr:uid="{00000000-0005-0000-0000-000029120000}"/>
    <cellStyle name="Comma 2 3 2 7 2" xfId="3843" xr:uid="{00000000-0005-0000-0000-00002A120000}"/>
    <cellStyle name="Comma 2 3 2 7 2 2" xfId="3844" xr:uid="{00000000-0005-0000-0000-00002B120000}"/>
    <cellStyle name="Comma 2 3 2 7 2 2 2" xfId="3845" xr:uid="{00000000-0005-0000-0000-00002C120000}"/>
    <cellStyle name="Comma 2 3 2 7 2 2 3" xfId="3846" xr:uid="{00000000-0005-0000-0000-00002D120000}"/>
    <cellStyle name="Comma 2 3 2 7 2 2 4" xfId="3847" xr:uid="{00000000-0005-0000-0000-00002E120000}"/>
    <cellStyle name="Comma 2 3 2 7 2 3" xfId="3848" xr:uid="{00000000-0005-0000-0000-00002F120000}"/>
    <cellStyle name="Comma 2 3 2 7 2 4" xfId="3849" xr:uid="{00000000-0005-0000-0000-000030120000}"/>
    <cellStyle name="Comma 2 3 2 7 2 5" xfId="3850" xr:uid="{00000000-0005-0000-0000-000031120000}"/>
    <cellStyle name="Comma 2 3 2 7 3" xfId="3851" xr:uid="{00000000-0005-0000-0000-000032120000}"/>
    <cellStyle name="Comma 2 3 2 7 3 2" xfId="3852" xr:uid="{00000000-0005-0000-0000-000033120000}"/>
    <cellStyle name="Comma 2 3 2 7 3 3" xfId="3853" xr:uid="{00000000-0005-0000-0000-000034120000}"/>
    <cellStyle name="Comma 2 3 2 7 3 4" xfId="3854" xr:uid="{00000000-0005-0000-0000-000035120000}"/>
    <cellStyle name="Comma 2 3 2 7 4" xfId="3855" xr:uid="{00000000-0005-0000-0000-000036120000}"/>
    <cellStyle name="Comma 2 3 2 7 5" xfId="3856" xr:uid="{00000000-0005-0000-0000-000037120000}"/>
    <cellStyle name="Comma 2 3 2 7 6" xfId="3857" xr:uid="{00000000-0005-0000-0000-000038120000}"/>
    <cellStyle name="Comma 2 3 2 8" xfId="3858" xr:uid="{00000000-0005-0000-0000-000039120000}"/>
    <cellStyle name="Comma 2 3 2 8 2" xfId="3859" xr:uid="{00000000-0005-0000-0000-00003A120000}"/>
    <cellStyle name="Comma 2 3 2 8 2 2" xfId="3860" xr:uid="{00000000-0005-0000-0000-00003B120000}"/>
    <cellStyle name="Comma 2 3 2 8 2 2 2" xfId="3861" xr:uid="{00000000-0005-0000-0000-00003C120000}"/>
    <cellStyle name="Comma 2 3 2 8 2 2 3" xfId="3862" xr:uid="{00000000-0005-0000-0000-00003D120000}"/>
    <cellStyle name="Comma 2 3 2 8 2 2 4" xfId="3863" xr:uid="{00000000-0005-0000-0000-00003E120000}"/>
    <cellStyle name="Comma 2 3 2 8 2 3" xfId="3864" xr:uid="{00000000-0005-0000-0000-00003F120000}"/>
    <cellStyle name="Comma 2 3 2 8 2 4" xfId="3865" xr:uid="{00000000-0005-0000-0000-000040120000}"/>
    <cellStyle name="Comma 2 3 2 8 2 5" xfId="3866" xr:uid="{00000000-0005-0000-0000-000041120000}"/>
    <cellStyle name="Comma 2 3 2 8 3" xfId="3867" xr:uid="{00000000-0005-0000-0000-000042120000}"/>
    <cellStyle name="Comma 2 3 2 8 3 2" xfId="3868" xr:uid="{00000000-0005-0000-0000-000043120000}"/>
    <cellStyle name="Comma 2 3 2 8 3 3" xfId="3869" xr:uid="{00000000-0005-0000-0000-000044120000}"/>
    <cellStyle name="Comma 2 3 2 8 3 4" xfId="3870" xr:uid="{00000000-0005-0000-0000-000045120000}"/>
    <cellStyle name="Comma 2 3 2 8 4" xfId="3871" xr:uid="{00000000-0005-0000-0000-000046120000}"/>
    <cellStyle name="Comma 2 3 2 8 5" xfId="3872" xr:uid="{00000000-0005-0000-0000-000047120000}"/>
    <cellStyle name="Comma 2 3 2 8 6" xfId="3873" xr:uid="{00000000-0005-0000-0000-000048120000}"/>
    <cellStyle name="Comma 2 3 2 9" xfId="3874" xr:uid="{00000000-0005-0000-0000-000049120000}"/>
    <cellStyle name="Comma 2 3 3" xfId="3875" xr:uid="{00000000-0005-0000-0000-00004A120000}"/>
    <cellStyle name="Comma 2 3 3 10" xfId="3876" xr:uid="{00000000-0005-0000-0000-00004B120000}"/>
    <cellStyle name="Comma 2 3 3 2" xfId="3877" xr:uid="{00000000-0005-0000-0000-00004C120000}"/>
    <cellStyle name="Comma 2 3 3 2 2" xfId="3878" xr:uid="{00000000-0005-0000-0000-00004D120000}"/>
    <cellStyle name="Comma 2 3 3 2 2 2" xfId="3879" xr:uid="{00000000-0005-0000-0000-00004E120000}"/>
    <cellStyle name="Comma 2 3 3 2 2 2 2" xfId="3880" xr:uid="{00000000-0005-0000-0000-00004F120000}"/>
    <cellStyle name="Comma 2 3 3 2 2 2 2 2" xfId="3881" xr:uid="{00000000-0005-0000-0000-000050120000}"/>
    <cellStyle name="Comma 2 3 3 2 2 2 2 2 2" xfId="21417" xr:uid="{00000000-0005-0000-0000-000051120000}"/>
    <cellStyle name="Comma 2 3 3 2 2 2 2 3" xfId="3882" xr:uid="{00000000-0005-0000-0000-000052120000}"/>
    <cellStyle name="Comma 2 3 3 2 2 2 2 4" xfId="3883" xr:uid="{00000000-0005-0000-0000-000053120000}"/>
    <cellStyle name="Comma 2 3 3 2 2 2 3" xfId="3884" xr:uid="{00000000-0005-0000-0000-000054120000}"/>
    <cellStyle name="Comma 2 3 3 2 2 2 3 2" xfId="21418" xr:uid="{00000000-0005-0000-0000-000055120000}"/>
    <cellStyle name="Comma 2 3 3 2 2 2 4" xfId="3885" xr:uid="{00000000-0005-0000-0000-000056120000}"/>
    <cellStyle name="Comma 2 3 3 2 2 2 5" xfId="3886" xr:uid="{00000000-0005-0000-0000-000057120000}"/>
    <cellStyle name="Comma 2 3 3 2 2 3" xfId="3887" xr:uid="{00000000-0005-0000-0000-000058120000}"/>
    <cellStyle name="Comma 2 3 3 2 2 3 2" xfId="3888" xr:uid="{00000000-0005-0000-0000-000059120000}"/>
    <cellStyle name="Comma 2 3 3 2 2 3 3" xfId="3889" xr:uid="{00000000-0005-0000-0000-00005A120000}"/>
    <cellStyle name="Comma 2 3 3 2 2 3 4" xfId="3890" xr:uid="{00000000-0005-0000-0000-00005B120000}"/>
    <cellStyle name="Comma 2 3 3 2 2 4" xfId="3891" xr:uid="{00000000-0005-0000-0000-00005C120000}"/>
    <cellStyle name="Comma 2 3 3 2 2 5" xfId="3892" xr:uid="{00000000-0005-0000-0000-00005D120000}"/>
    <cellStyle name="Comma 2 3 3 2 2 6" xfId="3893" xr:uid="{00000000-0005-0000-0000-00005E120000}"/>
    <cellStyle name="Comma 2 3 3 2 3" xfId="3894" xr:uid="{00000000-0005-0000-0000-00005F120000}"/>
    <cellStyle name="Comma 2 3 3 2 3 2" xfId="3895" xr:uid="{00000000-0005-0000-0000-000060120000}"/>
    <cellStyle name="Comma 2 3 3 2 3 2 2" xfId="3896" xr:uid="{00000000-0005-0000-0000-000061120000}"/>
    <cellStyle name="Comma 2 3 3 2 3 2 2 2" xfId="3897" xr:uid="{00000000-0005-0000-0000-000062120000}"/>
    <cellStyle name="Comma 2 3 3 2 3 2 2 2 2" xfId="21419" xr:uid="{00000000-0005-0000-0000-000063120000}"/>
    <cellStyle name="Comma 2 3 3 2 3 2 2 3" xfId="3898" xr:uid="{00000000-0005-0000-0000-000064120000}"/>
    <cellStyle name="Comma 2 3 3 2 3 2 2 4" xfId="3899" xr:uid="{00000000-0005-0000-0000-000065120000}"/>
    <cellStyle name="Comma 2 3 3 2 3 2 3" xfId="3900" xr:uid="{00000000-0005-0000-0000-000066120000}"/>
    <cellStyle name="Comma 2 3 3 2 3 2 3 2" xfId="21420" xr:uid="{00000000-0005-0000-0000-000067120000}"/>
    <cellStyle name="Comma 2 3 3 2 3 2 4" xfId="3901" xr:uid="{00000000-0005-0000-0000-000068120000}"/>
    <cellStyle name="Comma 2 3 3 2 3 2 5" xfId="3902" xr:uid="{00000000-0005-0000-0000-000069120000}"/>
    <cellStyle name="Comma 2 3 3 2 3 3" xfId="3903" xr:uid="{00000000-0005-0000-0000-00006A120000}"/>
    <cellStyle name="Comma 2 3 3 2 3 3 2" xfId="3904" xr:uid="{00000000-0005-0000-0000-00006B120000}"/>
    <cellStyle name="Comma 2 3 3 2 3 3 3" xfId="3905" xr:uid="{00000000-0005-0000-0000-00006C120000}"/>
    <cellStyle name="Comma 2 3 3 2 3 3 4" xfId="3906" xr:uid="{00000000-0005-0000-0000-00006D120000}"/>
    <cellStyle name="Comma 2 3 3 2 3 4" xfId="3907" xr:uid="{00000000-0005-0000-0000-00006E120000}"/>
    <cellStyle name="Comma 2 3 3 2 3 5" xfId="3908" xr:uid="{00000000-0005-0000-0000-00006F120000}"/>
    <cellStyle name="Comma 2 3 3 2 3 6" xfId="3909" xr:uid="{00000000-0005-0000-0000-000070120000}"/>
    <cellStyle name="Comma 2 3 3 2 4" xfId="3910" xr:uid="{00000000-0005-0000-0000-000071120000}"/>
    <cellStyle name="Comma 2 3 3 2 4 2" xfId="3911" xr:uid="{00000000-0005-0000-0000-000072120000}"/>
    <cellStyle name="Comma 2 3 3 2 4 2 2" xfId="3912" xr:uid="{00000000-0005-0000-0000-000073120000}"/>
    <cellStyle name="Comma 2 3 3 2 4 2 2 2" xfId="21421" xr:uid="{00000000-0005-0000-0000-000074120000}"/>
    <cellStyle name="Comma 2 3 3 2 4 2 3" xfId="3913" xr:uid="{00000000-0005-0000-0000-000075120000}"/>
    <cellStyle name="Comma 2 3 3 2 4 2 4" xfId="3914" xr:uid="{00000000-0005-0000-0000-000076120000}"/>
    <cellStyle name="Comma 2 3 3 2 4 3" xfId="3915" xr:uid="{00000000-0005-0000-0000-000077120000}"/>
    <cellStyle name="Comma 2 3 3 2 4 3 2" xfId="21422" xr:uid="{00000000-0005-0000-0000-000078120000}"/>
    <cellStyle name="Comma 2 3 3 2 4 4" xfId="3916" xr:uid="{00000000-0005-0000-0000-000079120000}"/>
    <cellStyle name="Comma 2 3 3 2 4 5" xfId="3917" xr:uid="{00000000-0005-0000-0000-00007A120000}"/>
    <cellStyle name="Comma 2 3 3 2 5" xfId="3918" xr:uid="{00000000-0005-0000-0000-00007B120000}"/>
    <cellStyle name="Comma 2 3 3 2 5 2" xfId="3919" xr:uid="{00000000-0005-0000-0000-00007C120000}"/>
    <cellStyle name="Comma 2 3 3 2 5 3" xfId="3920" xr:uid="{00000000-0005-0000-0000-00007D120000}"/>
    <cellStyle name="Comma 2 3 3 2 5 4" xfId="3921" xr:uid="{00000000-0005-0000-0000-00007E120000}"/>
    <cellStyle name="Comma 2 3 3 2 6" xfId="3922" xr:uid="{00000000-0005-0000-0000-00007F120000}"/>
    <cellStyle name="Comma 2 3 3 2 7" xfId="3923" xr:uid="{00000000-0005-0000-0000-000080120000}"/>
    <cellStyle name="Comma 2 3 3 2 8" xfId="3924" xr:uid="{00000000-0005-0000-0000-000081120000}"/>
    <cellStyle name="Comma 2 3 3 3" xfId="3925" xr:uid="{00000000-0005-0000-0000-000082120000}"/>
    <cellStyle name="Comma 2 3 3 3 2" xfId="3926" xr:uid="{00000000-0005-0000-0000-000083120000}"/>
    <cellStyle name="Comma 2 3 3 3 2 2" xfId="3927" xr:uid="{00000000-0005-0000-0000-000084120000}"/>
    <cellStyle name="Comma 2 3 3 3 2 2 2" xfId="3928" xr:uid="{00000000-0005-0000-0000-000085120000}"/>
    <cellStyle name="Comma 2 3 3 3 2 2 2 2" xfId="21423" xr:uid="{00000000-0005-0000-0000-000086120000}"/>
    <cellStyle name="Comma 2 3 3 3 2 2 3" xfId="3929" xr:uid="{00000000-0005-0000-0000-000087120000}"/>
    <cellStyle name="Comma 2 3 3 3 2 2 4" xfId="3930" xr:uid="{00000000-0005-0000-0000-000088120000}"/>
    <cellStyle name="Comma 2 3 3 3 2 3" xfId="3931" xr:uid="{00000000-0005-0000-0000-000089120000}"/>
    <cellStyle name="Comma 2 3 3 3 2 3 2" xfId="21424" xr:uid="{00000000-0005-0000-0000-00008A120000}"/>
    <cellStyle name="Comma 2 3 3 3 2 4" xfId="3932" xr:uid="{00000000-0005-0000-0000-00008B120000}"/>
    <cellStyle name="Comma 2 3 3 3 2 5" xfId="3933" xr:uid="{00000000-0005-0000-0000-00008C120000}"/>
    <cellStyle name="Comma 2 3 3 3 3" xfId="3934" xr:uid="{00000000-0005-0000-0000-00008D120000}"/>
    <cellStyle name="Comma 2 3 3 3 3 2" xfId="3935" xr:uid="{00000000-0005-0000-0000-00008E120000}"/>
    <cellStyle name="Comma 2 3 3 3 3 3" xfId="3936" xr:uid="{00000000-0005-0000-0000-00008F120000}"/>
    <cellStyle name="Comma 2 3 3 3 3 4" xfId="3937" xr:uid="{00000000-0005-0000-0000-000090120000}"/>
    <cellStyle name="Comma 2 3 3 3 4" xfId="3938" xr:uid="{00000000-0005-0000-0000-000091120000}"/>
    <cellStyle name="Comma 2 3 3 3 5" xfId="3939" xr:uid="{00000000-0005-0000-0000-000092120000}"/>
    <cellStyle name="Comma 2 3 3 3 6" xfId="3940" xr:uid="{00000000-0005-0000-0000-000093120000}"/>
    <cellStyle name="Comma 2 3 3 4" xfId="3941" xr:uid="{00000000-0005-0000-0000-000094120000}"/>
    <cellStyle name="Comma 2 3 3 4 2" xfId="3942" xr:uid="{00000000-0005-0000-0000-000095120000}"/>
    <cellStyle name="Comma 2 3 3 4 2 2" xfId="3943" xr:uid="{00000000-0005-0000-0000-000096120000}"/>
    <cellStyle name="Comma 2 3 3 4 2 2 2" xfId="3944" xr:uid="{00000000-0005-0000-0000-000097120000}"/>
    <cellStyle name="Comma 2 3 3 4 2 2 2 2" xfId="21425" xr:uid="{00000000-0005-0000-0000-000098120000}"/>
    <cellStyle name="Comma 2 3 3 4 2 2 3" xfId="3945" xr:uid="{00000000-0005-0000-0000-000099120000}"/>
    <cellStyle name="Comma 2 3 3 4 2 2 4" xfId="3946" xr:uid="{00000000-0005-0000-0000-00009A120000}"/>
    <cellStyle name="Comma 2 3 3 4 2 3" xfId="3947" xr:uid="{00000000-0005-0000-0000-00009B120000}"/>
    <cellStyle name="Comma 2 3 3 4 2 3 2" xfId="21426" xr:uid="{00000000-0005-0000-0000-00009C120000}"/>
    <cellStyle name="Comma 2 3 3 4 2 4" xfId="3948" xr:uid="{00000000-0005-0000-0000-00009D120000}"/>
    <cellStyle name="Comma 2 3 3 4 2 5" xfId="3949" xr:uid="{00000000-0005-0000-0000-00009E120000}"/>
    <cellStyle name="Comma 2 3 3 4 3" xfId="3950" xr:uid="{00000000-0005-0000-0000-00009F120000}"/>
    <cellStyle name="Comma 2 3 3 4 3 2" xfId="3951" xr:uid="{00000000-0005-0000-0000-0000A0120000}"/>
    <cellStyle name="Comma 2 3 3 4 3 3" xfId="3952" xr:uid="{00000000-0005-0000-0000-0000A1120000}"/>
    <cellStyle name="Comma 2 3 3 4 3 4" xfId="3953" xr:uid="{00000000-0005-0000-0000-0000A2120000}"/>
    <cellStyle name="Comma 2 3 3 4 4" xfId="3954" xr:uid="{00000000-0005-0000-0000-0000A3120000}"/>
    <cellStyle name="Comma 2 3 3 4 5" xfId="3955" xr:uid="{00000000-0005-0000-0000-0000A4120000}"/>
    <cellStyle name="Comma 2 3 3 4 6" xfId="3956" xr:uid="{00000000-0005-0000-0000-0000A5120000}"/>
    <cellStyle name="Comma 2 3 3 5" xfId="3957" xr:uid="{00000000-0005-0000-0000-0000A6120000}"/>
    <cellStyle name="Comma 2 3 3 5 2" xfId="3958" xr:uid="{00000000-0005-0000-0000-0000A7120000}"/>
    <cellStyle name="Comma 2 3 3 5 2 2" xfId="3959" xr:uid="{00000000-0005-0000-0000-0000A8120000}"/>
    <cellStyle name="Comma 2 3 3 5 2 2 2" xfId="21427" xr:uid="{00000000-0005-0000-0000-0000A9120000}"/>
    <cellStyle name="Comma 2 3 3 5 2 3" xfId="3960" xr:uid="{00000000-0005-0000-0000-0000AA120000}"/>
    <cellStyle name="Comma 2 3 3 5 2 4" xfId="3961" xr:uid="{00000000-0005-0000-0000-0000AB120000}"/>
    <cellStyle name="Comma 2 3 3 5 3" xfId="3962" xr:uid="{00000000-0005-0000-0000-0000AC120000}"/>
    <cellStyle name="Comma 2 3 3 5 3 2" xfId="21428" xr:uid="{00000000-0005-0000-0000-0000AD120000}"/>
    <cellStyle name="Comma 2 3 3 5 4" xfId="3963" xr:uid="{00000000-0005-0000-0000-0000AE120000}"/>
    <cellStyle name="Comma 2 3 3 5 5" xfId="3964" xr:uid="{00000000-0005-0000-0000-0000AF120000}"/>
    <cellStyle name="Comma 2 3 3 6" xfId="3965" xr:uid="{00000000-0005-0000-0000-0000B0120000}"/>
    <cellStyle name="Comma 2 3 3 7" xfId="3966" xr:uid="{00000000-0005-0000-0000-0000B1120000}"/>
    <cellStyle name="Comma 2 3 3 7 2" xfId="3967" xr:uid="{00000000-0005-0000-0000-0000B2120000}"/>
    <cellStyle name="Comma 2 3 3 7 3" xfId="3968" xr:uid="{00000000-0005-0000-0000-0000B3120000}"/>
    <cellStyle name="Comma 2 3 3 7 4" xfId="3969" xr:uid="{00000000-0005-0000-0000-0000B4120000}"/>
    <cellStyle name="Comma 2 3 3 8" xfId="3970" xr:uid="{00000000-0005-0000-0000-0000B5120000}"/>
    <cellStyle name="Comma 2 3 3 9" xfId="3971" xr:uid="{00000000-0005-0000-0000-0000B6120000}"/>
    <cellStyle name="Comma 2 3 4" xfId="3972" xr:uid="{00000000-0005-0000-0000-0000B7120000}"/>
    <cellStyle name="Comma 2 3 4 2" xfId="3973" xr:uid="{00000000-0005-0000-0000-0000B8120000}"/>
    <cellStyle name="Comma 2 3 4 2 2" xfId="3974" xr:uid="{00000000-0005-0000-0000-0000B9120000}"/>
    <cellStyle name="Comma 2 3 4 2 2 2" xfId="3975" xr:uid="{00000000-0005-0000-0000-0000BA120000}"/>
    <cellStyle name="Comma 2 3 4 2 2 2 2" xfId="3976" xr:uid="{00000000-0005-0000-0000-0000BB120000}"/>
    <cellStyle name="Comma 2 3 4 2 2 2 2 2" xfId="3977" xr:uid="{00000000-0005-0000-0000-0000BC120000}"/>
    <cellStyle name="Comma 2 3 4 2 2 2 2 3" xfId="3978" xr:uid="{00000000-0005-0000-0000-0000BD120000}"/>
    <cellStyle name="Comma 2 3 4 2 2 2 2 4" xfId="3979" xr:uid="{00000000-0005-0000-0000-0000BE120000}"/>
    <cellStyle name="Comma 2 3 4 2 2 2 3" xfId="3980" xr:uid="{00000000-0005-0000-0000-0000BF120000}"/>
    <cellStyle name="Comma 2 3 4 2 2 2 4" xfId="3981" xr:uid="{00000000-0005-0000-0000-0000C0120000}"/>
    <cellStyle name="Comma 2 3 4 2 2 2 5" xfId="3982" xr:uid="{00000000-0005-0000-0000-0000C1120000}"/>
    <cellStyle name="Comma 2 3 4 2 2 3" xfId="3983" xr:uid="{00000000-0005-0000-0000-0000C2120000}"/>
    <cellStyle name="Comma 2 3 4 2 2 3 2" xfId="3984" xr:uid="{00000000-0005-0000-0000-0000C3120000}"/>
    <cellStyle name="Comma 2 3 4 2 2 3 3" xfId="3985" xr:uid="{00000000-0005-0000-0000-0000C4120000}"/>
    <cellStyle name="Comma 2 3 4 2 2 3 4" xfId="3986" xr:uid="{00000000-0005-0000-0000-0000C5120000}"/>
    <cellStyle name="Comma 2 3 4 2 2 4" xfId="3987" xr:uid="{00000000-0005-0000-0000-0000C6120000}"/>
    <cellStyle name="Comma 2 3 4 2 2 5" xfId="3988" xr:uid="{00000000-0005-0000-0000-0000C7120000}"/>
    <cellStyle name="Comma 2 3 4 2 2 6" xfId="3989" xr:uid="{00000000-0005-0000-0000-0000C8120000}"/>
    <cellStyle name="Comma 2 3 4 2 3" xfId="3990" xr:uid="{00000000-0005-0000-0000-0000C9120000}"/>
    <cellStyle name="Comma 2 3 4 2 3 2" xfId="3991" xr:uid="{00000000-0005-0000-0000-0000CA120000}"/>
    <cellStyle name="Comma 2 3 4 2 3 2 2" xfId="3992" xr:uid="{00000000-0005-0000-0000-0000CB120000}"/>
    <cellStyle name="Comma 2 3 4 2 3 2 2 2" xfId="3993" xr:uid="{00000000-0005-0000-0000-0000CC120000}"/>
    <cellStyle name="Comma 2 3 4 2 3 2 2 3" xfId="3994" xr:uid="{00000000-0005-0000-0000-0000CD120000}"/>
    <cellStyle name="Comma 2 3 4 2 3 2 2 4" xfId="3995" xr:uid="{00000000-0005-0000-0000-0000CE120000}"/>
    <cellStyle name="Comma 2 3 4 2 3 2 3" xfId="3996" xr:uid="{00000000-0005-0000-0000-0000CF120000}"/>
    <cellStyle name="Comma 2 3 4 2 3 2 4" xfId="3997" xr:uid="{00000000-0005-0000-0000-0000D0120000}"/>
    <cellStyle name="Comma 2 3 4 2 3 2 5" xfId="3998" xr:uid="{00000000-0005-0000-0000-0000D1120000}"/>
    <cellStyle name="Comma 2 3 4 2 3 3" xfId="3999" xr:uid="{00000000-0005-0000-0000-0000D2120000}"/>
    <cellStyle name="Comma 2 3 4 2 3 3 2" xfId="4000" xr:uid="{00000000-0005-0000-0000-0000D3120000}"/>
    <cellStyle name="Comma 2 3 4 2 3 3 3" xfId="4001" xr:uid="{00000000-0005-0000-0000-0000D4120000}"/>
    <cellStyle name="Comma 2 3 4 2 3 3 4" xfId="4002" xr:uid="{00000000-0005-0000-0000-0000D5120000}"/>
    <cellStyle name="Comma 2 3 4 2 3 4" xfId="4003" xr:uid="{00000000-0005-0000-0000-0000D6120000}"/>
    <cellStyle name="Comma 2 3 4 2 3 5" xfId="4004" xr:uid="{00000000-0005-0000-0000-0000D7120000}"/>
    <cellStyle name="Comma 2 3 4 2 3 6" xfId="4005" xr:uid="{00000000-0005-0000-0000-0000D8120000}"/>
    <cellStyle name="Comma 2 3 4 2 4" xfId="4006" xr:uid="{00000000-0005-0000-0000-0000D9120000}"/>
    <cellStyle name="Comma 2 3 4 2 4 2" xfId="4007" xr:uid="{00000000-0005-0000-0000-0000DA120000}"/>
    <cellStyle name="Comma 2 3 4 2 4 2 2" xfId="4008" xr:uid="{00000000-0005-0000-0000-0000DB120000}"/>
    <cellStyle name="Comma 2 3 4 2 4 2 3" xfId="4009" xr:uid="{00000000-0005-0000-0000-0000DC120000}"/>
    <cellStyle name="Comma 2 3 4 2 4 2 4" xfId="4010" xr:uid="{00000000-0005-0000-0000-0000DD120000}"/>
    <cellStyle name="Comma 2 3 4 2 4 3" xfId="4011" xr:uid="{00000000-0005-0000-0000-0000DE120000}"/>
    <cellStyle name="Comma 2 3 4 2 4 4" xfId="4012" xr:uid="{00000000-0005-0000-0000-0000DF120000}"/>
    <cellStyle name="Comma 2 3 4 2 4 5" xfId="4013" xr:uid="{00000000-0005-0000-0000-0000E0120000}"/>
    <cellStyle name="Comma 2 3 4 2 5" xfId="4014" xr:uid="{00000000-0005-0000-0000-0000E1120000}"/>
    <cellStyle name="Comma 2 3 4 2 5 2" xfId="4015" xr:uid="{00000000-0005-0000-0000-0000E2120000}"/>
    <cellStyle name="Comma 2 3 4 2 5 3" xfId="4016" xr:uid="{00000000-0005-0000-0000-0000E3120000}"/>
    <cellStyle name="Comma 2 3 4 2 5 4" xfId="4017" xr:uid="{00000000-0005-0000-0000-0000E4120000}"/>
    <cellStyle name="Comma 2 3 4 2 6" xfId="4018" xr:uid="{00000000-0005-0000-0000-0000E5120000}"/>
    <cellStyle name="Comma 2 3 4 2 7" xfId="4019" xr:uid="{00000000-0005-0000-0000-0000E6120000}"/>
    <cellStyle name="Comma 2 3 4 2 8" xfId="4020" xr:uid="{00000000-0005-0000-0000-0000E7120000}"/>
    <cellStyle name="Comma 2 3 4 3" xfId="4021" xr:uid="{00000000-0005-0000-0000-0000E8120000}"/>
    <cellStyle name="Comma 2 3 4 3 2" xfId="4022" xr:uid="{00000000-0005-0000-0000-0000E9120000}"/>
    <cellStyle name="Comma 2 3 4 3 2 2" xfId="4023" xr:uid="{00000000-0005-0000-0000-0000EA120000}"/>
    <cellStyle name="Comma 2 3 4 3 2 2 2" xfId="4024" xr:uid="{00000000-0005-0000-0000-0000EB120000}"/>
    <cellStyle name="Comma 2 3 4 3 2 2 3" xfId="4025" xr:uid="{00000000-0005-0000-0000-0000EC120000}"/>
    <cellStyle name="Comma 2 3 4 3 2 2 4" xfId="4026" xr:uid="{00000000-0005-0000-0000-0000ED120000}"/>
    <cellStyle name="Comma 2 3 4 3 2 3" xfId="4027" xr:uid="{00000000-0005-0000-0000-0000EE120000}"/>
    <cellStyle name="Comma 2 3 4 3 2 4" xfId="4028" xr:uid="{00000000-0005-0000-0000-0000EF120000}"/>
    <cellStyle name="Comma 2 3 4 3 2 5" xfId="4029" xr:uid="{00000000-0005-0000-0000-0000F0120000}"/>
    <cellStyle name="Comma 2 3 4 3 3" xfId="4030" xr:uid="{00000000-0005-0000-0000-0000F1120000}"/>
    <cellStyle name="Comma 2 3 4 3 3 2" xfId="4031" xr:uid="{00000000-0005-0000-0000-0000F2120000}"/>
    <cellStyle name="Comma 2 3 4 3 3 3" xfId="4032" xr:uid="{00000000-0005-0000-0000-0000F3120000}"/>
    <cellStyle name="Comma 2 3 4 3 3 4" xfId="4033" xr:uid="{00000000-0005-0000-0000-0000F4120000}"/>
    <cellStyle name="Comma 2 3 4 3 4" xfId="4034" xr:uid="{00000000-0005-0000-0000-0000F5120000}"/>
    <cellStyle name="Comma 2 3 4 3 5" xfId="4035" xr:uid="{00000000-0005-0000-0000-0000F6120000}"/>
    <cellStyle name="Comma 2 3 4 3 6" xfId="4036" xr:uid="{00000000-0005-0000-0000-0000F7120000}"/>
    <cellStyle name="Comma 2 3 4 4" xfId="4037" xr:uid="{00000000-0005-0000-0000-0000F8120000}"/>
    <cellStyle name="Comma 2 3 4 4 2" xfId="4038" xr:uid="{00000000-0005-0000-0000-0000F9120000}"/>
    <cellStyle name="Comma 2 3 4 4 2 2" xfId="4039" xr:uid="{00000000-0005-0000-0000-0000FA120000}"/>
    <cellStyle name="Comma 2 3 4 4 2 2 2" xfId="4040" xr:uid="{00000000-0005-0000-0000-0000FB120000}"/>
    <cellStyle name="Comma 2 3 4 4 2 2 3" xfId="4041" xr:uid="{00000000-0005-0000-0000-0000FC120000}"/>
    <cellStyle name="Comma 2 3 4 4 2 2 4" xfId="4042" xr:uid="{00000000-0005-0000-0000-0000FD120000}"/>
    <cellStyle name="Comma 2 3 4 4 2 3" xfId="4043" xr:uid="{00000000-0005-0000-0000-0000FE120000}"/>
    <cellStyle name="Comma 2 3 4 4 2 4" xfId="4044" xr:uid="{00000000-0005-0000-0000-0000FF120000}"/>
    <cellStyle name="Comma 2 3 4 4 2 5" xfId="4045" xr:uid="{00000000-0005-0000-0000-000000130000}"/>
    <cellStyle name="Comma 2 3 4 4 3" xfId="4046" xr:uid="{00000000-0005-0000-0000-000001130000}"/>
    <cellStyle name="Comma 2 3 4 4 3 2" xfId="4047" xr:uid="{00000000-0005-0000-0000-000002130000}"/>
    <cellStyle name="Comma 2 3 4 4 3 3" xfId="4048" xr:uid="{00000000-0005-0000-0000-000003130000}"/>
    <cellStyle name="Comma 2 3 4 4 3 4" xfId="4049" xr:uid="{00000000-0005-0000-0000-000004130000}"/>
    <cellStyle name="Comma 2 3 4 4 4" xfId="4050" xr:uid="{00000000-0005-0000-0000-000005130000}"/>
    <cellStyle name="Comma 2 3 4 4 5" xfId="4051" xr:uid="{00000000-0005-0000-0000-000006130000}"/>
    <cellStyle name="Comma 2 3 4 4 6" xfId="4052" xr:uid="{00000000-0005-0000-0000-000007130000}"/>
    <cellStyle name="Comma 2 3 4 5" xfId="4053" xr:uid="{00000000-0005-0000-0000-000008130000}"/>
    <cellStyle name="Comma 2 3 4 5 2" xfId="4054" xr:uid="{00000000-0005-0000-0000-000009130000}"/>
    <cellStyle name="Comma 2 3 4 5 2 2" xfId="4055" xr:uid="{00000000-0005-0000-0000-00000A130000}"/>
    <cellStyle name="Comma 2 3 4 5 2 3" xfId="4056" xr:uid="{00000000-0005-0000-0000-00000B130000}"/>
    <cellStyle name="Comma 2 3 4 5 2 4" xfId="4057" xr:uid="{00000000-0005-0000-0000-00000C130000}"/>
    <cellStyle name="Comma 2 3 4 5 3" xfId="4058" xr:uid="{00000000-0005-0000-0000-00000D130000}"/>
    <cellStyle name="Comma 2 3 4 5 4" xfId="4059" xr:uid="{00000000-0005-0000-0000-00000E130000}"/>
    <cellStyle name="Comma 2 3 4 5 5" xfId="4060" xr:uid="{00000000-0005-0000-0000-00000F130000}"/>
    <cellStyle name="Comma 2 3 4 6" xfId="4061" xr:uid="{00000000-0005-0000-0000-000010130000}"/>
    <cellStyle name="Comma 2 3 4 6 2" xfId="4062" xr:uid="{00000000-0005-0000-0000-000011130000}"/>
    <cellStyle name="Comma 2 3 4 6 3" xfId="4063" xr:uid="{00000000-0005-0000-0000-000012130000}"/>
    <cellStyle name="Comma 2 3 4 6 4" xfId="4064" xr:uid="{00000000-0005-0000-0000-000013130000}"/>
    <cellStyle name="Comma 2 3 4 7" xfId="4065" xr:uid="{00000000-0005-0000-0000-000014130000}"/>
    <cellStyle name="Comma 2 3 4 8" xfId="4066" xr:uid="{00000000-0005-0000-0000-000015130000}"/>
    <cellStyle name="Comma 2 3 4 9" xfId="4067" xr:uid="{00000000-0005-0000-0000-000016130000}"/>
    <cellStyle name="Comma 2 3 5" xfId="4068" xr:uid="{00000000-0005-0000-0000-000017130000}"/>
    <cellStyle name="Comma 2 3 6" xfId="4069" xr:uid="{00000000-0005-0000-0000-000018130000}"/>
    <cellStyle name="Comma 2 3 6 2" xfId="4070" xr:uid="{00000000-0005-0000-0000-000019130000}"/>
    <cellStyle name="Comma 2 3 6 2 2" xfId="4071" xr:uid="{00000000-0005-0000-0000-00001A130000}"/>
    <cellStyle name="Comma 2 3 6 2 2 2" xfId="4072" xr:uid="{00000000-0005-0000-0000-00001B130000}"/>
    <cellStyle name="Comma 2 3 6 2 2 2 2" xfId="4073" xr:uid="{00000000-0005-0000-0000-00001C130000}"/>
    <cellStyle name="Comma 2 3 6 2 2 2 2 2" xfId="4074" xr:uid="{00000000-0005-0000-0000-00001D130000}"/>
    <cellStyle name="Comma 2 3 6 2 2 2 2 3" xfId="4075" xr:uid="{00000000-0005-0000-0000-00001E130000}"/>
    <cellStyle name="Comma 2 3 6 2 2 2 2 4" xfId="4076" xr:uid="{00000000-0005-0000-0000-00001F130000}"/>
    <cellStyle name="Comma 2 3 6 2 2 2 3" xfId="4077" xr:uid="{00000000-0005-0000-0000-000020130000}"/>
    <cellStyle name="Comma 2 3 6 2 2 2 4" xfId="4078" xr:uid="{00000000-0005-0000-0000-000021130000}"/>
    <cellStyle name="Comma 2 3 6 2 2 2 5" xfId="4079" xr:uid="{00000000-0005-0000-0000-000022130000}"/>
    <cellStyle name="Comma 2 3 6 2 2 3" xfId="4080" xr:uid="{00000000-0005-0000-0000-000023130000}"/>
    <cellStyle name="Comma 2 3 6 2 2 3 2" xfId="4081" xr:uid="{00000000-0005-0000-0000-000024130000}"/>
    <cellStyle name="Comma 2 3 6 2 2 3 3" xfId="4082" xr:uid="{00000000-0005-0000-0000-000025130000}"/>
    <cellStyle name="Comma 2 3 6 2 2 3 4" xfId="4083" xr:uid="{00000000-0005-0000-0000-000026130000}"/>
    <cellStyle name="Comma 2 3 6 2 2 4" xfId="4084" xr:uid="{00000000-0005-0000-0000-000027130000}"/>
    <cellStyle name="Comma 2 3 6 2 2 5" xfId="4085" xr:uid="{00000000-0005-0000-0000-000028130000}"/>
    <cellStyle name="Comma 2 3 6 2 2 6" xfId="4086" xr:uid="{00000000-0005-0000-0000-000029130000}"/>
    <cellStyle name="Comma 2 3 6 2 3" xfId="4087" xr:uid="{00000000-0005-0000-0000-00002A130000}"/>
    <cellStyle name="Comma 2 3 6 2 3 2" xfId="4088" xr:uid="{00000000-0005-0000-0000-00002B130000}"/>
    <cellStyle name="Comma 2 3 6 2 3 2 2" xfId="4089" xr:uid="{00000000-0005-0000-0000-00002C130000}"/>
    <cellStyle name="Comma 2 3 6 2 3 2 2 2" xfId="4090" xr:uid="{00000000-0005-0000-0000-00002D130000}"/>
    <cellStyle name="Comma 2 3 6 2 3 2 2 3" xfId="4091" xr:uid="{00000000-0005-0000-0000-00002E130000}"/>
    <cellStyle name="Comma 2 3 6 2 3 2 2 4" xfId="4092" xr:uid="{00000000-0005-0000-0000-00002F130000}"/>
    <cellStyle name="Comma 2 3 6 2 3 2 3" xfId="4093" xr:uid="{00000000-0005-0000-0000-000030130000}"/>
    <cellStyle name="Comma 2 3 6 2 3 2 4" xfId="4094" xr:uid="{00000000-0005-0000-0000-000031130000}"/>
    <cellStyle name="Comma 2 3 6 2 3 2 5" xfId="4095" xr:uid="{00000000-0005-0000-0000-000032130000}"/>
    <cellStyle name="Comma 2 3 6 2 3 3" xfId="4096" xr:uid="{00000000-0005-0000-0000-000033130000}"/>
    <cellStyle name="Comma 2 3 6 2 3 3 2" xfId="4097" xr:uid="{00000000-0005-0000-0000-000034130000}"/>
    <cellStyle name="Comma 2 3 6 2 3 3 3" xfId="4098" xr:uid="{00000000-0005-0000-0000-000035130000}"/>
    <cellStyle name="Comma 2 3 6 2 3 3 4" xfId="4099" xr:uid="{00000000-0005-0000-0000-000036130000}"/>
    <cellStyle name="Comma 2 3 6 2 3 4" xfId="4100" xr:uid="{00000000-0005-0000-0000-000037130000}"/>
    <cellStyle name="Comma 2 3 6 2 3 5" xfId="4101" xr:uid="{00000000-0005-0000-0000-000038130000}"/>
    <cellStyle name="Comma 2 3 6 2 3 6" xfId="4102" xr:uid="{00000000-0005-0000-0000-000039130000}"/>
    <cellStyle name="Comma 2 3 6 2 4" xfId="4103" xr:uid="{00000000-0005-0000-0000-00003A130000}"/>
    <cellStyle name="Comma 2 3 6 2 4 2" xfId="4104" xr:uid="{00000000-0005-0000-0000-00003B130000}"/>
    <cellStyle name="Comma 2 3 6 2 4 2 2" xfId="4105" xr:uid="{00000000-0005-0000-0000-00003C130000}"/>
    <cellStyle name="Comma 2 3 6 2 4 2 3" xfId="4106" xr:uid="{00000000-0005-0000-0000-00003D130000}"/>
    <cellStyle name="Comma 2 3 6 2 4 2 4" xfId="4107" xr:uid="{00000000-0005-0000-0000-00003E130000}"/>
    <cellStyle name="Comma 2 3 6 2 4 3" xfId="4108" xr:uid="{00000000-0005-0000-0000-00003F130000}"/>
    <cellStyle name="Comma 2 3 6 2 4 4" xfId="4109" xr:uid="{00000000-0005-0000-0000-000040130000}"/>
    <cellStyle name="Comma 2 3 6 2 4 5" xfId="4110" xr:uid="{00000000-0005-0000-0000-000041130000}"/>
    <cellStyle name="Comma 2 3 6 2 5" xfId="4111" xr:uid="{00000000-0005-0000-0000-000042130000}"/>
    <cellStyle name="Comma 2 3 6 2 5 2" xfId="4112" xr:uid="{00000000-0005-0000-0000-000043130000}"/>
    <cellStyle name="Comma 2 3 6 2 5 3" xfId="4113" xr:uid="{00000000-0005-0000-0000-000044130000}"/>
    <cellStyle name="Comma 2 3 6 2 5 4" xfId="4114" xr:uid="{00000000-0005-0000-0000-000045130000}"/>
    <cellStyle name="Comma 2 3 6 2 6" xfId="4115" xr:uid="{00000000-0005-0000-0000-000046130000}"/>
    <cellStyle name="Comma 2 3 6 2 7" xfId="4116" xr:uid="{00000000-0005-0000-0000-000047130000}"/>
    <cellStyle name="Comma 2 3 6 2 8" xfId="4117" xr:uid="{00000000-0005-0000-0000-000048130000}"/>
    <cellStyle name="Comma 2 3 6 3" xfId="4118" xr:uid="{00000000-0005-0000-0000-000049130000}"/>
    <cellStyle name="Comma 2 3 6 3 2" xfId="4119" xr:uid="{00000000-0005-0000-0000-00004A130000}"/>
    <cellStyle name="Comma 2 3 6 3 2 2" xfId="4120" xr:uid="{00000000-0005-0000-0000-00004B130000}"/>
    <cellStyle name="Comma 2 3 6 3 2 2 2" xfId="4121" xr:uid="{00000000-0005-0000-0000-00004C130000}"/>
    <cellStyle name="Comma 2 3 6 3 2 2 3" xfId="4122" xr:uid="{00000000-0005-0000-0000-00004D130000}"/>
    <cellStyle name="Comma 2 3 6 3 2 2 4" xfId="4123" xr:uid="{00000000-0005-0000-0000-00004E130000}"/>
    <cellStyle name="Comma 2 3 6 3 2 3" xfId="4124" xr:uid="{00000000-0005-0000-0000-00004F130000}"/>
    <cellStyle name="Comma 2 3 6 3 2 4" xfId="4125" xr:uid="{00000000-0005-0000-0000-000050130000}"/>
    <cellStyle name="Comma 2 3 6 3 2 5" xfId="4126" xr:uid="{00000000-0005-0000-0000-000051130000}"/>
    <cellStyle name="Comma 2 3 6 3 3" xfId="4127" xr:uid="{00000000-0005-0000-0000-000052130000}"/>
    <cellStyle name="Comma 2 3 6 3 3 2" xfId="4128" xr:uid="{00000000-0005-0000-0000-000053130000}"/>
    <cellStyle name="Comma 2 3 6 3 3 3" xfId="4129" xr:uid="{00000000-0005-0000-0000-000054130000}"/>
    <cellStyle name="Comma 2 3 6 3 3 4" xfId="4130" xr:uid="{00000000-0005-0000-0000-000055130000}"/>
    <cellStyle name="Comma 2 3 6 3 4" xfId="4131" xr:uid="{00000000-0005-0000-0000-000056130000}"/>
    <cellStyle name="Comma 2 3 6 3 5" xfId="4132" xr:uid="{00000000-0005-0000-0000-000057130000}"/>
    <cellStyle name="Comma 2 3 6 3 6" xfId="4133" xr:uid="{00000000-0005-0000-0000-000058130000}"/>
    <cellStyle name="Comma 2 3 6 4" xfId="4134" xr:uid="{00000000-0005-0000-0000-000059130000}"/>
    <cellStyle name="Comma 2 3 6 4 2" xfId="4135" xr:uid="{00000000-0005-0000-0000-00005A130000}"/>
    <cellStyle name="Comma 2 3 6 4 2 2" xfId="4136" xr:uid="{00000000-0005-0000-0000-00005B130000}"/>
    <cellStyle name="Comma 2 3 6 4 2 2 2" xfId="4137" xr:uid="{00000000-0005-0000-0000-00005C130000}"/>
    <cellStyle name="Comma 2 3 6 4 2 2 3" xfId="4138" xr:uid="{00000000-0005-0000-0000-00005D130000}"/>
    <cellStyle name="Comma 2 3 6 4 2 2 4" xfId="4139" xr:uid="{00000000-0005-0000-0000-00005E130000}"/>
    <cellStyle name="Comma 2 3 6 4 2 3" xfId="4140" xr:uid="{00000000-0005-0000-0000-00005F130000}"/>
    <cellStyle name="Comma 2 3 6 4 2 4" xfId="4141" xr:uid="{00000000-0005-0000-0000-000060130000}"/>
    <cellStyle name="Comma 2 3 6 4 2 5" xfId="4142" xr:uid="{00000000-0005-0000-0000-000061130000}"/>
    <cellStyle name="Comma 2 3 6 4 3" xfId="4143" xr:uid="{00000000-0005-0000-0000-000062130000}"/>
    <cellStyle name="Comma 2 3 6 4 3 2" xfId="4144" xr:uid="{00000000-0005-0000-0000-000063130000}"/>
    <cellStyle name="Comma 2 3 6 4 3 3" xfId="4145" xr:uid="{00000000-0005-0000-0000-000064130000}"/>
    <cellStyle name="Comma 2 3 6 4 3 4" xfId="4146" xr:uid="{00000000-0005-0000-0000-000065130000}"/>
    <cellStyle name="Comma 2 3 6 4 4" xfId="4147" xr:uid="{00000000-0005-0000-0000-000066130000}"/>
    <cellStyle name="Comma 2 3 6 4 5" xfId="4148" xr:uid="{00000000-0005-0000-0000-000067130000}"/>
    <cellStyle name="Comma 2 3 6 4 6" xfId="4149" xr:uid="{00000000-0005-0000-0000-000068130000}"/>
    <cellStyle name="Comma 2 3 6 5" xfId="4150" xr:uid="{00000000-0005-0000-0000-000069130000}"/>
    <cellStyle name="Comma 2 3 6 5 2" xfId="4151" xr:uid="{00000000-0005-0000-0000-00006A130000}"/>
    <cellStyle name="Comma 2 3 6 5 2 2" xfId="4152" xr:uid="{00000000-0005-0000-0000-00006B130000}"/>
    <cellStyle name="Comma 2 3 6 5 2 3" xfId="4153" xr:uid="{00000000-0005-0000-0000-00006C130000}"/>
    <cellStyle name="Comma 2 3 6 5 2 4" xfId="4154" xr:uid="{00000000-0005-0000-0000-00006D130000}"/>
    <cellStyle name="Comma 2 3 6 5 3" xfId="4155" xr:uid="{00000000-0005-0000-0000-00006E130000}"/>
    <cellStyle name="Comma 2 3 6 5 4" xfId="4156" xr:uid="{00000000-0005-0000-0000-00006F130000}"/>
    <cellStyle name="Comma 2 3 6 5 5" xfId="4157" xr:uid="{00000000-0005-0000-0000-000070130000}"/>
    <cellStyle name="Comma 2 3 6 6" xfId="4158" xr:uid="{00000000-0005-0000-0000-000071130000}"/>
    <cellStyle name="Comma 2 3 6 6 2" xfId="4159" xr:uid="{00000000-0005-0000-0000-000072130000}"/>
    <cellStyle name="Comma 2 3 6 6 3" xfId="4160" xr:uid="{00000000-0005-0000-0000-000073130000}"/>
    <cellStyle name="Comma 2 3 6 6 4" xfId="4161" xr:uid="{00000000-0005-0000-0000-000074130000}"/>
    <cellStyle name="Comma 2 3 6 7" xfId="4162" xr:uid="{00000000-0005-0000-0000-000075130000}"/>
    <cellStyle name="Comma 2 3 6 8" xfId="4163" xr:uid="{00000000-0005-0000-0000-000076130000}"/>
    <cellStyle name="Comma 2 3 6 9" xfId="4164" xr:uid="{00000000-0005-0000-0000-000077130000}"/>
    <cellStyle name="Comma 2 3 7" xfId="4165" xr:uid="{00000000-0005-0000-0000-000078130000}"/>
    <cellStyle name="Comma 2 3 7 2" xfId="4166" xr:uid="{00000000-0005-0000-0000-000079130000}"/>
    <cellStyle name="Comma 2 3 7 2 2" xfId="4167" xr:uid="{00000000-0005-0000-0000-00007A130000}"/>
    <cellStyle name="Comma 2 3 7 2 2 2" xfId="4168" xr:uid="{00000000-0005-0000-0000-00007B130000}"/>
    <cellStyle name="Comma 2 3 7 2 2 2 2" xfId="4169" xr:uid="{00000000-0005-0000-0000-00007C130000}"/>
    <cellStyle name="Comma 2 3 7 2 2 2 3" xfId="4170" xr:uid="{00000000-0005-0000-0000-00007D130000}"/>
    <cellStyle name="Comma 2 3 7 2 2 2 4" xfId="4171" xr:uid="{00000000-0005-0000-0000-00007E130000}"/>
    <cellStyle name="Comma 2 3 7 2 2 3" xfId="4172" xr:uid="{00000000-0005-0000-0000-00007F130000}"/>
    <cellStyle name="Comma 2 3 7 2 2 4" xfId="4173" xr:uid="{00000000-0005-0000-0000-000080130000}"/>
    <cellStyle name="Comma 2 3 7 2 2 5" xfId="4174" xr:uid="{00000000-0005-0000-0000-000081130000}"/>
    <cellStyle name="Comma 2 3 7 2 3" xfId="4175" xr:uid="{00000000-0005-0000-0000-000082130000}"/>
    <cellStyle name="Comma 2 3 7 2 3 2" xfId="4176" xr:uid="{00000000-0005-0000-0000-000083130000}"/>
    <cellStyle name="Comma 2 3 7 2 3 3" xfId="4177" xr:uid="{00000000-0005-0000-0000-000084130000}"/>
    <cellStyle name="Comma 2 3 7 2 3 4" xfId="4178" xr:uid="{00000000-0005-0000-0000-000085130000}"/>
    <cellStyle name="Comma 2 3 7 2 4" xfId="4179" xr:uid="{00000000-0005-0000-0000-000086130000}"/>
    <cellStyle name="Comma 2 3 7 2 5" xfId="4180" xr:uid="{00000000-0005-0000-0000-000087130000}"/>
    <cellStyle name="Comma 2 3 7 2 6" xfId="4181" xr:uid="{00000000-0005-0000-0000-000088130000}"/>
    <cellStyle name="Comma 2 3 7 3" xfId="4182" xr:uid="{00000000-0005-0000-0000-000089130000}"/>
    <cellStyle name="Comma 2 3 7 3 2" xfId="4183" xr:uid="{00000000-0005-0000-0000-00008A130000}"/>
    <cellStyle name="Comma 2 3 7 3 2 2" xfId="4184" xr:uid="{00000000-0005-0000-0000-00008B130000}"/>
    <cellStyle name="Comma 2 3 7 3 2 2 2" xfId="4185" xr:uid="{00000000-0005-0000-0000-00008C130000}"/>
    <cellStyle name="Comma 2 3 7 3 2 2 3" xfId="4186" xr:uid="{00000000-0005-0000-0000-00008D130000}"/>
    <cellStyle name="Comma 2 3 7 3 2 2 4" xfId="4187" xr:uid="{00000000-0005-0000-0000-00008E130000}"/>
    <cellStyle name="Comma 2 3 7 3 2 3" xfId="4188" xr:uid="{00000000-0005-0000-0000-00008F130000}"/>
    <cellStyle name="Comma 2 3 7 3 2 4" xfId="4189" xr:uid="{00000000-0005-0000-0000-000090130000}"/>
    <cellStyle name="Comma 2 3 7 3 2 5" xfId="4190" xr:uid="{00000000-0005-0000-0000-000091130000}"/>
    <cellStyle name="Comma 2 3 7 3 3" xfId="4191" xr:uid="{00000000-0005-0000-0000-000092130000}"/>
    <cellStyle name="Comma 2 3 7 3 3 2" xfId="4192" xr:uid="{00000000-0005-0000-0000-000093130000}"/>
    <cellStyle name="Comma 2 3 7 3 3 3" xfId="4193" xr:uid="{00000000-0005-0000-0000-000094130000}"/>
    <cellStyle name="Comma 2 3 7 3 3 4" xfId="4194" xr:uid="{00000000-0005-0000-0000-000095130000}"/>
    <cellStyle name="Comma 2 3 7 3 4" xfId="4195" xr:uid="{00000000-0005-0000-0000-000096130000}"/>
    <cellStyle name="Comma 2 3 7 3 5" xfId="4196" xr:uid="{00000000-0005-0000-0000-000097130000}"/>
    <cellStyle name="Comma 2 3 7 3 6" xfId="4197" xr:uid="{00000000-0005-0000-0000-000098130000}"/>
    <cellStyle name="Comma 2 3 7 4" xfId="4198" xr:uid="{00000000-0005-0000-0000-000099130000}"/>
    <cellStyle name="Comma 2 3 7 4 2" xfId="4199" xr:uid="{00000000-0005-0000-0000-00009A130000}"/>
    <cellStyle name="Comma 2 3 7 4 2 2" xfId="4200" xr:uid="{00000000-0005-0000-0000-00009B130000}"/>
    <cellStyle name="Comma 2 3 7 4 2 3" xfId="4201" xr:uid="{00000000-0005-0000-0000-00009C130000}"/>
    <cellStyle name="Comma 2 3 7 4 2 4" xfId="4202" xr:uid="{00000000-0005-0000-0000-00009D130000}"/>
    <cellStyle name="Comma 2 3 7 4 3" xfId="4203" xr:uid="{00000000-0005-0000-0000-00009E130000}"/>
    <cellStyle name="Comma 2 3 7 4 4" xfId="4204" xr:uid="{00000000-0005-0000-0000-00009F130000}"/>
    <cellStyle name="Comma 2 3 7 4 5" xfId="4205" xr:uid="{00000000-0005-0000-0000-0000A0130000}"/>
    <cellStyle name="Comma 2 3 7 5" xfId="4206" xr:uid="{00000000-0005-0000-0000-0000A1130000}"/>
    <cellStyle name="Comma 2 3 7 5 2" xfId="4207" xr:uid="{00000000-0005-0000-0000-0000A2130000}"/>
    <cellStyle name="Comma 2 3 7 5 3" xfId="4208" xr:uid="{00000000-0005-0000-0000-0000A3130000}"/>
    <cellStyle name="Comma 2 3 7 5 4" xfId="4209" xr:uid="{00000000-0005-0000-0000-0000A4130000}"/>
    <cellStyle name="Comma 2 3 7 6" xfId="4210" xr:uid="{00000000-0005-0000-0000-0000A5130000}"/>
    <cellStyle name="Comma 2 3 7 7" xfId="4211" xr:uid="{00000000-0005-0000-0000-0000A6130000}"/>
    <cellStyle name="Comma 2 3 7 8" xfId="4212" xr:uid="{00000000-0005-0000-0000-0000A7130000}"/>
    <cellStyle name="Comma 2 3 8" xfId="4213" xr:uid="{00000000-0005-0000-0000-0000A8130000}"/>
    <cellStyle name="Comma 2 3 8 2" xfId="4214" xr:uid="{00000000-0005-0000-0000-0000A9130000}"/>
    <cellStyle name="Comma 2 3 8 2 2" xfId="4215" xr:uid="{00000000-0005-0000-0000-0000AA130000}"/>
    <cellStyle name="Comma 2 3 8 2 2 2" xfId="4216" xr:uid="{00000000-0005-0000-0000-0000AB130000}"/>
    <cellStyle name="Comma 2 3 8 2 2 2 2" xfId="4217" xr:uid="{00000000-0005-0000-0000-0000AC130000}"/>
    <cellStyle name="Comma 2 3 8 2 2 2 3" xfId="4218" xr:uid="{00000000-0005-0000-0000-0000AD130000}"/>
    <cellStyle name="Comma 2 3 8 2 2 2 4" xfId="4219" xr:uid="{00000000-0005-0000-0000-0000AE130000}"/>
    <cellStyle name="Comma 2 3 8 2 2 3" xfId="4220" xr:uid="{00000000-0005-0000-0000-0000AF130000}"/>
    <cellStyle name="Comma 2 3 8 2 2 4" xfId="4221" xr:uid="{00000000-0005-0000-0000-0000B0130000}"/>
    <cellStyle name="Comma 2 3 8 2 2 5" xfId="4222" xr:uid="{00000000-0005-0000-0000-0000B1130000}"/>
    <cellStyle name="Comma 2 3 8 2 3" xfId="4223" xr:uid="{00000000-0005-0000-0000-0000B2130000}"/>
    <cellStyle name="Comma 2 3 8 2 3 2" xfId="4224" xr:uid="{00000000-0005-0000-0000-0000B3130000}"/>
    <cellStyle name="Comma 2 3 8 2 3 3" xfId="4225" xr:uid="{00000000-0005-0000-0000-0000B4130000}"/>
    <cellStyle name="Comma 2 3 8 2 3 4" xfId="4226" xr:uid="{00000000-0005-0000-0000-0000B5130000}"/>
    <cellStyle name="Comma 2 3 8 2 4" xfId="4227" xr:uid="{00000000-0005-0000-0000-0000B6130000}"/>
    <cellStyle name="Comma 2 3 8 2 5" xfId="4228" xr:uid="{00000000-0005-0000-0000-0000B7130000}"/>
    <cellStyle name="Comma 2 3 8 2 6" xfId="4229" xr:uid="{00000000-0005-0000-0000-0000B8130000}"/>
    <cellStyle name="Comma 2 3 8 3" xfId="4230" xr:uid="{00000000-0005-0000-0000-0000B9130000}"/>
    <cellStyle name="Comma 2 3 8 3 2" xfId="4231" xr:uid="{00000000-0005-0000-0000-0000BA130000}"/>
    <cellStyle name="Comma 2 3 8 3 2 2" xfId="4232" xr:uid="{00000000-0005-0000-0000-0000BB130000}"/>
    <cellStyle name="Comma 2 3 8 3 2 2 2" xfId="4233" xr:uid="{00000000-0005-0000-0000-0000BC130000}"/>
    <cellStyle name="Comma 2 3 8 3 2 2 3" xfId="4234" xr:uid="{00000000-0005-0000-0000-0000BD130000}"/>
    <cellStyle name="Comma 2 3 8 3 2 2 4" xfId="4235" xr:uid="{00000000-0005-0000-0000-0000BE130000}"/>
    <cellStyle name="Comma 2 3 8 3 2 3" xfId="4236" xr:uid="{00000000-0005-0000-0000-0000BF130000}"/>
    <cellStyle name="Comma 2 3 8 3 2 4" xfId="4237" xr:uid="{00000000-0005-0000-0000-0000C0130000}"/>
    <cellStyle name="Comma 2 3 8 3 2 5" xfId="4238" xr:uid="{00000000-0005-0000-0000-0000C1130000}"/>
    <cellStyle name="Comma 2 3 8 3 3" xfId="4239" xr:uid="{00000000-0005-0000-0000-0000C2130000}"/>
    <cellStyle name="Comma 2 3 8 3 3 2" xfId="4240" xr:uid="{00000000-0005-0000-0000-0000C3130000}"/>
    <cellStyle name="Comma 2 3 8 3 3 3" xfId="4241" xr:uid="{00000000-0005-0000-0000-0000C4130000}"/>
    <cellStyle name="Comma 2 3 8 3 3 4" xfId="4242" xr:uid="{00000000-0005-0000-0000-0000C5130000}"/>
    <cellStyle name="Comma 2 3 8 3 4" xfId="4243" xr:uid="{00000000-0005-0000-0000-0000C6130000}"/>
    <cellStyle name="Comma 2 3 8 3 5" xfId="4244" xr:uid="{00000000-0005-0000-0000-0000C7130000}"/>
    <cellStyle name="Comma 2 3 8 3 6" xfId="4245" xr:uid="{00000000-0005-0000-0000-0000C8130000}"/>
    <cellStyle name="Comma 2 3 8 4" xfId="4246" xr:uid="{00000000-0005-0000-0000-0000C9130000}"/>
    <cellStyle name="Comma 2 3 8 4 2" xfId="4247" xr:uid="{00000000-0005-0000-0000-0000CA130000}"/>
    <cellStyle name="Comma 2 3 8 4 2 2" xfId="4248" xr:uid="{00000000-0005-0000-0000-0000CB130000}"/>
    <cellStyle name="Comma 2 3 8 4 2 3" xfId="4249" xr:uid="{00000000-0005-0000-0000-0000CC130000}"/>
    <cellStyle name="Comma 2 3 8 4 2 4" xfId="4250" xr:uid="{00000000-0005-0000-0000-0000CD130000}"/>
    <cellStyle name="Comma 2 3 8 4 3" xfId="4251" xr:uid="{00000000-0005-0000-0000-0000CE130000}"/>
    <cellStyle name="Comma 2 3 8 4 4" xfId="4252" xr:uid="{00000000-0005-0000-0000-0000CF130000}"/>
    <cellStyle name="Comma 2 3 8 4 5" xfId="4253" xr:uid="{00000000-0005-0000-0000-0000D0130000}"/>
    <cellStyle name="Comma 2 3 8 5" xfId="4254" xr:uid="{00000000-0005-0000-0000-0000D1130000}"/>
    <cellStyle name="Comma 2 3 8 5 2" xfId="4255" xr:uid="{00000000-0005-0000-0000-0000D2130000}"/>
    <cellStyle name="Comma 2 3 8 5 3" xfId="4256" xr:uid="{00000000-0005-0000-0000-0000D3130000}"/>
    <cellStyle name="Comma 2 3 8 5 4" xfId="4257" xr:uid="{00000000-0005-0000-0000-0000D4130000}"/>
    <cellStyle name="Comma 2 3 8 6" xfId="4258" xr:uid="{00000000-0005-0000-0000-0000D5130000}"/>
    <cellStyle name="Comma 2 3 8 7" xfId="4259" xr:uid="{00000000-0005-0000-0000-0000D6130000}"/>
    <cellStyle name="Comma 2 3 8 8" xfId="4260" xr:uid="{00000000-0005-0000-0000-0000D7130000}"/>
    <cellStyle name="Comma 2 3 9" xfId="4261" xr:uid="{00000000-0005-0000-0000-0000D8130000}"/>
    <cellStyle name="Comma 2 3 9 2" xfId="4262" xr:uid="{00000000-0005-0000-0000-0000D9130000}"/>
    <cellStyle name="Comma 2 3 9 2 2" xfId="4263" xr:uid="{00000000-0005-0000-0000-0000DA130000}"/>
    <cellStyle name="Comma 2 3 9 2 2 2" xfId="4264" xr:uid="{00000000-0005-0000-0000-0000DB130000}"/>
    <cellStyle name="Comma 2 3 9 2 2 3" xfId="4265" xr:uid="{00000000-0005-0000-0000-0000DC130000}"/>
    <cellStyle name="Comma 2 3 9 2 2 4" xfId="4266" xr:uid="{00000000-0005-0000-0000-0000DD130000}"/>
    <cellStyle name="Comma 2 3 9 2 3" xfId="4267" xr:uid="{00000000-0005-0000-0000-0000DE130000}"/>
    <cellStyle name="Comma 2 3 9 2 4" xfId="4268" xr:uid="{00000000-0005-0000-0000-0000DF130000}"/>
    <cellStyle name="Comma 2 3 9 2 5" xfId="4269" xr:uid="{00000000-0005-0000-0000-0000E0130000}"/>
    <cellStyle name="Comma 2 3 9 3" xfId="4270" xr:uid="{00000000-0005-0000-0000-0000E1130000}"/>
    <cellStyle name="Comma 2 3 9 3 2" xfId="4271" xr:uid="{00000000-0005-0000-0000-0000E2130000}"/>
    <cellStyle name="Comma 2 3 9 3 3" xfId="4272" xr:uid="{00000000-0005-0000-0000-0000E3130000}"/>
    <cellStyle name="Comma 2 3 9 3 4" xfId="4273" xr:uid="{00000000-0005-0000-0000-0000E4130000}"/>
    <cellStyle name="Comma 2 3 9 4" xfId="4274" xr:uid="{00000000-0005-0000-0000-0000E5130000}"/>
    <cellStyle name="Comma 2 3 9 5" xfId="4275" xr:uid="{00000000-0005-0000-0000-0000E6130000}"/>
    <cellStyle name="Comma 2 3 9 6" xfId="4276" xr:uid="{00000000-0005-0000-0000-0000E7130000}"/>
    <cellStyle name="Comma 2 30" xfId="4277" xr:uid="{00000000-0005-0000-0000-0000E8130000}"/>
    <cellStyle name="Comma 2 31" xfId="4278" xr:uid="{00000000-0005-0000-0000-0000E9130000}"/>
    <cellStyle name="Comma 2 32" xfId="4279" xr:uid="{00000000-0005-0000-0000-0000EA130000}"/>
    <cellStyle name="Comma 2 33" xfId="4280" xr:uid="{00000000-0005-0000-0000-0000EB130000}"/>
    <cellStyle name="Comma 2 34" xfId="4281" xr:uid="{00000000-0005-0000-0000-0000EC130000}"/>
    <cellStyle name="Comma 2 35" xfId="4282" xr:uid="{00000000-0005-0000-0000-0000ED130000}"/>
    <cellStyle name="Comma 2 36" xfId="4283" xr:uid="{00000000-0005-0000-0000-0000EE130000}"/>
    <cellStyle name="Comma 2 37" xfId="4284" xr:uid="{00000000-0005-0000-0000-0000EF130000}"/>
    <cellStyle name="Comma 2 38" xfId="4285" xr:uid="{00000000-0005-0000-0000-0000F0130000}"/>
    <cellStyle name="Comma 2 39" xfId="4286" xr:uid="{00000000-0005-0000-0000-0000F1130000}"/>
    <cellStyle name="Comma 2 4" xfId="4287" xr:uid="{00000000-0005-0000-0000-0000F2130000}"/>
    <cellStyle name="Comma 2 4 10" xfId="4288" xr:uid="{00000000-0005-0000-0000-0000F3130000}"/>
    <cellStyle name="Comma 2 4 11" xfId="4289" xr:uid="{00000000-0005-0000-0000-0000F4130000}"/>
    <cellStyle name="Comma 2 4 11 2" xfId="4290" xr:uid="{00000000-0005-0000-0000-0000F5130000}"/>
    <cellStyle name="Comma 2 4 11 2 2" xfId="4291" xr:uid="{00000000-0005-0000-0000-0000F6130000}"/>
    <cellStyle name="Comma 2 4 11 2 3" xfId="4292" xr:uid="{00000000-0005-0000-0000-0000F7130000}"/>
    <cellStyle name="Comma 2 4 11 2 4" xfId="4293" xr:uid="{00000000-0005-0000-0000-0000F8130000}"/>
    <cellStyle name="Comma 2 4 11 3" xfId="4294" xr:uid="{00000000-0005-0000-0000-0000F9130000}"/>
    <cellStyle name="Comma 2 4 11 4" xfId="4295" xr:uid="{00000000-0005-0000-0000-0000FA130000}"/>
    <cellStyle name="Comma 2 4 11 5" xfId="4296" xr:uid="{00000000-0005-0000-0000-0000FB130000}"/>
    <cellStyle name="Comma 2 4 12" xfId="4297" xr:uid="{00000000-0005-0000-0000-0000FC130000}"/>
    <cellStyle name="Comma 2 4 12 2" xfId="4298" xr:uid="{00000000-0005-0000-0000-0000FD130000}"/>
    <cellStyle name="Comma 2 4 12 3" xfId="4299" xr:uid="{00000000-0005-0000-0000-0000FE130000}"/>
    <cellStyle name="Comma 2 4 12 4" xfId="4300" xr:uid="{00000000-0005-0000-0000-0000FF130000}"/>
    <cellStyle name="Comma 2 4 13" xfId="4301" xr:uid="{00000000-0005-0000-0000-000000140000}"/>
    <cellStyle name="Comma 2 4 14" xfId="4302" xr:uid="{00000000-0005-0000-0000-000001140000}"/>
    <cellStyle name="Comma 2 4 15" xfId="4303" xr:uid="{00000000-0005-0000-0000-000002140000}"/>
    <cellStyle name="Comma 2 4 16" xfId="21012" xr:uid="{00000000-0005-0000-0000-000003140000}"/>
    <cellStyle name="Comma 2 4 2" xfId="4304" xr:uid="{00000000-0005-0000-0000-000004140000}"/>
    <cellStyle name="Comma 2 4 2 10" xfId="4305" xr:uid="{00000000-0005-0000-0000-000005140000}"/>
    <cellStyle name="Comma 2 4 2 2" xfId="4306" xr:uid="{00000000-0005-0000-0000-000006140000}"/>
    <cellStyle name="Comma 2 4 2 2 2" xfId="4307" xr:uid="{00000000-0005-0000-0000-000007140000}"/>
    <cellStyle name="Comma 2 4 2 2 2 2" xfId="4308" xr:uid="{00000000-0005-0000-0000-000008140000}"/>
    <cellStyle name="Comma 2 4 2 2 2 2 2" xfId="4309" xr:uid="{00000000-0005-0000-0000-000009140000}"/>
    <cellStyle name="Comma 2 4 2 2 2 2 2 2" xfId="4310" xr:uid="{00000000-0005-0000-0000-00000A140000}"/>
    <cellStyle name="Comma 2 4 2 2 2 2 2 2 2" xfId="21429" xr:uid="{00000000-0005-0000-0000-00000B140000}"/>
    <cellStyle name="Comma 2 4 2 2 2 2 2 2 2 2" xfId="21430" xr:uid="{00000000-0005-0000-0000-00000C140000}"/>
    <cellStyle name="Comma 2 4 2 2 2 2 2 2 3" xfId="21431" xr:uid="{00000000-0005-0000-0000-00000D140000}"/>
    <cellStyle name="Comma 2 4 2 2 2 2 2 3" xfId="4311" xr:uid="{00000000-0005-0000-0000-00000E140000}"/>
    <cellStyle name="Comma 2 4 2 2 2 2 2 3 2" xfId="21432" xr:uid="{00000000-0005-0000-0000-00000F140000}"/>
    <cellStyle name="Comma 2 4 2 2 2 2 2 4" xfId="4312" xr:uid="{00000000-0005-0000-0000-000010140000}"/>
    <cellStyle name="Comma 2 4 2 2 2 2 3" xfId="4313" xr:uid="{00000000-0005-0000-0000-000011140000}"/>
    <cellStyle name="Comma 2 4 2 2 2 2 4" xfId="4314" xr:uid="{00000000-0005-0000-0000-000012140000}"/>
    <cellStyle name="Comma 2 4 2 2 2 2 5" xfId="4315" xr:uid="{00000000-0005-0000-0000-000013140000}"/>
    <cellStyle name="Comma 2 4 2 2 2 3" xfId="4316" xr:uid="{00000000-0005-0000-0000-000014140000}"/>
    <cellStyle name="Comma 2 4 2 2 2 3 2" xfId="4317" xr:uid="{00000000-0005-0000-0000-000015140000}"/>
    <cellStyle name="Comma 2 4 2 2 2 3 2 2" xfId="21433" xr:uid="{00000000-0005-0000-0000-000016140000}"/>
    <cellStyle name="Comma 2 4 2 2 2 3 2 2 2" xfId="21434" xr:uid="{00000000-0005-0000-0000-000017140000}"/>
    <cellStyle name="Comma 2 4 2 2 2 3 2 2 2 2" xfId="21435" xr:uid="{00000000-0005-0000-0000-000018140000}"/>
    <cellStyle name="Comma 2 4 2 2 2 3 2 2 3" xfId="21436" xr:uid="{00000000-0005-0000-0000-000019140000}"/>
    <cellStyle name="Comma 2 4 2 2 2 3 2 3" xfId="21437" xr:uid="{00000000-0005-0000-0000-00001A140000}"/>
    <cellStyle name="Comma 2 4 2 2 2 3 2 3 2" xfId="21438" xr:uid="{00000000-0005-0000-0000-00001B140000}"/>
    <cellStyle name="Comma 2 4 2 2 2 3 2 4" xfId="21439" xr:uid="{00000000-0005-0000-0000-00001C140000}"/>
    <cellStyle name="Comma 2 4 2 2 2 3 3" xfId="4318" xr:uid="{00000000-0005-0000-0000-00001D140000}"/>
    <cellStyle name="Comma 2 4 2 2 2 3 4" xfId="4319" xr:uid="{00000000-0005-0000-0000-00001E140000}"/>
    <cellStyle name="Comma 2 4 2 2 2 4" xfId="4320" xr:uid="{00000000-0005-0000-0000-00001F140000}"/>
    <cellStyle name="Comma 2 4 2 2 2 4 2" xfId="21440" xr:uid="{00000000-0005-0000-0000-000020140000}"/>
    <cellStyle name="Comma 2 4 2 2 2 4 2 2" xfId="21441" xr:uid="{00000000-0005-0000-0000-000021140000}"/>
    <cellStyle name="Comma 2 4 2 2 2 4 2 2 2" xfId="21442" xr:uid="{00000000-0005-0000-0000-000022140000}"/>
    <cellStyle name="Comma 2 4 2 2 2 4 2 3" xfId="21443" xr:uid="{00000000-0005-0000-0000-000023140000}"/>
    <cellStyle name="Comma 2 4 2 2 2 4 3" xfId="21444" xr:uid="{00000000-0005-0000-0000-000024140000}"/>
    <cellStyle name="Comma 2 4 2 2 2 4 3 2" xfId="21445" xr:uid="{00000000-0005-0000-0000-000025140000}"/>
    <cellStyle name="Comma 2 4 2 2 2 4 4" xfId="21446" xr:uid="{00000000-0005-0000-0000-000026140000}"/>
    <cellStyle name="Comma 2 4 2 2 2 5" xfId="4321" xr:uid="{00000000-0005-0000-0000-000027140000}"/>
    <cellStyle name="Comma 2 4 2 2 2 6" xfId="4322" xr:uid="{00000000-0005-0000-0000-000028140000}"/>
    <cellStyle name="Comma 2 4 2 2 3" xfId="4323" xr:uid="{00000000-0005-0000-0000-000029140000}"/>
    <cellStyle name="Comma 2 4 2 2 3 2" xfId="4324" xr:uid="{00000000-0005-0000-0000-00002A140000}"/>
    <cellStyle name="Comma 2 4 2 2 3 2 2" xfId="4325" xr:uid="{00000000-0005-0000-0000-00002B140000}"/>
    <cellStyle name="Comma 2 4 2 2 3 2 2 2" xfId="4326" xr:uid="{00000000-0005-0000-0000-00002C140000}"/>
    <cellStyle name="Comma 2 4 2 2 3 2 2 2 2" xfId="21447" xr:uid="{00000000-0005-0000-0000-00002D140000}"/>
    <cellStyle name="Comma 2 4 2 2 3 2 2 3" xfId="4327" xr:uid="{00000000-0005-0000-0000-00002E140000}"/>
    <cellStyle name="Comma 2 4 2 2 3 2 2 4" xfId="4328" xr:uid="{00000000-0005-0000-0000-00002F140000}"/>
    <cellStyle name="Comma 2 4 2 2 3 2 3" xfId="4329" xr:uid="{00000000-0005-0000-0000-000030140000}"/>
    <cellStyle name="Comma 2 4 2 2 3 2 3 2" xfId="21448" xr:uid="{00000000-0005-0000-0000-000031140000}"/>
    <cellStyle name="Comma 2 4 2 2 3 2 4" xfId="4330" xr:uid="{00000000-0005-0000-0000-000032140000}"/>
    <cellStyle name="Comma 2 4 2 2 3 2 5" xfId="4331" xr:uid="{00000000-0005-0000-0000-000033140000}"/>
    <cellStyle name="Comma 2 4 2 2 3 3" xfId="4332" xr:uid="{00000000-0005-0000-0000-000034140000}"/>
    <cellStyle name="Comma 2 4 2 2 3 3 2" xfId="4333" xr:uid="{00000000-0005-0000-0000-000035140000}"/>
    <cellStyle name="Comma 2 4 2 2 3 3 3" xfId="4334" xr:uid="{00000000-0005-0000-0000-000036140000}"/>
    <cellStyle name="Comma 2 4 2 2 3 3 4" xfId="4335" xr:uid="{00000000-0005-0000-0000-000037140000}"/>
    <cellStyle name="Comma 2 4 2 2 3 4" xfId="4336" xr:uid="{00000000-0005-0000-0000-000038140000}"/>
    <cellStyle name="Comma 2 4 2 2 3 5" xfId="4337" xr:uid="{00000000-0005-0000-0000-000039140000}"/>
    <cellStyle name="Comma 2 4 2 2 3 6" xfId="4338" xr:uid="{00000000-0005-0000-0000-00003A140000}"/>
    <cellStyle name="Comma 2 4 2 2 4" xfId="4339" xr:uid="{00000000-0005-0000-0000-00003B140000}"/>
    <cellStyle name="Comma 2 4 2 2 4 2" xfId="21449" xr:uid="{00000000-0005-0000-0000-00003C140000}"/>
    <cellStyle name="Comma 2 4 2 2 4 2 2" xfId="21450" xr:uid="{00000000-0005-0000-0000-00003D140000}"/>
    <cellStyle name="Comma 2 4 2 2 4 2 2 2" xfId="21451" xr:uid="{00000000-0005-0000-0000-00003E140000}"/>
    <cellStyle name="Comma 2 4 2 2 4 2 2 2 2" xfId="21452" xr:uid="{00000000-0005-0000-0000-00003F140000}"/>
    <cellStyle name="Comma 2 4 2 2 4 2 2 3" xfId="21453" xr:uid="{00000000-0005-0000-0000-000040140000}"/>
    <cellStyle name="Comma 2 4 2 2 4 2 3" xfId="21454" xr:uid="{00000000-0005-0000-0000-000041140000}"/>
    <cellStyle name="Comma 2 4 2 2 4 2 3 2" xfId="21455" xr:uid="{00000000-0005-0000-0000-000042140000}"/>
    <cellStyle name="Comma 2 4 2 2 4 2 4" xfId="21456" xr:uid="{00000000-0005-0000-0000-000043140000}"/>
    <cellStyle name="Comma 2 4 2 2 5" xfId="4340" xr:uid="{00000000-0005-0000-0000-000044140000}"/>
    <cellStyle name="Comma 2 4 2 2 5 2" xfId="4341" xr:uid="{00000000-0005-0000-0000-000045140000}"/>
    <cellStyle name="Comma 2 4 2 2 5 2 2" xfId="4342" xr:uid="{00000000-0005-0000-0000-000046140000}"/>
    <cellStyle name="Comma 2 4 2 2 5 2 2 2" xfId="21457" xr:uid="{00000000-0005-0000-0000-000047140000}"/>
    <cellStyle name="Comma 2 4 2 2 5 2 3" xfId="4343" xr:uid="{00000000-0005-0000-0000-000048140000}"/>
    <cellStyle name="Comma 2 4 2 2 5 2 4" xfId="4344" xr:uid="{00000000-0005-0000-0000-000049140000}"/>
    <cellStyle name="Comma 2 4 2 2 5 3" xfId="4345" xr:uid="{00000000-0005-0000-0000-00004A140000}"/>
    <cellStyle name="Comma 2 4 2 2 5 3 2" xfId="21458" xr:uid="{00000000-0005-0000-0000-00004B140000}"/>
    <cellStyle name="Comma 2 4 2 2 5 4" xfId="4346" xr:uid="{00000000-0005-0000-0000-00004C140000}"/>
    <cellStyle name="Comma 2 4 2 2 5 5" xfId="4347" xr:uid="{00000000-0005-0000-0000-00004D140000}"/>
    <cellStyle name="Comma 2 4 2 2 6" xfId="4348" xr:uid="{00000000-0005-0000-0000-00004E140000}"/>
    <cellStyle name="Comma 2 4 2 2 6 2" xfId="4349" xr:uid="{00000000-0005-0000-0000-00004F140000}"/>
    <cellStyle name="Comma 2 4 2 2 6 3" xfId="4350" xr:uid="{00000000-0005-0000-0000-000050140000}"/>
    <cellStyle name="Comma 2 4 2 2 6 4" xfId="4351" xr:uid="{00000000-0005-0000-0000-000051140000}"/>
    <cellStyle name="Comma 2 4 2 2 7" xfId="4352" xr:uid="{00000000-0005-0000-0000-000052140000}"/>
    <cellStyle name="Comma 2 4 2 2 8" xfId="4353" xr:uid="{00000000-0005-0000-0000-000053140000}"/>
    <cellStyle name="Comma 2 4 2 2 9" xfId="4354" xr:uid="{00000000-0005-0000-0000-000054140000}"/>
    <cellStyle name="Comma 2 4 2 3" xfId="4355" xr:uid="{00000000-0005-0000-0000-000055140000}"/>
    <cellStyle name="Comma 2 4 2 3 2" xfId="4356" xr:uid="{00000000-0005-0000-0000-000056140000}"/>
    <cellStyle name="Comma 2 4 2 3 2 2" xfId="4357" xr:uid="{00000000-0005-0000-0000-000057140000}"/>
    <cellStyle name="Comma 2 4 2 3 2 2 2" xfId="4358" xr:uid="{00000000-0005-0000-0000-000058140000}"/>
    <cellStyle name="Comma 2 4 2 3 2 2 3" xfId="4359" xr:uid="{00000000-0005-0000-0000-000059140000}"/>
    <cellStyle name="Comma 2 4 2 3 2 2 4" xfId="4360" xr:uid="{00000000-0005-0000-0000-00005A140000}"/>
    <cellStyle name="Comma 2 4 2 3 2 3" xfId="4361" xr:uid="{00000000-0005-0000-0000-00005B140000}"/>
    <cellStyle name="Comma 2 4 2 3 2 4" xfId="4362" xr:uid="{00000000-0005-0000-0000-00005C140000}"/>
    <cellStyle name="Comma 2 4 2 3 2 5" xfId="4363" xr:uid="{00000000-0005-0000-0000-00005D140000}"/>
    <cellStyle name="Comma 2 4 2 3 3" xfId="4364" xr:uid="{00000000-0005-0000-0000-00005E140000}"/>
    <cellStyle name="Comma 2 4 2 3 3 2" xfId="4365" xr:uid="{00000000-0005-0000-0000-00005F140000}"/>
    <cellStyle name="Comma 2 4 2 3 3 3" xfId="4366" xr:uid="{00000000-0005-0000-0000-000060140000}"/>
    <cellStyle name="Comma 2 4 2 3 3 4" xfId="4367" xr:uid="{00000000-0005-0000-0000-000061140000}"/>
    <cellStyle name="Comma 2 4 2 3 4" xfId="4368" xr:uid="{00000000-0005-0000-0000-000062140000}"/>
    <cellStyle name="Comma 2 4 2 3 5" xfId="4369" xr:uid="{00000000-0005-0000-0000-000063140000}"/>
    <cellStyle name="Comma 2 4 2 3 6" xfId="4370" xr:uid="{00000000-0005-0000-0000-000064140000}"/>
    <cellStyle name="Comma 2 4 2 4" xfId="4371" xr:uid="{00000000-0005-0000-0000-000065140000}"/>
    <cellStyle name="Comma 2 4 2 4 2" xfId="4372" xr:uid="{00000000-0005-0000-0000-000066140000}"/>
    <cellStyle name="Comma 2 4 2 4 2 2" xfId="4373" xr:uid="{00000000-0005-0000-0000-000067140000}"/>
    <cellStyle name="Comma 2 4 2 4 2 2 2" xfId="4374" xr:uid="{00000000-0005-0000-0000-000068140000}"/>
    <cellStyle name="Comma 2 4 2 4 2 2 3" xfId="4375" xr:uid="{00000000-0005-0000-0000-000069140000}"/>
    <cellStyle name="Comma 2 4 2 4 2 2 4" xfId="4376" xr:uid="{00000000-0005-0000-0000-00006A140000}"/>
    <cellStyle name="Comma 2 4 2 4 2 3" xfId="4377" xr:uid="{00000000-0005-0000-0000-00006B140000}"/>
    <cellStyle name="Comma 2 4 2 4 2 4" xfId="4378" xr:uid="{00000000-0005-0000-0000-00006C140000}"/>
    <cellStyle name="Comma 2 4 2 4 2 5" xfId="4379" xr:uid="{00000000-0005-0000-0000-00006D140000}"/>
    <cellStyle name="Comma 2 4 2 4 3" xfId="4380" xr:uid="{00000000-0005-0000-0000-00006E140000}"/>
    <cellStyle name="Comma 2 4 2 4 3 2" xfId="4381" xr:uid="{00000000-0005-0000-0000-00006F140000}"/>
    <cellStyle name="Comma 2 4 2 4 3 3" xfId="4382" xr:uid="{00000000-0005-0000-0000-000070140000}"/>
    <cellStyle name="Comma 2 4 2 4 3 4" xfId="4383" xr:uid="{00000000-0005-0000-0000-000071140000}"/>
    <cellStyle name="Comma 2 4 2 4 4" xfId="4384" xr:uid="{00000000-0005-0000-0000-000072140000}"/>
    <cellStyle name="Comma 2 4 2 4 5" xfId="4385" xr:uid="{00000000-0005-0000-0000-000073140000}"/>
    <cellStyle name="Comma 2 4 2 4 6" xfId="4386" xr:uid="{00000000-0005-0000-0000-000074140000}"/>
    <cellStyle name="Comma 2 4 2 5" xfId="4387" xr:uid="{00000000-0005-0000-0000-000075140000}"/>
    <cellStyle name="Comma 2 4 2 6" xfId="4388" xr:uid="{00000000-0005-0000-0000-000076140000}"/>
    <cellStyle name="Comma 2 4 2 6 2" xfId="4389" xr:uid="{00000000-0005-0000-0000-000077140000}"/>
    <cellStyle name="Comma 2 4 2 6 2 2" xfId="4390" xr:uid="{00000000-0005-0000-0000-000078140000}"/>
    <cellStyle name="Comma 2 4 2 6 2 3" xfId="4391" xr:uid="{00000000-0005-0000-0000-000079140000}"/>
    <cellStyle name="Comma 2 4 2 6 2 4" xfId="4392" xr:uid="{00000000-0005-0000-0000-00007A140000}"/>
    <cellStyle name="Comma 2 4 2 6 3" xfId="4393" xr:uid="{00000000-0005-0000-0000-00007B140000}"/>
    <cellStyle name="Comma 2 4 2 6 4" xfId="4394" xr:uid="{00000000-0005-0000-0000-00007C140000}"/>
    <cellStyle name="Comma 2 4 2 6 5" xfId="4395" xr:uid="{00000000-0005-0000-0000-00007D140000}"/>
    <cellStyle name="Comma 2 4 2 7" xfId="4396" xr:uid="{00000000-0005-0000-0000-00007E140000}"/>
    <cellStyle name="Comma 2 4 2 7 2" xfId="4397" xr:uid="{00000000-0005-0000-0000-00007F140000}"/>
    <cellStyle name="Comma 2 4 2 7 3" xfId="4398" xr:uid="{00000000-0005-0000-0000-000080140000}"/>
    <cellStyle name="Comma 2 4 2 7 4" xfId="4399" xr:uid="{00000000-0005-0000-0000-000081140000}"/>
    <cellStyle name="Comma 2 4 2 8" xfId="4400" xr:uid="{00000000-0005-0000-0000-000082140000}"/>
    <cellStyle name="Comma 2 4 2 9" xfId="4401" xr:uid="{00000000-0005-0000-0000-000083140000}"/>
    <cellStyle name="Comma 2 4 3" xfId="4402" xr:uid="{00000000-0005-0000-0000-000084140000}"/>
    <cellStyle name="Comma 2 4 3 2" xfId="4403" xr:uid="{00000000-0005-0000-0000-000085140000}"/>
    <cellStyle name="Comma 2 4 3 2 2" xfId="4404" xr:uid="{00000000-0005-0000-0000-000086140000}"/>
    <cellStyle name="Comma 2 4 3 2 2 2" xfId="4405" xr:uid="{00000000-0005-0000-0000-000087140000}"/>
    <cellStyle name="Comma 2 4 3 2 2 2 2" xfId="4406" xr:uid="{00000000-0005-0000-0000-000088140000}"/>
    <cellStyle name="Comma 2 4 3 2 2 2 2 2" xfId="4407" xr:uid="{00000000-0005-0000-0000-000089140000}"/>
    <cellStyle name="Comma 2 4 3 2 2 2 2 2 2" xfId="21459" xr:uid="{00000000-0005-0000-0000-00008A140000}"/>
    <cellStyle name="Comma 2 4 3 2 2 2 2 3" xfId="4408" xr:uid="{00000000-0005-0000-0000-00008B140000}"/>
    <cellStyle name="Comma 2 4 3 2 2 2 2 4" xfId="4409" xr:uid="{00000000-0005-0000-0000-00008C140000}"/>
    <cellStyle name="Comma 2 4 3 2 2 2 3" xfId="4410" xr:uid="{00000000-0005-0000-0000-00008D140000}"/>
    <cellStyle name="Comma 2 4 3 2 2 2 3 2" xfId="21460" xr:uid="{00000000-0005-0000-0000-00008E140000}"/>
    <cellStyle name="Comma 2 4 3 2 2 2 4" xfId="4411" xr:uid="{00000000-0005-0000-0000-00008F140000}"/>
    <cellStyle name="Comma 2 4 3 2 2 2 5" xfId="4412" xr:uid="{00000000-0005-0000-0000-000090140000}"/>
    <cellStyle name="Comma 2 4 3 2 2 3" xfId="4413" xr:uid="{00000000-0005-0000-0000-000091140000}"/>
    <cellStyle name="Comma 2 4 3 2 2 3 2" xfId="4414" xr:uid="{00000000-0005-0000-0000-000092140000}"/>
    <cellStyle name="Comma 2 4 3 2 2 3 3" xfId="4415" xr:uid="{00000000-0005-0000-0000-000093140000}"/>
    <cellStyle name="Comma 2 4 3 2 2 3 4" xfId="4416" xr:uid="{00000000-0005-0000-0000-000094140000}"/>
    <cellStyle name="Comma 2 4 3 2 2 4" xfId="4417" xr:uid="{00000000-0005-0000-0000-000095140000}"/>
    <cellStyle name="Comma 2 4 3 2 2 5" xfId="4418" xr:uid="{00000000-0005-0000-0000-000096140000}"/>
    <cellStyle name="Comma 2 4 3 2 2 6" xfId="4419" xr:uid="{00000000-0005-0000-0000-000097140000}"/>
    <cellStyle name="Comma 2 4 3 2 3" xfId="4420" xr:uid="{00000000-0005-0000-0000-000098140000}"/>
    <cellStyle name="Comma 2 4 3 2 3 2" xfId="4421" xr:uid="{00000000-0005-0000-0000-000099140000}"/>
    <cellStyle name="Comma 2 4 3 2 3 2 2" xfId="4422" xr:uid="{00000000-0005-0000-0000-00009A140000}"/>
    <cellStyle name="Comma 2 4 3 2 3 2 2 2" xfId="4423" xr:uid="{00000000-0005-0000-0000-00009B140000}"/>
    <cellStyle name="Comma 2 4 3 2 3 2 2 2 2" xfId="21461" xr:uid="{00000000-0005-0000-0000-00009C140000}"/>
    <cellStyle name="Comma 2 4 3 2 3 2 2 3" xfId="4424" xr:uid="{00000000-0005-0000-0000-00009D140000}"/>
    <cellStyle name="Comma 2 4 3 2 3 2 2 4" xfId="4425" xr:uid="{00000000-0005-0000-0000-00009E140000}"/>
    <cellStyle name="Comma 2 4 3 2 3 2 3" xfId="4426" xr:uid="{00000000-0005-0000-0000-00009F140000}"/>
    <cellStyle name="Comma 2 4 3 2 3 2 3 2" xfId="21462" xr:uid="{00000000-0005-0000-0000-0000A0140000}"/>
    <cellStyle name="Comma 2 4 3 2 3 2 4" xfId="4427" xr:uid="{00000000-0005-0000-0000-0000A1140000}"/>
    <cellStyle name="Comma 2 4 3 2 3 2 5" xfId="4428" xr:uid="{00000000-0005-0000-0000-0000A2140000}"/>
    <cellStyle name="Comma 2 4 3 2 3 3" xfId="4429" xr:uid="{00000000-0005-0000-0000-0000A3140000}"/>
    <cellStyle name="Comma 2 4 3 2 3 3 2" xfId="4430" xr:uid="{00000000-0005-0000-0000-0000A4140000}"/>
    <cellStyle name="Comma 2 4 3 2 3 3 3" xfId="4431" xr:uid="{00000000-0005-0000-0000-0000A5140000}"/>
    <cellStyle name="Comma 2 4 3 2 3 3 4" xfId="4432" xr:uid="{00000000-0005-0000-0000-0000A6140000}"/>
    <cellStyle name="Comma 2 4 3 2 3 4" xfId="4433" xr:uid="{00000000-0005-0000-0000-0000A7140000}"/>
    <cellStyle name="Comma 2 4 3 2 3 5" xfId="4434" xr:uid="{00000000-0005-0000-0000-0000A8140000}"/>
    <cellStyle name="Comma 2 4 3 2 3 6" xfId="4435" xr:uid="{00000000-0005-0000-0000-0000A9140000}"/>
    <cellStyle name="Comma 2 4 3 2 4" xfId="4436" xr:uid="{00000000-0005-0000-0000-0000AA140000}"/>
    <cellStyle name="Comma 2 4 3 2 4 2" xfId="4437" xr:uid="{00000000-0005-0000-0000-0000AB140000}"/>
    <cellStyle name="Comma 2 4 3 2 4 2 2" xfId="4438" xr:uid="{00000000-0005-0000-0000-0000AC140000}"/>
    <cellStyle name="Comma 2 4 3 2 4 2 2 2" xfId="21463" xr:uid="{00000000-0005-0000-0000-0000AD140000}"/>
    <cellStyle name="Comma 2 4 3 2 4 2 3" xfId="4439" xr:uid="{00000000-0005-0000-0000-0000AE140000}"/>
    <cellStyle name="Comma 2 4 3 2 4 2 4" xfId="4440" xr:uid="{00000000-0005-0000-0000-0000AF140000}"/>
    <cellStyle name="Comma 2 4 3 2 4 3" xfId="4441" xr:uid="{00000000-0005-0000-0000-0000B0140000}"/>
    <cellStyle name="Comma 2 4 3 2 4 3 2" xfId="21464" xr:uid="{00000000-0005-0000-0000-0000B1140000}"/>
    <cellStyle name="Comma 2 4 3 2 4 4" xfId="4442" xr:uid="{00000000-0005-0000-0000-0000B2140000}"/>
    <cellStyle name="Comma 2 4 3 2 4 5" xfId="4443" xr:uid="{00000000-0005-0000-0000-0000B3140000}"/>
    <cellStyle name="Comma 2 4 3 2 5" xfId="4444" xr:uid="{00000000-0005-0000-0000-0000B4140000}"/>
    <cellStyle name="Comma 2 4 3 2 5 2" xfId="4445" xr:uid="{00000000-0005-0000-0000-0000B5140000}"/>
    <cellStyle name="Comma 2 4 3 2 5 3" xfId="4446" xr:uid="{00000000-0005-0000-0000-0000B6140000}"/>
    <cellStyle name="Comma 2 4 3 2 5 4" xfId="4447" xr:uid="{00000000-0005-0000-0000-0000B7140000}"/>
    <cellStyle name="Comma 2 4 3 2 6" xfId="4448" xr:uid="{00000000-0005-0000-0000-0000B8140000}"/>
    <cellStyle name="Comma 2 4 3 2 7" xfId="4449" xr:uid="{00000000-0005-0000-0000-0000B9140000}"/>
    <cellStyle name="Comma 2 4 3 2 8" xfId="4450" xr:uid="{00000000-0005-0000-0000-0000BA140000}"/>
    <cellStyle name="Comma 2 4 3 3" xfId="4451" xr:uid="{00000000-0005-0000-0000-0000BB140000}"/>
    <cellStyle name="Comma 2 4 3 3 2" xfId="4452" xr:uid="{00000000-0005-0000-0000-0000BC140000}"/>
    <cellStyle name="Comma 2 4 3 3 2 2" xfId="4453" xr:uid="{00000000-0005-0000-0000-0000BD140000}"/>
    <cellStyle name="Comma 2 4 3 3 2 2 2" xfId="4454" xr:uid="{00000000-0005-0000-0000-0000BE140000}"/>
    <cellStyle name="Comma 2 4 3 3 2 2 2 2" xfId="21465" xr:uid="{00000000-0005-0000-0000-0000BF140000}"/>
    <cellStyle name="Comma 2 4 3 3 2 2 3" xfId="4455" xr:uid="{00000000-0005-0000-0000-0000C0140000}"/>
    <cellStyle name="Comma 2 4 3 3 2 2 4" xfId="4456" xr:uid="{00000000-0005-0000-0000-0000C1140000}"/>
    <cellStyle name="Comma 2 4 3 3 2 3" xfId="4457" xr:uid="{00000000-0005-0000-0000-0000C2140000}"/>
    <cellStyle name="Comma 2 4 3 3 2 3 2" xfId="21466" xr:uid="{00000000-0005-0000-0000-0000C3140000}"/>
    <cellStyle name="Comma 2 4 3 3 2 4" xfId="4458" xr:uid="{00000000-0005-0000-0000-0000C4140000}"/>
    <cellStyle name="Comma 2 4 3 3 2 5" xfId="4459" xr:uid="{00000000-0005-0000-0000-0000C5140000}"/>
    <cellStyle name="Comma 2 4 3 3 3" xfId="4460" xr:uid="{00000000-0005-0000-0000-0000C6140000}"/>
    <cellStyle name="Comma 2 4 3 3 3 2" xfId="4461" xr:uid="{00000000-0005-0000-0000-0000C7140000}"/>
    <cellStyle name="Comma 2 4 3 3 3 3" xfId="4462" xr:uid="{00000000-0005-0000-0000-0000C8140000}"/>
    <cellStyle name="Comma 2 4 3 3 3 4" xfId="4463" xr:uid="{00000000-0005-0000-0000-0000C9140000}"/>
    <cellStyle name="Comma 2 4 3 3 4" xfId="4464" xr:uid="{00000000-0005-0000-0000-0000CA140000}"/>
    <cellStyle name="Comma 2 4 3 3 5" xfId="4465" xr:uid="{00000000-0005-0000-0000-0000CB140000}"/>
    <cellStyle name="Comma 2 4 3 3 6" xfId="4466" xr:uid="{00000000-0005-0000-0000-0000CC140000}"/>
    <cellStyle name="Comma 2 4 3 4" xfId="4467" xr:uid="{00000000-0005-0000-0000-0000CD140000}"/>
    <cellStyle name="Comma 2 4 3 4 2" xfId="4468" xr:uid="{00000000-0005-0000-0000-0000CE140000}"/>
    <cellStyle name="Comma 2 4 3 4 2 2" xfId="4469" xr:uid="{00000000-0005-0000-0000-0000CF140000}"/>
    <cellStyle name="Comma 2 4 3 4 2 2 2" xfId="4470" xr:uid="{00000000-0005-0000-0000-0000D0140000}"/>
    <cellStyle name="Comma 2 4 3 4 2 2 2 2" xfId="21467" xr:uid="{00000000-0005-0000-0000-0000D1140000}"/>
    <cellStyle name="Comma 2 4 3 4 2 2 3" xfId="4471" xr:uid="{00000000-0005-0000-0000-0000D2140000}"/>
    <cellStyle name="Comma 2 4 3 4 2 2 4" xfId="4472" xr:uid="{00000000-0005-0000-0000-0000D3140000}"/>
    <cellStyle name="Comma 2 4 3 4 2 3" xfId="4473" xr:uid="{00000000-0005-0000-0000-0000D4140000}"/>
    <cellStyle name="Comma 2 4 3 4 2 3 2" xfId="21468" xr:uid="{00000000-0005-0000-0000-0000D5140000}"/>
    <cellStyle name="Comma 2 4 3 4 2 4" xfId="4474" xr:uid="{00000000-0005-0000-0000-0000D6140000}"/>
    <cellStyle name="Comma 2 4 3 4 2 5" xfId="4475" xr:uid="{00000000-0005-0000-0000-0000D7140000}"/>
    <cellStyle name="Comma 2 4 3 4 3" xfId="4476" xr:uid="{00000000-0005-0000-0000-0000D8140000}"/>
    <cellStyle name="Comma 2 4 3 4 3 2" xfId="4477" xr:uid="{00000000-0005-0000-0000-0000D9140000}"/>
    <cellStyle name="Comma 2 4 3 4 3 3" xfId="4478" xr:uid="{00000000-0005-0000-0000-0000DA140000}"/>
    <cellStyle name="Comma 2 4 3 4 3 4" xfId="4479" xr:uid="{00000000-0005-0000-0000-0000DB140000}"/>
    <cellStyle name="Comma 2 4 3 4 4" xfId="4480" xr:uid="{00000000-0005-0000-0000-0000DC140000}"/>
    <cellStyle name="Comma 2 4 3 4 5" xfId="4481" xr:uid="{00000000-0005-0000-0000-0000DD140000}"/>
    <cellStyle name="Comma 2 4 3 4 6" xfId="4482" xr:uid="{00000000-0005-0000-0000-0000DE140000}"/>
    <cellStyle name="Comma 2 4 3 5" xfId="4483" xr:uid="{00000000-0005-0000-0000-0000DF140000}"/>
    <cellStyle name="Comma 2 4 3 5 2" xfId="4484" xr:uid="{00000000-0005-0000-0000-0000E0140000}"/>
    <cellStyle name="Comma 2 4 3 5 2 2" xfId="4485" xr:uid="{00000000-0005-0000-0000-0000E1140000}"/>
    <cellStyle name="Comma 2 4 3 5 2 2 2" xfId="21469" xr:uid="{00000000-0005-0000-0000-0000E2140000}"/>
    <cellStyle name="Comma 2 4 3 5 2 3" xfId="4486" xr:uid="{00000000-0005-0000-0000-0000E3140000}"/>
    <cellStyle name="Comma 2 4 3 5 2 4" xfId="4487" xr:uid="{00000000-0005-0000-0000-0000E4140000}"/>
    <cellStyle name="Comma 2 4 3 5 3" xfId="4488" xr:uid="{00000000-0005-0000-0000-0000E5140000}"/>
    <cellStyle name="Comma 2 4 3 5 3 2" xfId="21470" xr:uid="{00000000-0005-0000-0000-0000E6140000}"/>
    <cellStyle name="Comma 2 4 3 5 4" xfId="4489" xr:uid="{00000000-0005-0000-0000-0000E7140000}"/>
    <cellStyle name="Comma 2 4 3 5 5" xfId="4490" xr:uid="{00000000-0005-0000-0000-0000E8140000}"/>
    <cellStyle name="Comma 2 4 3 6" xfId="4491" xr:uid="{00000000-0005-0000-0000-0000E9140000}"/>
    <cellStyle name="Comma 2 4 3 6 2" xfId="4492" xr:uid="{00000000-0005-0000-0000-0000EA140000}"/>
    <cellStyle name="Comma 2 4 3 6 3" xfId="4493" xr:uid="{00000000-0005-0000-0000-0000EB140000}"/>
    <cellStyle name="Comma 2 4 3 6 4" xfId="4494" xr:uid="{00000000-0005-0000-0000-0000EC140000}"/>
    <cellStyle name="Comma 2 4 3 7" xfId="4495" xr:uid="{00000000-0005-0000-0000-0000ED140000}"/>
    <cellStyle name="Comma 2 4 3 8" xfId="4496" xr:uid="{00000000-0005-0000-0000-0000EE140000}"/>
    <cellStyle name="Comma 2 4 3 9" xfId="4497" xr:uid="{00000000-0005-0000-0000-0000EF140000}"/>
    <cellStyle name="Comma 2 4 4" xfId="4498" xr:uid="{00000000-0005-0000-0000-0000F0140000}"/>
    <cellStyle name="Comma 2 4 4 2" xfId="21471" xr:uid="{00000000-0005-0000-0000-0000F1140000}"/>
    <cellStyle name="Comma 2 4 4 2 2" xfId="21472" xr:uid="{00000000-0005-0000-0000-0000F2140000}"/>
    <cellStyle name="Comma 2 4 4 2 2 2" xfId="21473" xr:uid="{00000000-0005-0000-0000-0000F3140000}"/>
    <cellStyle name="Comma 2 4 4 2 3" xfId="21474" xr:uid="{00000000-0005-0000-0000-0000F4140000}"/>
    <cellStyle name="Comma 2 4 4 3" xfId="21475" xr:uid="{00000000-0005-0000-0000-0000F5140000}"/>
    <cellStyle name="Comma 2 4 4 3 2" xfId="21476" xr:uid="{00000000-0005-0000-0000-0000F6140000}"/>
    <cellStyle name="Comma 2 4 4 4" xfId="21477" xr:uid="{00000000-0005-0000-0000-0000F7140000}"/>
    <cellStyle name="Comma 2 4 5" xfId="4499" xr:uid="{00000000-0005-0000-0000-0000F8140000}"/>
    <cellStyle name="Comma 2 4 5 2" xfId="4500" xr:uid="{00000000-0005-0000-0000-0000F9140000}"/>
    <cellStyle name="Comma 2 4 5 2 2" xfId="4501" xr:uid="{00000000-0005-0000-0000-0000FA140000}"/>
    <cellStyle name="Comma 2 4 5 2 2 2" xfId="4502" xr:uid="{00000000-0005-0000-0000-0000FB140000}"/>
    <cellStyle name="Comma 2 4 5 2 2 2 2" xfId="4503" xr:uid="{00000000-0005-0000-0000-0000FC140000}"/>
    <cellStyle name="Comma 2 4 5 2 2 2 2 2" xfId="4504" xr:uid="{00000000-0005-0000-0000-0000FD140000}"/>
    <cellStyle name="Comma 2 4 5 2 2 2 2 3" xfId="4505" xr:uid="{00000000-0005-0000-0000-0000FE140000}"/>
    <cellStyle name="Comma 2 4 5 2 2 2 2 4" xfId="4506" xr:uid="{00000000-0005-0000-0000-0000FF140000}"/>
    <cellStyle name="Comma 2 4 5 2 2 2 3" xfId="4507" xr:uid="{00000000-0005-0000-0000-000000150000}"/>
    <cellStyle name="Comma 2 4 5 2 2 2 4" xfId="4508" xr:uid="{00000000-0005-0000-0000-000001150000}"/>
    <cellStyle name="Comma 2 4 5 2 2 2 5" xfId="4509" xr:uid="{00000000-0005-0000-0000-000002150000}"/>
    <cellStyle name="Comma 2 4 5 2 2 3" xfId="4510" xr:uid="{00000000-0005-0000-0000-000003150000}"/>
    <cellStyle name="Comma 2 4 5 2 2 3 2" xfId="4511" xr:uid="{00000000-0005-0000-0000-000004150000}"/>
    <cellStyle name="Comma 2 4 5 2 2 3 3" xfId="4512" xr:uid="{00000000-0005-0000-0000-000005150000}"/>
    <cellStyle name="Comma 2 4 5 2 2 3 4" xfId="4513" xr:uid="{00000000-0005-0000-0000-000006150000}"/>
    <cellStyle name="Comma 2 4 5 2 2 4" xfId="4514" xr:uid="{00000000-0005-0000-0000-000007150000}"/>
    <cellStyle name="Comma 2 4 5 2 2 5" xfId="4515" xr:uid="{00000000-0005-0000-0000-000008150000}"/>
    <cellStyle name="Comma 2 4 5 2 2 6" xfId="4516" xr:uid="{00000000-0005-0000-0000-000009150000}"/>
    <cellStyle name="Comma 2 4 5 2 3" xfId="4517" xr:uid="{00000000-0005-0000-0000-00000A150000}"/>
    <cellStyle name="Comma 2 4 5 2 3 2" xfId="4518" xr:uid="{00000000-0005-0000-0000-00000B150000}"/>
    <cellStyle name="Comma 2 4 5 2 3 2 2" xfId="4519" xr:uid="{00000000-0005-0000-0000-00000C150000}"/>
    <cellStyle name="Comma 2 4 5 2 3 2 2 2" xfId="4520" xr:uid="{00000000-0005-0000-0000-00000D150000}"/>
    <cellStyle name="Comma 2 4 5 2 3 2 2 3" xfId="4521" xr:uid="{00000000-0005-0000-0000-00000E150000}"/>
    <cellStyle name="Comma 2 4 5 2 3 2 2 4" xfId="4522" xr:uid="{00000000-0005-0000-0000-00000F150000}"/>
    <cellStyle name="Comma 2 4 5 2 3 2 3" xfId="4523" xr:uid="{00000000-0005-0000-0000-000010150000}"/>
    <cellStyle name="Comma 2 4 5 2 3 2 4" xfId="4524" xr:uid="{00000000-0005-0000-0000-000011150000}"/>
    <cellStyle name="Comma 2 4 5 2 3 2 5" xfId="4525" xr:uid="{00000000-0005-0000-0000-000012150000}"/>
    <cellStyle name="Comma 2 4 5 2 3 3" xfId="4526" xr:uid="{00000000-0005-0000-0000-000013150000}"/>
    <cellStyle name="Comma 2 4 5 2 3 3 2" xfId="4527" xr:uid="{00000000-0005-0000-0000-000014150000}"/>
    <cellStyle name="Comma 2 4 5 2 3 3 3" xfId="4528" xr:uid="{00000000-0005-0000-0000-000015150000}"/>
    <cellStyle name="Comma 2 4 5 2 3 3 4" xfId="4529" xr:uid="{00000000-0005-0000-0000-000016150000}"/>
    <cellStyle name="Comma 2 4 5 2 3 4" xfId="4530" xr:uid="{00000000-0005-0000-0000-000017150000}"/>
    <cellStyle name="Comma 2 4 5 2 3 5" xfId="4531" xr:uid="{00000000-0005-0000-0000-000018150000}"/>
    <cellStyle name="Comma 2 4 5 2 3 6" xfId="4532" xr:uid="{00000000-0005-0000-0000-000019150000}"/>
    <cellStyle name="Comma 2 4 5 2 4" xfId="4533" xr:uid="{00000000-0005-0000-0000-00001A150000}"/>
    <cellStyle name="Comma 2 4 5 2 4 2" xfId="4534" xr:uid="{00000000-0005-0000-0000-00001B150000}"/>
    <cellStyle name="Comma 2 4 5 2 4 2 2" xfId="4535" xr:uid="{00000000-0005-0000-0000-00001C150000}"/>
    <cellStyle name="Comma 2 4 5 2 4 2 3" xfId="4536" xr:uid="{00000000-0005-0000-0000-00001D150000}"/>
    <cellStyle name="Comma 2 4 5 2 4 2 4" xfId="4537" xr:uid="{00000000-0005-0000-0000-00001E150000}"/>
    <cellStyle name="Comma 2 4 5 2 4 3" xfId="4538" xr:uid="{00000000-0005-0000-0000-00001F150000}"/>
    <cellStyle name="Comma 2 4 5 2 4 4" xfId="4539" xr:uid="{00000000-0005-0000-0000-000020150000}"/>
    <cellStyle name="Comma 2 4 5 2 4 5" xfId="4540" xr:uid="{00000000-0005-0000-0000-000021150000}"/>
    <cellStyle name="Comma 2 4 5 2 5" xfId="4541" xr:uid="{00000000-0005-0000-0000-000022150000}"/>
    <cellStyle name="Comma 2 4 5 2 5 2" xfId="4542" xr:uid="{00000000-0005-0000-0000-000023150000}"/>
    <cellStyle name="Comma 2 4 5 2 5 3" xfId="4543" xr:uid="{00000000-0005-0000-0000-000024150000}"/>
    <cellStyle name="Comma 2 4 5 2 5 4" xfId="4544" xr:uid="{00000000-0005-0000-0000-000025150000}"/>
    <cellStyle name="Comma 2 4 5 2 6" xfId="4545" xr:uid="{00000000-0005-0000-0000-000026150000}"/>
    <cellStyle name="Comma 2 4 5 2 7" xfId="4546" xr:uid="{00000000-0005-0000-0000-000027150000}"/>
    <cellStyle name="Comma 2 4 5 2 8" xfId="4547" xr:uid="{00000000-0005-0000-0000-000028150000}"/>
    <cellStyle name="Comma 2 4 5 3" xfId="4548" xr:uid="{00000000-0005-0000-0000-000029150000}"/>
    <cellStyle name="Comma 2 4 5 3 2" xfId="4549" xr:uid="{00000000-0005-0000-0000-00002A150000}"/>
    <cellStyle name="Comma 2 4 5 3 2 2" xfId="4550" xr:uid="{00000000-0005-0000-0000-00002B150000}"/>
    <cellStyle name="Comma 2 4 5 3 2 2 2" xfId="4551" xr:uid="{00000000-0005-0000-0000-00002C150000}"/>
    <cellStyle name="Comma 2 4 5 3 2 2 3" xfId="4552" xr:uid="{00000000-0005-0000-0000-00002D150000}"/>
    <cellStyle name="Comma 2 4 5 3 2 2 4" xfId="4553" xr:uid="{00000000-0005-0000-0000-00002E150000}"/>
    <cellStyle name="Comma 2 4 5 3 2 3" xfId="4554" xr:uid="{00000000-0005-0000-0000-00002F150000}"/>
    <cellStyle name="Comma 2 4 5 3 2 4" xfId="4555" xr:uid="{00000000-0005-0000-0000-000030150000}"/>
    <cellStyle name="Comma 2 4 5 3 2 5" xfId="4556" xr:uid="{00000000-0005-0000-0000-000031150000}"/>
    <cellStyle name="Comma 2 4 5 3 3" xfId="4557" xr:uid="{00000000-0005-0000-0000-000032150000}"/>
    <cellStyle name="Comma 2 4 5 3 3 2" xfId="4558" xr:uid="{00000000-0005-0000-0000-000033150000}"/>
    <cellStyle name="Comma 2 4 5 3 3 3" xfId="4559" xr:uid="{00000000-0005-0000-0000-000034150000}"/>
    <cellStyle name="Comma 2 4 5 3 3 4" xfId="4560" xr:uid="{00000000-0005-0000-0000-000035150000}"/>
    <cellStyle name="Comma 2 4 5 3 4" xfId="4561" xr:uid="{00000000-0005-0000-0000-000036150000}"/>
    <cellStyle name="Comma 2 4 5 3 5" xfId="4562" xr:uid="{00000000-0005-0000-0000-000037150000}"/>
    <cellStyle name="Comma 2 4 5 3 6" xfId="4563" xr:uid="{00000000-0005-0000-0000-000038150000}"/>
    <cellStyle name="Comma 2 4 5 4" xfId="4564" xr:uid="{00000000-0005-0000-0000-000039150000}"/>
    <cellStyle name="Comma 2 4 5 4 2" xfId="4565" xr:uid="{00000000-0005-0000-0000-00003A150000}"/>
    <cellStyle name="Comma 2 4 5 4 2 2" xfId="4566" xr:uid="{00000000-0005-0000-0000-00003B150000}"/>
    <cellStyle name="Comma 2 4 5 4 2 2 2" xfId="4567" xr:uid="{00000000-0005-0000-0000-00003C150000}"/>
    <cellStyle name="Comma 2 4 5 4 2 2 3" xfId="4568" xr:uid="{00000000-0005-0000-0000-00003D150000}"/>
    <cellStyle name="Comma 2 4 5 4 2 2 4" xfId="4569" xr:uid="{00000000-0005-0000-0000-00003E150000}"/>
    <cellStyle name="Comma 2 4 5 4 2 3" xfId="4570" xr:uid="{00000000-0005-0000-0000-00003F150000}"/>
    <cellStyle name="Comma 2 4 5 4 2 4" xfId="4571" xr:uid="{00000000-0005-0000-0000-000040150000}"/>
    <cellStyle name="Comma 2 4 5 4 2 5" xfId="4572" xr:uid="{00000000-0005-0000-0000-000041150000}"/>
    <cellStyle name="Comma 2 4 5 4 3" xfId="4573" xr:uid="{00000000-0005-0000-0000-000042150000}"/>
    <cellStyle name="Comma 2 4 5 4 3 2" xfId="4574" xr:uid="{00000000-0005-0000-0000-000043150000}"/>
    <cellStyle name="Comma 2 4 5 4 3 3" xfId="4575" xr:uid="{00000000-0005-0000-0000-000044150000}"/>
    <cellStyle name="Comma 2 4 5 4 3 4" xfId="4576" xr:uid="{00000000-0005-0000-0000-000045150000}"/>
    <cellStyle name="Comma 2 4 5 4 4" xfId="4577" xr:uid="{00000000-0005-0000-0000-000046150000}"/>
    <cellStyle name="Comma 2 4 5 4 5" xfId="4578" xr:uid="{00000000-0005-0000-0000-000047150000}"/>
    <cellStyle name="Comma 2 4 5 4 6" xfId="4579" xr:uid="{00000000-0005-0000-0000-000048150000}"/>
    <cellStyle name="Comma 2 4 5 5" xfId="4580" xr:uid="{00000000-0005-0000-0000-000049150000}"/>
    <cellStyle name="Comma 2 4 5 5 2" xfId="4581" xr:uid="{00000000-0005-0000-0000-00004A150000}"/>
    <cellStyle name="Comma 2 4 5 5 2 2" xfId="4582" xr:uid="{00000000-0005-0000-0000-00004B150000}"/>
    <cellStyle name="Comma 2 4 5 5 2 3" xfId="4583" xr:uid="{00000000-0005-0000-0000-00004C150000}"/>
    <cellStyle name="Comma 2 4 5 5 2 4" xfId="4584" xr:uid="{00000000-0005-0000-0000-00004D150000}"/>
    <cellStyle name="Comma 2 4 5 5 3" xfId="4585" xr:uid="{00000000-0005-0000-0000-00004E150000}"/>
    <cellStyle name="Comma 2 4 5 5 4" xfId="4586" xr:uid="{00000000-0005-0000-0000-00004F150000}"/>
    <cellStyle name="Comma 2 4 5 5 5" xfId="4587" xr:uid="{00000000-0005-0000-0000-000050150000}"/>
    <cellStyle name="Comma 2 4 5 6" xfId="4588" xr:uid="{00000000-0005-0000-0000-000051150000}"/>
    <cellStyle name="Comma 2 4 5 6 2" xfId="4589" xr:uid="{00000000-0005-0000-0000-000052150000}"/>
    <cellStyle name="Comma 2 4 5 6 3" xfId="4590" xr:uid="{00000000-0005-0000-0000-000053150000}"/>
    <cellStyle name="Comma 2 4 5 6 4" xfId="4591" xr:uid="{00000000-0005-0000-0000-000054150000}"/>
    <cellStyle name="Comma 2 4 5 7" xfId="4592" xr:uid="{00000000-0005-0000-0000-000055150000}"/>
    <cellStyle name="Comma 2 4 5 8" xfId="4593" xr:uid="{00000000-0005-0000-0000-000056150000}"/>
    <cellStyle name="Comma 2 4 5 9" xfId="4594" xr:uid="{00000000-0005-0000-0000-000057150000}"/>
    <cellStyle name="Comma 2 4 6" xfId="4595" xr:uid="{00000000-0005-0000-0000-000058150000}"/>
    <cellStyle name="Comma 2 4 6 2" xfId="4596" xr:uid="{00000000-0005-0000-0000-000059150000}"/>
    <cellStyle name="Comma 2 4 6 2 2" xfId="4597" xr:uid="{00000000-0005-0000-0000-00005A150000}"/>
    <cellStyle name="Comma 2 4 6 2 2 2" xfId="4598" xr:uid="{00000000-0005-0000-0000-00005B150000}"/>
    <cellStyle name="Comma 2 4 6 2 2 2 2" xfId="4599" xr:uid="{00000000-0005-0000-0000-00005C150000}"/>
    <cellStyle name="Comma 2 4 6 2 2 2 3" xfId="4600" xr:uid="{00000000-0005-0000-0000-00005D150000}"/>
    <cellStyle name="Comma 2 4 6 2 2 2 4" xfId="4601" xr:uid="{00000000-0005-0000-0000-00005E150000}"/>
    <cellStyle name="Comma 2 4 6 2 2 3" xfId="4602" xr:uid="{00000000-0005-0000-0000-00005F150000}"/>
    <cellStyle name="Comma 2 4 6 2 2 4" xfId="4603" xr:uid="{00000000-0005-0000-0000-000060150000}"/>
    <cellStyle name="Comma 2 4 6 2 2 5" xfId="4604" xr:uid="{00000000-0005-0000-0000-000061150000}"/>
    <cellStyle name="Comma 2 4 6 2 3" xfId="4605" xr:uid="{00000000-0005-0000-0000-000062150000}"/>
    <cellStyle name="Comma 2 4 6 2 3 2" xfId="4606" xr:uid="{00000000-0005-0000-0000-000063150000}"/>
    <cellStyle name="Comma 2 4 6 2 3 3" xfId="4607" xr:uid="{00000000-0005-0000-0000-000064150000}"/>
    <cellStyle name="Comma 2 4 6 2 3 4" xfId="4608" xr:uid="{00000000-0005-0000-0000-000065150000}"/>
    <cellStyle name="Comma 2 4 6 2 4" xfId="4609" xr:uid="{00000000-0005-0000-0000-000066150000}"/>
    <cellStyle name="Comma 2 4 6 2 5" xfId="4610" xr:uid="{00000000-0005-0000-0000-000067150000}"/>
    <cellStyle name="Comma 2 4 6 2 6" xfId="4611" xr:uid="{00000000-0005-0000-0000-000068150000}"/>
    <cellStyle name="Comma 2 4 6 3" xfId="4612" xr:uid="{00000000-0005-0000-0000-000069150000}"/>
    <cellStyle name="Comma 2 4 6 3 2" xfId="4613" xr:uid="{00000000-0005-0000-0000-00006A150000}"/>
    <cellStyle name="Comma 2 4 6 3 2 2" xfId="4614" xr:uid="{00000000-0005-0000-0000-00006B150000}"/>
    <cellStyle name="Comma 2 4 6 3 2 2 2" xfId="4615" xr:uid="{00000000-0005-0000-0000-00006C150000}"/>
    <cellStyle name="Comma 2 4 6 3 2 2 3" xfId="4616" xr:uid="{00000000-0005-0000-0000-00006D150000}"/>
    <cellStyle name="Comma 2 4 6 3 2 2 4" xfId="4617" xr:uid="{00000000-0005-0000-0000-00006E150000}"/>
    <cellStyle name="Comma 2 4 6 3 2 3" xfId="4618" xr:uid="{00000000-0005-0000-0000-00006F150000}"/>
    <cellStyle name="Comma 2 4 6 3 2 4" xfId="4619" xr:uid="{00000000-0005-0000-0000-000070150000}"/>
    <cellStyle name="Comma 2 4 6 3 2 5" xfId="4620" xr:uid="{00000000-0005-0000-0000-000071150000}"/>
    <cellStyle name="Comma 2 4 6 3 3" xfId="4621" xr:uid="{00000000-0005-0000-0000-000072150000}"/>
    <cellStyle name="Comma 2 4 6 3 3 2" xfId="4622" xr:uid="{00000000-0005-0000-0000-000073150000}"/>
    <cellStyle name="Comma 2 4 6 3 3 3" xfId="4623" xr:uid="{00000000-0005-0000-0000-000074150000}"/>
    <cellStyle name="Comma 2 4 6 3 3 4" xfId="4624" xr:uid="{00000000-0005-0000-0000-000075150000}"/>
    <cellStyle name="Comma 2 4 6 3 4" xfId="4625" xr:uid="{00000000-0005-0000-0000-000076150000}"/>
    <cellStyle name="Comma 2 4 6 3 5" xfId="4626" xr:uid="{00000000-0005-0000-0000-000077150000}"/>
    <cellStyle name="Comma 2 4 6 3 6" xfId="4627" xr:uid="{00000000-0005-0000-0000-000078150000}"/>
    <cellStyle name="Comma 2 4 6 4" xfId="4628" xr:uid="{00000000-0005-0000-0000-000079150000}"/>
    <cellStyle name="Comma 2 4 6 4 2" xfId="4629" xr:uid="{00000000-0005-0000-0000-00007A150000}"/>
    <cellStyle name="Comma 2 4 6 4 2 2" xfId="4630" xr:uid="{00000000-0005-0000-0000-00007B150000}"/>
    <cellStyle name="Comma 2 4 6 4 2 3" xfId="4631" xr:uid="{00000000-0005-0000-0000-00007C150000}"/>
    <cellStyle name="Comma 2 4 6 4 2 4" xfId="4632" xr:uid="{00000000-0005-0000-0000-00007D150000}"/>
    <cellStyle name="Comma 2 4 6 4 3" xfId="4633" xr:uid="{00000000-0005-0000-0000-00007E150000}"/>
    <cellStyle name="Comma 2 4 6 4 4" xfId="4634" xr:uid="{00000000-0005-0000-0000-00007F150000}"/>
    <cellStyle name="Comma 2 4 6 4 5" xfId="4635" xr:uid="{00000000-0005-0000-0000-000080150000}"/>
    <cellStyle name="Comma 2 4 6 5" xfId="4636" xr:uid="{00000000-0005-0000-0000-000081150000}"/>
    <cellStyle name="Comma 2 4 6 5 2" xfId="4637" xr:uid="{00000000-0005-0000-0000-000082150000}"/>
    <cellStyle name="Comma 2 4 6 5 3" xfId="4638" xr:uid="{00000000-0005-0000-0000-000083150000}"/>
    <cellStyle name="Comma 2 4 6 5 4" xfId="4639" xr:uid="{00000000-0005-0000-0000-000084150000}"/>
    <cellStyle name="Comma 2 4 6 6" xfId="4640" xr:uid="{00000000-0005-0000-0000-000085150000}"/>
    <cellStyle name="Comma 2 4 6 7" xfId="4641" xr:uid="{00000000-0005-0000-0000-000086150000}"/>
    <cellStyle name="Comma 2 4 6 8" xfId="4642" xr:uid="{00000000-0005-0000-0000-000087150000}"/>
    <cellStyle name="Comma 2 4 7" xfId="4643" xr:uid="{00000000-0005-0000-0000-000088150000}"/>
    <cellStyle name="Comma 2 4 7 2" xfId="4644" xr:uid="{00000000-0005-0000-0000-000089150000}"/>
    <cellStyle name="Comma 2 4 7 2 2" xfId="4645" xr:uid="{00000000-0005-0000-0000-00008A150000}"/>
    <cellStyle name="Comma 2 4 7 2 2 2" xfId="4646" xr:uid="{00000000-0005-0000-0000-00008B150000}"/>
    <cellStyle name="Comma 2 4 7 2 2 2 2" xfId="4647" xr:uid="{00000000-0005-0000-0000-00008C150000}"/>
    <cellStyle name="Comma 2 4 7 2 2 2 3" xfId="4648" xr:uid="{00000000-0005-0000-0000-00008D150000}"/>
    <cellStyle name="Comma 2 4 7 2 2 2 4" xfId="4649" xr:uid="{00000000-0005-0000-0000-00008E150000}"/>
    <cellStyle name="Comma 2 4 7 2 2 3" xfId="4650" xr:uid="{00000000-0005-0000-0000-00008F150000}"/>
    <cellStyle name="Comma 2 4 7 2 2 4" xfId="4651" xr:uid="{00000000-0005-0000-0000-000090150000}"/>
    <cellStyle name="Comma 2 4 7 2 2 5" xfId="4652" xr:uid="{00000000-0005-0000-0000-000091150000}"/>
    <cellStyle name="Comma 2 4 7 2 3" xfId="4653" xr:uid="{00000000-0005-0000-0000-000092150000}"/>
    <cellStyle name="Comma 2 4 7 2 3 2" xfId="4654" xr:uid="{00000000-0005-0000-0000-000093150000}"/>
    <cellStyle name="Comma 2 4 7 2 3 3" xfId="4655" xr:uid="{00000000-0005-0000-0000-000094150000}"/>
    <cellStyle name="Comma 2 4 7 2 3 4" xfId="4656" xr:uid="{00000000-0005-0000-0000-000095150000}"/>
    <cellStyle name="Comma 2 4 7 2 4" xfId="4657" xr:uid="{00000000-0005-0000-0000-000096150000}"/>
    <cellStyle name="Comma 2 4 7 2 5" xfId="4658" xr:uid="{00000000-0005-0000-0000-000097150000}"/>
    <cellStyle name="Comma 2 4 7 2 6" xfId="4659" xr:uid="{00000000-0005-0000-0000-000098150000}"/>
    <cellStyle name="Comma 2 4 7 3" xfId="4660" xr:uid="{00000000-0005-0000-0000-000099150000}"/>
    <cellStyle name="Comma 2 4 7 3 2" xfId="4661" xr:uid="{00000000-0005-0000-0000-00009A150000}"/>
    <cellStyle name="Comma 2 4 7 3 2 2" xfId="4662" xr:uid="{00000000-0005-0000-0000-00009B150000}"/>
    <cellStyle name="Comma 2 4 7 3 2 2 2" xfId="4663" xr:uid="{00000000-0005-0000-0000-00009C150000}"/>
    <cellStyle name="Comma 2 4 7 3 2 2 3" xfId="4664" xr:uid="{00000000-0005-0000-0000-00009D150000}"/>
    <cellStyle name="Comma 2 4 7 3 2 2 4" xfId="4665" xr:uid="{00000000-0005-0000-0000-00009E150000}"/>
    <cellStyle name="Comma 2 4 7 3 2 3" xfId="4666" xr:uid="{00000000-0005-0000-0000-00009F150000}"/>
    <cellStyle name="Comma 2 4 7 3 2 4" xfId="4667" xr:uid="{00000000-0005-0000-0000-0000A0150000}"/>
    <cellStyle name="Comma 2 4 7 3 2 5" xfId="4668" xr:uid="{00000000-0005-0000-0000-0000A1150000}"/>
    <cellStyle name="Comma 2 4 7 3 3" xfId="4669" xr:uid="{00000000-0005-0000-0000-0000A2150000}"/>
    <cellStyle name="Comma 2 4 7 3 3 2" xfId="4670" xr:uid="{00000000-0005-0000-0000-0000A3150000}"/>
    <cellStyle name="Comma 2 4 7 3 3 3" xfId="4671" xr:uid="{00000000-0005-0000-0000-0000A4150000}"/>
    <cellStyle name="Comma 2 4 7 3 3 4" xfId="4672" xr:uid="{00000000-0005-0000-0000-0000A5150000}"/>
    <cellStyle name="Comma 2 4 7 3 4" xfId="4673" xr:uid="{00000000-0005-0000-0000-0000A6150000}"/>
    <cellStyle name="Comma 2 4 7 3 5" xfId="4674" xr:uid="{00000000-0005-0000-0000-0000A7150000}"/>
    <cellStyle name="Comma 2 4 7 3 6" xfId="4675" xr:uid="{00000000-0005-0000-0000-0000A8150000}"/>
    <cellStyle name="Comma 2 4 7 4" xfId="4676" xr:uid="{00000000-0005-0000-0000-0000A9150000}"/>
    <cellStyle name="Comma 2 4 7 4 2" xfId="4677" xr:uid="{00000000-0005-0000-0000-0000AA150000}"/>
    <cellStyle name="Comma 2 4 7 4 2 2" xfId="4678" xr:uid="{00000000-0005-0000-0000-0000AB150000}"/>
    <cellStyle name="Comma 2 4 7 4 2 3" xfId="4679" xr:uid="{00000000-0005-0000-0000-0000AC150000}"/>
    <cellStyle name="Comma 2 4 7 4 2 4" xfId="4680" xr:uid="{00000000-0005-0000-0000-0000AD150000}"/>
    <cellStyle name="Comma 2 4 7 4 3" xfId="4681" xr:uid="{00000000-0005-0000-0000-0000AE150000}"/>
    <cellStyle name="Comma 2 4 7 4 4" xfId="4682" xr:uid="{00000000-0005-0000-0000-0000AF150000}"/>
    <cellStyle name="Comma 2 4 7 4 5" xfId="4683" xr:uid="{00000000-0005-0000-0000-0000B0150000}"/>
    <cellStyle name="Comma 2 4 7 5" xfId="4684" xr:uid="{00000000-0005-0000-0000-0000B1150000}"/>
    <cellStyle name="Comma 2 4 7 5 2" xfId="4685" xr:uid="{00000000-0005-0000-0000-0000B2150000}"/>
    <cellStyle name="Comma 2 4 7 5 3" xfId="4686" xr:uid="{00000000-0005-0000-0000-0000B3150000}"/>
    <cellStyle name="Comma 2 4 7 5 4" xfId="4687" xr:uid="{00000000-0005-0000-0000-0000B4150000}"/>
    <cellStyle name="Comma 2 4 7 6" xfId="4688" xr:uid="{00000000-0005-0000-0000-0000B5150000}"/>
    <cellStyle name="Comma 2 4 7 7" xfId="4689" xr:uid="{00000000-0005-0000-0000-0000B6150000}"/>
    <cellStyle name="Comma 2 4 7 8" xfId="4690" xr:uid="{00000000-0005-0000-0000-0000B7150000}"/>
    <cellStyle name="Comma 2 4 8" xfId="4691" xr:uid="{00000000-0005-0000-0000-0000B8150000}"/>
    <cellStyle name="Comma 2 4 8 2" xfId="4692" xr:uid="{00000000-0005-0000-0000-0000B9150000}"/>
    <cellStyle name="Comma 2 4 8 2 2" xfId="4693" xr:uid="{00000000-0005-0000-0000-0000BA150000}"/>
    <cellStyle name="Comma 2 4 8 2 2 2" xfId="4694" xr:uid="{00000000-0005-0000-0000-0000BB150000}"/>
    <cellStyle name="Comma 2 4 8 2 2 3" xfId="4695" xr:uid="{00000000-0005-0000-0000-0000BC150000}"/>
    <cellStyle name="Comma 2 4 8 2 2 4" xfId="4696" xr:uid="{00000000-0005-0000-0000-0000BD150000}"/>
    <cellStyle name="Comma 2 4 8 2 3" xfId="4697" xr:uid="{00000000-0005-0000-0000-0000BE150000}"/>
    <cellStyle name="Comma 2 4 8 2 4" xfId="4698" xr:uid="{00000000-0005-0000-0000-0000BF150000}"/>
    <cellStyle name="Comma 2 4 8 2 5" xfId="4699" xr:uid="{00000000-0005-0000-0000-0000C0150000}"/>
    <cellStyle name="Comma 2 4 8 3" xfId="4700" xr:uid="{00000000-0005-0000-0000-0000C1150000}"/>
    <cellStyle name="Comma 2 4 8 3 2" xfId="4701" xr:uid="{00000000-0005-0000-0000-0000C2150000}"/>
    <cellStyle name="Comma 2 4 8 3 3" xfId="4702" xr:uid="{00000000-0005-0000-0000-0000C3150000}"/>
    <cellStyle name="Comma 2 4 8 3 4" xfId="4703" xr:uid="{00000000-0005-0000-0000-0000C4150000}"/>
    <cellStyle name="Comma 2 4 8 4" xfId="4704" xr:uid="{00000000-0005-0000-0000-0000C5150000}"/>
    <cellStyle name="Comma 2 4 8 5" xfId="4705" xr:uid="{00000000-0005-0000-0000-0000C6150000}"/>
    <cellStyle name="Comma 2 4 8 6" xfId="4706" xr:uid="{00000000-0005-0000-0000-0000C7150000}"/>
    <cellStyle name="Comma 2 4 9" xfId="4707" xr:uid="{00000000-0005-0000-0000-0000C8150000}"/>
    <cellStyle name="Comma 2 4 9 2" xfId="4708" xr:uid="{00000000-0005-0000-0000-0000C9150000}"/>
    <cellStyle name="Comma 2 4 9 2 2" xfId="4709" xr:uid="{00000000-0005-0000-0000-0000CA150000}"/>
    <cellStyle name="Comma 2 4 9 2 2 2" xfId="4710" xr:uid="{00000000-0005-0000-0000-0000CB150000}"/>
    <cellStyle name="Comma 2 4 9 2 2 3" xfId="4711" xr:uid="{00000000-0005-0000-0000-0000CC150000}"/>
    <cellStyle name="Comma 2 4 9 2 2 4" xfId="4712" xr:uid="{00000000-0005-0000-0000-0000CD150000}"/>
    <cellStyle name="Comma 2 4 9 2 3" xfId="4713" xr:uid="{00000000-0005-0000-0000-0000CE150000}"/>
    <cellStyle name="Comma 2 4 9 2 4" xfId="4714" xr:uid="{00000000-0005-0000-0000-0000CF150000}"/>
    <cellStyle name="Comma 2 4 9 2 5" xfId="4715" xr:uid="{00000000-0005-0000-0000-0000D0150000}"/>
    <cellStyle name="Comma 2 4 9 3" xfId="4716" xr:uid="{00000000-0005-0000-0000-0000D1150000}"/>
    <cellStyle name="Comma 2 4 9 3 2" xfId="4717" xr:uid="{00000000-0005-0000-0000-0000D2150000}"/>
    <cellStyle name="Comma 2 4 9 3 3" xfId="4718" xr:uid="{00000000-0005-0000-0000-0000D3150000}"/>
    <cellStyle name="Comma 2 4 9 3 4" xfId="4719" xr:uid="{00000000-0005-0000-0000-0000D4150000}"/>
    <cellStyle name="Comma 2 4 9 4" xfId="4720" xr:uid="{00000000-0005-0000-0000-0000D5150000}"/>
    <cellStyle name="Comma 2 4 9 5" xfId="4721" xr:uid="{00000000-0005-0000-0000-0000D6150000}"/>
    <cellStyle name="Comma 2 4 9 6" xfId="4722" xr:uid="{00000000-0005-0000-0000-0000D7150000}"/>
    <cellStyle name="Comma 2 40" xfId="4723" xr:uid="{00000000-0005-0000-0000-0000D8150000}"/>
    <cellStyle name="Comma 2 41" xfId="4724" xr:uid="{00000000-0005-0000-0000-0000D9150000}"/>
    <cellStyle name="Comma 2 42" xfId="4725" xr:uid="{00000000-0005-0000-0000-0000DA150000}"/>
    <cellStyle name="Comma 2 43" xfId="4726" xr:uid="{00000000-0005-0000-0000-0000DB150000}"/>
    <cellStyle name="Comma 2 44" xfId="4727" xr:uid="{00000000-0005-0000-0000-0000DC150000}"/>
    <cellStyle name="Comma 2 45" xfId="4728" xr:uid="{00000000-0005-0000-0000-0000DD150000}"/>
    <cellStyle name="Comma 2 46" xfId="4729" xr:uid="{00000000-0005-0000-0000-0000DE150000}"/>
    <cellStyle name="Comma 2 47" xfId="4730" xr:uid="{00000000-0005-0000-0000-0000DF150000}"/>
    <cellStyle name="Comma 2 48" xfId="4731" xr:uid="{00000000-0005-0000-0000-0000E0150000}"/>
    <cellStyle name="Comma 2 49" xfId="4732" xr:uid="{00000000-0005-0000-0000-0000E1150000}"/>
    <cellStyle name="Comma 2 5" xfId="4733" xr:uid="{00000000-0005-0000-0000-0000E2150000}"/>
    <cellStyle name="Comma 2 5 10" xfId="4734" xr:uid="{00000000-0005-0000-0000-0000E3150000}"/>
    <cellStyle name="Comma 2 5 11" xfId="4735" xr:uid="{00000000-0005-0000-0000-0000E4150000}"/>
    <cellStyle name="Comma 2 5 2" xfId="4736" xr:uid="{00000000-0005-0000-0000-0000E5150000}"/>
    <cellStyle name="Comma 2 5 2 2" xfId="4737" xr:uid="{00000000-0005-0000-0000-0000E6150000}"/>
    <cellStyle name="Comma 2 5 2 2 2" xfId="21478" xr:uid="{00000000-0005-0000-0000-0000E7150000}"/>
    <cellStyle name="Comma 2 5 2 2 2 2" xfId="21479" xr:uid="{00000000-0005-0000-0000-0000E8150000}"/>
    <cellStyle name="Comma 2 5 2 2 2 2 2" xfId="21480" xr:uid="{00000000-0005-0000-0000-0000E9150000}"/>
    <cellStyle name="Comma 2 5 2 2 2 2 2 2" xfId="21481" xr:uid="{00000000-0005-0000-0000-0000EA150000}"/>
    <cellStyle name="Comma 2 5 2 2 2 2 2 2 2" xfId="21482" xr:uid="{00000000-0005-0000-0000-0000EB150000}"/>
    <cellStyle name="Comma 2 5 2 2 2 2 2 3" xfId="21483" xr:uid="{00000000-0005-0000-0000-0000EC150000}"/>
    <cellStyle name="Comma 2 5 2 2 2 2 3" xfId="21484" xr:uid="{00000000-0005-0000-0000-0000ED150000}"/>
    <cellStyle name="Comma 2 5 2 2 2 2 3 2" xfId="21485" xr:uid="{00000000-0005-0000-0000-0000EE150000}"/>
    <cellStyle name="Comma 2 5 2 2 2 2 4" xfId="21486" xr:uid="{00000000-0005-0000-0000-0000EF150000}"/>
    <cellStyle name="Comma 2 5 2 2 3" xfId="21487" xr:uid="{00000000-0005-0000-0000-0000F0150000}"/>
    <cellStyle name="Comma 2 5 2 2 3 2" xfId="21488" xr:uid="{00000000-0005-0000-0000-0000F1150000}"/>
    <cellStyle name="Comma 2 5 2 2 3 2 2" xfId="21489" xr:uid="{00000000-0005-0000-0000-0000F2150000}"/>
    <cellStyle name="Comma 2 5 2 2 3 2 2 2" xfId="21490" xr:uid="{00000000-0005-0000-0000-0000F3150000}"/>
    <cellStyle name="Comma 2 5 2 2 3 2 2 2 2" xfId="21491" xr:uid="{00000000-0005-0000-0000-0000F4150000}"/>
    <cellStyle name="Comma 2 5 2 2 3 2 2 3" xfId="21492" xr:uid="{00000000-0005-0000-0000-0000F5150000}"/>
    <cellStyle name="Comma 2 5 2 2 3 2 3" xfId="21493" xr:uid="{00000000-0005-0000-0000-0000F6150000}"/>
    <cellStyle name="Comma 2 5 2 2 3 2 3 2" xfId="21494" xr:uid="{00000000-0005-0000-0000-0000F7150000}"/>
    <cellStyle name="Comma 2 5 2 2 3 2 4" xfId="21495" xr:uid="{00000000-0005-0000-0000-0000F8150000}"/>
    <cellStyle name="Comma 2 5 2 2 4" xfId="21496" xr:uid="{00000000-0005-0000-0000-0000F9150000}"/>
    <cellStyle name="Comma 2 5 2 2 4 2" xfId="21497" xr:uid="{00000000-0005-0000-0000-0000FA150000}"/>
    <cellStyle name="Comma 2 5 2 2 4 2 2" xfId="21498" xr:uid="{00000000-0005-0000-0000-0000FB150000}"/>
    <cellStyle name="Comma 2 5 2 2 4 2 2 2" xfId="21499" xr:uid="{00000000-0005-0000-0000-0000FC150000}"/>
    <cellStyle name="Comma 2 5 2 2 4 2 3" xfId="21500" xr:uid="{00000000-0005-0000-0000-0000FD150000}"/>
    <cellStyle name="Comma 2 5 2 2 4 3" xfId="21501" xr:uid="{00000000-0005-0000-0000-0000FE150000}"/>
    <cellStyle name="Comma 2 5 2 2 4 3 2" xfId="21502" xr:uid="{00000000-0005-0000-0000-0000FF150000}"/>
    <cellStyle name="Comma 2 5 2 2 4 4" xfId="21503" xr:uid="{00000000-0005-0000-0000-000000160000}"/>
    <cellStyle name="Comma 2 5 2 3" xfId="4738" xr:uid="{00000000-0005-0000-0000-000001160000}"/>
    <cellStyle name="Comma 2 5 2 3 2" xfId="21504" xr:uid="{00000000-0005-0000-0000-000002160000}"/>
    <cellStyle name="Comma 2 5 2 3 2 2" xfId="21505" xr:uid="{00000000-0005-0000-0000-000003160000}"/>
    <cellStyle name="Comma 2 5 2 3 2 2 2" xfId="21506" xr:uid="{00000000-0005-0000-0000-000004160000}"/>
    <cellStyle name="Comma 2 5 2 3 2 2 2 2" xfId="21507" xr:uid="{00000000-0005-0000-0000-000005160000}"/>
    <cellStyle name="Comma 2 5 2 3 2 2 3" xfId="21508" xr:uid="{00000000-0005-0000-0000-000006160000}"/>
    <cellStyle name="Comma 2 5 2 3 2 3" xfId="21509" xr:uid="{00000000-0005-0000-0000-000007160000}"/>
    <cellStyle name="Comma 2 5 2 3 2 3 2" xfId="21510" xr:uid="{00000000-0005-0000-0000-000008160000}"/>
    <cellStyle name="Comma 2 5 2 3 2 4" xfId="21511" xr:uid="{00000000-0005-0000-0000-000009160000}"/>
    <cellStyle name="Comma 2 5 2 4" xfId="21512" xr:uid="{00000000-0005-0000-0000-00000A160000}"/>
    <cellStyle name="Comma 2 5 2 4 2" xfId="21513" xr:uid="{00000000-0005-0000-0000-00000B160000}"/>
    <cellStyle name="Comma 2 5 2 4 2 2" xfId="21514" xr:uid="{00000000-0005-0000-0000-00000C160000}"/>
    <cellStyle name="Comma 2 5 2 4 2 2 2" xfId="21515" xr:uid="{00000000-0005-0000-0000-00000D160000}"/>
    <cellStyle name="Comma 2 5 2 4 2 2 2 2" xfId="21516" xr:uid="{00000000-0005-0000-0000-00000E160000}"/>
    <cellStyle name="Comma 2 5 2 4 2 2 3" xfId="21517" xr:uid="{00000000-0005-0000-0000-00000F160000}"/>
    <cellStyle name="Comma 2 5 2 4 2 3" xfId="21518" xr:uid="{00000000-0005-0000-0000-000010160000}"/>
    <cellStyle name="Comma 2 5 2 4 2 3 2" xfId="21519" xr:uid="{00000000-0005-0000-0000-000011160000}"/>
    <cellStyle name="Comma 2 5 2 4 2 4" xfId="21520" xr:uid="{00000000-0005-0000-0000-000012160000}"/>
    <cellStyle name="Comma 2 5 2 5" xfId="21521" xr:uid="{00000000-0005-0000-0000-000013160000}"/>
    <cellStyle name="Comma 2 5 2 5 2" xfId="21522" xr:uid="{00000000-0005-0000-0000-000014160000}"/>
    <cellStyle name="Comma 2 5 2 5 2 2" xfId="21523" xr:uid="{00000000-0005-0000-0000-000015160000}"/>
    <cellStyle name="Comma 2 5 2 5 2 2 2" xfId="21524" xr:uid="{00000000-0005-0000-0000-000016160000}"/>
    <cellStyle name="Comma 2 5 2 5 2 3" xfId="21525" xr:uid="{00000000-0005-0000-0000-000017160000}"/>
    <cellStyle name="Comma 2 5 2 5 3" xfId="21526" xr:uid="{00000000-0005-0000-0000-000018160000}"/>
    <cellStyle name="Comma 2 5 2 5 3 2" xfId="21527" xr:uid="{00000000-0005-0000-0000-000019160000}"/>
    <cellStyle name="Comma 2 5 2 5 4" xfId="21528" xr:uid="{00000000-0005-0000-0000-00001A160000}"/>
    <cellStyle name="Comma 2 5 3" xfId="4739" xr:uid="{00000000-0005-0000-0000-00001B160000}"/>
    <cellStyle name="Comma 2 5 3 2" xfId="4740" xr:uid="{00000000-0005-0000-0000-00001C160000}"/>
    <cellStyle name="Comma 2 5 3 2 2" xfId="4741" xr:uid="{00000000-0005-0000-0000-00001D160000}"/>
    <cellStyle name="Comma 2 5 3 2 2 2" xfId="4742" xr:uid="{00000000-0005-0000-0000-00001E160000}"/>
    <cellStyle name="Comma 2 5 3 2 2 2 2" xfId="4743" xr:uid="{00000000-0005-0000-0000-00001F160000}"/>
    <cellStyle name="Comma 2 5 3 2 2 2 3" xfId="4744" xr:uid="{00000000-0005-0000-0000-000020160000}"/>
    <cellStyle name="Comma 2 5 3 2 2 2 4" xfId="4745" xr:uid="{00000000-0005-0000-0000-000021160000}"/>
    <cellStyle name="Comma 2 5 3 2 2 3" xfId="4746" xr:uid="{00000000-0005-0000-0000-000022160000}"/>
    <cellStyle name="Comma 2 5 3 2 2 4" xfId="4747" xr:uid="{00000000-0005-0000-0000-000023160000}"/>
    <cellStyle name="Comma 2 5 3 2 2 5" xfId="4748" xr:uid="{00000000-0005-0000-0000-000024160000}"/>
    <cellStyle name="Comma 2 5 3 2 3" xfId="4749" xr:uid="{00000000-0005-0000-0000-000025160000}"/>
    <cellStyle name="Comma 2 5 3 2 3 2" xfId="4750" xr:uid="{00000000-0005-0000-0000-000026160000}"/>
    <cellStyle name="Comma 2 5 3 2 3 3" xfId="4751" xr:uid="{00000000-0005-0000-0000-000027160000}"/>
    <cellStyle name="Comma 2 5 3 2 3 4" xfId="4752" xr:uid="{00000000-0005-0000-0000-000028160000}"/>
    <cellStyle name="Comma 2 5 3 2 4" xfId="4753" xr:uid="{00000000-0005-0000-0000-000029160000}"/>
    <cellStyle name="Comma 2 5 3 2 5" xfId="4754" xr:uid="{00000000-0005-0000-0000-00002A160000}"/>
    <cellStyle name="Comma 2 5 3 2 6" xfId="4755" xr:uid="{00000000-0005-0000-0000-00002B160000}"/>
    <cellStyle name="Comma 2 5 3 3" xfId="4756" xr:uid="{00000000-0005-0000-0000-00002C160000}"/>
    <cellStyle name="Comma 2 5 3 3 2" xfId="4757" xr:uid="{00000000-0005-0000-0000-00002D160000}"/>
    <cellStyle name="Comma 2 5 3 3 2 2" xfId="4758" xr:uid="{00000000-0005-0000-0000-00002E160000}"/>
    <cellStyle name="Comma 2 5 3 3 2 2 2" xfId="4759" xr:uid="{00000000-0005-0000-0000-00002F160000}"/>
    <cellStyle name="Comma 2 5 3 3 2 2 3" xfId="4760" xr:uid="{00000000-0005-0000-0000-000030160000}"/>
    <cellStyle name="Comma 2 5 3 3 2 2 4" xfId="4761" xr:uid="{00000000-0005-0000-0000-000031160000}"/>
    <cellStyle name="Comma 2 5 3 3 2 3" xfId="4762" xr:uid="{00000000-0005-0000-0000-000032160000}"/>
    <cellStyle name="Comma 2 5 3 3 2 4" xfId="4763" xr:uid="{00000000-0005-0000-0000-000033160000}"/>
    <cellStyle name="Comma 2 5 3 3 2 5" xfId="4764" xr:uid="{00000000-0005-0000-0000-000034160000}"/>
    <cellStyle name="Comma 2 5 3 3 3" xfId="4765" xr:uid="{00000000-0005-0000-0000-000035160000}"/>
    <cellStyle name="Comma 2 5 3 3 3 2" xfId="4766" xr:uid="{00000000-0005-0000-0000-000036160000}"/>
    <cellStyle name="Comma 2 5 3 3 3 3" xfId="4767" xr:uid="{00000000-0005-0000-0000-000037160000}"/>
    <cellStyle name="Comma 2 5 3 3 3 4" xfId="4768" xr:uid="{00000000-0005-0000-0000-000038160000}"/>
    <cellStyle name="Comma 2 5 3 3 4" xfId="4769" xr:uid="{00000000-0005-0000-0000-000039160000}"/>
    <cellStyle name="Comma 2 5 3 3 5" xfId="4770" xr:uid="{00000000-0005-0000-0000-00003A160000}"/>
    <cellStyle name="Comma 2 5 3 3 6" xfId="4771" xr:uid="{00000000-0005-0000-0000-00003B160000}"/>
    <cellStyle name="Comma 2 5 3 4" xfId="4772" xr:uid="{00000000-0005-0000-0000-00003C160000}"/>
    <cellStyle name="Comma 2 5 3 4 2" xfId="4773" xr:uid="{00000000-0005-0000-0000-00003D160000}"/>
    <cellStyle name="Comma 2 5 3 4 2 2" xfId="4774" xr:uid="{00000000-0005-0000-0000-00003E160000}"/>
    <cellStyle name="Comma 2 5 3 4 2 3" xfId="4775" xr:uid="{00000000-0005-0000-0000-00003F160000}"/>
    <cellStyle name="Comma 2 5 3 4 2 4" xfId="4776" xr:uid="{00000000-0005-0000-0000-000040160000}"/>
    <cellStyle name="Comma 2 5 3 4 3" xfId="4777" xr:uid="{00000000-0005-0000-0000-000041160000}"/>
    <cellStyle name="Comma 2 5 3 4 4" xfId="4778" xr:uid="{00000000-0005-0000-0000-000042160000}"/>
    <cellStyle name="Comma 2 5 3 4 5" xfId="4779" xr:uid="{00000000-0005-0000-0000-000043160000}"/>
    <cellStyle name="Comma 2 5 3 5" xfId="4780" xr:uid="{00000000-0005-0000-0000-000044160000}"/>
    <cellStyle name="Comma 2 5 3 5 2" xfId="4781" xr:uid="{00000000-0005-0000-0000-000045160000}"/>
    <cellStyle name="Comma 2 5 3 5 3" xfId="4782" xr:uid="{00000000-0005-0000-0000-000046160000}"/>
    <cellStyle name="Comma 2 5 3 5 4" xfId="4783" xr:uid="{00000000-0005-0000-0000-000047160000}"/>
    <cellStyle name="Comma 2 5 3 6" xfId="4784" xr:uid="{00000000-0005-0000-0000-000048160000}"/>
    <cellStyle name="Comma 2 5 3 7" xfId="4785" xr:uid="{00000000-0005-0000-0000-000049160000}"/>
    <cellStyle name="Comma 2 5 3 8" xfId="4786" xr:uid="{00000000-0005-0000-0000-00004A160000}"/>
    <cellStyle name="Comma 2 5 4" xfId="4787" xr:uid="{00000000-0005-0000-0000-00004B160000}"/>
    <cellStyle name="Comma 2 5 4 2" xfId="4788" xr:uid="{00000000-0005-0000-0000-00004C160000}"/>
    <cellStyle name="Comma 2 5 4 2 2" xfId="4789" xr:uid="{00000000-0005-0000-0000-00004D160000}"/>
    <cellStyle name="Comma 2 5 4 2 2 2" xfId="4790" xr:uid="{00000000-0005-0000-0000-00004E160000}"/>
    <cellStyle name="Comma 2 5 4 2 2 3" xfId="4791" xr:uid="{00000000-0005-0000-0000-00004F160000}"/>
    <cellStyle name="Comma 2 5 4 2 2 4" xfId="4792" xr:uid="{00000000-0005-0000-0000-000050160000}"/>
    <cellStyle name="Comma 2 5 4 2 3" xfId="4793" xr:uid="{00000000-0005-0000-0000-000051160000}"/>
    <cellStyle name="Comma 2 5 4 2 4" xfId="4794" xr:uid="{00000000-0005-0000-0000-000052160000}"/>
    <cellStyle name="Comma 2 5 4 2 5" xfId="4795" xr:uid="{00000000-0005-0000-0000-000053160000}"/>
    <cellStyle name="Comma 2 5 4 3" xfId="4796" xr:uid="{00000000-0005-0000-0000-000054160000}"/>
    <cellStyle name="Comma 2 5 4 3 2" xfId="4797" xr:uid="{00000000-0005-0000-0000-000055160000}"/>
    <cellStyle name="Comma 2 5 4 3 3" xfId="4798" xr:uid="{00000000-0005-0000-0000-000056160000}"/>
    <cellStyle name="Comma 2 5 4 3 4" xfId="4799" xr:uid="{00000000-0005-0000-0000-000057160000}"/>
    <cellStyle name="Comma 2 5 4 4" xfId="4800" xr:uid="{00000000-0005-0000-0000-000058160000}"/>
    <cellStyle name="Comma 2 5 4 5" xfId="4801" xr:uid="{00000000-0005-0000-0000-000059160000}"/>
    <cellStyle name="Comma 2 5 4 6" xfId="4802" xr:uid="{00000000-0005-0000-0000-00005A160000}"/>
    <cellStyle name="Comma 2 5 5" xfId="4803" xr:uid="{00000000-0005-0000-0000-00005B160000}"/>
    <cellStyle name="Comma 2 5 5 2" xfId="4804" xr:uid="{00000000-0005-0000-0000-00005C160000}"/>
    <cellStyle name="Comma 2 5 5 2 2" xfId="4805" xr:uid="{00000000-0005-0000-0000-00005D160000}"/>
    <cellStyle name="Comma 2 5 5 2 2 2" xfId="4806" xr:uid="{00000000-0005-0000-0000-00005E160000}"/>
    <cellStyle name="Comma 2 5 5 2 2 3" xfId="4807" xr:uid="{00000000-0005-0000-0000-00005F160000}"/>
    <cellStyle name="Comma 2 5 5 2 2 4" xfId="4808" xr:uid="{00000000-0005-0000-0000-000060160000}"/>
    <cellStyle name="Comma 2 5 5 2 3" xfId="4809" xr:uid="{00000000-0005-0000-0000-000061160000}"/>
    <cellStyle name="Comma 2 5 5 2 4" xfId="4810" xr:uid="{00000000-0005-0000-0000-000062160000}"/>
    <cellStyle name="Comma 2 5 5 2 5" xfId="4811" xr:uid="{00000000-0005-0000-0000-000063160000}"/>
    <cellStyle name="Comma 2 5 5 3" xfId="4812" xr:uid="{00000000-0005-0000-0000-000064160000}"/>
    <cellStyle name="Comma 2 5 5 3 2" xfId="4813" xr:uid="{00000000-0005-0000-0000-000065160000}"/>
    <cellStyle name="Comma 2 5 5 3 3" xfId="4814" xr:uid="{00000000-0005-0000-0000-000066160000}"/>
    <cellStyle name="Comma 2 5 5 3 4" xfId="4815" xr:uid="{00000000-0005-0000-0000-000067160000}"/>
    <cellStyle name="Comma 2 5 5 4" xfId="4816" xr:uid="{00000000-0005-0000-0000-000068160000}"/>
    <cellStyle name="Comma 2 5 5 5" xfId="4817" xr:uid="{00000000-0005-0000-0000-000069160000}"/>
    <cellStyle name="Comma 2 5 5 6" xfId="4818" xr:uid="{00000000-0005-0000-0000-00006A160000}"/>
    <cellStyle name="Comma 2 5 6" xfId="4819" xr:uid="{00000000-0005-0000-0000-00006B160000}"/>
    <cellStyle name="Comma 2 5 7" xfId="4820" xr:uid="{00000000-0005-0000-0000-00006C160000}"/>
    <cellStyle name="Comma 2 5 7 2" xfId="4821" xr:uid="{00000000-0005-0000-0000-00006D160000}"/>
    <cellStyle name="Comma 2 5 7 2 2" xfId="4822" xr:uid="{00000000-0005-0000-0000-00006E160000}"/>
    <cellStyle name="Comma 2 5 7 2 3" xfId="4823" xr:uid="{00000000-0005-0000-0000-00006F160000}"/>
    <cellStyle name="Comma 2 5 7 2 4" xfId="4824" xr:uid="{00000000-0005-0000-0000-000070160000}"/>
    <cellStyle name="Comma 2 5 7 3" xfId="4825" xr:uid="{00000000-0005-0000-0000-000071160000}"/>
    <cellStyle name="Comma 2 5 7 4" xfId="4826" xr:uid="{00000000-0005-0000-0000-000072160000}"/>
    <cellStyle name="Comma 2 5 7 5" xfId="4827" xr:uid="{00000000-0005-0000-0000-000073160000}"/>
    <cellStyle name="Comma 2 5 8" xfId="4828" xr:uid="{00000000-0005-0000-0000-000074160000}"/>
    <cellStyle name="Comma 2 5 8 2" xfId="4829" xr:uid="{00000000-0005-0000-0000-000075160000}"/>
    <cellStyle name="Comma 2 5 8 3" xfId="4830" xr:uid="{00000000-0005-0000-0000-000076160000}"/>
    <cellStyle name="Comma 2 5 8 4" xfId="4831" xr:uid="{00000000-0005-0000-0000-000077160000}"/>
    <cellStyle name="Comma 2 5 9" xfId="4832" xr:uid="{00000000-0005-0000-0000-000078160000}"/>
    <cellStyle name="Comma 2 50" xfId="4833" xr:uid="{00000000-0005-0000-0000-000079160000}"/>
    <cellStyle name="Comma 2 51" xfId="4834" xr:uid="{00000000-0005-0000-0000-00007A160000}"/>
    <cellStyle name="Comma 2 52" xfId="4835" xr:uid="{00000000-0005-0000-0000-00007B160000}"/>
    <cellStyle name="Comma 2 53" xfId="4836" xr:uid="{00000000-0005-0000-0000-00007C160000}"/>
    <cellStyle name="Comma 2 54" xfId="4837" xr:uid="{00000000-0005-0000-0000-00007D160000}"/>
    <cellStyle name="Comma 2 55" xfId="4838" xr:uid="{00000000-0005-0000-0000-00007E160000}"/>
    <cellStyle name="Comma 2 56" xfId="4839" xr:uid="{00000000-0005-0000-0000-00007F160000}"/>
    <cellStyle name="Comma 2 57" xfId="4840" xr:uid="{00000000-0005-0000-0000-000080160000}"/>
    <cellStyle name="Comma 2 58" xfId="4841" xr:uid="{00000000-0005-0000-0000-000081160000}"/>
    <cellStyle name="Comma 2 59" xfId="4842" xr:uid="{00000000-0005-0000-0000-000082160000}"/>
    <cellStyle name="Comma 2 6" xfId="4843" xr:uid="{00000000-0005-0000-0000-000083160000}"/>
    <cellStyle name="Comma 2 6 10" xfId="4844" xr:uid="{00000000-0005-0000-0000-000084160000}"/>
    <cellStyle name="Comma 2 6 11" xfId="4845" xr:uid="{00000000-0005-0000-0000-000085160000}"/>
    <cellStyle name="Comma 2 6 2" xfId="4846" xr:uid="{00000000-0005-0000-0000-000086160000}"/>
    <cellStyle name="Comma 2 6 2 2" xfId="4847" xr:uid="{00000000-0005-0000-0000-000087160000}"/>
    <cellStyle name="Comma 2 6 2 2 2" xfId="21529" xr:uid="{00000000-0005-0000-0000-000088160000}"/>
    <cellStyle name="Comma 2 6 2 2 2 2" xfId="21530" xr:uid="{00000000-0005-0000-0000-000089160000}"/>
    <cellStyle name="Comma 2 6 2 2 2 2 2" xfId="21531" xr:uid="{00000000-0005-0000-0000-00008A160000}"/>
    <cellStyle name="Comma 2 6 2 2 2 2 2 2" xfId="21532" xr:uid="{00000000-0005-0000-0000-00008B160000}"/>
    <cellStyle name="Comma 2 6 2 2 2 2 3" xfId="21533" xr:uid="{00000000-0005-0000-0000-00008C160000}"/>
    <cellStyle name="Comma 2 6 2 2 2 3" xfId="21534" xr:uid="{00000000-0005-0000-0000-00008D160000}"/>
    <cellStyle name="Comma 2 6 2 2 2 3 2" xfId="21535" xr:uid="{00000000-0005-0000-0000-00008E160000}"/>
    <cellStyle name="Comma 2 6 2 2 2 4" xfId="21536" xr:uid="{00000000-0005-0000-0000-00008F160000}"/>
    <cellStyle name="Comma 2 6 2 3" xfId="4848" xr:uid="{00000000-0005-0000-0000-000090160000}"/>
    <cellStyle name="Comma 2 6 2 3 2" xfId="21537" xr:uid="{00000000-0005-0000-0000-000091160000}"/>
    <cellStyle name="Comma 2 6 2 3 2 2" xfId="21538" xr:uid="{00000000-0005-0000-0000-000092160000}"/>
    <cellStyle name="Comma 2 6 2 3 2 2 2" xfId="21539" xr:uid="{00000000-0005-0000-0000-000093160000}"/>
    <cellStyle name="Comma 2 6 2 3 2 2 2 2" xfId="21540" xr:uid="{00000000-0005-0000-0000-000094160000}"/>
    <cellStyle name="Comma 2 6 2 3 2 2 3" xfId="21541" xr:uid="{00000000-0005-0000-0000-000095160000}"/>
    <cellStyle name="Comma 2 6 2 3 2 3" xfId="21542" xr:uid="{00000000-0005-0000-0000-000096160000}"/>
    <cellStyle name="Comma 2 6 2 3 2 3 2" xfId="21543" xr:uid="{00000000-0005-0000-0000-000097160000}"/>
    <cellStyle name="Comma 2 6 2 3 2 4" xfId="21544" xr:uid="{00000000-0005-0000-0000-000098160000}"/>
    <cellStyle name="Comma 2 6 2 4" xfId="21545" xr:uid="{00000000-0005-0000-0000-000099160000}"/>
    <cellStyle name="Comma 2 6 2 4 2" xfId="21546" xr:uid="{00000000-0005-0000-0000-00009A160000}"/>
    <cellStyle name="Comma 2 6 2 4 2 2" xfId="21547" xr:uid="{00000000-0005-0000-0000-00009B160000}"/>
    <cellStyle name="Comma 2 6 2 4 2 2 2" xfId="21548" xr:uid="{00000000-0005-0000-0000-00009C160000}"/>
    <cellStyle name="Comma 2 6 2 4 2 3" xfId="21549" xr:uid="{00000000-0005-0000-0000-00009D160000}"/>
    <cellStyle name="Comma 2 6 2 4 3" xfId="21550" xr:uid="{00000000-0005-0000-0000-00009E160000}"/>
    <cellStyle name="Comma 2 6 2 4 3 2" xfId="21551" xr:uid="{00000000-0005-0000-0000-00009F160000}"/>
    <cellStyle name="Comma 2 6 2 4 4" xfId="21552" xr:uid="{00000000-0005-0000-0000-0000A0160000}"/>
    <cellStyle name="Comma 2 6 3" xfId="4849" xr:uid="{00000000-0005-0000-0000-0000A1160000}"/>
    <cellStyle name="Comma 2 6 3 2" xfId="4850" xr:uid="{00000000-0005-0000-0000-0000A2160000}"/>
    <cellStyle name="Comma 2 6 3 2 2" xfId="4851" xr:uid="{00000000-0005-0000-0000-0000A3160000}"/>
    <cellStyle name="Comma 2 6 3 2 2 2" xfId="4852" xr:uid="{00000000-0005-0000-0000-0000A4160000}"/>
    <cellStyle name="Comma 2 6 3 2 2 2 2" xfId="4853" xr:uid="{00000000-0005-0000-0000-0000A5160000}"/>
    <cellStyle name="Comma 2 6 3 2 2 2 3" xfId="4854" xr:uid="{00000000-0005-0000-0000-0000A6160000}"/>
    <cellStyle name="Comma 2 6 3 2 2 2 4" xfId="4855" xr:uid="{00000000-0005-0000-0000-0000A7160000}"/>
    <cellStyle name="Comma 2 6 3 2 2 3" xfId="4856" xr:uid="{00000000-0005-0000-0000-0000A8160000}"/>
    <cellStyle name="Comma 2 6 3 2 2 4" xfId="4857" xr:uid="{00000000-0005-0000-0000-0000A9160000}"/>
    <cellStyle name="Comma 2 6 3 2 2 5" xfId="4858" xr:uid="{00000000-0005-0000-0000-0000AA160000}"/>
    <cellStyle name="Comma 2 6 3 2 3" xfId="4859" xr:uid="{00000000-0005-0000-0000-0000AB160000}"/>
    <cellStyle name="Comma 2 6 3 2 3 2" xfId="4860" xr:uid="{00000000-0005-0000-0000-0000AC160000}"/>
    <cellStyle name="Comma 2 6 3 2 3 3" xfId="4861" xr:uid="{00000000-0005-0000-0000-0000AD160000}"/>
    <cellStyle name="Comma 2 6 3 2 3 4" xfId="4862" xr:uid="{00000000-0005-0000-0000-0000AE160000}"/>
    <cellStyle name="Comma 2 6 3 2 4" xfId="4863" xr:uid="{00000000-0005-0000-0000-0000AF160000}"/>
    <cellStyle name="Comma 2 6 3 2 5" xfId="4864" xr:uid="{00000000-0005-0000-0000-0000B0160000}"/>
    <cellStyle name="Comma 2 6 3 2 6" xfId="4865" xr:uid="{00000000-0005-0000-0000-0000B1160000}"/>
    <cellStyle name="Comma 2 6 3 3" xfId="4866" xr:uid="{00000000-0005-0000-0000-0000B2160000}"/>
    <cellStyle name="Comma 2 6 3 3 2" xfId="4867" xr:uid="{00000000-0005-0000-0000-0000B3160000}"/>
    <cellStyle name="Comma 2 6 3 3 2 2" xfId="4868" xr:uid="{00000000-0005-0000-0000-0000B4160000}"/>
    <cellStyle name="Comma 2 6 3 3 2 2 2" xfId="4869" xr:uid="{00000000-0005-0000-0000-0000B5160000}"/>
    <cellStyle name="Comma 2 6 3 3 2 2 3" xfId="4870" xr:uid="{00000000-0005-0000-0000-0000B6160000}"/>
    <cellStyle name="Comma 2 6 3 3 2 2 4" xfId="4871" xr:uid="{00000000-0005-0000-0000-0000B7160000}"/>
    <cellStyle name="Comma 2 6 3 3 2 3" xfId="4872" xr:uid="{00000000-0005-0000-0000-0000B8160000}"/>
    <cellStyle name="Comma 2 6 3 3 2 4" xfId="4873" xr:uid="{00000000-0005-0000-0000-0000B9160000}"/>
    <cellStyle name="Comma 2 6 3 3 2 5" xfId="4874" xr:uid="{00000000-0005-0000-0000-0000BA160000}"/>
    <cellStyle name="Comma 2 6 3 3 3" xfId="4875" xr:uid="{00000000-0005-0000-0000-0000BB160000}"/>
    <cellStyle name="Comma 2 6 3 3 3 2" xfId="4876" xr:uid="{00000000-0005-0000-0000-0000BC160000}"/>
    <cellStyle name="Comma 2 6 3 3 3 3" xfId="4877" xr:uid="{00000000-0005-0000-0000-0000BD160000}"/>
    <cellStyle name="Comma 2 6 3 3 3 4" xfId="4878" xr:uid="{00000000-0005-0000-0000-0000BE160000}"/>
    <cellStyle name="Comma 2 6 3 3 4" xfId="4879" xr:uid="{00000000-0005-0000-0000-0000BF160000}"/>
    <cellStyle name="Comma 2 6 3 3 5" xfId="4880" xr:uid="{00000000-0005-0000-0000-0000C0160000}"/>
    <cellStyle name="Comma 2 6 3 3 6" xfId="4881" xr:uid="{00000000-0005-0000-0000-0000C1160000}"/>
    <cellStyle name="Comma 2 6 3 4" xfId="4882" xr:uid="{00000000-0005-0000-0000-0000C2160000}"/>
    <cellStyle name="Comma 2 6 3 4 2" xfId="4883" xr:uid="{00000000-0005-0000-0000-0000C3160000}"/>
    <cellStyle name="Comma 2 6 3 4 2 2" xfId="4884" xr:uid="{00000000-0005-0000-0000-0000C4160000}"/>
    <cellStyle name="Comma 2 6 3 4 2 3" xfId="4885" xr:uid="{00000000-0005-0000-0000-0000C5160000}"/>
    <cellStyle name="Comma 2 6 3 4 2 4" xfId="4886" xr:uid="{00000000-0005-0000-0000-0000C6160000}"/>
    <cellStyle name="Comma 2 6 3 4 3" xfId="4887" xr:uid="{00000000-0005-0000-0000-0000C7160000}"/>
    <cellStyle name="Comma 2 6 3 4 4" xfId="4888" xr:uid="{00000000-0005-0000-0000-0000C8160000}"/>
    <cellStyle name="Comma 2 6 3 4 5" xfId="4889" xr:uid="{00000000-0005-0000-0000-0000C9160000}"/>
    <cellStyle name="Comma 2 6 3 5" xfId="4890" xr:uid="{00000000-0005-0000-0000-0000CA160000}"/>
    <cellStyle name="Comma 2 6 3 5 2" xfId="4891" xr:uid="{00000000-0005-0000-0000-0000CB160000}"/>
    <cellStyle name="Comma 2 6 3 5 3" xfId="4892" xr:uid="{00000000-0005-0000-0000-0000CC160000}"/>
    <cellStyle name="Comma 2 6 3 5 4" xfId="4893" xr:uid="{00000000-0005-0000-0000-0000CD160000}"/>
    <cellStyle name="Comma 2 6 3 6" xfId="4894" xr:uid="{00000000-0005-0000-0000-0000CE160000}"/>
    <cellStyle name="Comma 2 6 3 7" xfId="4895" xr:uid="{00000000-0005-0000-0000-0000CF160000}"/>
    <cellStyle name="Comma 2 6 3 8" xfId="4896" xr:uid="{00000000-0005-0000-0000-0000D0160000}"/>
    <cellStyle name="Comma 2 6 4" xfId="4897" xr:uid="{00000000-0005-0000-0000-0000D1160000}"/>
    <cellStyle name="Comma 2 6 4 2" xfId="4898" xr:uid="{00000000-0005-0000-0000-0000D2160000}"/>
    <cellStyle name="Comma 2 6 4 2 2" xfId="4899" xr:uid="{00000000-0005-0000-0000-0000D3160000}"/>
    <cellStyle name="Comma 2 6 4 2 2 2" xfId="4900" xr:uid="{00000000-0005-0000-0000-0000D4160000}"/>
    <cellStyle name="Comma 2 6 4 2 2 2 2" xfId="21553" xr:uid="{00000000-0005-0000-0000-0000D5160000}"/>
    <cellStyle name="Comma 2 6 4 2 2 3" xfId="4901" xr:uid="{00000000-0005-0000-0000-0000D6160000}"/>
    <cellStyle name="Comma 2 6 4 2 2 4" xfId="4902" xr:uid="{00000000-0005-0000-0000-0000D7160000}"/>
    <cellStyle name="Comma 2 6 4 2 3" xfId="4903" xr:uid="{00000000-0005-0000-0000-0000D8160000}"/>
    <cellStyle name="Comma 2 6 4 2 3 2" xfId="21554" xr:uid="{00000000-0005-0000-0000-0000D9160000}"/>
    <cellStyle name="Comma 2 6 4 2 4" xfId="4904" xr:uid="{00000000-0005-0000-0000-0000DA160000}"/>
    <cellStyle name="Comma 2 6 4 2 5" xfId="4905" xr:uid="{00000000-0005-0000-0000-0000DB160000}"/>
    <cellStyle name="Comma 2 6 4 3" xfId="4906" xr:uid="{00000000-0005-0000-0000-0000DC160000}"/>
    <cellStyle name="Comma 2 6 4 3 2" xfId="4907" xr:uid="{00000000-0005-0000-0000-0000DD160000}"/>
    <cellStyle name="Comma 2 6 4 3 3" xfId="4908" xr:uid="{00000000-0005-0000-0000-0000DE160000}"/>
    <cellStyle name="Comma 2 6 4 3 4" xfId="4909" xr:uid="{00000000-0005-0000-0000-0000DF160000}"/>
    <cellStyle name="Comma 2 6 4 4" xfId="4910" xr:uid="{00000000-0005-0000-0000-0000E0160000}"/>
    <cellStyle name="Comma 2 6 4 5" xfId="4911" xr:uid="{00000000-0005-0000-0000-0000E1160000}"/>
    <cellStyle name="Comma 2 6 4 6" xfId="4912" xr:uid="{00000000-0005-0000-0000-0000E2160000}"/>
    <cellStyle name="Comma 2 6 5" xfId="4913" xr:uid="{00000000-0005-0000-0000-0000E3160000}"/>
    <cellStyle name="Comma 2 6 5 2" xfId="4914" xr:uid="{00000000-0005-0000-0000-0000E4160000}"/>
    <cellStyle name="Comma 2 6 5 2 2" xfId="4915" xr:uid="{00000000-0005-0000-0000-0000E5160000}"/>
    <cellStyle name="Comma 2 6 5 2 2 2" xfId="4916" xr:uid="{00000000-0005-0000-0000-0000E6160000}"/>
    <cellStyle name="Comma 2 6 5 2 2 3" xfId="4917" xr:uid="{00000000-0005-0000-0000-0000E7160000}"/>
    <cellStyle name="Comma 2 6 5 2 2 4" xfId="4918" xr:uid="{00000000-0005-0000-0000-0000E8160000}"/>
    <cellStyle name="Comma 2 6 5 2 3" xfId="4919" xr:uid="{00000000-0005-0000-0000-0000E9160000}"/>
    <cellStyle name="Comma 2 6 5 2 4" xfId="4920" xr:uid="{00000000-0005-0000-0000-0000EA160000}"/>
    <cellStyle name="Comma 2 6 5 2 5" xfId="4921" xr:uid="{00000000-0005-0000-0000-0000EB160000}"/>
    <cellStyle name="Comma 2 6 5 3" xfId="4922" xr:uid="{00000000-0005-0000-0000-0000EC160000}"/>
    <cellStyle name="Comma 2 6 5 3 2" xfId="4923" xr:uid="{00000000-0005-0000-0000-0000ED160000}"/>
    <cellStyle name="Comma 2 6 5 3 3" xfId="4924" xr:uid="{00000000-0005-0000-0000-0000EE160000}"/>
    <cellStyle name="Comma 2 6 5 3 4" xfId="4925" xr:uid="{00000000-0005-0000-0000-0000EF160000}"/>
    <cellStyle name="Comma 2 6 5 4" xfId="4926" xr:uid="{00000000-0005-0000-0000-0000F0160000}"/>
    <cellStyle name="Comma 2 6 5 5" xfId="4927" xr:uid="{00000000-0005-0000-0000-0000F1160000}"/>
    <cellStyle name="Comma 2 6 5 6" xfId="4928" xr:uid="{00000000-0005-0000-0000-0000F2160000}"/>
    <cellStyle name="Comma 2 6 6" xfId="4929" xr:uid="{00000000-0005-0000-0000-0000F3160000}"/>
    <cellStyle name="Comma 2 6 7" xfId="4930" xr:uid="{00000000-0005-0000-0000-0000F4160000}"/>
    <cellStyle name="Comma 2 6 7 2" xfId="4931" xr:uid="{00000000-0005-0000-0000-0000F5160000}"/>
    <cellStyle name="Comma 2 6 7 2 2" xfId="4932" xr:uid="{00000000-0005-0000-0000-0000F6160000}"/>
    <cellStyle name="Comma 2 6 7 2 3" xfId="4933" xr:uid="{00000000-0005-0000-0000-0000F7160000}"/>
    <cellStyle name="Comma 2 6 7 2 4" xfId="4934" xr:uid="{00000000-0005-0000-0000-0000F8160000}"/>
    <cellStyle name="Comma 2 6 7 3" xfId="4935" xr:uid="{00000000-0005-0000-0000-0000F9160000}"/>
    <cellStyle name="Comma 2 6 7 4" xfId="4936" xr:uid="{00000000-0005-0000-0000-0000FA160000}"/>
    <cellStyle name="Comma 2 6 7 5" xfId="4937" xr:uid="{00000000-0005-0000-0000-0000FB160000}"/>
    <cellStyle name="Comma 2 6 8" xfId="4938" xr:uid="{00000000-0005-0000-0000-0000FC160000}"/>
    <cellStyle name="Comma 2 6 8 2" xfId="4939" xr:uid="{00000000-0005-0000-0000-0000FD160000}"/>
    <cellStyle name="Comma 2 6 8 3" xfId="4940" xr:uid="{00000000-0005-0000-0000-0000FE160000}"/>
    <cellStyle name="Comma 2 6 8 4" xfId="4941" xr:uid="{00000000-0005-0000-0000-0000FF160000}"/>
    <cellStyle name="Comma 2 6 9" xfId="4942" xr:uid="{00000000-0005-0000-0000-000000170000}"/>
    <cellStyle name="Comma 2 60" xfId="4943" xr:uid="{00000000-0005-0000-0000-000001170000}"/>
    <cellStyle name="Comma 2 61" xfId="4944" xr:uid="{00000000-0005-0000-0000-000002170000}"/>
    <cellStyle name="Comma 2 62" xfId="4945" xr:uid="{00000000-0005-0000-0000-000003170000}"/>
    <cellStyle name="Comma 2 63" xfId="4946" xr:uid="{00000000-0005-0000-0000-000004170000}"/>
    <cellStyle name="Comma 2 64" xfId="4947" xr:uid="{00000000-0005-0000-0000-000005170000}"/>
    <cellStyle name="Comma 2 65" xfId="4948" xr:uid="{00000000-0005-0000-0000-000006170000}"/>
    <cellStyle name="Comma 2 66" xfId="4949" xr:uid="{00000000-0005-0000-0000-000007170000}"/>
    <cellStyle name="Comma 2 67" xfId="4950" xr:uid="{00000000-0005-0000-0000-000008170000}"/>
    <cellStyle name="Comma 2 68" xfId="4951" xr:uid="{00000000-0005-0000-0000-000009170000}"/>
    <cellStyle name="Comma 2 69" xfId="4952" xr:uid="{00000000-0005-0000-0000-00000A170000}"/>
    <cellStyle name="Comma 2 7" xfId="4953" xr:uid="{00000000-0005-0000-0000-00000B170000}"/>
    <cellStyle name="Comma 2 7 2" xfId="4954" xr:uid="{00000000-0005-0000-0000-00000C170000}"/>
    <cellStyle name="Comma 2 7 2 2" xfId="4955" xr:uid="{00000000-0005-0000-0000-00000D170000}"/>
    <cellStyle name="Comma 2 7 2 2 2" xfId="4956" xr:uid="{00000000-0005-0000-0000-00000E170000}"/>
    <cellStyle name="Comma 2 7 2 2 3" xfId="4957" xr:uid="{00000000-0005-0000-0000-00000F170000}"/>
    <cellStyle name="Comma 2 7 2 2 4" xfId="4958" xr:uid="{00000000-0005-0000-0000-000010170000}"/>
    <cellStyle name="Comma 2 7 2 3" xfId="4959" xr:uid="{00000000-0005-0000-0000-000011170000}"/>
    <cellStyle name="Comma 2 7 2 3 2" xfId="4960" xr:uid="{00000000-0005-0000-0000-000012170000}"/>
    <cellStyle name="Comma 2 7 2 3 3" xfId="4961" xr:uid="{00000000-0005-0000-0000-000013170000}"/>
    <cellStyle name="Comma 2 7 2 3 4" xfId="4962" xr:uid="{00000000-0005-0000-0000-000014170000}"/>
    <cellStyle name="Comma 2 7 2 4" xfId="4963" xr:uid="{00000000-0005-0000-0000-000015170000}"/>
    <cellStyle name="Comma 2 7 2 4 2" xfId="4964" xr:uid="{00000000-0005-0000-0000-000016170000}"/>
    <cellStyle name="Comma 2 7 2 4 3" xfId="4965" xr:uid="{00000000-0005-0000-0000-000017170000}"/>
    <cellStyle name="Comma 2 7 2 4 4" xfId="4966" xr:uid="{00000000-0005-0000-0000-000018170000}"/>
    <cellStyle name="Comma 2 7 2 5" xfId="4967" xr:uid="{00000000-0005-0000-0000-000019170000}"/>
    <cellStyle name="Comma 2 7 2 6" xfId="4968" xr:uid="{00000000-0005-0000-0000-00001A170000}"/>
    <cellStyle name="Comma 2 7 3" xfId="4969" xr:uid="{00000000-0005-0000-0000-00001B170000}"/>
    <cellStyle name="Comma 2 7 3 2" xfId="21555" xr:uid="{00000000-0005-0000-0000-00001C170000}"/>
    <cellStyle name="Comma 2 7 4" xfId="4970" xr:uid="{00000000-0005-0000-0000-00001D170000}"/>
    <cellStyle name="Comma 2 7 5" xfId="4971" xr:uid="{00000000-0005-0000-0000-00001E170000}"/>
    <cellStyle name="Comma 2 7 6" xfId="4972" xr:uid="{00000000-0005-0000-0000-00001F170000}"/>
    <cellStyle name="Comma 2 7 7" xfId="4973" xr:uid="{00000000-0005-0000-0000-000020170000}"/>
    <cellStyle name="Comma 2 7 7 2" xfId="4974" xr:uid="{00000000-0005-0000-0000-000021170000}"/>
    <cellStyle name="Comma 2 7 7 3" xfId="4975" xr:uid="{00000000-0005-0000-0000-000022170000}"/>
    <cellStyle name="Comma 2 7 7 4" xfId="4976" xr:uid="{00000000-0005-0000-0000-000023170000}"/>
    <cellStyle name="Comma 2 70" xfId="4977" xr:uid="{00000000-0005-0000-0000-000024170000}"/>
    <cellStyle name="Comma 2 71" xfId="4978" xr:uid="{00000000-0005-0000-0000-000025170000}"/>
    <cellStyle name="Comma 2 72" xfId="4979" xr:uid="{00000000-0005-0000-0000-000026170000}"/>
    <cellStyle name="Comma 2 73" xfId="4980" xr:uid="{00000000-0005-0000-0000-000027170000}"/>
    <cellStyle name="Comma 2 74" xfId="4981" xr:uid="{00000000-0005-0000-0000-000028170000}"/>
    <cellStyle name="Comma 2 75" xfId="4982" xr:uid="{00000000-0005-0000-0000-000029170000}"/>
    <cellStyle name="Comma 2 76" xfId="4983" xr:uid="{00000000-0005-0000-0000-00002A170000}"/>
    <cellStyle name="Comma 2 77" xfId="4984" xr:uid="{00000000-0005-0000-0000-00002B170000}"/>
    <cellStyle name="Comma 2 78" xfId="4985" xr:uid="{00000000-0005-0000-0000-00002C170000}"/>
    <cellStyle name="Comma 2 79" xfId="4986" xr:uid="{00000000-0005-0000-0000-00002D170000}"/>
    <cellStyle name="Comma 2 8" xfId="4987" xr:uid="{00000000-0005-0000-0000-00002E170000}"/>
    <cellStyle name="Comma 2 8 2" xfId="4988" xr:uid="{00000000-0005-0000-0000-00002F170000}"/>
    <cellStyle name="Comma 2 8 2 2" xfId="4989" xr:uid="{00000000-0005-0000-0000-000030170000}"/>
    <cellStyle name="Comma 2 8 2 3" xfId="4990" xr:uid="{00000000-0005-0000-0000-000031170000}"/>
    <cellStyle name="Comma 2 8 3" xfId="4991" xr:uid="{00000000-0005-0000-0000-000032170000}"/>
    <cellStyle name="Comma 2 8 3 2" xfId="4992" xr:uid="{00000000-0005-0000-0000-000033170000}"/>
    <cellStyle name="Comma 2 8 4" xfId="4993" xr:uid="{00000000-0005-0000-0000-000034170000}"/>
    <cellStyle name="Comma 2 8 5" xfId="4994" xr:uid="{00000000-0005-0000-0000-000035170000}"/>
    <cellStyle name="Comma 2 8 6" xfId="4995" xr:uid="{00000000-0005-0000-0000-000036170000}"/>
    <cellStyle name="Comma 2 8 6 2" xfId="4996" xr:uid="{00000000-0005-0000-0000-000037170000}"/>
    <cellStyle name="Comma 2 8 6 3" xfId="4997" xr:uid="{00000000-0005-0000-0000-000038170000}"/>
    <cellStyle name="Comma 2 8 6 4" xfId="4998" xr:uid="{00000000-0005-0000-0000-000039170000}"/>
    <cellStyle name="Comma 2 80" xfId="4999" xr:uid="{00000000-0005-0000-0000-00003A170000}"/>
    <cellStyle name="Comma 2 81" xfId="5000" xr:uid="{00000000-0005-0000-0000-00003B170000}"/>
    <cellStyle name="Comma 2 82" xfId="5001" xr:uid="{00000000-0005-0000-0000-00003C170000}"/>
    <cellStyle name="Comma 2 83" xfId="5002" xr:uid="{00000000-0005-0000-0000-00003D170000}"/>
    <cellStyle name="Comma 2 84" xfId="5003" xr:uid="{00000000-0005-0000-0000-00003E170000}"/>
    <cellStyle name="Comma 2 85" xfId="5004" xr:uid="{00000000-0005-0000-0000-00003F170000}"/>
    <cellStyle name="Comma 2 86" xfId="5005" xr:uid="{00000000-0005-0000-0000-000040170000}"/>
    <cellStyle name="Comma 2 87" xfId="5006" xr:uid="{00000000-0005-0000-0000-000041170000}"/>
    <cellStyle name="Comma 2 88" xfId="5007" xr:uid="{00000000-0005-0000-0000-000042170000}"/>
    <cellStyle name="Comma 2 89" xfId="5008" xr:uid="{00000000-0005-0000-0000-000043170000}"/>
    <cellStyle name="Comma 2 9" xfId="5009" xr:uid="{00000000-0005-0000-0000-000044170000}"/>
    <cellStyle name="Comma 2 9 2" xfId="5010" xr:uid="{00000000-0005-0000-0000-000045170000}"/>
    <cellStyle name="Comma 2 9 2 2" xfId="5011" xr:uid="{00000000-0005-0000-0000-000046170000}"/>
    <cellStyle name="Comma 2 9 3" xfId="5012" xr:uid="{00000000-0005-0000-0000-000047170000}"/>
    <cellStyle name="Comma 2 9 4" xfId="5013" xr:uid="{00000000-0005-0000-0000-000048170000}"/>
    <cellStyle name="Comma 2 9 5" xfId="5014" xr:uid="{00000000-0005-0000-0000-000049170000}"/>
    <cellStyle name="Comma 2 9 5 2" xfId="5015" xr:uid="{00000000-0005-0000-0000-00004A170000}"/>
    <cellStyle name="Comma 2 9 5 3" xfId="5016" xr:uid="{00000000-0005-0000-0000-00004B170000}"/>
    <cellStyle name="Comma 2 9 5 4" xfId="5017" xr:uid="{00000000-0005-0000-0000-00004C170000}"/>
    <cellStyle name="Comma 2 90" xfId="5018" xr:uid="{00000000-0005-0000-0000-00004D170000}"/>
    <cellStyle name="Comma 2 91" xfId="5019" xr:uid="{00000000-0005-0000-0000-00004E170000}"/>
    <cellStyle name="Comma 2 92" xfId="5020" xr:uid="{00000000-0005-0000-0000-00004F170000}"/>
    <cellStyle name="Comma 2 93" xfId="5021" xr:uid="{00000000-0005-0000-0000-000050170000}"/>
    <cellStyle name="Comma 2 94" xfId="5022" xr:uid="{00000000-0005-0000-0000-000051170000}"/>
    <cellStyle name="Comma 2 95" xfId="5023" xr:uid="{00000000-0005-0000-0000-000052170000}"/>
    <cellStyle name="Comma 2 96" xfId="5024" xr:uid="{00000000-0005-0000-0000-000053170000}"/>
    <cellStyle name="Comma 2 97" xfId="5025" xr:uid="{00000000-0005-0000-0000-000054170000}"/>
    <cellStyle name="Comma 2 98" xfId="5026" xr:uid="{00000000-0005-0000-0000-000055170000}"/>
    <cellStyle name="Comma 2 99" xfId="5027" xr:uid="{00000000-0005-0000-0000-000056170000}"/>
    <cellStyle name="Comma 20" xfId="5028" xr:uid="{00000000-0005-0000-0000-000057170000}"/>
    <cellStyle name="Comma 20 10" xfId="5029" xr:uid="{00000000-0005-0000-0000-000058170000}"/>
    <cellStyle name="Comma 20 11" xfId="5030" xr:uid="{00000000-0005-0000-0000-000059170000}"/>
    <cellStyle name="Comma 20 12" xfId="5031" xr:uid="{00000000-0005-0000-0000-00005A170000}"/>
    <cellStyle name="Comma 20 2" xfId="5032" xr:uid="{00000000-0005-0000-0000-00005B170000}"/>
    <cellStyle name="Comma 20 2 2" xfId="5033" xr:uid="{00000000-0005-0000-0000-00005C170000}"/>
    <cellStyle name="Comma 20 2 3" xfId="5034" xr:uid="{00000000-0005-0000-0000-00005D170000}"/>
    <cellStyle name="Comma 20 2 4" xfId="5035" xr:uid="{00000000-0005-0000-0000-00005E170000}"/>
    <cellStyle name="Comma 20 2 5" xfId="5036" xr:uid="{00000000-0005-0000-0000-00005F170000}"/>
    <cellStyle name="Comma 20 2 6" xfId="5037" xr:uid="{00000000-0005-0000-0000-000060170000}"/>
    <cellStyle name="Comma 20 2 7" xfId="5038" xr:uid="{00000000-0005-0000-0000-000061170000}"/>
    <cellStyle name="Comma 20 3" xfId="5039" xr:uid="{00000000-0005-0000-0000-000062170000}"/>
    <cellStyle name="Comma 20 3 2" xfId="5040" xr:uid="{00000000-0005-0000-0000-000063170000}"/>
    <cellStyle name="Comma 20 3 3" xfId="5041" xr:uid="{00000000-0005-0000-0000-000064170000}"/>
    <cellStyle name="Comma 20 3 4" xfId="5042" xr:uid="{00000000-0005-0000-0000-000065170000}"/>
    <cellStyle name="Comma 20 3 5" xfId="5043" xr:uid="{00000000-0005-0000-0000-000066170000}"/>
    <cellStyle name="Comma 20 3 6" xfId="5044" xr:uid="{00000000-0005-0000-0000-000067170000}"/>
    <cellStyle name="Comma 20 4" xfId="5045" xr:uid="{00000000-0005-0000-0000-000068170000}"/>
    <cellStyle name="Comma 20 4 2" xfId="5046" xr:uid="{00000000-0005-0000-0000-000069170000}"/>
    <cellStyle name="Comma 20 4 3" xfId="5047" xr:uid="{00000000-0005-0000-0000-00006A170000}"/>
    <cellStyle name="Comma 20 4 4" xfId="5048" xr:uid="{00000000-0005-0000-0000-00006B170000}"/>
    <cellStyle name="Comma 20 4 5" xfId="5049" xr:uid="{00000000-0005-0000-0000-00006C170000}"/>
    <cellStyle name="Comma 20 4 6" xfId="5050" xr:uid="{00000000-0005-0000-0000-00006D170000}"/>
    <cellStyle name="Comma 20 5" xfId="5051" xr:uid="{00000000-0005-0000-0000-00006E170000}"/>
    <cellStyle name="Comma 20 5 2" xfId="5052" xr:uid="{00000000-0005-0000-0000-00006F170000}"/>
    <cellStyle name="Comma 20 5 3" xfId="5053" xr:uid="{00000000-0005-0000-0000-000070170000}"/>
    <cellStyle name="Comma 20 5 4" xfId="5054" xr:uid="{00000000-0005-0000-0000-000071170000}"/>
    <cellStyle name="Comma 20 5 5" xfId="5055" xr:uid="{00000000-0005-0000-0000-000072170000}"/>
    <cellStyle name="Comma 20 5 6" xfId="5056" xr:uid="{00000000-0005-0000-0000-000073170000}"/>
    <cellStyle name="Comma 20 6" xfId="5057" xr:uid="{00000000-0005-0000-0000-000074170000}"/>
    <cellStyle name="Comma 20 7" xfId="5058" xr:uid="{00000000-0005-0000-0000-000075170000}"/>
    <cellStyle name="Comma 20 8" xfId="5059" xr:uid="{00000000-0005-0000-0000-000076170000}"/>
    <cellStyle name="Comma 20 9" xfId="5060" xr:uid="{00000000-0005-0000-0000-000077170000}"/>
    <cellStyle name="Comma 21" xfId="5061" xr:uid="{00000000-0005-0000-0000-000078170000}"/>
    <cellStyle name="Comma 21 2" xfId="5062" xr:uid="{00000000-0005-0000-0000-000079170000}"/>
    <cellStyle name="Comma 21 2 2" xfId="5063" xr:uid="{00000000-0005-0000-0000-00007A170000}"/>
    <cellStyle name="Comma 21 3" xfId="5064" xr:uid="{00000000-0005-0000-0000-00007B170000}"/>
    <cellStyle name="Comma 22" xfId="5065" xr:uid="{00000000-0005-0000-0000-00007C170000}"/>
    <cellStyle name="Comma 22 2" xfId="5066" xr:uid="{00000000-0005-0000-0000-00007D170000}"/>
    <cellStyle name="Comma 22 2 2" xfId="5067" xr:uid="{00000000-0005-0000-0000-00007E170000}"/>
    <cellStyle name="Comma 22 3" xfId="5068" xr:uid="{00000000-0005-0000-0000-00007F170000}"/>
    <cellStyle name="Comma 23" xfId="5069" xr:uid="{00000000-0005-0000-0000-000080170000}"/>
    <cellStyle name="Comma 23 2" xfId="5070" xr:uid="{00000000-0005-0000-0000-000081170000}"/>
    <cellStyle name="Comma 24" xfId="5071" xr:uid="{00000000-0005-0000-0000-000082170000}"/>
    <cellStyle name="Comma 24 2" xfId="5072" xr:uid="{00000000-0005-0000-0000-000083170000}"/>
    <cellStyle name="Comma 240" xfId="37962" xr:uid="{00000000-0005-0000-0000-000084170000}"/>
    <cellStyle name="Comma 25" xfId="5073" xr:uid="{00000000-0005-0000-0000-000085170000}"/>
    <cellStyle name="Comma 25 2" xfId="5074" xr:uid="{00000000-0005-0000-0000-000086170000}"/>
    <cellStyle name="Comma 26" xfId="5075" xr:uid="{00000000-0005-0000-0000-000087170000}"/>
    <cellStyle name="Comma 26 2" xfId="5076" xr:uid="{00000000-0005-0000-0000-000088170000}"/>
    <cellStyle name="Comma 26 2 2" xfId="5077" xr:uid="{00000000-0005-0000-0000-000089170000}"/>
    <cellStyle name="Comma 26 3" xfId="5078" xr:uid="{00000000-0005-0000-0000-00008A170000}"/>
    <cellStyle name="Comma 26 4" xfId="5079" xr:uid="{00000000-0005-0000-0000-00008B170000}"/>
    <cellStyle name="Comma 27" xfId="5080" xr:uid="{00000000-0005-0000-0000-00008C170000}"/>
    <cellStyle name="Comma 27 2" xfId="5081" xr:uid="{00000000-0005-0000-0000-00008D170000}"/>
    <cellStyle name="Comma 27 2 2" xfId="5082" xr:uid="{00000000-0005-0000-0000-00008E170000}"/>
    <cellStyle name="Comma 27 3" xfId="5083" xr:uid="{00000000-0005-0000-0000-00008F170000}"/>
    <cellStyle name="Comma 27 4" xfId="5084" xr:uid="{00000000-0005-0000-0000-000090170000}"/>
    <cellStyle name="Comma 28" xfId="5085" xr:uid="{00000000-0005-0000-0000-000091170000}"/>
    <cellStyle name="Comma 28 2" xfId="5086" xr:uid="{00000000-0005-0000-0000-000092170000}"/>
    <cellStyle name="Comma 28 2 2" xfId="5087" xr:uid="{00000000-0005-0000-0000-000093170000}"/>
    <cellStyle name="Comma 28 3" xfId="5088" xr:uid="{00000000-0005-0000-0000-000094170000}"/>
    <cellStyle name="Comma 28 4" xfId="5089" xr:uid="{00000000-0005-0000-0000-000095170000}"/>
    <cellStyle name="Comma 29" xfId="5090" xr:uid="{00000000-0005-0000-0000-000096170000}"/>
    <cellStyle name="Comma 29 2" xfId="5091" xr:uid="{00000000-0005-0000-0000-000097170000}"/>
    <cellStyle name="Comma 29 2 2" xfId="5092" xr:uid="{00000000-0005-0000-0000-000098170000}"/>
    <cellStyle name="Comma 29 3" xfId="5093" xr:uid="{00000000-0005-0000-0000-000099170000}"/>
    <cellStyle name="Comma 29 4" xfId="5094" xr:uid="{00000000-0005-0000-0000-00009A170000}"/>
    <cellStyle name="Comma 3" xfId="2" xr:uid="{00000000-0005-0000-0000-00009B170000}"/>
    <cellStyle name="Comma 3 10" xfId="5095" xr:uid="{00000000-0005-0000-0000-00009C170000}"/>
    <cellStyle name="Comma 3 10 2" xfId="5096" xr:uid="{00000000-0005-0000-0000-00009D170000}"/>
    <cellStyle name="Comma 3 10 3" xfId="5097" xr:uid="{00000000-0005-0000-0000-00009E170000}"/>
    <cellStyle name="Comma 3 10 4" xfId="5098" xr:uid="{00000000-0005-0000-0000-00009F170000}"/>
    <cellStyle name="Comma 3 11" xfId="5099" xr:uid="{00000000-0005-0000-0000-0000A0170000}"/>
    <cellStyle name="Comma 3 11 2" xfId="5100" xr:uid="{00000000-0005-0000-0000-0000A1170000}"/>
    <cellStyle name="Comma 3 12" xfId="5101" xr:uid="{00000000-0005-0000-0000-0000A2170000}"/>
    <cellStyle name="Comma 3 12 2" xfId="5102" xr:uid="{00000000-0005-0000-0000-0000A3170000}"/>
    <cellStyle name="Comma 3 13" xfId="5103" xr:uid="{00000000-0005-0000-0000-0000A4170000}"/>
    <cellStyle name="Comma 3 13 2" xfId="5104" xr:uid="{00000000-0005-0000-0000-0000A5170000}"/>
    <cellStyle name="Comma 3 14" xfId="5105" xr:uid="{00000000-0005-0000-0000-0000A6170000}"/>
    <cellStyle name="Comma 3 14 2" xfId="5106" xr:uid="{00000000-0005-0000-0000-0000A7170000}"/>
    <cellStyle name="Comma 3 15" xfId="5107" xr:uid="{00000000-0005-0000-0000-0000A8170000}"/>
    <cellStyle name="Comma 3 15 2" xfId="5108" xr:uid="{00000000-0005-0000-0000-0000A9170000}"/>
    <cellStyle name="Comma 3 16" xfId="5109" xr:uid="{00000000-0005-0000-0000-0000AA170000}"/>
    <cellStyle name="Comma 3 16 2" xfId="5110" xr:uid="{00000000-0005-0000-0000-0000AB170000}"/>
    <cellStyle name="Comma 3 17" xfId="5111" xr:uid="{00000000-0005-0000-0000-0000AC170000}"/>
    <cellStyle name="Comma 3 17 2" xfId="5112" xr:uid="{00000000-0005-0000-0000-0000AD170000}"/>
    <cellStyle name="Comma 3 18" xfId="5113" xr:uid="{00000000-0005-0000-0000-0000AE170000}"/>
    <cellStyle name="Comma 3 18 2" xfId="5114" xr:uid="{00000000-0005-0000-0000-0000AF170000}"/>
    <cellStyle name="Comma 3 19" xfId="5115" xr:uid="{00000000-0005-0000-0000-0000B0170000}"/>
    <cellStyle name="Comma 3 19 2" xfId="5116" xr:uid="{00000000-0005-0000-0000-0000B1170000}"/>
    <cellStyle name="Comma 3 2" xfId="5117" xr:uid="{00000000-0005-0000-0000-0000B2170000}"/>
    <cellStyle name="Comma 3 2 2" xfId="5118" xr:uid="{00000000-0005-0000-0000-0000B3170000}"/>
    <cellStyle name="Comma 3 2 2 2" xfId="5119" xr:uid="{00000000-0005-0000-0000-0000B4170000}"/>
    <cellStyle name="Comma 3 2 2 2 2" xfId="5120" xr:uid="{00000000-0005-0000-0000-0000B5170000}"/>
    <cellStyle name="Comma 3 2 2 2 2 2" xfId="21556" xr:uid="{00000000-0005-0000-0000-0000B6170000}"/>
    <cellStyle name="Comma 3 2 2 2 2 2 2" xfId="21557" xr:uid="{00000000-0005-0000-0000-0000B7170000}"/>
    <cellStyle name="Comma 3 2 2 2 2 2 2 2" xfId="21558" xr:uid="{00000000-0005-0000-0000-0000B8170000}"/>
    <cellStyle name="Comma 3 2 2 2 2 2 2 2 2" xfId="21559" xr:uid="{00000000-0005-0000-0000-0000B9170000}"/>
    <cellStyle name="Comma 3 2 2 2 2 2 2 2 2 2" xfId="21560" xr:uid="{00000000-0005-0000-0000-0000BA170000}"/>
    <cellStyle name="Comma 3 2 2 2 2 2 2 2 3" xfId="21561" xr:uid="{00000000-0005-0000-0000-0000BB170000}"/>
    <cellStyle name="Comma 3 2 2 2 2 2 2 3" xfId="21562" xr:uid="{00000000-0005-0000-0000-0000BC170000}"/>
    <cellStyle name="Comma 3 2 2 2 2 2 2 3 2" xfId="21563" xr:uid="{00000000-0005-0000-0000-0000BD170000}"/>
    <cellStyle name="Comma 3 2 2 2 2 2 2 4" xfId="21564" xr:uid="{00000000-0005-0000-0000-0000BE170000}"/>
    <cellStyle name="Comma 3 2 2 2 2 3" xfId="21565" xr:uid="{00000000-0005-0000-0000-0000BF170000}"/>
    <cellStyle name="Comma 3 2 2 2 2 3 2" xfId="21566" xr:uid="{00000000-0005-0000-0000-0000C0170000}"/>
    <cellStyle name="Comma 3 2 2 2 2 3 2 2" xfId="21567" xr:uid="{00000000-0005-0000-0000-0000C1170000}"/>
    <cellStyle name="Comma 3 2 2 2 2 3 2 2 2" xfId="21568" xr:uid="{00000000-0005-0000-0000-0000C2170000}"/>
    <cellStyle name="Comma 3 2 2 2 2 3 2 2 2 2" xfId="21569" xr:uid="{00000000-0005-0000-0000-0000C3170000}"/>
    <cellStyle name="Comma 3 2 2 2 2 3 2 2 3" xfId="21570" xr:uid="{00000000-0005-0000-0000-0000C4170000}"/>
    <cellStyle name="Comma 3 2 2 2 2 3 2 3" xfId="21571" xr:uid="{00000000-0005-0000-0000-0000C5170000}"/>
    <cellStyle name="Comma 3 2 2 2 2 3 2 3 2" xfId="21572" xr:uid="{00000000-0005-0000-0000-0000C6170000}"/>
    <cellStyle name="Comma 3 2 2 2 2 3 2 4" xfId="21573" xr:uid="{00000000-0005-0000-0000-0000C7170000}"/>
    <cellStyle name="Comma 3 2 2 2 2 4" xfId="21574" xr:uid="{00000000-0005-0000-0000-0000C8170000}"/>
    <cellStyle name="Comma 3 2 2 2 2 4 2" xfId="21575" xr:uid="{00000000-0005-0000-0000-0000C9170000}"/>
    <cellStyle name="Comma 3 2 2 2 2 4 2 2" xfId="21576" xr:uid="{00000000-0005-0000-0000-0000CA170000}"/>
    <cellStyle name="Comma 3 2 2 2 2 4 2 2 2" xfId="21577" xr:uid="{00000000-0005-0000-0000-0000CB170000}"/>
    <cellStyle name="Comma 3 2 2 2 2 4 2 3" xfId="21578" xr:uid="{00000000-0005-0000-0000-0000CC170000}"/>
    <cellStyle name="Comma 3 2 2 2 2 4 3" xfId="21579" xr:uid="{00000000-0005-0000-0000-0000CD170000}"/>
    <cellStyle name="Comma 3 2 2 2 2 4 3 2" xfId="21580" xr:uid="{00000000-0005-0000-0000-0000CE170000}"/>
    <cellStyle name="Comma 3 2 2 2 2 4 4" xfId="21581" xr:uid="{00000000-0005-0000-0000-0000CF170000}"/>
    <cellStyle name="Comma 3 2 2 2 3" xfId="21582" xr:uid="{00000000-0005-0000-0000-0000D0170000}"/>
    <cellStyle name="Comma 3 2 2 2 3 2" xfId="21583" xr:uid="{00000000-0005-0000-0000-0000D1170000}"/>
    <cellStyle name="Comma 3 2 2 2 3 2 2" xfId="21584" xr:uid="{00000000-0005-0000-0000-0000D2170000}"/>
    <cellStyle name="Comma 3 2 2 2 3 2 2 2" xfId="21585" xr:uid="{00000000-0005-0000-0000-0000D3170000}"/>
    <cellStyle name="Comma 3 2 2 2 3 2 2 2 2" xfId="21586" xr:uid="{00000000-0005-0000-0000-0000D4170000}"/>
    <cellStyle name="Comma 3 2 2 2 3 2 2 3" xfId="21587" xr:uid="{00000000-0005-0000-0000-0000D5170000}"/>
    <cellStyle name="Comma 3 2 2 2 3 2 3" xfId="21588" xr:uid="{00000000-0005-0000-0000-0000D6170000}"/>
    <cellStyle name="Comma 3 2 2 2 3 2 3 2" xfId="21589" xr:uid="{00000000-0005-0000-0000-0000D7170000}"/>
    <cellStyle name="Comma 3 2 2 2 3 2 4" xfId="21590" xr:uid="{00000000-0005-0000-0000-0000D8170000}"/>
    <cellStyle name="Comma 3 2 2 2 4" xfId="21591" xr:uid="{00000000-0005-0000-0000-0000D9170000}"/>
    <cellStyle name="Comma 3 2 2 2 4 2" xfId="21592" xr:uid="{00000000-0005-0000-0000-0000DA170000}"/>
    <cellStyle name="Comma 3 2 2 2 4 2 2" xfId="21593" xr:uid="{00000000-0005-0000-0000-0000DB170000}"/>
    <cellStyle name="Comma 3 2 2 2 4 2 2 2" xfId="21594" xr:uid="{00000000-0005-0000-0000-0000DC170000}"/>
    <cellStyle name="Comma 3 2 2 2 4 2 2 2 2" xfId="21595" xr:uid="{00000000-0005-0000-0000-0000DD170000}"/>
    <cellStyle name="Comma 3 2 2 2 4 2 2 3" xfId="21596" xr:uid="{00000000-0005-0000-0000-0000DE170000}"/>
    <cellStyle name="Comma 3 2 2 2 4 2 3" xfId="21597" xr:uid="{00000000-0005-0000-0000-0000DF170000}"/>
    <cellStyle name="Comma 3 2 2 2 4 2 3 2" xfId="21598" xr:uid="{00000000-0005-0000-0000-0000E0170000}"/>
    <cellStyle name="Comma 3 2 2 2 4 2 4" xfId="21599" xr:uid="{00000000-0005-0000-0000-0000E1170000}"/>
    <cellStyle name="Comma 3 2 2 2 5" xfId="21600" xr:uid="{00000000-0005-0000-0000-0000E2170000}"/>
    <cellStyle name="Comma 3 2 2 2 5 2" xfId="21601" xr:uid="{00000000-0005-0000-0000-0000E3170000}"/>
    <cellStyle name="Comma 3 2 2 2 5 2 2" xfId="21602" xr:uid="{00000000-0005-0000-0000-0000E4170000}"/>
    <cellStyle name="Comma 3 2 2 2 5 2 2 2" xfId="21603" xr:uid="{00000000-0005-0000-0000-0000E5170000}"/>
    <cellStyle name="Comma 3 2 2 2 5 2 3" xfId="21604" xr:uid="{00000000-0005-0000-0000-0000E6170000}"/>
    <cellStyle name="Comma 3 2 2 2 5 3" xfId="21605" xr:uid="{00000000-0005-0000-0000-0000E7170000}"/>
    <cellStyle name="Comma 3 2 2 2 5 3 2" xfId="21606" xr:uid="{00000000-0005-0000-0000-0000E8170000}"/>
    <cellStyle name="Comma 3 2 2 2 5 4" xfId="21607" xr:uid="{00000000-0005-0000-0000-0000E9170000}"/>
    <cellStyle name="Comma 3 2 2 3" xfId="5121" xr:uid="{00000000-0005-0000-0000-0000EA170000}"/>
    <cellStyle name="Comma 3 2 2 3 2" xfId="5122" xr:uid="{00000000-0005-0000-0000-0000EB170000}"/>
    <cellStyle name="Comma 3 2 2 3 2 2" xfId="21608" xr:uid="{00000000-0005-0000-0000-0000EC170000}"/>
    <cellStyle name="Comma 3 2 2 3 2 2 2" xfId="21609" xr:uid="{00000000-0005-0000-0000-0000ED170000}"/>
    <cellStyle name="Comma 3 2 2 3 2 3" xfId="21610" xr:uid="{00000000-0005-0000-0000-0000EE170000}"/>
    <cellStyle name="Comma 3 2 2 3 3" xfId="21611" xr:uid="{00000000-0005-0000-0000-0000EF170000}"/>
    <cellStyle name="Comma 3 2 2 3 3 2" xfId="21612" xr:uid="{00000000-0005-0000-0000-0000F0170000}"/>
    <cellStyle name="Comma 3 2 2 3 4" xfId="21613" xr:uid="{00000000-0005-0000-0000-0000F1170000}"/>
    <cellStyle name="Comma 3 2 3" xfId="5123" xr:uid="{00000000-0005-0000-0000-0000F2170000}"/>
    <cellStyle name="Comma 3 2 3 2" xfId="5124" xr:uid="{00000000-0005-0000-0000-0000F3170000}"/>
    <cellStyle name="Comma 3 2 3 2 2" xfId="21614" xr:uid="{00000000-0005-0000-0000-0000F4170000}"/>
    <cellStyle name="Comma 3 2 3 2 2 2" xfId="21615" xr:uid="{00000000-0005-0000-0000-0000F5170000}"/>
    <cellStyle name="Comma 3 2 3 2 2 2 2" xfId="21616" xr:uid="{00000000-0005-0000-0000-0000F6170000}"/>
    <cellStyle name="Comma 3 2 3 2 2 2 2 2" xfId="21617" xr:uid="{00000000-0005-0000-0000-0000F7170000}"/>
    <cellStyle name="Comma 3 2 3 2 2 2 2 2 2" xfId="21618" xr:uid="{00000000-0005-0000-0000-0000F8170000}"/>
    <cellStyle name="Comma 3 2 3 2 2 2 2 3" xfId="21619" xr:uid="{00000000-0005-0000-0000-0000F9170000}"/>
    <cellStyle name="Comma 3 2 3 2 2 2 3" xfId="21620" xr:uid="{00000000-0005-0000-0000-0000FA170000}"/>
    <cellStyle name="Comma 3 2 3 2 2 2 3 2" xfId="21621" xr:uid="{00000000-0005-0000-0000-0000FB170000}"/>
    <cellStyle name="Comma 3 2 3 2 2 2 4" xfId="21622" xr:uid="{00000000-0005-0000-0000-0000FC170000}"/>
    <cellStyle name="Comma 3 2 3 2 3" xfId="21623" xr:uid="{00000000-0005-0000-0000-0000FD170000}"/>
    <cellStyle name="Comma 3 2 3 2 3 2" xfId="21624" xr:uid="{00000000-0005-0000-0000-0000FE170000}"/>
    <cellStyle name="Comma 3 2 3 2 3 2 2" xfId="21625" xr:uid="{00000000-0005-0000-0000-0000FF170000}"/>
    <cellStyle name="Comma 3 2 3 2 3 2 2 2" xfId="21626" xr:uid="{00000000-0005-0000-0000-000000180000}"/>
    <cellStyle name="Comma 3 2 3 2 3 2 2 2 2" xfId="21627" xr:uid="{00000000-0005-0000-0000-000001180000}"/>
    <cellStyle name="Comma 3 2 3 2 3 2 2 3" xfId="21628" xr:uid="{00000000-0005-0000-0000-000002180000}"/>
    <cellStyle name="Comma 3 2 3 2 3 2 3" xfId="21629" xr:uid="{00000000-0005-0000-0000-000003180000}"/>
    <cellStyle name="Comma 3 2 3 2 3 2 3 2" xfId="21630" xr:uid="{00000000-0005-0000-0000-000004180000}"/>
    <cellStyle name="Comma 3 2 3 2 3 2 4" xfId="21631" xr:uid="{00000000-0005-0000-0000-000005180000}"/>
    <cellStyle name="Comma 3 2 3 2 4" xfId="21632" xr:uid="{00000000-0005-0000-0000-000006180000}"/>
    <cellStyle name="Comma 3 2 3 2 4 2" xfId="21633" xr:uid="{00000000-0005-0000-0000-000007180000}"/>
    <cellStyle name="Comma 3 2 3 2 4 2 2" xfId="21634" xr:uid="{00000000-0005-0000-0000-000008180000}"/>
    <cellStyle name="Comma 3 2 3 2 4 2 2 2" xfId="21635" xr:uid="{00000000-0005-0000-0000-000009180000}"/>
    <cellStyle name="Comma 3 2 3 2 4 2 3" xfId="21636" xr:uid="{00000000-0005-0000-0000-00000A180000}"/>
    <cellStyle name="Comma 3 2 3 2 4 3" xfId="21637" xr:uid="{00000000-0005-0000-0000-00000B180000}"/>
    <cellStyle name="Comma 3 2 3 2 4 3 2" xfId="21638" xr:uid="{00000000-0005-0000-0000-00000C180000}"/>
    <cellStyle name="Comma 3 2 3 2 4 4" xfId="21639" xr:uid="{00000000-0005-0000-0000-00000D180000}"/>
    <cellStyle name="Comma 3 2 3 3" xfId="21640" xr:uid="{00000000-0005-0000-0000-00000E180000}"/>
    <cellStyle name="Comma 3 2 3 3 2" xfId="21641" xr:uid="{00000000-0005-0000-0000-00000F180000}"/>
    <cellStyle name="Comma 3 2 3 3 2 2" xfId="21642" xr:uid="{00000000-0005-0000-0000-000010180000}"/>
    <cellStyle name="Comma 3 2 3 3 2 2 2" xfId="21643" xr:uid="{00000000-0005-0000-0000-000011180000}"/>
    <cellStyle name="Comma 3 2 3 3 2 2 2 2" xfId="21644" xr:uid="{00000000-0005-0000-0000-000012180000}"/>
    <cellStyle name="Comma 3 2 3 3 2 2 3" xfId="21645" xr:uid="{00000000-0005-0000-0000-000013180000}"/>
    <cellStyle name="Comma 3 2 3 3 2 3" xfId="21646" xr:uid="{00000000-0005-0000-0000-000014180000}"/>
    <cellStyle name="Comma 3 2 3 3 2 3 2" xfId="21647" xr:uid="{00000000-0005-0000-0000-000015180000}"/>
    <cellStyle name="Comma 3 2 3 3 2 4" xfId="21648" xr:uid="{00000000-0005-0000-0000-000016180000}"/>
    <cellStyle name="Comma 3 2 3 4" xfId="21649" xr:uid="{00000000-0005-0000-0000-000017180000}"/>
    <cellStyle name="Comma 3 2 3 4 2" xfId="21650" xr:uid="{00000000-0005-0000-0000-000018180000}"/>
    <cellStyle name="Comma 3 2 3 4 2 2" xfId="21651" xr:uid="{00000000-0005-0000-0000-000019180000}"/>
    <cellStyle name="Comma 3 2 3 4 2 2 2" xfId="21652" xr:uid="{00000000-0005-0000-0000-00001A180000}"/>
    <cellStyle name="Comma 3 2 3 4 2 2 2 2" xfId="21653" xr:uid="{00000000-0005-0000-0000-00001B180000}"/>
    <cellStyle name="Comma 3 2 3 4 2 2 3" xfId="21654" xr:uid="{00000000-0005-0000-0000-00001C180000}"/>
    <cellStyle name="Comma 3 2 3 4 2 3" xfId="21655" xr:uid="{00000000-0005-0000-0000-00001D180000}"/>
    <cellStyle name="Comma 3 2 3 4 2 3 2" xfId="21656" xr:uid="{00000000-0005-0000-0000-00001E180000}"/>
    <cellStyle name="Comma 3 2 3 4 2 4" xfId="21657" xr:uid="{00000000-0005-0000-0000-00001F180000}"/>
    <cellStyle name="Comma 3 2 3 5" xfId="21658" xr:uid="{00000000-0005-0000-0000-000020180000}"/>
    <cellStyle name="Comma 3 2 3 5 2" xfId="21659" xr:uid="{00000000-0005-0000-0000-000021180000}"/>
    <cellStyle name="Comma 3 2 3 5 2 2" xfId="21660" xr:uid="{00000000-0005-0000-0000-000022180000}"/>
    <cellStyle name="Comma 3 2 3 5 2 2 2" xfId="21661" xr:uid="{00000000-0005-0000-0000-000023180000}"/>
    <cellStyle name="Comma 3 2 3 5 2 3" xfId="21662" xr:uid="{00000000-0005-0000-0000-000024180000}"/>
    <cellStyle name="Comma 3 2 3 5 3" xfId="21663" xr:uid="{00000000-0005-0000-0000-000025180000}"/>
    <cellStyle name="Comma 3 2 3 5 3 2" xfId="21664" xr:uid="{00000000-0005-0000-0000-000026180000}"/>
    <cellStyle name="Comma 3 2 3 5 4" xfId="21665" xr:uid="{00000000-0005-0000-0000-000027180000}"/>
    <cellStyle name="Comma 3 2 4" xfId="5125" xr:uid="{00000000-0005-0000-0000-000028180000}"/>
    <cellStyle name="Comma 3 2 4 2" xfId="21666" xr:uid="{00000000-0005-0000-0000-000029180000}"/>
    <cellStyle name="Comma 3 2 4 2 2" xfId="21667" xr:uid="{00000000-0005-0000-0000-00002A180000}"/>
    <cellStyle name="Comma 3 2 4 2 2 2" xfId="21668" xr:uid="{00000000-0005-0000-0000-00002B180000}"/>
    <cellStyle name="Comma 3 2 4 2 3" xfId="21669" xr:uid="{00000000-0005-0000-0000-00002C180000}"/>
    <cellStyle name="Comma 3 2 4 3" xfId="21670" xr:uid="{00000000-0005-0000-0000-00002D180000}"/>
    <cellStyle name="Comma 3 2 4 3 2" xfId="21671" xr:uid="{00000000-0005-0000-0000-00002E180000}"/>
    <cellStyle name="Comma 3 2 4 4" xfId="21672" xr:uid="{00000000-0005-0000-0000-00002F180000}"/>
    <cellStyle name="Comma 3 2 5" xfId="5126" xr:uid="{00000000-0005-0000-0000-000030180000}"/>
    <cellStyle name="Comma 3 2 5 2" xfId="5127" xr:uid="{00000000-0005-0000-0000-000031180000}"/>
    <cellStyle name="Comma 3 2 5 2 2" xfId="5128" xr:uid="{00000000-0005-0000-0000-000032180000}"/>
    <cellStyle name="Comma 3 2 5 2 2 2" xfId="5129" xr:uid="{00000000-0005-0000-0000-000033180000}"/>
    <cellStyle name="Comma 3 2 5 2 2 3" xfId="5130" xr:uid="{00000000-0005-0000-0000-000034180000}"/>
    <cellStyle name="Comma 3 2 5 2 2 4" xfId="5131" xr:uid="{00000000-0005-0000-0000-000035180000}"/>
    <cellStyle name="Comma 3 2 5 2 3" xfId="5132" xr:uid="{00000000-0005-0000-0000-000036180000}"/>
    <cellStyle name="Comma 3 2 5 2 4" xfId="5133" xr:uid="{00000000-0005-0000-0000-000037180000}"/>
    <cellStyle name="Comma 3 2 5 2 5" xfId="5134" xr:uid="{00000000-0005-0000-0000-000038180000}"/>
    <cellStyle name="Comma 3 2 5 3" xfId="5135" xr:uid="{00000000-0005-0000-0000-000039180000}"/>
    <cellStyle name="Comma 3 2 5 3 2" xfId="5136" xr:uid="{00000000-0005-0000-0000-00003A180000}"/>
    <cellStyle name="Comma 3 2 5 3 3" xfId="5137" xr:uid="{00000000-0005-0000-0000-00003B180000}"/>
    <cellStyle name="Comma 3 2 5 3 4" xfId="5138" xr:uid="{00000000-0005-0000-0000-00003C180000}"/>
    <cellStyle name="Comma 3 2 5 4" xfId="5139" xr:uid="{00000000-0005-0000-0000-00003D180000}"/>
    <cellStyle name="Comma 3 2 5 5" xfId="5140" xr:uid="{00000000-0005-0000-0000-00003E180000}"/>
    <cellStyle name="Comma 3 2 5 6" xfId="5141" xr:uid="{00000000-0005-0000-0000-00003F180000}"/>
    <cellStyle name="Comma 3 2 6" xfId="5142" xr:uid="{00000000-0005-0000-0000-000040180000}"/>
    <cellStyle name="Comma 3 20" xfId="5143" xr:uid="{00000000-0005-0000-0000-000041180000}"/>
    <cellStyle name="Comma 3 20 2" xfId="5144" xr:uid="{00000000-0005-0000-0000-000042180000}"/>
    <cellStyle name="Comma 3 21" xfId="5145" xr:uid="{00000000-0005-0000-0000-000043180000}"/>
    <cellStyle name="Comma 3 21 2" xfId="5146" xr:uid="{00000000-0005-0000-0000-000044180000}"/>
    <cellStyle name="Comma 3 22" xfId="5147" xr:uid="{00000000-0005-0000-0000-000045180000}"/>
    <cellStyle name="Comma 3 22 2" xfId="5148" xr:uid="{00000000-0005-0000-0000-000046180000}"/>
    <cellStyle name="Comma 3 23" xfId="5149" xr:uid="{00000000-0005-0000-0000-000047180000}"/>
    <cellStyle name="Comma 3 23 2" xfId="5150" xr:uid="{00000000-0005-0000-0000-000048180000}"/>
    <cellStyle name="Comma 3 24" xfId="5151" xr:uid="{00000000-0005-0000-0000-000049180000}"/>
    <cellStyle name="Comma 3 24 2" xfId="5152" xr:uid="{00000000-0005-0000-0000-00004A180000}"/>
    <cellStyle name="Comma 3 25" xfId="5153" xr:uid="{00000000-0005-0000-0000-00004B180000}"/>
    <cellStyle name="Comma 3 25 2" xfId="5154" xr:uid="{00000000-0005-0000-0000-00004C180000}"/>
    <cellStyle name="Comma 3 26" xfId="5155" xr:uid="{00000000-0005-0000-0000-00004D180000}"/>
    <cellStyle name="Comma 3 26 2" xfId="5156" xr:uid="{00000000-0005-0000-0000-00004E180000}"/>
    <cellStyle name="Comma 3 27" xfId="5157" xr:uid="{00000000-0005-0000-0000-00004F180000}"/>
    <cellStyle name="Comma 3 27 2" xfId="5158" xr:uid="{00000000-0005-0000-0000-000050180000}"/>
    <cellStyle name="Comma 3 28" xfId="5159" xr:uid="{00000000-0005-0000-0000-000051180000}"/>
    <cellStyle name="Comma 3 28 2" xfId="5160" xr:uid="{00000000-0005-0000-0000-000052180000}"/>
    <cellStyle name="Comma 3 29" xfId="5161" xr:uid="{00000000-0005-0000-0000-000053180000}"/>
    <cellStyle name="Comma 3 29 2" xfId="5162" xr:uid="{00000000-0005-0000-0000-000054180000}"/>
    <cellStyle name="Comma 3 3" xfId="5163" xr:uid="{00000000-0005-0000-0000-000055180000}"/>
    <cellStyle name="Comma 3 3 2" xfId="5164" xr:uid="{00000000-0005-0000-0000-000056180000}"/>
    <cellStyle name="Comma 3 3 2 2" xfId="21673" xr:uid="{00000000-0005-0000-0000-000057180000}"/>
    <cellStyle name="Comma 3 3 2 2 2" xfId="21674" xr:uid="{00000000-0005-0000-0000-000058180000}"/>
    <cellStyle name="Comma 3 3 2 2 2 2" xfId="21675" xr:uid="{00000000-0005-0000-0000-000059180000}"/>
    <cellStyle name="Comma 3 3 2 2 2 2 2" xfId="21676" xr:uid="{00000000-0005-0000-0000-00005A180000}"/>
    <cellStyle name="Comma 3 3 2 2 2 2 2 2" xfId="21677" xr:uid="{00000000-0005-0000-0000-00005B180000}"/>
    <cellStyle name="Comma 3 3 2 2 2 2 2 2 2" xfId="21678" xr:uid="{00000000-0005-0000-0000-00005C180000}"/>
    <cellStyle name="Comma 3 3 2 2 2 2 2 3" xfId="21679" xr:uid="{00000000-0005-0000-0000-00005D180000}"/>
    <cellStyle name="Comma 3 3 2 2 2 2 3" xfId="21680" xr:uid="{00000000-0005-0000-0000-00005E180000}"/>
    <cellStyle name="Comma 3 3 2 2 2 2 3 2" xfId="21681" xr:uid="{00000000-0005-0000-0000-00005F180000}"/>
    <cellStyle name="Comma 3 3 2 2 2 2 4" xfId="21682" xr:uid="{00000000-0005-0000-0000-000060180000}"/>
    <cellStyle name="Comma 3 3 2 2 3" xfId="21683" xr:uid="{00000000-0005-0000-0000-000061180000}"/>
    <cellStyle name="Comma 3 3 2 2 3 2" xfId="21684" xr:uid="{00000000-0005-0000-0000-000062180000}"/>
    <cellStyle name="Comma 3 3 2 2 3 2 2" xfId="21685" xr:uid="{00000000-0005-0000-0000-000063180000}"/>
    <cellStyle name="Comma 3 3 2 2 3 2 2 2" xfId="21686" xr:uid="{00000000-0005-0000-0000-000064180000}"/>
    <cellStyle name="Comma 3 3 2 2 3 2 2 2 2" xfId="21687" xr:uid="{00000000-0005-0000-0000-000065180000}"/>
    <cellStyle name="Comma 3 3 2 2 3 2 2 3" xfId="21688" xr:uid="{00000000-0005-0000-0000-000066180000}"/>
    <cellStyle name="Comma 3 3 2 2 3 2 3" xfId="21689" xr:uid="{00000000-0005-0000-0000-000067180000}"/>
    <cellStyle name="Comma 3 3 2 2 3 2 3 2" xfId="21690" xr:uid="{00000000-0005-0000-0000-000068180000}"/>
    <cellStyle name="Comma 3 3 2 2 3 2 4" xfId="21691" xr:uid="{00000000-0005-0000-0000-000069180000}"/>
    <cellStyle name="Comma 3 3 2 2 4" xfId="21692" xr:uid="{00000000-0005-0000-0000-00006A180000}"/>
    <cellStyle name="Comma 3 3 2 2 4 2" xfId="21693" xr:uid="{00000000-0005-0000-0000-00006B180000}"/>
    <cellStyle name="Comma 3 3 2 2 4 2 2" xfId="21694" xr:uid="{00000000-0005-0000-0000-00006C180000}"/>
    <cellStyle name="Comma 3 3 2 2 4 2 2 2" xfId="21695" xr:uid="{00000000-0005-0000-0000-00006D180000}"/>
    <cellStyle name="Comma 3 3 2 2 4 2 3" xfId="21696" xr:uid="{00000000-0005-0000-0000-00006E180000}"/>
    <cellStyle name="Comma 3 3 2 2 4 3" xfId="21697" xr:uid="{00000000-0005-0000-0000-00006F180000}"/>
    <cellStyle name="Comma 3 3 2 2 4 3 2" xfId="21698" xr:uid="{00000000-0005-0000-0000-000070180000}"/>
    <cellStyle name="Comma 3 3 2 2 4 4" xfId="21699" xr:uid="{00000000-0005-0000-0000-000071180000}"/>
    <cellStyle name="Comma 3 3 2 3" xfId="21700" xr:uid="{00000000-0005-0000-0000-000072180000}"/>
    <cellStyle name="Comma 3 3 2 3 2" xfId="21701" xr:uid="{00000000-0005-0000-0000-000073180000}"/>
    <cellStyle name="Comma 3 3 2 3 2 2" xfId="21702" xr:uid="{00000000-0005-0000-0000-000074180000}"/>
    <cellStyle name="Comma 3 3 2 3 2 2 2" xfId="21703" xr:uid="{00000000-0005-0000-0000-000075180000}"/>
    <cellStyle name="Comma 3 3 2 3 2 2 2 2" xfId="21704" xr:uid="{00000000-0005-0000-0000-000076180000}"/>
    <cellStyle name="Comma 3 3 2 3 2 2 3" xfId="21705" xr:uid="{00000000-0005-0000-0000-000077180000}"/>
    <cellStyle name="Comma 3 3 2 3 2 3" xfId="21706" xr:uid="{00000000-0005-0000-0000-000078180000}"/>
    <cellStyle name="Comma 3 3 2 3 2 3 2" xfId="21707" xr:uid="{00000000-0005-0000-0000-000079180000}"/>
    <cellStyle name="Comma 3 3 2 3 2 4" xfId="21708" xr:uid="{00000000-0005-0000-0000-00007A180000}"/>
    <cellStyle name="Comma 3 3 2 4" xfId="21709" xr:uid="{00000000-0005-0000-0000-00007B180000}"/>
    <cellStyle name="Comma 3 3 2 4 2" xfId="21710" xr:uid="{00000000-0005-0000-0000-00007C180000}"/>
    <cellStyle name="Comma 3 3 2 4 2 2" xfId="21711" xr:uid="{00000000-0005-0000-0000-00007D180000}"/>
    <cellStyle name="Comma 3 3 2 4 2 2 2" xfId="21712" xr:uid="{00000000-0005-0000-0000-00007E180000}"/>
    <cellStyle name="Comma 3 3 2 4 2 2 2 2" xfId="21713" xr:uid="{00000000-0005-0000-0000-00007F180000}"/>
    <cellStyle name="Comma 3 3 2 4 2 2 3" xfId="21714" xr:uid="{00000000-0005-0000-0000-000080180000}"/>
    <cellStyle name="Comma 3 3 2 4 2 3" xfId="21715" xr:uid="{00000000-0005-0000-0000-000081180000}"/>
    <cellStyle name="Comma 3 3 2 4 2 3 2" xfId="21716" xr:uid="{00000000-0005-0000-0000-000082180000}"/>
    <cellStyle name="Comma 3 3 2 4 2 4" xfId="21717" xr:uid="{00000000-0005-0000-0000-000083180000}"/>
    <cellStyle name="Comma 3 3 2 5" xfId="21718" xr:uid="{00000000-0005-0000-0000-000084180000}"/>
    <cellStyle name="Comma 3 3 2 5 2" xfId="21719" xr:uid="{00000000-0005-0000-0000-000085180000}"/>
    <cellStyle name="Comma 3 3 2 5 2 2" xfId="21720" xr:uid="{00000000-0005-0000-0000-000086180000}"/>
    <cellStyle name="Comma 3 3 2 5 2 2 2" xfId="21721" xr:uid="{00000000-0005-0000-0000-000087180000}"/>
    <cellStyle name="Comma 3 3 2 5 2 3" xfId="21722" xr:uid="{00000000-0005-0000-0000-000088180000}"/>
    <cellStyle name="Comma 3 3 2 5 3" xfId="21723" xr:uid="{00000000-0005-0000-0000-000089180000}"/>
    <cellStyle name="Comma 3 3 2 5 3 2" xfId="21724" xr:uid="{00000000-0005-0000-0000-00008A180000}"/>
    <cellStyle name="Comma 3 3 2 5 4" xfId="21725" xr:uid="{00000000-0005-0000-0000-00008B180000}"/>
    <cellStyle name="Comma 3 3 3" xfId="5165" xr:uid="{00000000-0005-0000-0000-00008C180000}"/>
    <cellStyle name="Comma 3 3 3 2" xfId="21726" xr:uid="{00000000-0005-0000-0000-00008D180000}"/>
    <cellStyle name="Comma 3 3 3 2 2" xfId="21727" xr:uid="{00000000-0005-0000-0000-00008E180000}"/>
    <cellStyle name="Comma 3 3 3 2 2 2" xfId="21728" xr:uid="{00000000-0005-0000-0000-00008F180000}"/>
    <cellStyle name="Comma 3 3 3 2 3" xfId="21729" xr:uid="{00000000-0005-0000-0000-000090180000}"/>
    <cellStyle name="Comma 3 3 3 3" xfId="21730" xr:uid="{00000000-0005-0000-0000-000091180000}"/>
    <cellStyle name="Comma 3 3 3 3 2" xfId="21731" xr:uid="{00000000-0005-0000-0000-000092180000}"/>
    <cellStyle name="Comma 3 3 3 4" xfId="21732" xr:uid="{00000000-0005-0000-0000-000093180000}"/>
    <cellStyle name="Comma 3 3 4" xfId="5166" xr:uid="{00000000-0005-0000-0000-000094180000}"/>
    <cellStyle name="Comma 3 30" xfId="5167" xr:uid="{00000000-0005-0000-0000-000095180000}"/>
    <cellStyle name="Comma 3 30 2" xfId="5168" xr:uid="{00000000-0005-0000-0000-000096180000}"/>
    <cellStyle name="Comma 3 31" xfId="5169" xr:uid="{00000000-0005-0000-0000-000097180000}"/>
    <cellStyle name="Comma 3 31 2" xfId="5170" xr:uid="{00000000-0005-0000-0000-000098180000}"/>
    <cellStyle name="Comma 3 32" xfId="5171" xr:uid="{00000000-0005-0000-0000-000099180000}"/>
    <cellStyle name="Comma 3 32 2" xfId="5172" xr:uid="{00000000-0005-0000-0000-00009A180000}"/>
    <cellStyle name="Comma 3 33" xfId="5173" xr:uid="{00000000-0005-0000-0000-00009B180000}"/>
    <cellStyle name="Comma 3 33 2" xfId="5174" xr:uid="{00000000-0005-0000-0000-00009C180000}"/>
    <cellStyle name="Comma 3 34" xfId="5175" xr:uid="{00000000-0005-0000-0000-00009D180000}"/>
    <cellStyle name="Comma 3 34 2" xfId="5176" xr:uid="{00000000-0005-0000-0000-00009E180000}"/>
    <cellStyle name="Comma 3 35" xfId="5177" xr:uid="{00000000-0005-0000-0000-00009F180000}"/>
    <cellStyle name="Comma 3 35 2" xfId="5178" xr:uid="{00000000-0005-0000-0000-0000A0180000}"/>
    <cellStyle name="Comma 3 36" xfId="5179" xr:uid="{00000000-0005-0000-0000-0000A1180000}"/>
    <cellStyle name="Comma 3 36 2" xfId="5180" xr:uid="{00000000-0005-0000-0000-0000A2180000}"/>
    <cellStyle name="Comma 3 37" xfId="5181" xr:uid="{00000000-0005-0000-0000-0000A3180000}"/>
    <cellStyle name="Comma 3 37 2" xfId="5182" xr:uid="{00000000-0005-0000-0000-0000A4180000}"/>
    <cellStyle name="Comma 3 38" xfId="5183" xr:uid="{00000000-0005-0000-0000-0000A5180000}"/>
    <cellStyle name="Comma 3 38 2" xfId="5184" xr:uid="{00000000-0005-0000-0000-0000A6180000}"/>
    <cellStyle name="Comma 3 39" xfId="5185" xr:uid="{00000000-0005-0000-0000-0000A7180000}"/>
    <cellStyle name="Comma 3 39 2" xfId="5186" xr:uid="{00000000-0005-0000-0000-0000A8180000}"/>
    <cellStyle name="Comma 3 4" xfId="5187" xr:uid="{00000000-0005-0000-0000-0000A9180000}"/>
    <cellStyle name="Comma 3 4 2" xfId="5188" xr:uid="{00000000-0005-0000-0000-0000AA180000}"/>
    <cellStyle name="Comma 3 4 2 2" xfId="21733" xr:uid="{00000000-0005-0000-0000-0000AB180000}"/>
    <cellStyle name="Comma 3 4 2 2 2" xfId="21734" xr:uid="{00000000-0005-0000-0000-0000AC180000}"/>
    <cellStyle name="Comma 3 4 2 2 2 2" xfId="21735" xr:uid="{00000000-0005-0000-0000-0000AD180000}"/>
    <cellStyle name="Comma 3 4 2 2 2 2 2" xfId="21736" xr:uid="{00000000-0005-0000-0000-0000AE180000}"/>
    <cellStyle name="Comma 3 4 2 2 2 2 2 2" xfId="21737" xr:uid="{00000000-0005-0000-0000-0000AF180000}"/>
    <cellStyle name="Comma 3 4 2 2 2 2 2 2 2" xfId="21738" xr:uid="{00000000-0005-0000-0000-0000B0180000}"/>
    <cellStyle name="Comma 3 4 2 2 2 2 2 3" xfId="21739" xr:uid="{00000000-0005-0000-0000-0000B1180000}"/>
    <cellStyle name="Comma 3 4 2 2 2 2 3" xfId="21740" xr:uid="{00000000-0005-0000-0000-0000B2180000}"/>
    <cellStyle name="Comma 3 4 2 2 2 2 3 2" xfId="21741" xr:uid="{00000000-0005-0000-0000-0000B3180000}"/>
    <cellStyle name="Comma 3 4 2 2 2 2 4" xfId="21742" xr:uid="{00000000-0005-0000-0000-0000B4180000}"/>
    <cellStyle name="Comma 3 4 2 2 3" xfId="21743" xr:uid="{00000000-0005-0000-0000-0000B5180000}"/>
    <cellStyle name="Comma 3 4 2 2 3 2" xfId="21744" xr:uid="{00000000-0005-0000-0000-0000B6180000}"/>
    <cellStyle name="Comma 3 4 2 2 3 2 2" xfId="21745" xr:uid="{00000000-0005-0000-0000-0000B7180000}"/>
    <cellStyle name="Comma 3 4 2 2 3 2 2 2" xfId="21746" xr:uid="{00000000-0005-0000-0000-0000B8180000}"/>
    <cellStyle name="Comma 3 4 2 2 3 2 2 2 2" xfId="21747" xr:uid="{00000000-0005-0000-0000-0000B9180000}"/>
    <cellStyle name="Comma 3 4 2 2 3 2 2 3" xfId="21748" xr:uid="{00000000-0005-0000-0000-0000BA180000}"/>
    <cellStyle name="Comma 3 4 2 2 3 2 3" xfId="21749" xr:uid="{00000000-0005-0000-0000-0000BB180000}"/>
    <cellStyle name="Comma 3 4 2 2 3 2 3 2" xfId="21750" xr:uid="{00000000-0005-0000-0000-0000BC180000}"/>
    <cellStyle name="Comma 3 4 2 2 3 2 4" xfId="21751" xr:uid="{00000000-0005-0000-0000-0000BD180000}"/>
    <cellStyle name="Comma 3 4 2 2 4" xfId="21752" xr:uid="{00000000-0005-0000-0000-0000BE180000}"/>
    <cellStyle name="Comma 3 4 2 2 4 2" xfId="21753" xr:uid="{00000000-0005-0000-0000-0000BF180000}"/>
    <cellStyle name="Comma 3 4 2 2 4 2 2" xfId="21754" xr:uid="{00000000-0005-0000-0000-0000C0180000}"/>
    <cellStyle name="Comma 3 4 2 2 4 2 2 2" xfId="21755" xr:uid="{00000000-0005-0000-0000-0000C1180000}"/>
    <cellStyle name="Comma 3 4 2 2 4 2 3" xfId="21756" xr:uid="{00000000-0005-0000-0000-0000C2180000}"/>
    <cellStyle name="Comma 3 4 2 2 4 3" xfId="21757" xr:uid="{00000000-0005-0000-0000-0000C3180000}"/>
    <cellStyle name="Comma 3 4 2 2 4 3 2" xfId="21758" xr:uid="{00000000-0005-0000-0000-0000C4180000}"/>
    <cellStyle name="Comma 3 4 2 2 4 4" xfId="21759" xr:uid="{00000000-0005-0000-0000-0000C5180000}"/>
    <cellStyle name="Comma 3 4 2 3" xfId="21760" xr:uid="{00000000-0005-0000-0000-0000C6180000}"/>
    <cellStyle name="Comma 3 4 2 3 2" xfId="21761" xr:uid="{00000000-0005-0000-0000-0000C7180000}"/>
    <cellStyle name="Comma 3 4 2 3 2 2" xfId="21762" xr:uid="{00000000-0005-0000-0000-0000C8180000}"/>
    <cellStyle name="Comma 3 4 2 3 2 2 2" xfId="21763" xr:uid="{00000000-0005-0000-0000-0000C9180000}"/>
    <cellStyle name="Comma 3 4 2 3 2 2 2 2" xfId="21764" xr:uid="{00000000-0005-0000-0000-0000CA180000}"/>
    <cellStyle name="Comma 3 4 2 3 2 2 3" xfId="21765" xr:uid="{00000000-0005-0000-0000-0000CB180000}"/>
    <cellStyle name="Comma 3 4 2 3 2 3" xfId="21766" xr:uid="{00000000-0005-0000-0000-0000CC180000}"/>
    <cellStyle name="Comma 3 4 2 3 2 3 2" xfId="21767" xr:uid="{00000000-0005-0000-0000-0000CD180000}"/>
    <cellStyle name="Comma 3 4 2 3 2 4" xfId="21768" xr:uid="{00000000-0005-0000-0000-0000CE180000}"/>
    <cellStyle name="Comma 3 4 2 4" xfId="21769" xr:uid="{00000000-0005-0000-0000-0000CF180000}"/>
    <cellStyle name="Comma 3 4 2 4 2" xfId="21770" xr:uid="{00000000-0005-0000-0000-0000D0180000}"/>
    <cellStyle name="Comma 3 4 2 4 2 2" xfId="21771" xr:uid="{00000000-0005-0000-0000-0000D1180000}"/>
    <cellStyle name="Comma 3 4 2 4 2 2 2" xfId="21772" xr:uid="{00000000-0005-0000-0000-0000D2180000}"/>
    <cellStyle name="Comma 3 4 2 4 2 2 2 2" xfId="21773" xr:uid="{00000000-0005-0000-0000-0000D3180000}"/>
    <cellStyle name="Comma 3 4 2 4 2 2 3" xfId="21774" xr:uid="{00000000-0005-0000-0000-0000D4180000}"/>
    <cellStyle name="Comma 3 4 2 4 2 3" xfId="21775" xr:uid="{00000000-0005-0000-0000-0000D5180000}"/>
    <cellStyle name="Comma 3 4 2 4 2 3 2" xfId="21776" xr:uid="{00000000-0005-0000-0000-0000D6180000}"/>
    <cellStyle name="Comma 3 4 2 4 2 4" xfId="21777" xr:uid="{00000000-0005-0000-0000-0000D7180000}"/>
    <cellStyle name="Comma 3 4 2 5" xfId="21778" xr:uid="{00000000-0005-0000-0000-0000D8180000}"/>
    <cellStyle name="Comma 3 4 2 5 2" xfId="21779" xr:uid="{00000000-0005-0000-0000-0000D9180000}"/>
    <cellStyle name="Comma 3 4 2 5 2 2" xfId="21780" xr:uid="{00000000-0005-0000-0000-0000DA180000}"/>
    <cellStyle name="Comma 3 4 2 5 2 2 2" xfId="21781" xr:uid="{00000000-0005-0000-0000-0000DB180000}"/>
    <cellStyle name="Comma 3 4 2 5 2 3" xfId="21782" xr:uid="{00000000-0005-0000-0000-0000DC180000}"/>
    <cellStyle name="Comma 3 4 2 5 3" xfId="21783" xr:uid="{00000000-0005-0000-0000-0000DD180000}"/>
    <cellStyle name="Comma 3 4 2 5 3 2" xfId="21784" xr:uid="{00000000-0005-0000-0000-0000DE180000}"/>
    <cellStyle name="Comma 3 4 2 5 4" xfId="21785" xr:uid="{00000000-0005-0000-0000-0000DF180000}"/>
    <cellStyle name="Comma 3 4 3" xfId="5189" xr:uid="{00000000-0005-0000-0000-0000E0180000}"/>
    <cellStyle name="Comma 3 4 3 2" xfId="21786" xr:uid="{00000000-0005-0000-0000-0000E1180000}"/>
    <cellStyle name="Comma 3 4 3 2 2" xfId="21787" xr:uid="{00000000-0005-0000-0000-0000E2180000}"/>
    <cellStyle name="Comma 3 4 3 2 2 2" xfId="21788" xr:uid="{00000000-0005-0000-0000-0000E3180000}"/>
    <cellStyle name="Comma 3 4 3 2 3" xfId="21789" xr:uid="{00000000-0005-0000-0000-0000E4180000}"/>
    <cellStyle name="Comma 3 4 3 3" xfId="21790" xr:uid="{00000000-0005-0000-0000-0000E5180000}"/>
    <cellStyle name="Comma 3 4 3 3 2" xfId="21791" xr:uid="{00000000-0005-0000-0000-0000E6180000}"/>
    <cellStyle name="Comma 3 4 3 4" xfId="21792" xr:uid="{00000000-0005-0000-0000-0000E7180000}"/>
    <cellStyle name="Comma 3 40" xfId="5190" xr:uid="{00000000-0005-0000-0000-0000E8180000}"/>
    <cellStyle name="Comma 3 40 2" xfId="5191" xr:uid="{00000000-0005-0000-0000-0000E9180000}"/>
    <cellStyle name="Comma 3 41" xfId="5192" xr:uid="{00000000-0005-0000-0000-0000EA180000}"/>
    <cellStyle name="Comma 3 41 2" xfId="5193" xr:uid="{00000000-0005-0000-0000-0000EB180000}"/>
    <cellStyle name="Comma 3 42" xfId="5194" xr:uid="{00000000-0005-0000-0000-0000EC180000}"/>
    <cellStyle name="Comma 3 42 2" xfId="5195" xr:uid="{00000000-0005-0000-0000-0000ED180000}"/>
    <cellStyle name="Comma 3 43" xfId="5196" xr:uid="{00000000-0005-0000-0000-0000EE180000}"/>
    <cellStyle name="Comma 3 43 2" xfId="5197" xr:uid="{00000000-0005-0000-0000-0000EF180000}"/>
    <cellStyle name="Comma 3 44" xfId="5198" xr:uid="{00000000-0005-0000-0000-0000F0180000}"/>
    <cellStyle name="Comma 3 44 2" xfId="5199" xr:uid="{00000000-0005-0000-0000-0000F1180000}"/>
    <cellStyle name="Comma 3 45" xfId="5200" xr:uid="{00000000-0005-0000-0000-0000F2180000}"/>
    <cellStyle name="Comma 3 45 2" xfId="5201" xr:uid="{00000000-0005-0000-0000-0000F3180000}"/>
    <cellStyle name="Comma 3 46" xfId="5202" xr:uid="{00000000-0005-0000-0000-0000F4180000}"/>
    <cellStyle name="Comma 3 46 2" xfId="5203" xr:uid="{00000000-0005-0000-0000-0000F5180000}"/>
    <cellStyle name="Comma 3 47" xfId="5204" xr:uid="{00000000-0005-0000-0000-0000F6180000}"/>
    <cellStyle name="Comma 3 47 2" xfId="5205" xr:uid="{00000000-0005-0000-0000-0000F7180000}"/>
    <cellStyle name="Comma 3 48" xfId="5206" xr:uid="{00000000-0005-0000-0000-0000F8180000}"/>
    <cellStyle name="Comma 3 48 2" xfId="5207" xr:uid="{00000000-0005-0000-0000-0000F9180000}"/>
    <cellStyle name="Comma 3 49" xfId="5208" xr:uid="{00000000-0005-0000-0000-0000FA180000}"/>
    <cellStyle name="Comma 3 49 2" xfId="5209" xr:uid="{00000000-0005-0000-0000-0000FB180000}"/>
    <cellStyle name="Comma 3 5" xfId="5210" xr:uid="{00000000-0005-0000-0000-0000FC180000}"/>
    <cellStyle name="Comma 3 5 2" xfId="5211" xr:uid="{00000000-0005-0000-0000-0000FD180000}"/>
    <cellStyle name="Comma 3 5 2 2" xfId="21793" xr:uid="{00000000-0005-0000-0000-0000FE180000}"/>
    <cellStyle name="Comma 3 5 2 2 2" xfId="21794" xr:uid="{00000000-0005-0000-0000-0000FF180000}"/>
    <cellStyle name="Comma 3 5 2 2 2 2" xfId="21795" xr:uid="{00000000-0005-0000-0000-000000190000}"/>
    <cellStyle name="Comma 3 5 2 2 2 2 2" xfId="21796" xr:uid="{00000000-0005-0000-0000-000001190000}"/>
    <cellStyle name="Comma 3 5 2 2 2 2 2 2" xfId="21797" xr:uid="{00000000-0005-0000-0000-000002190000}"/>
    <cellStyle name="Comma 3 5 2 2 2 2 2 2 2" xfId="21798" xr:uid="{00000000-0005-0000-0000-000003190000}"/>
    <cellStyle name="Comma 3 5 2 2 2 2 2 3" xfId="21799" xr:uid="{00000000-0005-0000-0000-000004190000}"/>
    <cellStyle name="Comma 3 5 2 2 2 2 3" xfId="21800" xr:uid="{00000000-0005-0000-0000-000005190000}"/>
    <cellStyle name="Comma 3 5 2 2 2 2 3 2" xfId="21801" xr:uid="{00000000-0005-0000-0000-000006190000}"/>
    <cellStyle name="Comma 3 5 2 2 2 2 4" xfId="21802" xr:uid="{00000000-0005-0000-0000-000007190000}"/>
    <cellStyle name="Comma 3 5 2 2 3" xfId="21803" xr:uid="{00000000-0005-0000-0000-000008190000}"/>
    <cellStyle name="Comma 3 5 2 2 3 2" xfId="21804" xr:uid="{00000000-0005-0000-0000-000009190000}"/>
    <cellStyle name="Comma 3 5 2 2 3 2 2" xfId="21805" xr:uid="{00000000-0005-0000-0000-00000A190000}"/>
    <cellStyle name="Comma 3 5 2 2 3 2 2 2" xfId="21806" xr:uid="{00000000-0005-0000-0000-00000B190000}"/>
    <cellStyle name="Comma 3 5 2 2 3 2 2 2 2" xfId="21807" xr:uid="{00000000-0005-0000-0000-00000C190000}"/>
    <cellStyle name="Comma 3 5 2 2 3 2 2 3" xfId="21808" xr:uid="{00000000-0005-0000-0000-00000D190000}"/>
    <cellStyle name="Comma 3 5 2 2 3 2 3" xfId="21809" xr:uid="{00000000-0005-0000-0000-00000E190000}"/>
    <cellStyle name="Comma 3 5 2 2 3 2 3 2" xfId="21810" xr:uid="{00000000-0005-0000-0000-00000F190000}"/>
    <cellStyle name="Comma 3 5 2 2 3 2 4" xfId="21811" xr:uid="{00000000-0005-0000-0000-000010190000}"/>
    <cellStyle name="Comma 3 5 2 2 4" xfId="21812" xr:uid="{00000000-0005-0000-0000-000011190000}"/>
    <cellStyle name="Comma 3 5 2 2 4 2" xfId="21813" xr:uid="{00000000-0005-0000-0000-000012190000}"/>
    <cellStyle name="Comma 3 5 2 2 4 2 2" xfId="21814" xr:uid="{00000000-0005-0000-0000-000013190000}"/>
    <cellStyle name="Comma 3 5 2 2 4 2 2 2" xfId="21815" xr:uid="{00000000-0005-0000-0000-000014190000}"/>
    <cellStyle name="Comma 3 5 2 2 4 2 3" xfId="21816" xr:uid="{00000000-0005-0000-0000-000015190000}"/>
    <cellStyle name="Comma 3 5 2 2 4 3" xfId="21817" xr:uid="{00000000-0005-0000-0000-000016190000}"/>
    <cellStyle name="Comma 3 5 2 2 4 3 2" xfId="21818" xr:uid="{00000000-0005-0000-0000-000017190000}"/>
    <cellStyle name="Comma 3 5 2 2 4 4" xfId="21819" xr:uid="{00000000-0005-0000-0000-000018190000}"/>
    <cellStyle name="Comma 3 5 2 3" xfId="21820" xr:uid="{00000000-0005-0000-0000-000019190000}"/>
    <cellStyle name="Comma 3 5 2 3 2" xfId="21821" xr:uid="{00000000-0005-0000-0000-00001A190000}"/>
    <cellStyle name="Comma 3 5 2 3 2 2" xfId="21822" xr:uid="{00000000-0005-0000-0000-00001B190000}"/>
    <cellStyle name="Comma 3 5 2 3 2 2 2" xfId="21823" xr:uid="{00000000-0005-0000-0000-00001C190000}"/>
    <cellStyle name="Comma 3 5 2 3 2 2 2 2" xfId="21824" xr:uid="{00000000-0005-0000-0000-00001D190000}"/>
    <cellStyle name="Comma 3 5 2 3 2 2 3" xfId="21825" xr:uid="{00000000-0005-0000-0000-00001E190000}"/>
    <cellStyle name="Comma 3 5 2 3 2 3" xfId="21826" xr:uid="{00000000-0005-0000-0000-00001F190000}"/>
    <cellStyle name="Comma 3 5 2 3 2 3 2" xfId="21827" xr:uid="{00000000-0005-0000-0000-000020190000}"/>
    <cellStyle name="Comma 3 5 2 3 2 4" xfId="21828" xr:uid="{00000000-0005-0000-0000-000021190000}"/>
    <cellStyle name="Comma 3 5 2 4" xfId="21829" xr:uid="{00000000-0005-0000-0000-000022190000}"/>
    <cellStyle name="Comma 3 5 2 4 2" xfId="21830" xr:uid="{00000000-0005-0000-0000-000023190000}"/>
    <cellStyle name="Comma 3 5 2 4 2 2" xfId="21831" xr:uid="{00000000-0005-0000-0000-000024190000}"/>
    <cellStyle name="Comma 3 5 2 4 2 2 2" xfId="21832" xr:uid="{00000000-0005-0000-0000-000025190000}"/>
    <cellStyle name="Comma 3 5 2 4 2 2 2 2" xfId="21833" xr:uid="{00000000-0005-0000-0000-000026190000}"/>
    <cellStyle name="Comma 3 5 2 4 2 2 3" xfId="21834" xr:uid="{00000000-0005-0000-0000-000027190000}"/>
    <cellStyle name="Comma 3 5 2 4 2 3" xfId="21835" xr:uid="{00000000-0005-0000-0000-000028190000}"/>
    <cellStyle name="Comma 3 5 2 4 2 3 2" xfId="21836" xr:uid="{00000000-0005-0000-0000-000029190000}"/>
    <cellStyle name="Comma 3 5 2 4 2 4" xfId="21837" xr:uid="{00000000-0005-0000-0000-00002A190000}"/>
    <cellStyle name="Comma 3 5 2 5" xfId="21838" xr:uid="{00000000-0005-0000-0000-00002B190000}"/>
    <cellStyle name="Comma 3 5 2 5 2" xfId="21839" xr:uid="{00000000-0005-0000-0000-00002C190000}"/>
    <cellStyle name="Comma 3 5 2 5 2 2" xfId="21840" xr:uid="{00000000-0005-0000-0000-00002D190000}"/>
    <cellStyle name="Comma 3 5 2 5 2 2 2" xfId="21841" xr:uid="{00000000-0005-0000-0000-00002E190000}"/>
    <cellStyle name="Comma 3 5 2 5 2 3" xfId="21842" xr:uid="{00000000-0005-0000-0000-00002F190000}"/>
    <cellStyle name="Comma 3 5 2 5 3" xfId="21843" xr:uid="{00000000-0005-0000-0000-000030190000}"/>
    <cellStyle name="Comma 3 5 2 5 3 2" xfId="21844" xr:uid="{00000000-0005-0000-0000-000031190000}"/>
    <cellStyle name="Comma 3 5 2 5 4" xfId="21845" xr:uid="{00000000-0005-0000-0000-000032190000}"/>
    <cellStyle name="Comma 3 5 3" xfId="5212" xr:uid="{00000000-0005-0000-0000-000033190000}"/>
    <cellStyle name="Comma 3 5 3 2" xfId="21846" xr:uid="{00000000-0005-0000-0000-000034190000}"/>
    <cellStyle name="Comma 3 5 3 2 2" xfId="21847" xr:uid="{00000000-0005-0000-0000-000035190000}"/>
    <cellStyle name="Comma 3 5 3 2 2 2" xfId="21848" xr:uid="{00000000-0005-0000-0000-000036190000}"/>
    <cellStyle name="Comma 3 5 3 2 3" xfId="21849" xr:uid="{00000000-0005-0000-0000-000037190000}"/>
    <cellStyle name="Comma 3 5 3 3" xfId="21850" xr:uid="{00000000-0005-0000-0000-000038190000}"/>
    <cellStyle name="Comma 3 5 3 3 2" xfId="21851" xr:uid="{00000000-0005-0000-0000-000039190000}"/>
    <cellStyle name="Comma 3 5 3 4" xfId="21852" xr:uid="{00000000-0005-0000-0000-00003A190000}"/>
    <cellStyle name="Comma 3 50" xfId="5213" xr:uid="{00000000-0005-0000-0000-00003B190000}"/>
    <cellStyle name="Comma 3 50 2" xfId="5214" xr:uid="{00000000-0005-0000-0000-00003C190000}"/>
    <cellStyle name="Comma 3 51" xfId="5215" xr:uid="{00000000-0005-0000-0000-00003D190000}"/>
    <cellStyle name="Comma 3 51 2" xfId="5216" xr:uid="{00000000-0005-0000-0000-00003E190000}"/>
    <cellStyle name="Comma 3 51 2 2" xfId="5217" xr:uid="{00000000-0005-0000-0000-00003F190000}"/>
    <cellStyle name="Comma 3 52" xfId="5218" xr:uid="{00000000-0005-0000-0000-000040190000}"/>
    <cellStyle name="Comma 3 52 2" xfId="5219" xr:uid="{00000000-0005-0000-0000-000041190000}"/>
    <cellStyle name="Comma 3 52 2 2" xfId="5220" xr:uid="{00000000-0005-0000-0000-000042190000}"/>
    <cellStyle name="Comma 3 52 2 2 2" xfId="5221" xr:uid="{00000000-0005-0000-0000-000043190000}"/>
    <cellStyle name="Comma 3 52 2 2 2 2" xfId="5222" xr:uid="{00000000-0005-0000-0000-000044190000}"/>
    <cellStyle name="Comma 3 52 2 2 2 3" xfId="5223" xr:uid="{00000000-0005-0000-0000-000045190000}"/>
    <cellStyle name="Comma 3 52 2 2 2 4" xfId="5224" xr:uid="{00000000-0005-0000-0000-000046190000}"/>
    <cellStyle name="Comma 3 52 2 2 3" xfId="5225" xr:uid="{00000000-0005-0000-0000-000047190000}"/>
    <cellStyle name="Comma 3 52 2 2 4" xfId="5226" xr:uid="{00000000-0005-0000-0000-000048190000}"/>
    <cellStyle name="Comma 3 52 2 2 5" xfId="5227" xr:uid="{00000000-0005-0000-0000-000049190000}"/>
    <cellStyle name="Comma 3 52 2 3" xfId="5228" xr:uid="{00000000-0005-0000-0000-00004A190000}"/>
    <cellStyle name="Comma 3 52 2 4" xfId="5229" xr:uid="{00000000-0005-0000-0000-00004B190000}"/>
    <cellStyle name="Comma 3 52 2 4 2" xfId="5230" xr:uid="{00000000-0005-0000-0000-00004C190000}"/>
    <cellStyle name="Comma 3 52 2 4 3" xfId="5231" xr:uid="{00000000-0005-0000-0000-00004D190000}"/>
    <cellStyle name="Comma 3 52 2 4 4" xfId="5232" xr:uid="{00000000-0005-0000-0000-00004E190000}"/>
    <cellStyle name="Comma 3 52 2 5" xfId="5233" xr:uid="{00000000-0005-0000-0000-00004F190000}"/>
    <cellStyle name="Comma 3 52 2 6" xfId="5234" xr:uid="{00000000-0005-0000-0000-000050190000}"/>
    <cellStyle name="Comma 3 52 2 7" xfId="5235" xr:uid="{00000000-0005-0000-0000-000051190000}"/>
    <cellStyle name="Comma 3 53" xfId="5236" xr:uid="{00000000-0005-0000-0000-000052190000}"/>
    <cellStyle name="Comma 3 53 2" xfId="5237" xr:uid="{00000000-0005-0000-0000-000053190000}"/>
    <cellStyle name="Comma 3 54" xfId="5238" xr:uid="{00000000-0005-0000-0000-000054190000}"/>
    <cellStyle name="Comma 3 54 2" xfId="5239" xr:uid="{00000000-0005-0000-0000-000055190000}"/>
    <cellStyle name="Comma 3 55" xfId="5240" xr:uid="{00000000-0005-0000-0000-000056190000}"/>
    <cellStyle name="Comma 3 55 2" xfId="5241" xr:uid="{00000000-0005-0000-0000-000057190000}"/>
    <cellStyle name="Comma 3 56" xfId="5242" xr:uid="{00000000-0005-0000-0000-000058190000}"/>
    <cellStyle name="Comma 3 56 2" xfId="5243" xr:uid="{00000000-0005-0000-0000-000059190000}"/>
    <cellStyle name="Comma 3 57" xfId="5244" xr:uid="{00000000-0005-0000-0000-00005A190000}"/>
    <cellStyle name="Comma 3 57 2" xfId="5245" xr:uid="{00000000-0005-0000-0000-00005B190000}"/>
    <cellStyle name="Comma 3 58" xfId="5246" xr:uid="{00000000-0005-0000-0000-00005C190000}"/>
    <cellStyle name="Comma 3 58 2" xfId="5247" xr:uid="{00000000-0005-0000-0000-00005D190000}"/>
    <cellStyle name="Comma 3 59" xfId="5248" xr:uid="{00000000-0005-0000-0000-00005E190000}"/>
    <cellStyle name="Comma 3 59 2" xfId="5249" xr:uid="{00000000-0005-0000-0000-00005F190000}"/>
    <cellStyle name="Comma 3 6" xfId="5250" xr:uid="{00000000-0005-0000-0000-000060190000}"/>
    <cellStyle name="Comma 3 6 2" xfId="5251" xr:uid="{00000000-0005-0000-0000-000061190000}"/>
    <cellStyle name="Comma 3 6 2 2" xfId="21853" xr:uid="{00000000-0005-0000-0000-000062190000}"/>
    <cellStyle name="Comma 3 6 2 2 2" xfId="21854" xr:uid="{00000000-0005-0000-0000-000063190000}"/>
    <cellStyle name="Comma 3 6 2 2 2 2" xfId="21855" xr:uid="{00000000-0005-0000-0000-000064190000}"/>
    <cellStyle name="Comma 3 6 2 2 2 2 2" xfId="21856" xr:uid="{00000000-0005-0000-0000-000065190000}"/>
    <cellStyle name="Comma 3 6 2 2 2 2 2 2" xfId="21857" xr:uid="{00000000-0005-0000-0000-000066190000}"/>
    <cellStyle name="Comma 3 6 2 2 2 2 3" xfId="21858" xr:uid="{00000000-0005-0000-0000-000067190000}"/>
    <cellStyle name="Comma 3 6 2 2 2 3" xfId="21859" xr:uid="{00000000-0005-0000-0000-000068190000}"/>
    <cellStyle name="Comma 3 6 2 2 2 3 2" xfId="21860" xr:uid="{00000000-0005-0000-0000-000069190000}"/>
    <cellStyle name="Comma 3 6 2 2 2 4" xfId="21861" xr:uid="{00000000-0005-0000-0000-00006A190000}"/>
    <cellStyle name="Comma 3 6 2 3" xfId="21862" xr:uid="{00000000-0005-0000-0000-00006B190000}"/>
    <cellStyle name="Comma 3 6 2 3 2" xfId="21863" xr:uid="{00000000-0005-0000-0000-00006C190000}"/>
    <cellStyle name="Comma 3 6 2 3 2 2" xfId="21864" xr:uid="{00000000-0005-0000-0000-00006D190000}"/>
    <cellStyle name="Comma 3 6 2 3 2 2 2" xfId="21865" xr:uid="{00000000-0005-0000-0000-00006E190000}"/>
    <cellStyle name="Comma 3 6 2 3 2 2 2 2" xfId="21866" xr:uid="{00000000-0005-0000-0000-00006F190000}"/>
    <cellStyle name="Comma 3 6 2 3 2 2 3" xfId="21867" xr:uid="{00000000-0005-0000-0000-000070190000}"/>
    <cellStyle name="Comma 3 6 2 3 2 3" xfId="21868" xr:uid="{00000000-0005-0000-0000-000071190000}"/>
    <cellStyle name="Comma 3 6 2 3 2 3 2" xfId="21869" xr:uid="{00000000-0005-0000-0000-000072190000}"/>
    <cellStyle name="Comma 3 6 2 3 2 4" xfId="21870" xr:uid="{00000000-0005-0000-0000-000073190000}"/>
    <cellStyle name="Comma 3 6 2 4" xfId="21871" xr:uid="{00000000-0005-0000-0000-000074190000}"/>
    <cellStyle name="Comma 3 6 2 4 2" xfId="21872" xr:uid="{00000000-0005-0000-0000-000075190000}"/>
    <cellStyle name="Comma 3 6 2 4 2 2" xfId="21873" xr:uid="{00000000-0005-0000-0000-000076190000}"/>
    <cellStyle name="Comma 3 6 2 4 2 2 2" xfId="21874" xr:uid="{00000000-0005-0000-0000-000077190000}"/>
    <cellStyle name="Comma 3 6 2 4 2 3" xfId="21875" xr:uid="{00000000-0005-0000-0000-000078190000}"/>
    <cellStyle name="Comma 3 6 2 4 3" xfId="21876" xr:uid="{00000000-0005-0000-0000-000079190000}"/>
    <cellStyle name="Comma 3 6 2 4 3 2" xfId="21877" xr:uid="{00000000-0005-0000-0000-00007A190000}"/>
    <cellStyle name="Comma 3 6 2 4 4" xfId="21878" xr:uid="{00000000-0005-0000-0000-00007B190000}"/>
    <cellStyle name="Comma 3 6 3" xfId="5252" xr:uid="{00000000-0005-0000-0000-00007C190000}"/>
    <cellStyle name="Comma 3 6 3 2" xfId="21879" xr:uid="{00000000-0005-0000-0000-00007D190000}"/>
    <cellStyle name="Comma 3 6 3 2 2" xfId="21880" xr:uid="{00000000-0005-0000-0000-00007E190000}"/>
    <cellStyle name="Comma 3 6 3 2 2 2" xfId="21881" xr:uid="{00000000-0005-0000-0000-00007F190000}"/>
    <cellStyle name="Comma 3 6 3 2 2 2 2" xfId="21882" xr:uid="{00000000-0005-0000-0000-000080190000}"/>
    <cellStyle name="Comma 3 6 3 2 2 3" xfId="21883" xr:uid="{00000000-0005-0000-0000-000081190000}"/>
    <cellStyle name="Comma 3 6 3 2 3" xfId="21884" xr:uid="{00000000-0005-0000-0000-000082190000}"/>
    <cellStyle name="Comma 3 6 3 2 3 2" xfId="21885" xr:uid="{00000000-0005-0000-0000-000083190000}"/>
    <cellStyle name="Comma 3 6 3 2 4" xfId="21886" xr:uid="{00000000-0005-0000-0000-000084190000}"/>
    <cellStyle name="Comma 3 6 4" xfId="21887" xr:uid="{00000000-0005-0000-0000-000085190000}"/>
    <cellStyle name="Comma 3 6 4 2" xfId="21888" xr:uid="{00000000-0005-0000-0000-000086190000}"/>
    <cellStyle name="Comma 3 6 4 2 2" xfId="21889" xr:uid="{00000000-0005-0000-0000-000087190000}"/>
    <cellStyle name="Comma 3 6 4 2 2 2" xfId="21890" xr:uid="{00000000-0005-0000-0000-000088190000}"/>
    <cellStyle name="Comma 3 6 4 2 2 2 2" xfId="21891" xr:uid="{00000000-0005-0000-0000-000089190000}"/>
    <cellStyle name="Comma 3 6 4 2 2 3" xfId="21892" xr:uid="{00000000-0005-0000-0000-00008A190000}"/>
    <cellStyle name="Comma 3 6 4 2 3" xfId="21893" xr:uid="{00000000-0005-0000-0000-00008B190000}"/>
    <cellStyle name="Comma 3 6 4 2 3 2" xfId="21894" xr:uid="{00000000-0005-0000-0000-00008C190000}"/>
    <cellStyle name="Comma 3 6 4 2 4" xfId="21895" xr:uid="{00000000-0005-0000-0000-00008D190000}"/>
    <cellStyle name="Comma 3 6 5" xfId="21896" xr:uid="{00000000-0005-0000-0000-00008E190000}"/>
    <cellStyle name="Comma 3 6 5 2" xfId="21897" xr:uid="{00000000-0005-0000-0000-00008F190000}"/>
    <cellStyle name="Comma 3 6 5 2 2" xfId="21898" xr:uid="{00000000-0005-0000-0000-000090190000}"/>
    <cellStyle name="Comma 3 6 5 2 2 2" xfId="21899" xr:uid="{00000000-0005-0000-0000-000091190000}"/>
    <cellStyle name="Comma 3 6 5 2 3" xfId="21900" xr:uid="{00000000-0005-0000-0000-000092190000}"/>
    <cellStyle name="Comma 3 6 5 3" xfId="21901" xr:uid="{00000000-0005-0000-0000-000093190000}"/>
    <cellStyle name="Comma 3 6 5 3 2" xfId="21902" xr:uid="{00000000-0005-0000-0000-000094190000}"/>
    <cellStyle name="Comma 3 6 5 4" xfId="21903" xr:uid="{00000000-0005-0000-0000-000095190000}"/>
    <cellStyle name="Comma 3 60" xfId="5253" xr:uid="{00000000-0005-0000-0000-000096190000}"/>
    <cellStyle name="Comma 3 60 2" xfId="5254" xr:uid="{00000000-0005-0000-0000-000097190000}"/>
    <cellStyle name="Comma 3 61" xfId="5255" xr:uid="{00000000-0005-0000-0000-000098190000}"/>
    <cellStyle name="Comma 3 61 2" xfId="5256" xr:uid="{00000000-0005-0000-0000-000099190000}"/>
    <cellStyle name="Comma 3 62" xfId="5257" xr:uid="{00000000-0005-0000-0000-00009A190000}"/>
    <cellStyle name="Comma 3 62 2" xfId="5258" xr:uid="{00000000-0005-0000-0000-00009B190000}"/>
    <cellStyle name="Comma 3 63" xfId="5259" xr:uid="{00000000-0005-0000-0000-00009C190000}"/>
    <cellStyle name="Comma 3 63 2" xfId="5260" xr:uid="{00000000-0005-0000-0000-00009D190000}"/>
    <cellStyle name="Comma 3 64" xfId="5261" xr:uid="{00000000-0005-0000-0000-00009E190000}"/>
    <cellStyle name="Comma 3 64 2" xfId="5262" xr:uid="{00000000-0005-0000-0000-00009F190000}"/>
    <cellStyle name="Comma 3 65" xfId="5263" xr:uid="{00000000-0005-0000-0000-0000A0190000}"/>
    <cellStyle name="Comma 3 65 2" xfId="5264" xr:uid="{00000000-0005-0000-0000-0000A1190000}"/>
    <cellStyle name="Comma 3 66" xfId="5265" xr:uid="{00000000-0005-0000-0000-0000A2190000}"/>
    <cellStyle name="Comma 3 66 2" xfId="5266" xr:uid="{00000000-0005-0000-0000-0000A3190000}"/>
    <cellStyle name="Comma 3 67" xfId="5267" xr:uid="{00000000-0005-0000-0000-0000A4190000}"/>
    <cellStyle name="Comma 3 67 2" xfId="5268" xr:uid="{00000000-0005-0000-0000-0000A5190000}"/>
    <cellStyle name="Comma 3 68" xfId="5269" xr:uid="{00000000-0005-0000-0000-0000A6190000}"/>
    <cellStyle name="Comma 3 68 2" xfId="5270" xr:uid="{00000000-0005-0000-0000-0000A7190000}"/>
    <cellStyle name="Comma 3 69" xfId="5271" xr:uid="{00000000-0005-0000-0000-0000A8190000}"/>
    <cellStyle name="Comma 3 69 2" xfId="5272" xr:uid="{00000000-0005-0000-0000-0000A9190000}"/>
    <cellStyle name="Comma 3 7" xfId="5273" xr:uid="{00000000-0005-0000-0000-0000AA190000}"/>
    <cellStyle name="Comma 3 7 2" xfId="5274" xr:uid="{00000000-0005-0000-0000-0000AB190000}"/>
    <cellStyle name="Comma 3 7 2 2" xfId="21904" xr:uid="{00000000-0005-0000-0000-0000AC190000}"/>
    <cellStyle name="Comma 3 7 2 2 2" xfId="21905" xr:uid="{00000000-0005-0000-0000-0000AD190000}"/>
    <cellStyle name="Comma 3 7 2 3" xfId="21906" xr:uid="{00000000-0005-0000-0000-0000AE190000}"/>
    <cellStyle name="Comma 3 7 3" xfId="5275" xr:uid="{00000000-0005-0000-0000-0000AF190000}"/>
    <cellStyle name="Comma 3 7 3 2" xfId="21907" xr:uid="{00000000-0005-0000-0000-0000B0190000}"/>
    <cellStyle name="Comma 3 7 4" xfId="5276" xr:uid="{00000000-0005-0000-0000-0000B1190000}"/>
    <cellStyle name="Comma 3 70" xfId="5277" xr:uid="{00000000-0005-0000-0000-0000B2190000}"/>
    <cellStyle name="Comma 3 70 2" xfId="5278" xr:uid="{00000000-0005-0000-0000-0000B3190000}"/>
    <cellStyle name="Comma 3 71" xfId="5279" xr:uid="{00000000-0005-0000-0000-0000B4190000}"/>
    <cellStyle name="Comma 3 71 2" xfId="5280" xr:uid="{00000000-0005-0000-0000-0000B5190000}"/>
    <cellStyle name="Comma 3 72" xfId="5281" xr:uid="{00000000-0005-0000-0000-0000B6190000}"/>
    <cellStyle name="Comma 3 72 2" xfId="5282" xr:uid="{00000000-0005-0000-0000-0000B7190000}"/>
    <cellStyle name="Comma 3 73" xfId="5283" xr:uid="{00000000-0005-0000-0000-0000B8190000}"/>
    <cellStyle name="Comma 3 73 2" xfId="5284" xr:uid="{00000000-0005-0000-0000-0000B9190000}"/>
    <cellStyle name="Comma 3 74" xfId="5285" xr:uid="{00000000-0005-0000-0000-0000BA190000}"/>
    <cellStyle name="Comma 3 74 2" xfId="5286" xr:uid="{00000000-0005-0000-0000-0000BB190000}"/>
    <cellStyle name="Comma 3 75" xfId="5287" xr:uid="{00000000-0005-0000-0000-0000BC190000}"/>
    <cellStyle name="Comma 3 75 2" xfId="5288" xr:uid="{00000000-0005-0000-0000-0000BD190000}"/>
    <cellStyle name="Comma 3 76" xfId="5289" xr:uid="{00000000-0005-0000-0000-0000BE190000}"/>
    <cellStyle name="Comma 3 76 2" xfId="5290" xr:uid="{00000000-0005-0000-0000-0000BF190000}"/>
    <cellStyle name="Comma 3 77" xfId="5291" xr:uid="{00000000-0005-0000-0000-0000C0190000}"/>
    <cellStyle name="Comma 3 77 2" xfId="5292" xr:uid="{00000000-0005-0000-0000-0000C1190000}"/>
    <cellStyle name="Comma 3 78" xfId="5293" xr:uid="{00000000-0005-0000-0000-0000C2190000}"/>
    <cellStyle name="Comma 3 78 2" xfId="5294" xr:uid="{00000000-0005-0000-0000-0000C3190000}"/>
    <cellStyle name="Comma 3 79" xfId="5295" xr:uid="{00000000-0005-0000-0000-0000C4190000}"/>
    <cellStyle name="Comma 3 79 2" xfId="5296" xr:uid="{00000000-0005-0000-0000-0000C5190000}"/>
    <cellStyle name="Comma 3 8" xfId="5297" xr:uid="{00000000-0005-0000-0000-0000C6190000}"/>
    <cellStyle name="Comma 3 8 2" xfId="5298" xr:uid="{00000000-0005-0000-0000-0000C7190000}"/>
    <cellStyle name="Comma 3 8 3" xfId="5299" xr:uid="{00000000-0005-0000-0000-0000C8190000}"/>
    <cellStyle name="Comma 3 8 4" xfId="5300" xr:uid="{00000000-0005-0000-0000-0000C9190000}"/>
    <cellStyle name="Comma 3 80" xfId="5301" xr:uid="{00000000-0005-0000-0000-0000CA190000}"/>
    <cellStyle name="Comma 3 80 2" xfId="5302" xr:uid="{00000000-0005-0000-0000-0000CB190000}"/>
    <cellStyle name="Comma 3 81" xfId="5303" xr:uid="{00000000-0005-0000-0000-0000CC190000}"/>
    <cellStyle name="Comma 3 81 2" xfId="5304" xr:uid="{00000000-0005-0000-0000-0000CD190000}"/>
    <cellStyle name="Comma 3 82" xfId="5305" xr:uid="{00000000-0005-0000-0000-0000CE190000}"/>
    <cellStyle name="Comma 3 82 2" xfId="5306" xr:uid="{00000000-0005-0000-0000-0000CF190000}"/>
    <cellStyle name="Comma 3 83" xfId="5307" xr:uid="{00000000-0005-0000-0000-0000D0190000}"/>
    <cellStyle name="Comma 3 84" xfId="5308" xr:uid="{00000000-0005-0000-0000-0000D1190000}"/>
    <cellStyle name="Comma 3 85" xfId="33088" xr:uid="{00000000-0005-0000-0000-0000D2190000}"/>
    <cellStyle name="Comma 3 9" xfId="5309" xr:uid="{00000000-0005-0000-0000-0000D3190000}"/>
    <cellStyle name="Comma 3 9 2" xfId="5310" xr:uid="{00000000-0005-0000-0000-0000D4190000}"/>
    <cellStyle name="Comma 3 9 2 2" xfId="5311" xr:uid="{00000000-0005-0000-0000-0000D5190000}"/>
    <cellStyle name="Comma 30" xfId="5312" xr:uid="{00000000-0005-0000-0000-0000D6190000}"/>
    <cellStyle name="Comma 30 2" xfId="5313" xr:uid="{00000000-0005-0000-0000-0000D7190000}"/>
    <cellStyle name="Comma 31" xfId="5314" xr:uid="{00000000-0005-0000-0000-0000D8190000}"/>
    <cellStyle name="Comma 31 2" xfId="5315" xr:uid="{00000000-0005-0000-0000-0000D9190000}"/>
    <cellStyle name="Comma 31 2 2" xfId="5316" xr:uid="{00000000-0005-0000-0000-0000DA190000}"/>
    <cellStyle name="Comma 31 3" xfId="5317" xr:uid="{00000000-0005-0000-0000-0000DB190000}"/>
    <cellStyle name="Comma 32" xfId="5318" xr:uid="{00000000-0005-0000-0000-0000DC190000}"/>
    <cellStyle name="Comma 32 2" xfId="5319" xr:uid="{00000000-0005-0000-0000-0000DD190000}"/>
    <cellStyle name="Comma 33" xfId="5320" xr:uid="{00000000-0005-0000-0000-0000DE190000}"/>
    <cellStyle name="Comma 33 2" xfId="5321" xr:uid="{00000000-0005-0000-0000-0000DF190000}"/>
    <cellStyle name="Comma 34" xfId="5322" xr:uid="{00000000-0005-0000-0000-0000E0190000}"/>
    <cellStyle name="Comma 34 10" xfId="5323" xr:uid="{00000000-0005-0000-0000-0000E1190000}"/>
    <cellStyle name="Comma 34 2" xfId="5324" xr:uid="{00000000-0005-0000-0000-0000E2190000}"/>
    <cellStyle name="Comma 34 2 2" xfId="5325" xr:uid="{00000000-0005-0000-0000-0000E3190000}"/>
    <cellStyle name="Comma 34 2 2 2" xfId="5326" xr:uid="{00000000-0005-0000-0000-0000E4190000}"/>
    <cellStyle name="Comma 34 2 2 2 2" xfId="5327" xr:uid="{00000000-0005-0000-0000-0000E5190000}"/>
    <cellStyle name="Comma 34 2 2 2 2 2" xfId="5328" xr:uid="{00000000-0005-0000-0000-0000E6190000}"/>
    <cellStyle name="Comma 34 2 2 2 2 3" xfId="5329" xr:uid="{00000000-0005-0000-0000-0000E7190000}"/>
    <cellStyle name="Comma 34 2 2 2 2 4" xfId="5330" xr:uid="{00000000-0005-0000-0000-0000E8190000}"/>
    <cellStyle name="Comma 34 2 2 2 3" xfId="5331" xr:uid="{00000000-0005-0000-0000-0000E9190000}"/>
    <cellStyle name="Comma 34 2 2 2 4" xfId="5332" xr:uid="{00000000-0005-0000-0000-0000EA190000}"/>
    <cellStyle name="Comma 34 2 2 2 5" xfId="5333" xr:uid="{00000000-0005-0000-0000-0000EB190000}"/>
    <cellStyle name="Comma 34 2 2 3" xfId="5334" xr:uid="{00000000-0005-0000-0000-0000EC190000}"/>
    <cellStyle name="Comma 34 2 2 4" xfId="5335" xr:uid="{00000000-0005-0000-0000-0000ED190000}"/>
    <cellStyle name="Comma 34 2 2 4 2" xfId="5336" xr:uid="{00000000-0005-0000-0000-0000EE190000}"/>
    <cellStyle name="Comma 34 2 2 4 3" xfId="5337" xr:uid="{00000000-0005-0000-0000-0000EF190000}"/>
    <cellStyle name="Comma 34 2 2 4 4" xfId="5338" xr:uid="{00000000-0005-0000-0000-0000F0190000}"/>
    <cellStyle name="Comma 34 2 2 5" xfId="5339" xr:uid="{00000000-0005-0000-0000-0000F1190000}"/>
    <cellStyle name="Comma 34 2 2 6" xfId="5340" xr:uid="{00000000-0005-0000-0000-0000F2190000}"/>
    <cellStyle name="Comma 34 2 2 7" xfId="5341" xr:uid="{00000000-0005-0000-0000-0000F3190000}"/>
    <cellStyle name="Comma 34 2 3" xfId="5342" xr:uid="{00000000-0005-0000-0000-0000F4190000}"/>
    <cellStyle name="Comma 34 2 3 2" xfId="5343" xr:uid="{00000000-0005-0000-0000-0000F5190000}"/>
    <cellStyle name="Comma 34 2 3 2 2" xfId="5344" xr:uid="{00000000-0005-0000-0000-0000F6190000}"/>
    <cellStyle name="Comma 34 2 3 2 2 2" xfId="5345" xr:uid="{00000000-0005-0000-0000-0000F7190000}"/>
    <cellStyle name="Comma 34 2 3 2 2 3" xfId="5346" xr:uid="{00000000-0005-0000-0000-0000F8190000}"/>
    <cellStyle name="Comma 34 2 3 2 2 4" xfId="5347" xr:uid="{00000000-0005-0000-0000-0000F9190000}"/>
    <cellStyle name="Comma 34 2 3 2 3" xfId="5348" xr:uid="{00000000-0005-0000-0000-0000FA190000}"/>
    <cellStyle name="Comma 34 2 3 2 4" xfId="5349" xr:uid="{00000000-0005-0000-0000-0000FB190000}"/>
    <cellStyle name="Comma 34 2 3 2 5" xfId="5350" xr:uid="{00000000-0005-0000-0000-0000FC190000}"/>
    <cellStyle name="Comma 34 2 3 3" xfId="5351" xr:uid="{00000000-0005-0000-0000-0000FD190000}"/>
    <cellStyle name="Comma 34 2 3 3 2" xfId="5352" xr:uid="{00000000-0005-0000-0000-0000FE190000}"/>
    <cellStyle name="Comma 34 2 3 3 3" xfId="5353" xr:uid="{00000000-0005-0000-0000-0000FF190000}"/>
    <cellStyle name="Comma 34 2 3 3 4" xfId="5354" xr:uid="{00000000-0005-0000-0000-0000001A0000}"/>
    <cellStyle name="Comma 34 2 3 4" xfId="5355" xr:uid="{00000000-0005-0000-0000-0000011A0000}"/>
    <cellStyle name="Comma 34 2 3 5" xfId="5356" xr:uid="{00000000-0005-0000-0000-0000021A0000}"/>
    <cellStyle name="Comma 34 2 3 6" xfId="5357" xr:uid="{00000000-0005-0000-0000-0000031A0000}"/>
    <cellStyle name="Comma 34 2 4" xfId="5358" xr:uid="{00000000-0005-0000-0000-0000041A0000}"/>
    <cellStyle name="Comma 34 2 4 2" xfId="5359" xr:uid="{00000000-0005-0000-0000-0000051A0000}"/>
    <cellStyle name="Comma 34 2 4 2 2" xfId="5360" xr:uid="{00000000-0005-0000-0000-0000061A0000}"/>
    <cellStyle name="Comma 34 2 4 2 3" xfId="5361" xr:uid="{00000000-0005-0000-0000-0000071A0000}"/>
    <cellStyle name="Comma 34 2 4 2 4" xfId="5362" xr:uid="{00000000-0005-0000-0000-0000081A0000}"/>
    <cellStyle name="Comma 34 2 4 3" xfId="5363" xr:uid="{00000000-0005-0000-0000-0000091A0000}"/>
    <cellStyle name="Comma 34 2 4 4" xfId="5364" xr:uid="{00000000-0005-0000-0000-00000A1A0000}"/>
    <cellStyle name="Comma 34 2 4 5" xfId="5365" xr:uid="{00000000-0005-0000-0000-00000B1A0000}"/>
    <cellStyle name="Comma 34 2 5" xfId="5366" xr:uid="{00000000-0005-0000-0000-00000C1A0000}"/>
    <cellStyle name="Comma 34 2 6" xfId="5367" xr:uid="{00000000-0005-0000-0000-00000D1A0000}"/>
    <cellStyle name="Comma 34 2 6 2" xfId="5368" xr:uid="{00000000-0005-0000-0000-00000E1A0000}"/>
    <cellStyle name="Comma 34 2 6 3" xfId="5369" xr:uid="{00000000-0005-0000-0000-00000F1A0000}"/>
    <cellStyle name="Comma 34 2 6 4" xfId="5370" xr:uid="{00000000-0005-0000-0000-0000101A0000}"/>
    <cellStyle name="Comma 34 2 7" xfId="5371" xr:uid="{00000000-0005-0000-0000-0000111A0000}"/>
    <cellStyle name="Comma 34 2 8" xfId="5372" xr:uid="{00000000-0005-0000-0000-0000121A0000}"/>
    <cellStyle name="Comma 34 2 9" xfId="5373" xr:uid="{00000000-0005-0000-0000-0000131A0000}"/>
    <cellStyle name="Comma 34 3" xfId="5374" xr:uid="{00000000-0005-0000-0000-0000141A0000}"/>
    <cellStyle name="Comma 34 3 2" xfId="5375" xr:uid="{00000000-0005-0000-0000-0000151A0000}"/>
    <cellStyle name="Comma 34 3 2 2" xfId="5376" xr:uid="{00000000-0005-0000-0000-0000161A0000}"/>
    <cellStyle name="Comma 34 3 2 2 2" xfId="5377" xr:uid="{00000000-0005-0000-0000-0000171A0000}"/>
    <cellStyle name="Comma 34 3 2 2 3" xfId="5378" xr:uid="{00000000-0005-0000-0000-0000181A0000}"/>
    <cellStyle name="Comma 34 3 2 2 4" xfId="5379" xr:uid="{00000000-0005-0000-0000-0000191A0000}"/>
    <cellStyle name="Comma 34 3 2 3" xfId="5380" xr:uid="{00000000-0005-0000-0000-00001A1A0000}"/>
    <cellStyle name="Comma 34 3 2 4" xfId="5381" xr:uid="{00000000-0005-0000-0000-00001B1A0000}"/>
    <cellStyle name="Comma 34 3 2 5" xfId="5382" xr:uid="{00000000-0005-0000-0000-00001C1A0000}"/>
    <cellStyle name="Comma 34 3 3" xfId="5383" xr:uid="{00000000-0005-0000-0000-00001D1A0000}"/>
    <cellStyle name="Comma 34 3 4" xfId="5384" xr:uid="{00000000-0005-0000-0000-00001E1A0000}"/>
    <cellStyle name="Comma 34 3 4 2" xfId="5385" xr:uid="{00000000-0005-0000-0000-00001F1A0000}"/>
    <cellStyle name="Comma 34 3 4 3" xfId="5386" xr:uid="{00000000-0005-0000-0000-0000201A0000}"/>
    <cellStyle name="Comma 34 3 4 4" xfId="5387" xr:uid="{00000000-0005-0000-0000-0000211A0000}"/>
    <cellStyle name="Comma 34 3 5" xfId="5388" xr:uid="{00000000-0005-0000-0000-0000221A0000}"/>
    <cellStyle name="Comma 34 3 6" xfId="5389" xr:uid="{00000000-0005-0000-0000-0000231A0000}"/>
    <cellStyle name="Comma 34 3 7" xfId="5390" xr:uid="{00000000-0005-0000-0000-0000241A0000}"/>
    <cellStyle name="Comma 34 4" xfId="5391" xr:uid="{00000000-0005-0000-0000-0000251A0000}"/>
    <cellStyle name="Comma 34 4 2" xfId="5392" xr:uid="{00000000-0005-0000-0000-0000261A0000}"/>
    <cellStyle name="Comma 34 4 2 2" xfId="5393" xr:uid="{00000000-0005-0000-0000-0000271A0000}"/>
    <cellStyle name="Comma 34 4 2 2 2" xfId="5394" xr:uid="{00000000-0005-0000-0000-0000281A0000}"/>
    <cellStyle name="Comma 34 4 2 2 3" xfId="5395" xr:uid="{00000000-0005-0000-0000-0000291A0000}"/>
    <cellStyle name="Comma 34 4 2 2 4" xfId="5396" xr:uid="{00000000-0005-0000-0000-00002A1A0000}"/>
    <cellStyle name="Comma 34 4 2 3" xfId="5397" xr:uid="{00000000-0005-0000-0000-00002B1A0000}"/>
    <cellStyle name="Comma 34 4 2 4" xfId="5398" xr:uid="{00000000-0005-0000-0000-00002C1A0000}"/>
    <cellStyle name="Comma 34 4 2 5" xfId="5399" xr:uid="{00000000-0005-0000-0000-00002D1A0000}"/>
    <cellStyle name="Comma 34 4 3" xfId="5400" xr:uid="{00000000-0005-0000-0000-00002E1A0000}"/>
    <cellStyle name="Comma 34 4 3 2" xfId="5401" xr:uid="{00000000-0005-0000-0000-00002F1A0000}"/>
    <cellStyle name="Comma 34 4 3 3" xfId="5402" xr:uid="{00000000-0005-0000-0000-0000301A0000}"/>
    <cellStyle name="Comma 34 4 3 4" xfId="5403" xr:uid="{00000000-0005-0000-0000-0000311A0000}"/>
    <cellStyle name="Comma 34 4 4" xfId="5404" xr:uid="{00000000-0005-0000-0000-0000321A0000}"/>
    <cellStyle name="Comma 34 4 5" xfId="5405" xr:uid="{00000000-0005-0000-0000-0000331A0000}"/>
    <cellStyle name="Comma 34 4 6" xfId="5406" xr:uid="{00000000-0005-0000-0000-0000341A0000}"/>
    <cellStyle name="Comma 34 5" xfId="5407" xr:uid="{00000000-0005-0000-0000-0000351A0000}"/>
    <cellStyle name="Comma 34 6" xfId="5408" xr:uid="{00000000-0005-0000-0000-0000361A0000}"/>
    <cellStyle name="Comma 34 6 2" xfId="5409" xr:uid="{00000000-0005-0000-0000-0000371A0000}"/>
    <cellStyle name="Comma 34 6 2 2" xfId="5410" xr:uid="{00000000-0005-0000-0000-0000381A0000}"/>
    <cellStyle name="Comma 34 6 2 3" xfId="5411" xr:uid="{00000000-0005-0000-0000-0000391A0000}"/>
    <cellStyle name="Comma 34 6 2 4" xfId="5412" xr:uid="{00000000-0005-0000-0000-00003A1A0000}"/>
    <cellStyle name="Comma 34 6 3" xfId="5413" xr:uid="{00000000-0005-0000-0000-00003B1A0000}"/>
    <cellStyle name="Comma 34 6 4" xfId="5414" xr:uid="{00000000-0005-0000-0000-00003C1A0000}"/>
    <cellStyle name="Comma 34 6 5" xfId="5415" xr:uid="{00000000-0005-0000-0000-00003D1A0000}"/>
    <cellStyle name="Comma 34 7" xfId="5416" xr:uid="{00000000-0005-0000-0000-00003E1A0000}"/>
    <cellStyle name="Comma 34 7 2" xfId="5417" xr:uid="{00000000-0005-0000-0000-00003F1A0000}"/>
    <cellStyle name="Comma 34 7 3" xfId="5418" xr:uid="{00000000-0005-0000-0000-0000401A0000}"/>
    <cellStyle name="Comma 34 7 4" xfId="5419" xr:uid="{00000000-0005-0000-0000-0000411A0000}"/>
    <cellStyle name="Comma 34 8" xfId="5420" xr:uid="{00000000-0005-0000-0000-0000421A0000}"/>
    <cellStyle name="Comma 34 9" xfId="5421" xr:uid="{00000000-0005-0000-0000-0000431A0000}"/>
    <cellStyle name="Comma 35" xfId="5422" xr:uid="{00000000-0005-0000-0000-0000441A0000}"/>
    <cellStyle name="Comma 35 2" xfId="5423" xr:uid="{00000000-0005-0000-0000-0000451A0000}"/>
    <cellStyle name="Comma 35 2 2" xfId="5424" xr:uid="{00000000-0005-0000-0000-0000461A0000}"/>
    <cellStyle name="Comma 35 2 2 2" xfId="5425" xr:uid="{00000000-0005-0000-0000-0000471A0000}"/>
    <cellStyle name="Comma 35 2 2 3" xfId="5426" xr:uid="{00000000-0005-0000-0000-0000481A0000}"/>
    <cellStyle name="Comma 35 2 2 3 2" xfId="5427" xr:uid="{00000000-0005-0000-0000-0000491A0000}"/>
    <cellStyle name="Comma 35 2 2 3 3" xfId="5428" xr:uid="{00000000-0005-0000-0000-00004A1A0000}"/>
    <cellStyle name="Comma 35 2 2 3 4" xfId="5429" xr:uid="{00000000-0005-0000-0000-00004B1A0000}"/>
    <cellStyle name="Comma 35 2 2 4" xfId="5430" xr:uid="{00000000-0005-0000-0000-00004C1A0000}"/>
    <cellStyle name="Comma 35 2 2 5" xfId="5431" xr:uid="{00000000-0005-0000-0000-00004D1A0000}"/>
    <cellStyle name="Comma 35 2 2 6" xfId="5432" xr:uid="{00000000-0005-0000-0000-00004E1A0000}"/>
    <cellStyle name="Comma 35 2 3" xfId="5433" xr:uid="{00000000-0005-0000-0000-00004F1A0000}"/>
    <cellStyle name="Comma 35 2 4" xfId="5434" xr:uid="{00000000-0005-0000-0000-0000501A0000}"/>
    <cellStyle name="Comma 35 2 4 2" xfId="5435" xr:uid="{00000000-0005-0000-0000-0000511A0000}"/>
    <cellStyle name="Comma 35 2 4 3" xfId="5436" xr:uid="{00000000-0005-0000-0000-0000521A0000}"/>
    <cellStyle name="Comma 35 2 4 4" xfId="5437" xr:uid="{00000000-0005-0000-0000-0000531A0000}"/>
    <cellStyle name="Comma 35 2 5" xfId="5438" xr:uid="{00000000-0005-0000-0000-0000541A0000}"/>
    <cellStyle name="Comma 35 2 6" xfId="5439" xr:uid="{00000000-0005-0000-0000-0000551A0000}"/>
    <cellStyle name="Comma 35 2 7" xfId="5440" xr:uid="{00000000-0005-0000-0000-0000561A0000}"/>
    <cellStyle name="Comma 35 3" xfId="5441" xr:uid="{00000000-0005-0000-0000-0000571A0000}"/>
    <cellStyle name="Comma 35 4" xfId="5442" xr:uid="{00000000-0005-0000-0000-0000581A0000}"/>
    <cellStyle name="Comma 35 4 2" xfId="5443" xr:uid="{00000000-0005-0000-0000-0000591A0000}"/>
    <cellStyle name="Comma 35 4 2 2" xfId="5444" xr:uid="{00000000-0005-0000-0000-00005A1A0000}"/>
    <cellStyle name="Comma 35 4 2 3" xfId="5445" xr:uid="{00000000-0005-0000-0000-00005B1A0000}"/>
    <cellStyle name="Comma 35 4 2 4" xfId="5446" xr:uid="{00000000-0005-0000-0000-00005C1A0000}"/>
    <cellStyle name="Comma 35 4 3" xfId="5447" xr:uid="{00000000-0005-0000-0000-00005D1A0000}"/>
    <cellStyle name="Comma 35 4 4" xfId="5448" xr:uid="{00000000-0005-0000-0000-00005E1A0000}"/>
    <cellStyle name="Comma 35 4 5" xfId="5449" xr:uid="{00000000-0005-0000-0000-00005F1A0000}"/>
    <cellStyle name="Comma 35 5" xfId="5450" xr:uid="{00000000-0005-0000-0000-0000601A0000}"/>
    <cellStyle name="Comma 35 5 2" xfId="5451" xr:uid="{00000000-0005-0000-0000-0000611A0000}"/>
    <cellStyle name="Comma 35 5 3" xfId="5452" xr:uid="{00000000-0005-0000-0000-0000621A0000}"/>
    <cellStyle name="Comma 35 5 4" xfId="5453" xr:uid="{00000000-0005-0000-0000-0000631A0000}"/>
    <cellStyle name="Comma 35 6" xfId="5454" xr:uid="{00000000-0005-0000-0000-0000641A0000}"/>
    <cellStyle name="Comma 35 7" xfId="5455" xr:uid="{00000000-0005-0000-0000-0000651A0000}"/>
    <cellStyle name="Comma 35 8" xfId="5456" xr:uid="{00000000-0005-0000-0000-0000661A0000}"/>
    <cellStyle name="Comma 36" xfId="5457" xr:uid="{00000000-0005-0000-0000-0000671A0000}"/>
    <cellStyle name="Comma 36 2" xfId="5458" xr:uid="{00000000-0005-0000-0000-0000681A0000}"/>
    <cellStyle name="Comma 36 2 2" xfId="5459" xr:uid="{00000000-0005-0000-0000-0000691A0000}"/>
    <cellStyle name="Comma 36 3" xfId="5460" xr:uid="{00000000-0005-0000-0000-00006A1A0000}"/>
    <cellStyle name="Comma 37" xfId="5461" xr:uid="{00000000-0005-0000-0000-00006B1A0000}"/>
    <cellStyle name="Comma 37 2" xfId="5462" xr:uid="{00000000-0005-0000-0000-00006C1A0000}"/>
    <cellStyle name="Comma 37 2 2" xfId="5463" xr:uid="{00000000-0005-0000-0000-00006D1A0000}"/>
    <cellStyle name="Comma 37 3" xfId="5464" xr:uid="{00000000-0005-0000-0000-00006E1A0000}"/>
    <cellStyle name="Comma 38" xfId="5465" xr:uid="{00000000-0005-0000-0000-00006F1A0000}"/>
    <cellStyle name="Comma 38 2" xfId="5466" xr:uid="{00000000-0005-0000-0000-0000701A0000}"/>
    <cellStyle name="Comma 38 2 2" xfId="5467" xr:uid="{00000000-0005-0000-0000-0000711A0000}"/>
    <cellStyle name="Comma 38 3" xfId="5468" xr:uid="{00000000-0005-0000-0000-0000721A0000}"/>
    <cellStyle name="Comma 39" xfId="5469" xr:uid="{00000000-0005-0000-0000-0000731A0000}"/>
    <cellStyle name="Comma 39 2" xfId="5470" xr:uid="{00000000-0005-0000-0000-0000741A0000}"/>
    <cellStyle name="Comma 39 2 2" xfId="5471" xr:uid="{00000000-0005-0000-0000-0000751A0000}"/>
    <cellStyle name="Comma 39 3" xfId="5472" xr:uid="{00000000-0005-0000-0000-0000761A0000}"/>
    <cellStyle name="Comma 4" xfId="10" xr:uid="{00000000-0005-0000-0000-0000771A0000}"/>
    <cellStyle name="Comma 4 2" xfId="5473" xr:uid="{00000000-0005-0000-0000-0000781A0000}"/>
    <cellStyle name="Comma 4 2 2" xfId="5474" xr:uid="{00000000-0005-0000-0000-0000791A0000}"/>
    <cellStyle name="Comma 4 2 2 2" xfId="5475" xr:uid="{00000000-0005-0000-0000-00007A1A0000}"/>
    <cellStyle name="Comma 4 2 2 2 2" xfId="21908" xr:uid="{00000000-0005-0000-0000-00007B1A0000}"/>
    <cellStyle name="Comma 4 2 2 2 2 2" xfId="21909" xr:uid="{00000000-0005-0000-0000-00007C1A0000}"/>
    <cellStyle name="Comma 4 2 2 2 2 2 2" xfId="21910" xr:uid="{00000000-0005-0000-0000-00007D1A0000}"/>
    <cellStyle name="Comma 4 2 2 2 2 2 2 2" xfId="21911" xr:uid="{00000000-0005-0000-0000-00007E1A0000}"/>
    <cellStyle name="Comma 4 2 2 2 2 2 2 2 2" xfId="21912" xr:uid="{00000000-0005-0000-0000-00007F1A0000}"/>
    <cellStyle name="Comma 4 2 2 2 2 2 2 3" xfId="21913" xr:uid="{00000000-0005-0000-0000-0000801A0000}"/>
    <cellStyle name="Comma 4 2 2 2 2 2 3" xfId="21914" xr:uid="{00000000-0005-0000-0000-0000811A0000}"/>
    <cellStyle name="Comma 4 2 2 2 2 2 3 2" xfId="21915" xr:uid="{00000000-0005-0000-0000-0000821A0000}"/>
    <cellStyle name="Comma 4 2 2 2 2 2 4" xfId="21916" xr:uid="{00000000-0005-0000-0000-0000831A0000}"/>
    <cellStyle name="Comma 4 2 2 2 3" xfId="21917" xr:uid="{00000000-0005-0000-0000-0000841A0000}"/>
    <cellStyle name="Comma 4 2 2 2 3 2" xfId="21918" xr:uid="{00000000-0005-0000-0000-0000851A0000}"/>
    <cellStyle name="Comma 4 2 2 2 3 2 2" xfId="21919" xr:uid="{00000000-0005-0000-0000-0000861A0000}"/>
    <cellStyle name="Comma 4 2 2 2 3 2 2 2" xfId="21920" xr:uid="{00000000-0005-0000-0000-0000871A0000}"/>
    <cellStyle name="Comma 4 2 2 2 3 2 2 2 2" xfId="21921" xr:uid="{00000000-0005-0000-0000-0000881A0000}"/>
    <cellStyle name="Comma 4 2 2 2 3 2 2 3" xfId="21922" xr:uid="{00000000-0005-0000-0000-0000891A0000}"/>
    <cellStyle name="Comma 4 2 2 2 3 2 3" xfId="21923" xr:uid="{00000000-0005-0000-0000-00008A1A0000}"/>
    <cellStyle name="Comma 4 2 2 2 3 2 3 2" xfId="21924" xr:uid="{00000000-0005-0000-0000-00008B1A0000}"/>
    <cellStyle name="Comma 4 2 2 2 3 2 4" xfId="21925" xr:uid="{00000000-0005-0000-0000-00008C1A0000}"/>
    <cellStyle name="Comma 4 2 2 2 4" xfId="21926" xr:uid="{00000000-0005-0000-0000-00008D1A0000}"/>
    <cellStyle name="Comma 4 2 2 2 4 2" xfId="21927" xr:uid="{00000000-0005-0000-0000-00008E1A0000}"/>
    <cellStyle name="Comma 4 2 2 2 4 2 2" xfId="21928" xr:uid="{00000000-0005-0000-0000-00008F1A0000}"/>
    <cellStyle name="Comma 4 2 2 2 4 2 2 2" xfId="21929" xr:uid="{00000000-0005-0000-0000-0000901A0000}"/>
    <cellStyle name="Comma 4 2 2 2 4 2 3" xfId="21930" xr:uid="{00000000-0005-0000-0000-0000911A0000}"/>
    <cellStyle name="Comma 4 2 2 2 4 3" xfId="21931" xr:uid="{00000000-0005-0000-0000-0000921A0000}"/>
    <cellStyle name="Comma 4 2 2 2 4 3 2" xfId="21932" xr:uid="{00000000-0005-0000-0000-0000931A0000}"/>
    <cellStyle name="Comma 4 2 2 2 4 4" xfId="21933" xr:uid="{00000000-0005-0000-0000-0000941A0000}"/>
    <cellStyle name="Comma 4 2 2 3" xfId="21934" xr:uid="{00000000-0005-0000-0000-0000951A0000}"/>
    <cellStyle name="Comma 4 2 2 3 2" xfId="21935" xr:uid="{00000000-0005-0000-0000-0000961A0000}"/>
    <cellStyle name="Comma 4 2 2 3 2 2" xfId="21936" xr:uid="{00000000-0005-0000-0000-0000971A0000}"/>
    <cellStyle name="Comma 4 2 2 3 2 2 2" xfId="21937" xr:uid="{00000000-0005-0000-0000-0000981A0000}"/>
    <cellStyle name="Comma 4 2 2 3 2 2 2 2" xfId="21938" xr:uid="{00000000-0005-0000-0000-0000991A0000}"/>
    <cellStyle name="Comma 4 2 2 3 2 2 3" xfId="21939" xr:uid="{00000000-0005-0000-0000-00009A1A0000}"/>
    <cellStyle name="Comma 4 2 2 3 2 3" xfId="21940" xr:uid="{00000000-0005-0000-0000-00009B1A0000}"/>
    <cellStyle name="Comma 4 2 2 3 2 3 2" xfId="21941" xr:uid="{00000000-0005-0000-0000-00009C1A0000}"/>
    <cellStyle name="Comma 4 2 2 3 2 4" xfId="21942" xr:uid="{00000000-0005-0000-0000-00009D1A0000}"/>
    <cellStyle name="Comma 4 2 2 4" xfId="21943" xr:uid="{00000000-0005-0000-0000-00009E1A0000}"/>
    <cellStyle name="Comma 4 2 2 4 2" xfId="21944" xr:uid="{00000000-0005-0000-0000-00009F1A0000}"/>
    <cellStyle name="Comma 4 2 2 4 2 2" xfId="21945" xr:uid="{00000000-0005-0000-0000-0000A01A0000}"/>
    <cellStyle name="Comma 4 2 2 4 2 2 2" xfId="21946" xr:uid="{00000000-0005-0000-0000-0000A11A0000}"/>
    <cellStyle name="Comma 4 2 2 4 2 2 2 2" xfId="21947" xr:uid="{00000000-0005-0000-0000-0000A21A0000}"/>
    <cellStyle name="Comma 4 2 2 4 2 2 3" xfId="21948" xr:uid="{00000000-0005-0000-0000-0000A31A0000}"/>
    <cellStyle name="Comma 4 2 2 4 2 3" xfId="21949" xr:uid="{00000000-0005-0000-0000-0000A41A0000}"/>
    <cellStyle name="Comma 4 2 2 4 2 3 2" xfId="21950" xr:uid="{00000000-0005-0000-0000-0000A51A0000}"/>
    <cellStyle name="Comma 4 2 2 4 2 4" xfId="21951" xr:uid="{00000000-0005-0000-0000-0000A61A0000}"/>
    <cellStyle name="Comma 4 2 2 5" xfId="21952" xr:uid="{00000000-0005-0000-0000-0000A71A0000}"/>
    <cellStyle name="Comma 4 2 2 5 2" xfId="21953" xr:uid="{00000000-0005-0000-0000-0000A81A0000}"/>
    <cellStyle name="Comma 4 2 2 5 2 2" xfId="21954" xr:uid="{00000000-0005-0000-0000-0000A91A0000}"/>
    <cellStyle name="Comma 4 2 2 5 2 2 2" xfId="21955" xr:uid="{00000000-0005-0000-0000-0000AA1A0000}"/>
    <cellStyle name="Comma 4 2 2 5 2 3" xfId="21956" xr:uid="{00000000-0005-0000-0000-0000AB1A0000}"/>
    <cellStyle name="Comma 4 2 2 5 3" xfId="21957" xr:uid="{00000000-0005-0000-0000-0000AC1A0000}"/>
    <cellStyle name="Comma 4 2 2 5 3 2" xfId="21958" xr:uid="{00000000-0005-0000-0000-0000AD1A0000}"/>
    <cellStyle name="Comma 4 2 2 5 4" xfId="21959" xr:uid="{00000000-0005-0000-0000-0000AE1A0000}"/>
    <cellStyle name="Comma 4 2 3" xfId="21960" xr:uid="{00000000-0005-0000-0000-0000AF1A0000}"/>
    <cellStyle name="Comma 4 2 3 2" xfId="21961" xr:uid="{00000000-0005-0000-0000-0000B01A0000}"/>
    <cellStyle name="Comma 4 2 3 2 2" xfId="21962" xr:uid="{00000000-0005-0000-0000-0000B11A0000}"/>
    <cellStyle name="Comma 4 2 3 2 2 2" xfId="21963" xr:uid="{00000000-0005-0000-0000-0000B21A0000}"/>
    <cellStyle name="Comma 4 2 3 2 3" xfId="21964" xr:uid="{00000000-0005-0000-0000-0000B31A0000}"/>
    <cellStyle name="Comma 4 2 3 3" xfId="21965" xr:uid="{00000000-0005-0000-0000-0000B41A0000}"/>
    <cellStyle name="Comma 4 2 3 3 2" xfId="21966" xr:uid="{00000000-0005-0000-0000-0000B51A0000}"/>
    <cellStyle name="Comma 4 2 3 4" xfId="21967" xr:uid="{00000000-0005-0000-0000-0000B61A0000}"/>
    <cellStyle name="Comma 4 3" xfId="5476" xr:uid="{00000000-0005-0000-0000-0000B71A0000}"/>
    <cellStyle name="Comma 4 3 2" xfId="5477" xr:uid="{00000000-0005-0000-0000-0000B81A0000}"/>
    <cellStyle name="Comma 4 3 2 2" xfId="21968" xr:uid="{00000000-0005-0000-0000-0000B91A0000}"/>
    <cellStyle name="Comma 4 3 2 2 2" xfId="21969" xr:uid="{00000000-0005-0000-0000-0000BA1A0000}"/>
    <cellStyle name="Comma 4 3 2 2 2 2" xfId="21970" xr:uid="{00000000-0005-0000-0000-0000BB1A0000}"/>
    <cellStyle name="Comma 4 3 2 2 2 2 2" xfId="21971" xr:uid="{00000000-0005-0000-0000-0000BC1A0000}"/>
    <cellStyle name="Comma 4 3 2 2 2 2 2 2" xfId="21972" xr:uid="{00000000-0005-0000-0000-0000BD1A0000}"/>
    <cellStyle name="Comma 4 3 2 2 2 2 2 2 2" xfId="21973" xr:uid="{00000000-0005-0000-0000-0000BE1A0000}"/>
    <cellStyle name="Comma 4 3 2 2 2 2 2 3" xfId="21974" xr:uid="{00000000-0005-0000-0000-0000BF1A0000}"/>
    <cellStyle name="Comma 4 3 2 2 2 2 3" xfId="21975" xr:uid="{00000000-0005-0000-0000-0000C01A0000}"/>
    <cellStyle name="Comma 4 3 2 2 2 2 3 2" xfId="21976" xr:uid="{00000000-0005-0000-0000-0000C11A0000}"/>
    <cellStyle name="Comma 4 3 2 2 2 2 4" xfId="21977" xr:uid="{00000000-0005-0000-0000-0000C21A0000}"/>
    <cellStyle name="Comma 4 3 2 2 3" xfId="21978" xr:uid="{00000000-0005-0000-0000-0000C31A0000}"/>
    <cellStyle name="Comma 4 3 2 2 3 2" xfId="21979" xr:uid="{00000000-0005-0000-0000-0000C41A0000}"/>
    <cellStyle name="Comma 4 3 2 2 3 2 2" xfId="21980" xr:uid="{00000000-0005-0000-0000-0000C51A0000}"/>
    <cellStyle name="Comma 4 3 2 2 3 2 2 2" xfId="21981" xr:uid="{00000000-0005-0000-0000-0000C61A0000}"/>
    <cellStyle name="Comma 4 3 2 2 3 2 2 2 2" xfId="21982" xr:uid="{00000000-0005-0000-0000-0000C71A0000}"/>
    <cellStyle name="Comma 4 3 2 2 3 2 2 3" xfId="21983" xr:uid="{00000000-0005-0000-0000-0000C81A0000}"/>
    <cellStyle name="Comma 4 3 2 2 3 2 3" xfId="21984" xr:uid="{00000000-0005-0000-0000-0000C91A0000}"/>
    <cellStyle name="Comma 4 3 2 2 3 2 3 2" xfId="21985" xr:uid="{00000000-0005-0000-0000-0000CA1A0000}"/>
    <cellStyle name="Comma 4 3 2 2 3 2 4" xfId="21986" xr:uid="{00000000-0005-0000-0000-0000CB1A0000}"/>
    <cellStyle name="Comma 4 3 2 2 4" xfId="21987" xr:uid="{00000000-0005-0000-0000-0000CC1A0000}"/>
    <cellStyle name="Comma 4 3 2 2 4 2" xfId="21988" xr:uid="{00000000-0005-0000-0000-0000CD1A0000}"/>
    <cellStyle name="Comma 4 3 2 2 4 2 2" xfId="21989" xr:uid="{00000000-0005-0000-0000-0000CE1A0000}"/>
    <cellStyle name="Comma 4 3 2 2 4 2 2 2" xfId="21990" xr:uid="{00000000-0005-0000-0000-0000CF1A0000}"/>
    <cellStyle name="Comma 4 3 2 2 4 2 3" xfId="21991" xr:uid="{00000000-0005-0000-0000-0000D01A0000}"/>
    <cellStyle name="Comma 4 3 2 2 4 3" xfId="21992" xr:uid="{00000000-0005-0000-0000-0000D11A0000}"/>
    <cellStyle name="Comma 4 3 2 2 4 3 2" xfId="21993" xr:uid="{00000000-0005-0000-0000-0000D21A0000}"/>
    <cellStyle name="Comma 4 3 2 2 4 4" xfId="21994" xr:uid="{00000000-0005-0000-0000-0000D31A0000}"/>
    <cellStyle name="Comma 4 3 2 3" xfId="21995" xr:uid="{00000000-0005-0000-0000-0000D41A0000}"/>
    <cellStyle name="Comma 4 3 2 3 2" xfId="21996" xr:uid="{00000000-0005-0000-0000-0000D51A0000}"/>
    <cellStyle name="Comma 4 3 2 3 2 2" xfId="21997" xr:uid="{00000000-0005-0000-0000-0000D61A0000}"/>
    <cellStyle name="Comma 4 3 2 3 2 2 2" xfId="21998" xr:uid="{00000000-0005-0000-0000-0000D71A0000}"/>
    <cellStyle name="Comma 4 3 2 3 2 2 2 2" xfId="21999" xr:uid="{00000000-0005-0000-0000-0000D81A0000}"/>
    <cellStyle name="Comma 4 3 2 3 2 2 3" xfId="22000" xr:uid="{00000000-0005-0000-0000-0000D91A0000}"/>
    <cellStyle name="Comma 4 3 2 3 2 3" xfId="22001" xr:uid="{00000000-0005-0000-0000-0000DA1A0000}"/>
    <cellStyle name="Comma 4 3 2 3 2 3 2" xfId="22002" xr:uid="{00000000-0005-0000-0000-0000DB1A0000}"/>
    <cellStyle name="Comma 4 3 2 3 2 4" xfId="22003" xr:uid="{00000000-0005-0000-0000-0000DC1A0000}"/>
    <cellStyle name="Comma 4 3 2 4" xfId="22004" xr:uid="{00000000-0005-0000-0000-0000DD1A0000}"/>
    <cellStyle name="Comma 4 3 2 4 2" xfId="22005" xr:uid="{00000000-0005-0000-0000-0000DE1A0000}"/>
    <cellStyle name="Comma 4 3 2 4 2 2" xfId="22006" xr:uid="{00000000-0005-0000-0000-0000DF1A0000}"/>
    <cellStyle name="Comma 4 3 2 4 2 2 2" xfId="22007" xr:uid="{00000000-0005-0000-0000-0000E01A0000}"/>
    <cellStyle name="Comma 4 3 2 4 2 2 2 2" xfId="22008" xr:uid="{00000000-0005-0000-0000-0000E11A0000}"/>
    <cellStyle name="Comma 4 3 2 4 2 2 3" xfId="22009" xr:uid="{00000000-0005-0000-0000-0000E21A0000}"/>
    <cellStyle name="Comma 4 3 2 4 2 3" xfId="22010" xr:uid="{00000000-0005-0000-0000-0000E31A0000}"/>
    <cellStyle name="Comma 4 3 2 4 2 3 2" xfId="22011" xr:uid="{00000000-0005-0000-0000-0000E41A0000}"/>
    <cellStyle name="Comma 4 3 2 4 2 4" xfId="22012" xr:uid="{00000000-0005-0000-0000-0000E51A0000}"/>
    <cellStyle name="Comma 4 3 2 5" xfId="22013" xr:uid="{00000000-0005-0000-0000-0000E61A0000}"/>
    <cellStyle name="Comma 4 3 2 5 2" xfId="22014" xr:uid="{00000000-0005-0000-0000-0000E71A0000}"/>
    <cellStyle name="Comma 4 3 2 5 2 2" xfId="22015" xr:uid="{00000000-0005-0000-0000-0000E81A0000}"/>
    <cellStyle name="Comma 4 3 2 5 2 2 2" xfId="22016" xr:uid="{00000000-0005-0000-0000-0000E91A0000}"/>
    <cellStyle name="Comma 4 3 2 5 2 3" xfId="22017" xr:uid="{00000000-0005-0000-0000-0000EA1A0000}"/>
    <cellStyle name="Comma 4 3 2 5 3" xfId="22018" xr:uid="{00000000-0005-0000-0000-0000EB1A0000}"/>
    <cellStyle name="Comma 4 3 2 5 3 2" xfId="22019" xr:uid="{00000000-0005-0000-0000-0000EC1A0000}"/>
    <cellStyle name="Comma 4 3 2 5 4" xfId="22020" xr:uid="{00000000-0005-0000-0000-0000ED1A0000}"/>
    <cellStyle name="Comma 4 3 3" xfId="22021" xr:uid="{00000000-0005-0000-0000-0000EE1A0000}"/>
    <cellStyle name="Comma 4 3 3 2" xfId="22022" xr:uid="{00000000-0005-0000-0000-0000EF1A0000}"/>
    <cellStyle name="Comma 4 3 3 2 2" xfId="22023" xr:uid="{00000000-0005-0000-0000-0000F01A0000}"/>
    <cellStyle name="Comma 4 3 3 2 2 2" xfId="22024" xr:uid="{00000000-0005-0000-0000-0000F11A0000}"/>
    <cellStyle name="Comma 4 3 3 2 3" xfId="22025" xr:uid="{00000000-0005-0000-0000-0000F21A0000}"/>
    <cellStyle name="Comma 4 3 3 3" xfId="22026" xr:uid="{00000000-0005-0000-0000-0000F31A0000}"/>
    <cellStyle name="Comma 4 3 3 3 2" xfId="22027" xr:uid="{00000000-0005-0000-0000-0000F41A0000}"/>
    <cellStyle name="Comma 4 3 3 4" xfId="22028" xr:uid="{00000000-0005-0000-0000-0000F51A0000}"/>
    <cellStyle name="Comma 4 4" xfId="5478" xr:uid="{00000000-0005-0000-0000-0000F61A0000}"/>
    <cellStyle name="Comma 4 4 2" xfId="22029" xr:uid="{00000000-0005-0000-0000-0000F71A0000}"/>
    <cellStyle name="Comma 4 4 2 2" xfId="22030" xr:uid="{00000000-0005-0000-0000-0000F81A0000}"/>
    <cellStyle name="Comma 4 4 2 2 2" xfId="22031" xr:uid="{00000000-0005-0000-0000-0000F91A0000}"/>
    <cellStyle name="Comma 4 4 2 2 2 2" xfId="22032" xr:uid="{00000000-0005-0000-0000-0000FA1A0000}"/>
    <cellStyle name="Comma 4 4 2 2 2 2 2" xfId="22033" xr:uid="{00000000-0005-0000-0000-0000FB1A0000}"/>
    <cellStyle name="Comma 4 4 2 2 2 2 2 2" xfId="22034" xr:uid="{00000000-0005-0000-0000-0000FC1A0000}"/>
    <cellStyle name="Comma 4 4 2 2 2 2 2 2 2" xfId="22035" xr:uid="{00000000-0005-0000-0000-0000FD1A0000}"/>
    <cellStyle name="Comma 4 4 2 2 2 2 2 3" xfId="22036" xr:uid="{00000000-0005-0000-0000-0000FE1A0000}"/>
    <cellStyle name="Comma 4 4 2 2 2 2 3" xfId="22037" xr:uid="{00000000-0005-0000-0000-0000FF1A0000}"/>
    <cellStyle name="Comma 4 4 2 2 2 2 3 2" xfId="22038" xr:uid="{00000000-0005-0000-0000-0000001B0000}"/>
    <cellStyle name="Comma 4 4 2 2 2 2 4" xfId="22039" xr:uid="{00000000-0005-0000-0000-0000011B0000}"/>
    <cellStyle name="Comma 4 4 2 2 3" xfId="22040" xr:uid="{00000000-0005-0000-0000-0000021B0000}"/>
    <cellStyle name="Comma 4 4 2 2 3 2" xfId="22041" xr:uid="{00000000-0005-0000-0000-0000031B0000}"/>
    <cellStyle name="Comma 4 4 2 2 3 2 2" xfId="22042" xr:uid="{00000000-0005-0000-0000-0000041B0000}"/>
    <cellStyle name="Comma 4 4 2 2 3 2 2 2" xfId="22043" xr:uid="{00000000-0005-0000-0000-0000051B0000}"/>
    <cellStyle name="Comma 4 4 2 2 3 2 2 2 2" xfId="22044" xr:uid="{00000000-0005-0000-0000-0000061B0000}"/>
    <cellStyle name="Comma 4 4 2 2 3 2 2 3" xfId="22045" xr:uid="{00000000-0005-0000-0000-0000071B0000}"/>
    <cellStyle name="Comma 4 4 2 2 3 2 3" xfId="22046" xr:uid="{00000000-0005-0000-0000-0000081B0000}"/>
    <cellStyle name="Comma 4 4 2 2 3 2 3 2" xfId="22047" xr:uid="{00000000-0005-0000-0000-0000091B0000}"/>
    <cellStyle name="Comma 4 4 2 2 3 2 4" xfId="22048" xr:uid="{00000000-0005-0000-0000-00000A1B0000}"/>
    <cellStyle name="Comma 4 4 2 2 4" xfId="22049" xr:uid="{00000000-0005-0000-0000-00000B1B0000}"/>
    <cellStyle name="Comma 4 4 2 2 4 2" xfId="22050" xr:uid="{00000000-0005-0000-0000-00000C1B0000}"/>
    <cellStyle name="Comma 4 4 2 2 4 2 2" xfId="22051" xr:uid="{00000000-0005-0000-0000-00000D1B0000}"/>
    <cellStyle name="Comma 4 4 2 2 4 2 2 2" xfId="22052" xr:uid="{00000000-0005-0000-0000-00000E1B0000}"/>
    <cellStyle name="Comma 4 4 2 2 4 2 3" xfId="22053" xr:uid="{00000000-0005-0000-0000-00000F1B0000}"/>
    <cellStyle name="Comma 4 4 2 2 4 3" xfId="22054" xr:uid="{00000000-0005-0000-0000-0000101B0000}"/>
    <cellStyle name="Comma 4 4 2 2 4 3 2" xfId="22055" xr:uid="{00000000-0005-0000-0000-0000111B0000}"/>
    <cellStyle name="Comma 4 4 2 2 4 4" xfId="22056" xr:uid="{00000000-0005-0000-0000-0000121B0000}"/>
    <cellStyle name="Comma 4 4 2 3" xfId="22057" xr:uid="{00000000-0005-0000-0000-0000131B0000}"/>
    <cellStyle name="Comma 4 4 2 3 2" xfId="22058" xr:uid="{00000000-0005-0000-0000-0000141B0000}"/>
    <cellStyle name="Comma 4 4 2 3 2 2" xfId="22059" xr:uid="{00000000-0005-0000-0000-0000151B0000}"/>
    <cellStyle name="Comma 4 4 2 3 2 2 2" xfId="22060" xr:uid="{00000000-0005-0000-0000-0000161B0000}"/>
    <cellStyle name="Comma 4 4 2 3 2 2 2 2" xfId="22061" xr:uid="{00000000-0005-0000-0000-0000171B0000}"/>
    <cellStyle name="Comma 4 4 2 3 2 2 3" xfId="22062" xr:uid="{00000000-0005-0000-0000-0000181B0000}"/>
    <cellStyle name="Comma 4 4 2 3 2 3" xfId="22063" xr:uid="{00000000-0005-0000-0000-0000191B0000}"/>
    <cellStyle name="Comma 4 4 2 3 2 3 2" xfId="22064" xr:uid="{00000000-0005-0000-0000-00001A1B0000}"/>
    <cellStyle name="Comma 4 4 2 3 2 4" xfId="22065" xr:uid="{00000000-0005-0000-0000-00001B1B0000}"/>
    <cellStyle name="Comma 4 4 2 4" xfId="22066" xr:uid="{00000000-0005-0000-0000-00001C1B0000}"/>
    <cellStyle name="Comma 4 4 2 4 2" xfId="22067" xr:uid="{00000000-0005-0000-0000-00001D1B0000}"/>
    <cellStyle name="Comma 4 4 2 4 2 2" xfId="22068" xr:uid="{00000000-0005-0000-0000-00001E1B0000}"/>
    <cellStyle name="Comma 4 4 2 4 2 2 2" xfId="22069" xr:uid="{00000000-0005-0000-0000-00001F1B0000}"/>
    <cellStyle name="Comma 4 4 2 4 2 2 2 2" xfId="22070" xr:uid="{00000000-0005-0000-0000-0000201B0000}"/>
    <cellStyle name="Comma 4 4 2 4 2 2 3" xfId="22071" xr:uid="{00000000-0005-0000-0000-0000211B0000}"/>
    <cellStyle name="Comma 4 4 2 4 2 3" xfId="22072" xr:uid="{00000000-0005-0000-0000-0000221B0000}"/>
    <cellStyle name="Comma 4 4 2 4 2 3 2" xfId="22073" xr:uid="{00000000-0005-0000-0000-0000231B0000}"/>
    <cellStyle name="Comma 4 4 2 4 2 4" xfId="22074" xr:uid="{00000000-0005-0000-0000-0000241B0000}"/>
    <cellStyle name="Comma 4 4 2 5" xfId="22075" xr:uid="{00000000-0005-0000-0000-0000251B0000}"/>
    <cellStyle name="Comma 4 4 2 5 2" xfId="22076" xr:uid="{00000000-0005-0000-0000-0000261B0000}"/>
    <cellStyle name="Comma 4 4 2 5 2 2" xfId="22077" xr:uid="{00000000-0005-0000-0000-0000271B0000}"/>
    <cellStyle name="Comma 4 4 2 5 2 2 2" xfId="22078" xr:uid="{00000000-0005-0000-0000-0000281B0000}"/>
    <cellStyle name="Comma 4 4 2 5 2 3" xfId="22079" xr:uid="{00000000-0005-0000-0000-0000291B0000}"/>
    <cellStyle name="Comma 4 4 2 5 3" xfId="22080" xr:uid="{00000000-0005-0000-0000-00002A1B0000}"/>
    <cellStyle name="Comma 4 4 2 5 3 2" xfId="22081" xr:uid="{00000000-0005-0000-0000-00002B1B0000}"/>
    <cellStyle name="Comma 4 4 2 5 4" xfId="22082" xr:uid="{00000000-0005-0000-0000-00002C1B0000}"/>
    <cellStyle name="Comma 4 4 3" xfId="22083" xr:uid="{00000000-0005-0000-0000-00002D1B0000}"/>
    <cellStyle name="Comma 4 4 3 2" xfId="22084" xr:uid="{00000000-0005-0000-0000-00002E1B0000}"/>
    <cellStyle name="Comma 4 4 3 2 2" xfId="22085" xr:uid="{00000000-0005-0000-0000-00002F1B0000}"/>
    <cellStyle name="Comma 4 4 3 2 2 2" xfId="22086" xr:uid="{00000000-0005-0000-0000-0000301B0000}"/>
    <cellStyle name="Comma 4 4 3 2 3" xfId="22087" xr:uid="{00000000-0005-0000-0000-0000311B0000}"/>
    <cellStyle name="Comma 4 4 3 3" xfId="22088" xr:uid="{00000000-0005-0000-0000-0000321B0000}"/>
    <cellStyle name="Comma 4 4 3 3 2" xfId="22089" xr:uid="{00000000-0005-0000-0000-0000331B0000}"/>
    <cellStyle name="Comma 4 4 3 4" xfId="22090" xr:uid="{00000000-0005-0000-0000-0000341B0000}"/>
    <cellStyle name="Comma 4 5" xfId="22091" xr:uid="{00000000-0005-0000-0000-0000351B0000}"/>
    <cellStyle name="Comma 4 5 2" xfId="22092" xr:uid="{00000000-0005-0000-0000-0000361B0000}"/>
    <cellStyle name="Comma 4 5 2 2" xfId="22093" xr:uid="{00000000-0005-0000-0000-0000371B0000}"/>
    <cellStyle name="Comma 4 5 2 2 2" xfId="22094" xr:uid="{00000000-0005-0000-0000-0000381B0000}"/>
    <cellStyle name="Comma 4 5 2 2 2 2" xfId="22095" xr:uid="{00000000-0005-0000-0000-0000391B0000}"/>
    <cellStyle name="Comma 4 5 2 2 2 2 2" xfId="22096" xr:uid="{00000000-0005-0000-0000-00003A1B0000}"/>
    <cellStyle name="Comma 4 5 2 2 2 2 2 2" xfId="22097" xr:uid="{00000000-0005-0000-0000-00003B1B0000}"/>
    <cellStyle name="Comma 4 5 2 2 2 2 3" xfId="22098" xr:uid="{00000000-0005-0000-0000-00003C1B0000}"/>
    <cellStyle name="Comma 4 5 2 2 2 3" xfId="22099" xr:uid="{00000000-0005-0000-0000-00003D1B0000}"/>
    <cellStyle name="Comma 4 5 2 2 2 3 2" xfId="22100" xr:uid="{00000000-0005-0000-0000-00003E1B0000}"/>
    <cellStyle name="Comma 4 5 2 2 2 4" xfId="22101" xr:uid="{00000000-0005-0000-0000-00003F1B0000}"/>
    <cellStyle name="Comma 4 5 2 3" xfId="22102" xr:uid="{00000000-0005-0000-0000-0000401B0000}"/>
    <cellStyle name="Comma 4 5 2 3 2" xfId="22103" xr:uid="{00000000-0005-0000-0000-0000411B0000}"/>
    <cellStyle name="Comma 4 5 2 3 2 2" xfId="22104" xr:uid="{00000000-0005-0000-0000-0000421B0000}"/>
    <cellStyle name="Comma 4 5 2 3 2 2 2" xfId="22105" xr:uid="{00000000-0005-0000-0000-0000431B0000}"/>
    <cellStyle name="Comma 4 5 2 3 2 2 2 2" xfId="22106" xr:uid="{00000000-0005-0000-0000-0000441B0000}"/>
    <cellStyle name="Comma 4 5 2 3 2 2 3" xfId="22107" xr:uid="{00000000-0005-0000-0000-0000451B0000}"/>
    <cellStyle name="Comma 4 5 2 3 2 3" xfId="22108" xr:uid="{00000000-0005-0000-0000-0000461B0000}"/>
    <cellStyle name="Comma 4 5 2 3 2 3 2" xfId="22109" xr:uid="{00000000-0005-0000-0000-0000471B0000}"/>
    <cellStyle name="Comma 4 5 2 3 2 4" xfId="22110" xr:uid="{00000000-0005-0000-0000-0000481B0000}"/>
    <cellStyle name="Comma 4 5 2 4" xfId="22111" xr:uid="{00000000-0005-0000-0000-0000491B0000}"/>
    <cellStyle name="Comma 4 5 2 4 2" xfId="22112" xr:uid="{00000000-0005-0000-0000-00004A1B0000}"/>
    <cellStyle name="Comma 4 5 2 4 2 2" xfId="22113" xr:uid="{00000000-0005-0000-0000-00004B1B0000}"/>
    <cellStyle name="Comma 4 5 2 4 2 2 2" xfId="22114" xr:uid="{00000000-0005-0000-0000-00004C1B0000}"/>
    <cellStyle name="Comma 4 5 2 4 2 3" xfId="22115" xr:uid="{00000000-0005-0000-0000-00004D1B0000}"/>
    <cellStyle name="Comma 4 5 2 4 3" xfId="22116" xr:uid="{00000000-0005-0000-0000-00004E1B0000}"/>
    <cellStyle name="Comma 4 5 2 4 3 2" xfId="22117" xr:uid="{00000000-0005-0000-0000-00004F1B0000}"/>
    <cellStyle name="Comma 4 5 2 4 4" xfId="22118" xr:uid="{00000000-0005-0000-0000-0000501B0000}"/>
    <cellStyle name="Comma 4 5 3" xfId="22119" xr:uid="{00000000-0005-0000-0000-0000511B0000}"/>
    <cellStyle name="Comma 4 5 3 2" xfId="22120" xr:uid="{00000000-0005-0000-0000-0000521B0000}"/>
    <cellStyle name="Comma 4 5 3 2 2" xfId="22121" xr:uid="{00000000-0005-0000-0000-0000531B0000}"/>
    <cellStyle name="Comma 4 5 3 2 2 2" xfId="22122" xr:uid="{00000000-0005-0000-0000-0000541B0000}"/>
    <cellStyle name="Comma 4 5 3 2 2 2 2" xfId="22123" xr:uid="{00000000-0005-0000-0000-0000551B0000}"/>
    <cellStyle name="Comma 4 5 3 2 2 3" xfId="22124" xr:uid="{00000000-0005-0000-0000-0000561B0000}"/>
    <cellStyle name="Comma 4 5 3 2 3" xfId="22125" xr:uid="{00000000-0005-0000-0000-0000571B0000}"/>
    <cellStyle name="Comma 4 5 3 2 3 2" xfId="22126" xr:uid="{00000000-0005-0000-0000-0000581B0000}"/>
    <cellStyle name="Comma 4 5 3 2 4" xfId="22127" xr:uid="{00000000-0005-0000-0000-0000591B0000}"/>
    <cellStyle name="Comma 4 5 4" xfId="22128" xr:uid="{00000000-0005-0000-0000-00005A1B0000}"/>
    <cellStyle name="Comma 4 5 4 2" xfId="22129" xr:uid="{00000000-0005-0000-0000-00005B1B0000}"/>
    <cellStyle name="Comma 4 5 4 2 2" xfId="22130" xr:uid="{00000000-0005-0000-0000-00005C1B0000}"/>
    <cellStyle name="Comma 4 5 4 2 2 2" xfId="22131" xr:uid="{00000000-0005-0000-0000-00005D1B0000}"/>
    <cellStyle name="Comma 4 5 4 2 2 2 2" xfId="22132" xr:uid="{00000000-0005-0000-0000-00005E1B0000}"/>
    <cellStyle name="Comma 4 5 4 2 2 3" xfId="22133" xr:uid="{00000000-0005-0000-0000-00005F1B0000}"/>
    <cellStyle name="Comma 4 5 4 2 3" xfId="22134" xr:uid="{00000000-0005-0000-0000-0000601B0000}"/>
    <cellStyle name="Comma 4 5 4 2 3 2" xfId="22135" xr:uid="{00000000-0005-0000-0000-0000611B0000}"/>
    <cellStyle name="Comma 4 5 4 2 4" xfId="22136" xr:uid="{00000000-0005-0000-0000-0000621B0000}"/>
    <cellStyle name="Comma 4 5 5" xfId="22137" xr:uid="{00000000-0005-0000-0000-0000631B0000}"/>
    <cellStyle name="Comma 4 5 5 2" xfId="22138" xr:uid="{00000000-0005-0000-0000-0000641B0000}"/>
    <cellStyle name="Comma 4 5 5 2 2" xfId="22139" xr:uid="{00000000-0005-0000-0000-0000651B0000}"/>
    <cellStyle name="Comma 4 5 5 2 2 2" xfId="22140" xr:uid="{00000000-0005-0000-0000-0000661B0000}"/>
    <cellStyle name="Comma 4 5 5 2 3" xfId="22141" xr:uid="{00000000-0005-0000-0000-0000671B0000}"/>
    <cellStyle name="Comma 4 5 5 3" xfId="22142" xr:uid="{00000000-0005-0000-0000-0000681B0000}"/>
    <cellStyle name="Comma 4 5 5 3 2" xfId="22143" xr:uid="{00000000-0005-0000-0000-0000691B0000}"/>
    <cellStyle name="Comma 4 5 5 4" xfId="22144" xr:uid="{00000000-0005-0000-0000-00006A1B0000}"/>
    <cellStyle name="Comma 4 6" xfId="22145" xr:uid="{00000000-0005-0000-0000-00006B1B0000}"/>
    <cellStyle name="Comma 4 6 2" xfId="22146" xr:uid="{00000000-0005-0000-0000-00006C1B0000}"/>
    <cellStyle name="Comma 4 6 2 2" xfId="22147" xr:uid="{00000000-0005-0000-0000-00006D1B0000}"/>
    <cellStyle name="Comma 4 6 2 2 2" xfId="22148" xr:uid="{00000000-0005-0000-0000-00006E1B0000}"/>
    <cellStyle name="Comma 4 6 2 3" xfId="22149" xr:uid="{00000000-0005-0000-0000-00006F1B0000}"/>
    <cellStyle name="Comma 4 6 3" xfId="22150" xr:uid="{00000000-0005-0000-0000-0000701B0000}"/>
    <cellStyle name="Comma 4 6 3 2" xfId="22151" xr:uid="{00000000-0005-0000-0000-0000711B0000}"/>
    <cellStyle name="Comma 4 6 4" xfId="22152" xr:uid="{00000000-0005-0000-0000-0000721B0000}"/>
    <cellStyle name="Comma 4 7" xfId="21010" xr:uid="{00000000-0005-0000-0000-0000731B0000}"/>
    <cellStyle name="Comma 40" xfId="5479" xr:uid="{00000000-0005-0000-0000-0000741B0000}"/>
    <cellStyle name="Comma 40 2" xfId="5480" xr:uid="{00000000-0005-0000-0000-0000751B0000}"/>
    <cellStyle name="Comma 40 2 2" xfId="5481" xr:uid="{00000000-0005-0000-0000-0000761B0000}"/>
    <cellStyle name="Comma 40 3" xfId="5482" xr:uid="{00000000-0005-0000-0000-0000771B0000}"/>
    <cellStyle name="Comma 41" xfId="5483" xr:uid="{00000000-0005-0000-0000-0000781B0000}"/>
    <cellStyle name="Comma 41 2" xfId="5484" xr:uid="{00000000-0005-0000-0000-0000791B0000}"/>
    <cellStyle name="Comma 41 2 2" xfId="5485" xr:uid="{00000000-0005-0000-0000-00007A1B0000}"/>
    <cellStyle name="Comma 41 3" xfId="5486" xr:uid="{00000000-0005-0000-0000-00007B1B0000}"/>
    <cellStyle name="Comma 42" xfId="5487" xr:uid="{00000000-0005-0000-0000-00007C1B0000}"/>
    <cellStyle name="Comma 42 2" xfId="5488" xr:uid="{00000000-0005-0000-0000-00007D1B0000}"/>
    <cellStyle name="Comma 42 2 2" xfId="5489" xr:uid="{00000000-0005-0000-0000-00007E1B0000}"/>
    <cellStyle name="Comma 42 3" xfId="5490" xr:uid="{00000000-0005-0000-0000-00007F1B0000}"/>
    <cellStyle name="Comma 43" xfId="5491" xr:uid="{00000000-0005-0000-0000-0000801B0000}"/>
    <cellStyle name="Comma 43 2" xfId="5492" xr:uid="{00000000-0005-0000-0000-0000811B0000}"/>
    <cellStyle name="Comma 43 2 2" xfId="5493" xr:uid="{00000000-0005-0000-0000-0000821B0000}"/>
    <cellStyle name="Comma 43 3" xfId="5494" xr:uid="{00000000-0005-0000-0000-0000831B0000}"/>
    <cellStyle name="Comma 44" xfId="5495" xr:uid="{00000000-0005-0000-0000-0000841B0000}"/>
    <cellStyle name="Comma 44 2" xfId="5496" xr:uid="{00000000-0005-0000-0000-0000851B0000}"/>
    <cellStyle name="Comma 44 2 2" xfId="5497" xr:uid="{00000000-0005-0000-0000-0000861B0000}"/>
    <cellStyle name="Comma 44 3" xfId="5498" xr:uid="{00000000-0005-0000-0000-0000871B0000}"/>
    <cellStyle name="Comma 45" xfId="5499" xr:uid="{00000000-0005-0000-0000-0000881B0000}"/>
    <cellStyle name="Comma 45 2" xfId="5500" xr:uid="{00000000-0005-0000-0000-0000891B0000}"/>
    <cellStyle name="Comma 45 2 2" xfId="5501" xr:uid="{00000000-0005-0000-0000-00008A1B0000}"/>
    <cellStyle name="Comma 45 3" xfId="5502" xr:uid="{00000000-0005-0000-0000-00008B1B0000}"/>
    <cellStyle name="Comma 46" xfId="5503" xr:uid="{00000000-0005-0000-0000-00008C1B0000}"/>
    <cellStyle name="Comma 46 2" xfId="5504" xr:uid="{00000000-0005-0000-0000-00008D1B0000}"/>
    <cellStyle name="Comma 46 2 2" xfId="5505" xr:uid="{00000000-0005-0000-0000-00008E1B0000}"/>
    <cellStyle name="Comma 46 3" xfId="5506" xr:uid="{00000000-0005-0000-0000-00008F1B0000}"/>
    <cellStyle name="Comma 47" xfId="5507" xr:uid="{00000000-0005-0000-0000-0000901B0000}"/>
    <cellStyle name="Comma 47 2" xfId="5508" xr:uid="{00000000-0005-0000-0000-0000911B0000}"/>
    <cellStyle name="Comma 47 2 2" xfId="5509" xr:uid="{00000000-0005-0000-0000-0000921B0000}"/>
    <cellStyle name="Comma 47 3" xfId="5510" xr:uid="{00000000-0005-0000-0000-0000931B0000}"/>
    <cellStyle name="Comma 48" xfId="5511" xr:uid="{00000000-0005-0000-0000-0000941B0000}"/>
    <cellStyle name="Comma 48 2" xfId="5512" xr:uid="{00000000-0005-0000-0000-0000951B0000}"/>
    <cellStyle name="Comma 48 2 2" xfId="5513" xr:uid="{00000000-0005-0000-0000-0000961B0000}"/>
    <cellStyle name="Comma 48 3" xfId="5514" xr:uid="{00000000-0005-0000-0000-0000971B0000}"/>
    <cellStyle name="Comma 49" xfId="5515" xr:uid="{00000000-0005-0000-0000-0000981B0000}"/>
    <cellStyle name="Comma 49 10" xfId="5516" xr:uid="{00000000-0005-0000-0000-0000991B0000}"/>
    <cellStyle name="Comma 49 11" xfId="5517" xr:uid="{00000000-0005-0000-0000-00009A1B0000}"/>
    <cellStyle name="Comma 49 12" xfId="5518" xr:uid="{00000000-0005-0000-0000-00009B1B0000}"/>
    <cellStyle name="Comma 49 2" xfId="5519" xr:uid="{00000000-0005-0000-0000-00009C1B0000}"/>
    <cellStyle name="Comma 49 2 10" xfId="5520" xr:uid="{00000000-0005-0000-0000-00009D1B0000}"/>
    <cellStyle name="Comma 49 2 2" xfId="5521" xr:uid="{00000000-0005-0000-0000-00009E1B0000}"/>
    <cellStyle name="Comma 49 2 2 2" xfId="5522" xr:uid="{00000000-0005-0000-0000-00009F1B0000}"/>
    <cellStyle name="Comma 49 2 2 2 2" xfId="5523" xr:uid="{00000000-0005-0000-0000-0000A01B0000}"/>
    <cellStyle name="Comma 49 2 2 2 2 2" xfId="5524" xr:uid="{00000000-0005-0000-0000-0000A11B0000}"/>
    <cellStyle name="Comma 49 2 2 2 2 2 2" xfId="5525" xr:uid="{00000000-0005-0000-0000-0000A21B0000}"/>
    <cellStyle name="Comma 49 2 2 2 2 2 3" xfId="5526" xr:uid="{00000000-0005-0000-0000-0000A31B0000}"/>
    <cellStyle name="Comma 49 2 2 2 2 2 4" xfId="5527" xr:uid="{00000000-0005-0000-0000-0000A41B0000}"/>
    <cellStyle name="Comma 49 2 2 2 2 3" xfId="5528" xr:uid="{00000000-0005-0000-0000-0000A51B0000}"/>
    <cellStyle name="Comma 49 2 2 2 2 4" xfId="5529" xr:uid="{00000000-0005-0000-0000-0000A61B0000}"/>
    <cellStyle name="Comma 49 2 2 2 2 5" xfId="5530" xr:uid="{00000000-0005-0000-0000-0000A71B0000}"/>
    <cellStyle name="Comma 49 2 2 2 3" xfId="5531" xr:uid="{00000000-0005-0000-0000-0000A81B0000}"/>
    <cellStyle name="Comma 49 2 2 2 3 2" xfId="5532" xr:uid="{00000000-0005-0000-0000-0000A91B0000}"/>
    <cellStyle name="Comma 49 2 2 2 3 3" xfId="5533" xr:uid="{00000000-0005-0000-0000-0000AA1B0000}"/>
    <cellStyle name="Comma 49 2 2 2 3 4" xfId="5534" xr:uid="{00000000-0005-0000-0000-0000AB1B0000}"/>
    <cellStyle name="Comma 49 2 2 2 4" xfId="5535" xr:uid="{00000000-0005-0000-0000-0000AC1B0000}"/>
    <cellStyle name="Comma 49 2 2 2 5" xfId="5536" xr:uid="{00000000-0005-0000-0000-0000AD1B0000}"/>
    <cellStyle name="Comma 49 2 2 2 6" xfId="5537" xr:uid="{00000000-0005-0000-0000-0000AE1B0000}"/>
    <cellStyle name="Comma 49 2 2 3" xfId="5538" xr:uid="{00000000-0005-0000-0000-0000AF1B0000}"/>
    <cellStyle name="Comma 49 2 2 3 2" xfId="5539" xr:uid="{00000000-0005-0000-0000-0000B01B0000}"/>
    <cellStyle name="Comma 49 2 2 3 2 2" xfId="5540" xr:uid="{00000000-0005-0000-0000-0000B11B0000}"/>
    <cellStyle name="Comma 49 2 2 3 2 2 2" xfId="5541" xr:uid="{00000000-0005-0000-0000-0000B21B0000}"/>
    <cellStyle name="Comma 49 2 2 3 2 2 3" xfId="5542" xr:uid="{00000000-0005-0000-0000-0000B31B0000}"/>
    <cellStyle name="Comma 49 2 2 3 2 2 4" xfId="5543" xr:uid="{00000000-0005-0000-0000-0000B41B0000}"/>
    <cellStyle name="Comma 49 2 2 3 2 3" xfId="5544" xr:uid="{00000000-0005-0000-0000-0000B51B0000}"/>
    <cellStyle name="Comma 49 2 2 3 2 4" xfId="5545" xr:uid="{00000000-0005-0000-0000-0000B61B0000}"/>
    <cellStyle name="Comma 49 2 2 3 2 5" xfId="5546" xr:uid="{00000000-0005-0000-0000-0000B71B0000}"/>
    <cellStyle name="Comma 49 2 2 3 3" xfId="5547" xr:uid="{00000000-0005-0000-0000-0000B81B0000}"/>
    <cellStyle name="Comma 49 2 2 3 3 2" xfId="5548" xr:uid="{00000000-0005-0000-0000-0000B91B0000}"/>
    <cellStyle name="Comma 49 2 2 3 3 3" xfId="5549" xr:uid="{00000000-0005-0000-0000-0000BA1B0000}"/>
    <cellStyle name="Comma 49 2 2 3 3 4" xfId="5550" xr:uid="{00000000-0005-0000-0000-0000BB1B0000}"/>
    <cellStyle name="Comma 49 2 2 3 4" xfId="5551" xr:uid="{00000000-0005-0000-0000-0000BC1B0000}"/>
    <cellStyle name="Comma 49 2 2 3 5" xfId="5552" xr:uid="{00000000-0005-0000-0000-0000BD1B0000}"/>
    <cellStyle name="Comma 49 2 2 3 6" xfId="5553" xr:uid="{00000000-0005-0000-0000-0000BE1B0000}"/>
    <cellStyle name="Comma 49 2 2 4" xfId="5554" xr:uid="{00000000-0005-0000-0000-0000BF1B0000}"/>
    <cellStyle name="Comma 49 2 2 4 2" xfId="5555" xr:uid="{00000000-0005-0000-0000-0000C01B0000}"/>
    <cellStyle name="Comma 49 2 2 4 2 2" xfId="5556" xr:uid="{00000000-0005-0000-0000-0000C11B0000}"/>
    <cellStyle name="Comma 49 2 2 4 2 3" xfId="5557" xr:uid="{00000000-0005-0000-0000-0000C21B0000}"/>
    <cellStyle name="Comma 49 2 2 4 2 4" xfId="5558" xr:uid="{00000000-0005-0000-0000-0000C31B0000}"/>
    <cellStyle name="Comma 49 2 2 4 3" xfId="5559" xr:uid="{00000000-0005-0000-0000-0000C41B0000}"/>
    <cellStyle name="Comma 49 2 2 4 4" xfId="5560" xr:uid="{00000000-0005-0000-0000-0000C51B0000}"/>
    <cellStyle name="Comma 49 2 2 4 5" xfId="5561" xr:uid="{00000000-0005-0000-0000-0000C61B0000}"/>
    <cellStyle name="Comma 49 2 2 5" xfId="5562" xr:uid="{00000000-0005-0000-0000-0000C71B0000}"/>
    <cellStyle name="Comma 49 2 2 5 2" xfId="5563" xr:uid="{00000000-0005-0000-0000-0000C81B0000}"/>
    <cellStyle name="Comma 49 2 2 5 3" xfId="5564" xr:uid="{00000000-0005-0000-0000-0000C91B0000}"/>
    <cellStyle name="Comma 49 2 2 5 4" xfId="5565" xr:uid="{00000000-0005-0000-0000-0000CA1B0000}"/>
    <cellStyle name="Comma 49 2 2 6" xfId="5566" xr:uid="{00000000-0005-0000-0000-0000CB1B0000}"/>
    <cellStyle name="Comma 49 2 2 7" xfId="5567" xr:uid="{00000000-0005-0000-0000-0000CC1B0000}"/>
    <cellStyle name="Comma 49 2 2 8" xfId="5568" xr:uid="{00000000-0005-0000-0000-0000CD1B0000}"/>
    <cellStyle name="Comma 49 2 3" xfId="5569" xr:uid="{00000000-0005-0000-0000-0000CE1B0000}"/>
    <cellStyle name="Comma 49 2 3 2" xfId="5570" xr:uid="{00000000-0005-0000-0000-0000CF1B0000}"/>
    <cellStyle name="Comma 49 2 3 2 2" xfId="5571" xr:uid="{00000000-0005-0000-0000-0000D01B0000}"/>
    <cellStyle name="Comma 49 2 3 2 2 2" xfId="5572" xr:uid="{00000000-0005-0000-0000-0000D11B0000}"/>
    <cellStyle name="Comma 49 2 3 2 2 2 2" xfId="5573" xr:uid="{00000000-0005-0000-0000-0000D21B0000}"/>
    <cellStyle name="Comma 49 2 3 2 2 2 3" xfId="5574" xr:uid="{00000000-0005-0000-0000-0000D31B0000}"/>
    <cellStyle name="Comma 49 2 3 2 2 2 4" xfId="5575" xr:uid="{00000000-0005-0000-0000-0000D41B0000}"/>
    <cellStyle name="Comma 49 2 3 2 2 3" xfId="5576" xr:uid="{00000000-0005-0000-0000-0000D51B0000}"/>
    <cellStyle name="Comma 49 2 3 2 2 4" xfId="5577" xr:uid="{00000000-0005-0000-0000-0000D61B0000}"/>
    <cellStyle name="Comma 49 2 3 2 2 5" xfId="5578" xr:uid="{00000000-0005-0000-0000-0000D71B0000}"/>
    <cellStyle name="Comma 49 2 3 2 3" xfId="5579" xr:uid="{00000000-0005-0000-0000-0000D81B0000}"/>
    <cellStyle name="Comma 49 2 3 2 3 2" xfId="5580" xr:uid="{00000000-0005-0000-0000-0000D91B0000}"/>
    <cellStyle name="Comma 49 2 3 2 3 3" xfId="5581" xr:uid="{00000000-0005-0000-0000-0000DA1B0000}"/>
    <cellStyle name="Comma 49 2 3 2 3 4" xfId="5582" xr:uid="{00000000-0005-0000-0000-0000DB1B0000}"/>
    <cellStyle name="Comma 49 2 3 2 4" xfId="5583" xr:uid="{00000000-0005-0000-0000-0000DC1B0000}"/>
    <cellStyle name="Comma 49 2 3 2 5" xfId="5584" xr:uid="{00000000-0005-0000-0000-0000DD1B0000}"/>
    <cellStyle name="Comma 49 2 3 2 6" xfId="5585" xr:uid="{00000000-0005-0000-0000-0000DE1B0000}"/>
    <cellStyle name="Comma 49 2 3 3" xfId="5586" xr:uid="{00000000-0005-0000-0000-0000DF1B0000}"/>
    <cellStyle name="Comma 49 2 3 3 2" xfId="5587" xr:uid="{00000000-0005-0000-0000-0000E01B0000}"/>
    <cellStyle name="Comma 49 2 3 3 2 2" xfId="5588" xr:uid="{00000000-0005-0000-0000-0000E11B0000}"/>
    <cellStyle name="Comma 49 2 3 3 2 2 2" xfId="5589" xr:uid="{00000000-0005-0000-0000-0000E21B0000}"/>
    <cellStyle name="Comma 49 2 3 3 2 2 3" xfId="5590" xr:uid="{00000000-0005-0000-0000-0000E31B0000}"/>
    <cellStyle name="Comma 49 2 3 3 2 2 4" xfId="5591" xr:uid="{00000000-0005-0000-0000-0000E41B0000}"/>
    <cellStyle name="Comma 49 2 3 3 2 3" xfId="5592" xr:uid="{00000000-0005-0000-0000-0000E51B0000}"/>
    <cellStyle name="Comma 49 2 3 3 2 4" xfId="5593" xr:uid="{00000000-0005-0000-0000-0000E61B0000}"/>
    <cellStyle name="Comma 49 2 3 3 2 5" xfId="5594" xr:uid="{00000000-0005-0000-0000-0000E71B0000}"/>
    <cellStyle name="Comma 49 2 3 3 3" xfId="5595" xr:uid="{00000000-0005-0000-0000-0000E81B0000}"/>
    <cellStyle name="Comma 49 2 3 3 3 2" xfId="5596" xr:uid="{00000000-0005-0000-0000-0000E91B0000}"/>
    <cellStyle name="Comma 49 2 3 3 3 3" xfId="5597" xr:uid="{00000000-0005-0000-0000-0000EA1B0000}"/>
    <cellStyle name="Comma 49 2 3 3 3 4" xfId="5598" xr:uid="{00000000-0005-0000-0000-0000EB1B0000}"/>
    <cellStyle name="Comma 49 2 3 3 4" xfId="5599" xr:uid="{00000000-0005-0000-0000-0000EC1B0000}"/>
    <cellStyle name="Comma 49 2 3 3 5" xfId="5600" xr:uid="{00000000-0005-0000-0000-0000ED1B0000}"/>
    <cellStyle name="Comma 49 2 3 3 6" xfId="5601" xr:uid="{00000000-0005-0000-0000-0000EE1B0000}"/>
    <cellStyle name="Comma 49 2 3 4" xfId="5602" xr:uid="{00000000-0005-0000-0000-0000EF1B0000}"/>
    <cellStyle name="Comma 49 2 3 4 2" xfId="5603" xr:uid="{00000000-0005-0000-0000-0000F01B0000}"/>
    <cellStyle name="Comma 49 2 3 4 2 2" xfId="5604" xr:uid="{00000000-0005-0000-0000-0000F11B0000}"/>
    <cellStyle name="Comma 49 2 3 4 2 3" xfId="5605" xr:uid="{00000000-0005-0000-0000-0000F21B0000}"/>
    <cellStyle name="Comma 49 2 3 4 2 4" xfId="5606" xr:uid="{00000000-0005-0000-0000-0000F31B0000}"/>
    <cellStyle name="Comma 49 2 3 4 3" xfId="5607" xr:uid="{00000000-0005-0000-0000-0000F41B0000}"/>
    <cellStyle name="Comma 49 2 3 4 4" xfId="5608" xr:uid="{00000000-0005-0000-0000-0000F51B0000}"/>
    <cellStyle name="Comma 49 2 3 4 5" xfId="5609" xr:uid="{00000000-0005-0000-0000-0000F61B0000}"/>
    <cellStyle name="Comma 49 2 3 5" xfId="5610" xr:uid="{00000000-0005-0000-0000-0000F71B0000}"/>
    <cellStyle name="Comma 49 2 3 5 2" xfId="5611" xr:uid="{00000000-0005-0000-0000-0000F81B0000}"/>
    <cellStyle name="Comma 49 2 3 5 3" xfId="5612" xr:uid="{00000000-0005-0000-0000-0000F91B0000}"/>
    <cellStyle name="Comma 49 2 3 5 4" xfId="5613" xr:uid="{00000000-0005-0000-0000-0000FA1B0000}"/>
    <cellStyle name="Comma 49 2 3 6" xfId="5614" xr:uid="{00000000-0005-0000-0000-0000FB1B0000}"/>
    <cellStyle name="Comma 49 2 3 7" xfId="5615" xr:uid="{00000000-0005-0000-0000-0000FC1B0000}"/>
    <cellStyle name="Comma 49 2 3 8" xfId="5616" xr:uid="{00000000-0005-0000-0000-0000FD1B0000}"/>
    <cellStyle name="Comma 49 2 4" xfId="5617" xr:uid="{00000000-0005-0000-0000-0000FE1B0000}"/>
    <cellStyle name="Comma 49 2 4 2" xfId="5618" xr:uid="{00000000-0005-0000-0000-0000FF1B0000}"/>
    <cellStyle name="Comma 49 2 4 2 2" xfId="5619" xr:uid="{00000000-0005-0000-0000-0000001C0000}"/>
    <cellStyle name="Comma 49 2 4 2 2 2" xfId="5620" xr:uid="{00000000-0005-0000-0000-0000011C0000}"/>
    <cellStyle name="Comma 49 2 4 2 2 3" xfId="5621" xr:uid="{00000000-0005-0000-0000-0000021C0000}"/>
    <cellStyle name="Comma 49 2 4 2 2 4" xfId="5622" xr:uid="{00000000-0005-0000-0000-0000031C0000}"/>
    <cellStyle name="Comma 49 2 4 2 3" xfId="5623" xr:uid="{00000000-0005-0000-0000-0000041C0000}"/>
    <cellStyle name="Comma 49 2 4 2 4" xfId="5624" xr:uid="{00000000-0005-0000-0000-0000051C0000}"/>
    <cellStyle name="Comma 49 2 4 2 5" xfId="5625" xr:uid="{00000000-0005-0000-0000-0000061C0000}"/>
    <cellStyle name="Comma 49 2 4 3" xfId="5626" xr:uid="{00000000-0005-0000-0000-0000071C0000}"/>
    <cellStyle name="Comma 49 2 4 3 2" xfId="5627" xr:uid="{00000000-0005-0000-0000-0000081C0000}"/>
    <cellStyle name="Comma 49 2 4 3 3" xfId="5628" xr:uid="{00000000-0005-0000-0000-0000091C0000}"/>
    <cellStyle name="Comma 49 2 4 3 4" xfId="5629" xr:uid="{00000000-0005-0000-0000-00000A1C0000}"/>
    <cellStyle name="Comma 49 2 4 4" xfId="5630" xr:uid="{00000000-0005-0000-0000-00000B1C0000}"/>
    <cellStyle name="Comma 49 2 4 5" xfId="5631" xr:uid="{00000000-0005-0000-0000-00000C1C0000}"/>
    <cellStyle name="Comma 49 2 4 6" xfId="5632" xr:uid="{00000000-0005-0000-0000-00000D1C0000}"/>
    <cellStyle name="Comma 49 2 5" xfId="5633" xr:uid="{00000000-0005-0000-0000-00000E1C0000}"/>
    <cellStyle name="Comma 49 2 5 2" xfId="5634" xr:uid="{00000000-0005-0000-0000-00000F1C0000}"/>
    <cellStyle name="Comma 49 2 5 2 2" xfId="5635" xr:uid="{00000000-0005-0000-0000-0000101C0000}"/>
    <cellStyle name="Comma 49 2 5 2 2 2" xfId="5636" xr:uid="{00000000-0005-0000-0000-0000111C0000}"/>
    <cellStyle name="Comma 49 2 5 2 2 3" xfId="5637" xr:uid="{00000000-0005-0000-0000-0000121C0000}"/>
    <cellStyle name="Comma 49 2 5 2 2 4" xfId="5638" xr:uid="{00000000-0005-0000-0000-0000131C0000}"/>
    <cellStyle name="Comma 49 2 5 2 3" xfId="5639" xr:uid="{00000000-0005-0000-0000-0000141C0000}"/>
    <cellStyle name="Comma 49 2 5 2 4" xfId="5640" xr:uid="{00000000-0005-0000-0000-0000151C0000}"/>
    <cellStyle name="Comma 49 2 5 2 5" xfId="5641" xr:uid="{00000000-0005-0000-0000-0000161C0000}"/>
    <cellStyle name="Comma 49 2 5 3" xfId="5642" xr:uid="{00000000-0005-0000-0000-0000171C0000}"/>
    <cellStyle name="Comma 49 2 5 3 2" xfId="5643" xr:uid="{00000000-0005-0000-0000-0000181C0000}"/>
    <cellStyle name="Comma 49 2 5 3 3" xfId="5644" xr:uid="{00000000-0005-0000-0000-0000191C0000}"/>
    <cellStyle name="Comma 49 2 5 3 4" xfId="5645" xr:uid="{00000000-0005-0000-0000-00001A1C0000}"/>
    <cellStyle name="Comma 49 2 5 4" xfId="5646" xr:uid="{00000000-0005-0000-0000-00001B1C0000}"/>
    <cellStyle name="Comma 49 2 5 5" xfId="5647" xr:uid="{00000000-0005-0000-0000-00001C1C0000}"/>
    <cellStyle name="Comma 49 2 5 6" xfId="5648" xr:uid="{00000000-0005-0000-0000-00001D1C0000}"/>
    <cellStyle name="Comma 49 2 6" xfId="5649" xr:uid="{00000000-0005-0000-0000-00001E1C0000}"/>
    <cellStyle name="Comma 49 2 6 2" xfId="5650" xr:uid="{00000000-0005-0000-0000-00001F1C0000}"/>
    <cellStyle name="Comma 49 2 6 2 2" xfId="5651" xr:uid="{00000000-0005-0000-0000-0000201C0000}"/>
    <cellStyle name="Comma 49 2 6 2 3" xfId="5652" xr:uid="{00000000-0005-0000-0000-0000211C0000}"/>
    <cellStyle name="Comma 49 2 6 2 4" xfId="5653" xr:uid="{00000000-0005-0000-0000-0000221C0000}"/>
    <cellStyle name="Comma 49 2 6 3" xfId="5654" xr:uid="{00000000-0005-0000-0000-0000231C0000}"/>
    <cellStyle name="Comma 49 2 6 4" xfId="5655" xr:uid="{00000000-0005-0000-0000-0000241C0000}"/>
    <cellStyle name="Comma 49 2 6 5" xfId="5656" xr:uid="{00000000-0005-0000-0000-0000251C0000}"/>
    <cellStyle name="Comma 49 2 7" xfId="5657" xr:uid="{00000000-0005-0000-0000-0000261C0000}"/>
    <cellStyle name="Comma 49 2 7 2" xfId="5658" xr:uid="{00000000-0005-0000-0000-0000271C0000}"/>
    <cellStyle name="Comma 49 2 7 3" xfId="5659" xr:uid="{00000000-0005-0000-0000-0000281C0000}"/>
    <cellStyle name="Comma 49 2 7 4" xfId="5660" xr:uid="{00000000-0005-0000-0000-0000291C0000}"/>
    <cellStyle name="Comma 49 2 8" xfId="5661" xr:uid="{00000000-0005-0000-0000-00002A1C0000}"/>
    <cellStyle name="Comma 49 2 9" xfId="5662" xr:uid="{00000000-0005-0000-0000-00002B1C0000}"/>
    <cellStyle name="Comma 49 3" xfId="5663" xr:uid="{00000000-0005-0000-0000-00002C1C0000}"/>
    <cellStyle name="Comma 49 3 10" xfId="5664" xr:uid="{00000000-0005-0000-0000-00002D1C0000}"/>
    <cellStyle name="Comma 49 3 2" xfId="5665" xr:uid="{00000000-0005-0000-0000-00002E1C0000}"/>
    <cellStyle name="Comma 49 3 2 2" xfId="5666" xr:uid="{00000000-0005-0000-0000-00002F1C0000}"/>
    <cellStyle name="Comma 49 3 2 2 2" xfId="5667" xr:uid="{00000000-0005-0000-0000-0000301C0000}"/>
    <cellStyle name="Comma 49 3 2 2 2 2" xfId="5668" xr:uid="{00000000-0005-0000-0000-0000311C0000}"/>
    <cellStyle name="Comma 49 3 2 2 2 2 2" xfId="5669" xr:uid="{00000000-0005-0000-0000-0000321C0000}"/>
    <cellStyle name="Comma 49 3 2 2 2 2 3" xfId="5670" xr:uid="{00000000-0005-0000-0000-0000331C0000}"/>
    <cellStyle name="Comma 49 3 2 2 2 2 4" xfId="5671" xr:uid="{00000000-0005-0000-0000-0000341C0000}"/>
    <cellStyle name="Comma 49 3 2 2 2 3" xfId="5672" xr:uid="{00000000-0005-0000-0000-0000351C0000}"/>
    <cellStyle name="Comma 49 3 2 2 2 4" xfId="5673" xr:uid="{00000000-0005-0000-0000-0000361C0000}"/>
    <cellStyle name="Comma 49 3 2 2 2 5" xfId="5674" xr:uid="{00000000-0005-0000-0000-0000371C0000}"/>
    <cellStyle name="Comma 49 3 2 2 3" xfId="5675" xr:uid="{00000000-0005-0000-0000-0000381C0000}"/>
    <cellStyle name="Comma 49 3 2 2 3 2" xfId="5676" xr:uid="{00000000-0005-0000-0000-0000391C0000}"/>
    <cellStyle name="Comma 49 3 2 2 3 3" xfId="5677" xr:uid="{00000000-0005-0000-0000-00003A1C0000}"/>
    <cellStyle name="Comma 49 3 2 2 3 4" xfId="5678" xr:uid="{00000000-0005-0000-0000-00003B1C0000}"/>
    <cellStyle name="Comma 49 3 2 2 4" xfId="5679" xr:uid="{00000000-0005-0000-0000-00003C1C0000}"/>
    <cellStyle name="Comma 49 3 2 2 5" xfId="5680" xr:uid="{00000000-0005-0000-0000-00003D1C0000}"/>
    <cellStyle name="Comma 49 3 2 2 6" xfId="5681" xr:uid="{00000000-0005-0000-0000-00003E1C0000}"/>
    <cellStyle name="Comma 49 3 2 3" xfId="5682" xr:uid="{00000000-0005-0000-0000-00003F1C0000}"/>
    <cellStyle name="Comma 49 3 2 3 2" xfId="5683" xr:uid="{00000000-0005-0000-0000-0000401C0000}"/>
    <cellStyle name="Comma 49 3 2 3 2 2" xfId="5684" xr:uid="{00000000-0005-0000-0000-0000411C0000}"/>
    <cellStyle name="Comma 49 3 2 3 2 2 2" xfId="5685" xr:uid="{00000000-0005-0000-0000-0000421C0000}"/>
    <cellStyle name="Comma 49 3 2 3 2 2 3" xfId="5686" xr:uid="{00000000-0005-0000-0000-0000431C0000}"/>
    <cellStyle name="Comma 49 3 2 3 2 2 4" xfId="5687" xr:uid="{00000000-0005-0000-0000-0000441C0000}"/>
    <cellStyle name="Comma 49 3 2 3 2 3" xfId="5688" xr:uid="{00000000-0005-0000-0000-0000451C0000}"/>
    <cellStyle name="Comma 49 3 2 3 2 4" xfId="5689" xr:uid="{00000000-0005-0000-0000-0000461C0000}"/>
    <cellStyle name="Comma 49 3 2 3 2 5" xfId="5690" xr:uid="{00000000-0005-0000-0000-0000471C0000}"/>
    <cellStyle name="Comma 49 3 2 3 3" xfId="5691" xr:uid="{00000000-0005-0000-0000-0000481C0000}"/>
    <cellStyle name="Comma 49 3 2 3 3 2" xfId="5692" xr:uid="{00000000-0005-0000-0000-0000491C0000}"/>
    <cellStyle name="Comma 49 3 2 3 3 3" xfId="5693" xr:uid="{00000000-0005-0000-0000-00004A1C0000}"/>
    <cellStyle name="Comma 49 3 2 3 3 4" xfId="5694" xr:uid="{00000000-0005-0000-0000-00004B1C0000}"/>
    <cellStyle name="Comma 49 3 2 3 4" xfId="5695" xr:uid="{00000000-0005-0000-0000-00004C1C0000}"/>
    <cellStyle name="Comma 49 3 2 3 5" xfId="5696" xr:uid="{00000000-0005-0000-0000-00004D1C0000}"/>
    <cellStyle name="Comma 49 3 2 3 6" xfId="5697" xr:uid="{00000000-0005-0000-0000-00004E1C0000}"/>
    <cellStyle name="Comma 49 3 2 4" xfId="5698" xr:uid="{00000000-0005-0000-0000-00004F1C0000}"/>
    <cellStyle name="Comma 49 3 2 4 2" xfId="5699" xr:uid="{00000000-0005-0000-0000-0000501C0000}"/>
    <cellStyle name="Comma 49 3 2 4 2 2" xfId="5700" xr:uid="{00000000-0005-0000-0000-0000511C0000}"/>
    <cellStyle name="Comma 49 3 2 4 2 3" xfId="5701" xr:uid="{00000000-0005-0000-0000-0000521C0000}"/>
    <cellStyle name="Comma 49 3 2 4 2 4" xfId="5702" xr:uid="{00000000-0005-0000-0000-0000531C0000}"/>
    <cellStyle name="Comma 49 3 2 4 3" xfId="5703" xr:uid="{00000000-0005-0000-0000-0000541C0000}"/>
    <cellStyle name="Comma 49 3 2 4 4" xfId="5704" xr:uid="{00000000-0005-0000-0000-0000551C0000}"/>
    <cellStyle name="Comma 49 3 2 4 5" xfId="5705" xr:uid="{00000000-0005-0000-0000-0000561C0000}"/>
    <cellStyle name="Comma 49 3 2 5" xfId="5706" xr:uid="{00000000-0005-0000-0000-0000571C0000}"/>
    <cellStyle name="Comma 49 3 2 5 2" xfId="5707" xr:uid="{00000000-0005-0000-0000-0000581C0000}"/>
    <cellStyle name="Comma 49 3 2 5 3" xfId="5708" xr:uid="{00000000-0005-0000-0000-0000591C0000}"/>
    <cellStyle name="Comma 49 3 2 5 4" xfId="5709" xr:uid="{00000000-0005-0000-0000-00005A1C0000}"/>
    <cellStyle name="Comma 49 3 2 6" xfId="5710" xr:uid="{00000000-0005-0000-0000-00005B1C0000}"/>
    <cellStyle name="Comma 49 3 2 7" xfId="5711" xr:uid="{00000000-0005-0000-0000-00005C1C0000}"/>
    <cellStyle name="Comma 49 3 2 8" xfId="5712" xr:uid="{00000000-0005-0000-0000-00005D1C0000}"/>
    <cellStyle name="Comma 49 3 3" xfId="5713" xr:uid="{00000000-0005-0000-0000-00005E1C0000}"/>
    <cellStyle name="Comma 49 3 3 2" xfId="5714" xr:uid="{00000000-0005-0000-0000-00005F1C0000}"/>
    <cellStyle name="Comma 49 3 3 2 2" xfId="5715" xr:uid="{00000000-0005-0000-0000-0000601C0000}"/>
    <cellStyle name="Comma 49 3 3 2 2 2" xfId="5716" xr:uid="{00000000-0005-0000-0000-0000611C0000}"/>
    <cellStyle name="Comma 49 3 3 2 2 2 2" xfId="5717" xr:uid="{00000000-0005-0000-0000-0000621C0000}"/>
    <cellStyle name="Comma 49 3 3 2 2 2 3" xfId="5718" xr:uid="{00000000-0005-0000-0000-0000631C0000}"/>
    <cellStyle name="Comma 49 3 3 2 2 2 4" xfId="5719" xr:uid="{00000000-0005-0000-0000-0000641C0000}"/>
    <cellStyle name="Comma 49 3 3 2 2 3" xfId="5720" xr:uid="{00000000-0005-0000-0000-0000651C0000}"/>
    <cellStyle name="Comma 49 3 3 2 2 4" xfId="5721" xr:uid="{00000000-0005-0000-0000-0000661C0000}"/>
    <cellStyle name="Comma 49 3 3 2 2 5" xfId="5722" xr:uid="{00000000-0005-0000-0000-0000671C0000}"/>
    <cellStyle name="Comma 49 3 3 2 3" xfId="5723" xr:uid="{00000000-0005-0000-0000-0000681C0000}"/>
    <cellStyle name="Comma 49 3 3 2 3 2" xfId="5724" xr:uid="{00000000-0005-0000-0000-0000691C0000}"/>
    <cellStyle name="Comma 49 3 3 2 3 3" xfId="5725" xr:uid="{00000000-0005-0000-0000-00006A1C0000}"/>
    <cellStyle name="Comma 49 3 3 2 3 4" xfId="5726" xr:uid="{00000000-0005-0000-0000-00006B1C0000}"/>
    <cellStyle name="Comma 49 3 3 2 4" xfId="5727" xr:uid="{00000000-0005-0000-0000-00006C1C0000}"/>
    <cellStyle name="Comma 49 3 3 2 5" xfId="5728" xr:uid="{00000000-0005-0000-0000-00006D1C0000}"/>
    <cellStyle name="Comma 49 3 3 2 6" xfId="5729" xr:uid="{00000000-0005-0000-0000-00006E1C0000}"/>
    <cellStyle name="Comma 49 3 3 3" xfId="5730" xr:uid="{00000000-0005-0000-0000-00006F1C0000}"/>
    <cellStyle name="Comma 49 3 3 3 2" xfId="5731" xr:uid="{00000000-0005-0000-0000-0000701C0000}"/>
    <cellStyle name="Comma 49 3 3 3 2 2" xfId="5732" xr:uid="{00000000-0005-0000-0000-0000711C0000}"/>
    <cellStyle name="Comma 49 3 3 3 2 2 2" xfId="5733" xr:uid="{00000000-0005-0000-0000-0000721C0000}"/>
    <cellStyle name="Comma 49 3 3 3 2 2 3" xfId="5734" xr:uid="{00000000-0005-0000-0000-0000731C0000}"/>
    <cellStyle name="Comma 49 3 3 3 2 2 4" xfId="5735" xr:uid="{00000000-0005-0000-0000-0000741C0000}"/>
    <cellStyle name="Comma 49 3 3 3 2 3" xfId="5736" xr:uid="{00000000-0005-0000-0000-0000751C0000}"/>
    <cellStyle name="Comma 49 3 3 3 2 4" xfId="5737" xr:uid="{00000000-0005-0000-0000-0000761C0000}"/>
    <cellStyle name="Comma 49 3 3 3 2 5" xfId="5738" xr:uid="{00000000-0005-0000-0000-0000771C0000}"/>
    <cellStyle name="Comma 49 3 3 3 3" xfId="5739" xr:uid="{00000000-0005-0000-0000-0000781C0000}"/>
    <cellStyle name="Comma 49 3 3 3 3 2" xfId="5740" xr:uid="{00000000-0005-0000-0000-0000791C0000}"/>
    <cellStyle name="Comma 49 3 3 3 3 3" xfId="5741" xr:uid="{00000000-0005-0000-0000-00007A1C0000}"/>
    <cellStyle name="Comma 49 3 3 3 3 4" xfId="5742" xr:uid="{00000000-0005-0000-0000-00007B1C0000}"/>
    <cellStyle name="Comma 49 3 3 3 4" xfId="5743" xr:uid="{00000000-0005-0000-0000-00007C1C0000}"/>
    <cellStyle name="Comma 49 3 3 3 5" xfId="5744" xr:uid="{00000000-0005-0000-0000-00007D1C0000}"/>
    <cellStyle name="Comma 49 3 3 3 6" xfId="5745" xr:uid="{00000000-0005-0000-0000-00007E1C0000}"/>
    <cellStyle name="Comma 49 3 3 4" xfId="5746" xr:uid="{00000000-0005-0000-0000-00007F1C0000}"/>
    <cellStyle name="Comma 49 3 3 4 2" xfId="5747" xr:uid="{00000000-0005-0000-0000-0000801C0000}"/>
    <cellStyle name="Comma 49 3 3 4 2 2" xfId="5748" xr:uid="{00000000-0005-0000-0000-0000811C0000}"/>
    <cellStyle name="Comma 49 3 3 4 2 3" xfId="5749" xr:uid="{00000000-0005-0000-0000-0000821C0000}"/>
    <cellStyle name="Comma 49 3 3 4 2 4" xfId="5750" xr:uid="{00000000-0005-0000-0000-0000831C0000}"/>
    <cellStyle name="Comma 49 3 3 4 3" xfId="5751" xr:uid="{00000000-0005-0000-0000-0000841C0000}"/>
    <cellStyle name="Comma 49 3 3 4 4" xfId="5752" xr:uid="{00000000-0005-0000-0000-0000851C0000}"/>
    <cellStyle name="Comma 49 3 3 4 5" xfId="5753" xr:uid="{00000000-0005-0000-0000-0000861C0000}"/>
    <cellStyle name="Comma 49 3 3 5" xfId="5754" xr:uid="{00000000-0005-0000-0000-0000871C0000}"/>
    <cellStyle name="Comma 49 3 3 5 2" xfId="5755" xr:uid="{00000000-0005-0000-0000-0000881C0000}"/>
    <cellStyle name="Comma 49 3 3 5 3" xfId="5756" xr:uid="{00000000-0005-0000-0000-0000891C0000}"/>
    <cellStyle name="Comma 49 3 3 5 4" xfId="5757" xr:uid="{00000000-0005-0000-0000-00008A1C0000}"/>
    <cellStyle name="Comma 49 3 3 6" xfId="5758" xr:uid="{00000000-0005-0000-0000-00008B1C0000}"/>
    <cellStyle name="Comma 49 3 3 7" xfId="5759" xr:uid="{00000000-0005-0000-0000-00008C1C0000}"/>
    <cellStyle name="Comma 49 3 3 8" xfId="5760" xr:uid="{00000000-0005-0000-0000-00008D1C0000}"/>
    <cellStyle name="Comma 49 3 4" xfId="5761" xr:uid="{00000000-0005-0000-0000-00008E1C0000}"/>
    <cellStyle name="Comma 49 3 4 2" xfId="5762" xr:uid="{00000000-0005-0000-0000-00008F1C0000}"/>
    <cellStyle name="Comma 49 3 4 2 2" xfId="5763" xr:uid="{00000000-0005-0000-0000-0000901C0000}"/>
    <cellStyle name="Comma 49 3 4 2 2 2" xfId="5764" xr:uid="{00000000-0005-0000-0000-0000911C0000}"/>
    <cellStyle name="Comma 49 3 4 2 2 3" xfId="5765" xr:uid="{00000000-0005-0000-0000-0000921C0000}"/>
    <cellStyle name="Comma 49 3 4 2 2 4" xfId="5766" xr:uid="{00000000-0005-0000-0000-0000931C0000}"/>
    <cellStyle name="Comma 49 3 4 2 3" xfId="5767" xr:uid="{00000000-0005-0000-0000-0000941C0000}"/>
    <cellStyle name="Comma 49 3 4 2 4" xfId="5768" xr:uid="{00000000-0005-0000-0000-0000951C0000}"/>
    <cellStyle name="Comma 49 3 4 2 5" xfId="5769" xr:uid="{00000000-0005-0000-0000-0000961C0000}"/>
    <cellStyle name="Comma 49 3 4 3" xfId="5770" xr:uid="{00000000-0005-0000-0000-0000971C0000}"/>
    <cellStyle name="Comma 49 3 4 3 2" xfId="5771" xr:uid="{00000000-0005-0000-0000-0000981C0000}"/>
    <cellStyle name="Comma 49 3 4 3 3" xfId="5772" xr:uid="{00000000-0005-0000-0000-0000991C0000}"/>
    <cellStyle name="Comma 49 3 4 3 4" xfId="5773" xr:uid="{00000000-0005-0000-0000-00009A1C0000}"/>
    <cellStyle name="Comma 49 3 4 4" xfId="5774" xr:uid="{00000000-0005-0000-0000-00009B1C0000}"/>
    <cellStyle name="Comma 49 3 4 5" xfId="5775" xr:uid="{00000000-0005-0000-0000-00009C1C0000}"/>
    <cellStyle name="Comma 49 3 4 6" xfId="5776" xr:uid="{00000000-0005-0000-0000-00009D1C0000}"/>
    <cellStyle name="Comma 49 3 5" xfId="5777" xr:uid="{00000000-0005-0000-0000-00009E1C0000}"/>
    <cellStyle name="Comma 49 3 5 2" xfId="5778" xr:uid="{00000000-0005-0000-0000-00009F1C0000}"/>
    <cellStyle name="Comma 49 3 5 2 2" xfId="5779" xr:uid="{00000000-0005-0000-0000-0000A01C0000}"/>
    <cellStyle name="Comma 49 3 5 2 2 2" xfId="5780" xr:uid="{00000000-0005-0000-0000-0000A11C0000}"/>
    <cellStyle name="Comma 49 3 5 2 2 3" xfId="5781" xr:uid="{00000000-0005-0000-0000-0000A21C0000}"/>
    <cellStyle name="Comma 49 3 5 2 2 4" xfId="5782" xr:uid="{00000000-0005-0000-0000-0000A31C0000}"/>
    <cellStyle name="Comma 49 3 5 2 3" xfId="5783" xr:uid="{00000000-0005-0000-0000-0000A41C0000}"/>
    <cellStyle name="Comma 49 3 5 2 4" xfId="5784" xr:uid="{00000000-0005-0000-0000-0000A51C0000}"/>
    <cellStyle name="Comma 49 3 5 2 5" xfId="5785" xr:uid="{00000000-0005-0000-0000-0000A61C0000}"/>
    <cellStyle name="Comma 49 3 5 3" xfId="5786" xr:uid="{00000000-0005-0000-0000-0000A71C0000}"/>
    <cellStyle name="Comma 49 3 5 3 2" xfId="5787" xr:uid="{00000000-0005-0000-0000-0000A81C0000}"/>
    <cellStyle name="Comma 49 3 5 3 3" xfId="5788" xr:uid="{00000000-0005-0000-0000-0000A91C0000}"/>
    <cellStyle name="Comma 49 3 5 3 4" xfId="5789" xr:uid="{00000000-0005-0000-0000-0000AA1C0000}"/>
    <cellStyle name="Comma 49 3 5 4" xfId="5790" xr:uid="{00000000-0005-0000-0000-0000AB1C0000}"/>
    <cellStyle name="Comma 49 3 5 5" xfId="5791" xr:uid="{00000000-0005-0000-0000-0000AC1C0000}"/>
    <cellStyle name="Comma 49 3 5 6" xfId="5792" xr:uid="{00000000-0005-0000-0000-0000AD1C0000}"/>
    <cellStyle name="Comma 49 3 6" xfId="5793" xr:uid="{00000000-0005-0000-0000-0000AE1C0000}"/>
    <cellStyle name="Comma 49 3 6 2" xfId="5794" xr:uid="{00000000-0005-0000-0000-0000AF1C0000}"/>
    <cellStyle name="Comma 49 3 6 2 2" xfId="5795" xr:uid="{00000000-0005-0000-0000-0000B01C0000}"/>
    <cellStyle name="Comma 49 3 6 2 3" xfId="5796" xr:uid="{00000000-0005-0000-0000-0000B11C0000}"/>
    <cellStyle name="Comma 49 3 6 2 4" xfId="5797" xr:uid="{00000000-0005-0000-0000-0000B21C0000}"/>
    <cellStyle name="Comma 49 3 6 3" xfId="5798" xr:uid="{00000000-0005-0000-0000-0000B31C0000}"/>
    <cellStyle name="Comma 49 3 6 4" xfId="5799" xr:uid="{00000000-0005-0000-0000-0000B41C0000}"/>
    <cellStyle name="Comma 49 3 6 5" xfId="5800" xr:uid="{00000000-0005-0000-0000-0000B51C0000}"/>
    <cellStyle name="Comma 49 3 7" xfId="5801" xr:uid="{00000000-0005-0000-0000-0000B61C0000}"/>
    <cellStyle name="Comma 49 3 7 2" xfId="5802" xr:uid="{00000000-0005-0000-0000-0000B71C0000}"/>
    <cellStyle name="Comma 49 3 7 3" xfId="5803" xr:uid="{00000000-0005-0000-0000-0000B81C0000}"/>
    <cellStyle name="Comma 49 3 7 4" xfId="5804" xr:uid="{00000000-0005-0000-0000-0000B91C0000}"/>
    <cellStyle name="Comma 49 3 8" xfId="5805" xr:uid="{00000000-0005-0000-0000-0000BA1C0000}"/>
    <cellStyle name="Comma 49 3 9" xfId="5806" xr:uid="{00000000-0005-0000-0000-0000BB1C0000}"/>
    <cellStyle name="Comma 49 4" xfId="5807" xr:uid="{00000000-0005-0000-0000-0000BC1C0000}"/>
    <cellStyle name="Comma 49 4 2" xfId="5808" xr:uid="{00000000-0005-0000-0000-0000BD1C0000}"/>
    <cellStyle name="Comma 49 4 2 2" xfId="5809" xr:uid="{00000000-0005-0000-0000-0000BE1C0000}"/>
    <cellStyle name="Comma 49 4 2 2 2" xfId="5810" xr:uid="{00000000-0005-0000-0000-0000BF1C0000}"/>
    <cellStyle name="Comma 49 4 2 2 2 2" xfId="5811" xr:uid="{00000000-0005-0000-0000-0000C01C0000}"/>
    <cellStyle name="Comma 49 4 2 2 2 3" xfId="5812" xr:uid="{00000000-0005-0000-0000-0000C11C0000}"/>
    <cellStyle name="Comma 49 4 2 2 2 4" xfId="5813" xr:uid="{00000000-0005-0000-0000-0000C21C0000}"/>
    <cellStyle name="Comma 49 4 2 2 3" xfId="5814" xr:uid="{00000000-0005-0000-0000-0000C31C0000}"/>
    <cellStyle name="Comma 49 4 2 2 4" xfId="5815" xr:uid="{00000000-0005-0000-0000-0000C41C0000}"/>
    <cellStyle name="Comma 49 4 2 2 5" xfId="5816" xr:uid="{00000000-0005-0000-0000-0000C51C0000}"/>
    <cellStyle name="Comma 49 4 2 3" xfId="5817" xr:uid="{00000000-0005-0000-0000-0000C61C0000}"/>
    <cellStyle name="Comma 49 4 2 3 2" xfId="5818" xr:uid="{00000000-0005-0000-0000-0000C71C0000}"/>
    <cellStyle name="Comma 49 4 2 3 3" xfId="5819" xr:uid="{00000000-0005-0000-0000-0000C81C0000}"/>
    <cellStyle name="Comma 49 4 2 3 4" xfId="5820" xr:uid="{00000000-0005-0000-0000-0000C91C0000}"/>
    <cellStyle name="Comma 49 4 2 4" xfId="5821" xr:uid="{00000000-0005-0000-0000-0000CA1C0000}"/>
    <cellStyle name="Comma 49 4 2 5" xfId="5822" xr:uid="{00000000-0005-0000-0000-0000CB1C0000}"/>
    <cellStyle name="Comma 49 4 2 6" xfId="5823" xr:uid="{00000000-0005-0000-0000-0000CC1C0000}"/>
    <cellStyle name="Comma 49 4 3" xfId="5824" xr:uid="{00000000-0005-0000-0000-0000CD1C0000}"/>
    <cellStyle name="Comma 49 4 3 2" xfId="5825" xr:uid="{00000000-0005-0000-0000-0000CE1C0000}"/>
    <cellStyle name="Comma 49 4 3 2 2" xfId="5826" xr:uid="{00000000-0005-0000-0000-0000CF1C0000}"/>
    <cellStyle name="Comma 49 4 3 2 2 2" xfId="5827" xr:uid="{00000000-0005-0000-0000-0000D01C0000}"/>
    <cellStyle name="Comma 49 4 3 2 2 3" xfId="5828" xr:uid="{00000000-0005-0000-0000-0000D11C0000}"/>
    <cellStyle name="Comma 49 4 3 2 2 4" xfId="5829" xr:uid="{00000000-0005-0000-0000-0000D21C0000}"/>
    <cellStyle name="Comma 49 4 3 2 3" xfId="5830" xr:uid="{00000000-0005-0000-0000-0000D31C0000}"/>
    <cellStyle name="Comma 49 4 3 2 4" xfId="5831" xr:uid="{00000000-0005-0000-0000-0000D41C0000}"/>
    <cellStyle name="Comma 49 4 3 2 5" xfId="5832" xr:uid="{00000000-0005-0000-0000-0000D51C0000}"/>
    <cellStyle name="Comma 49 4 3 3" xfId="5833" xr:uid="{00000000-0005-0000-0000-0000D61C0000}"/>
    <cellStyle name="Comma 49 4 3 3 2" xfId="5834" xr:uid="{00000000-0005-0000-0000-0000D71C0000}"/>
    <cellStyle name="Comma 49 4 3 3 3" xfId="5835" xr:uid="{00000000-0005-0000-0000-0000D81C0000}"/>
    <cellStyle name="Comma 49 4 3 3 4" xfId="5836" xr:uid="{00000000-0005-0000-0000-0000D91C0000}"/>
    <cellStyle name="Comma 49 4 3 4" xfId="5837" xr:uid="{00000000-0005-0000-0000-0000DA1C0000}"/>
    <cellStyle name="Comma 49 4 3 5" xfId="5838" xr:uid="{00000000-0005-0000-0000-0000DB1C0000}"/>
    <cellStyle name="Comma 49 4 3 6" xfId="5839" xr:uid="{00000000-0005-0000-0000-0000DC1C0000}"/>
    <cellStyle name="Comma 49 4 4" xfId="5840" xr:uid="{00000000-0005-0000-0000-0000DD1C0000}"/>
    <cellStyle name="Comma 49 4 4 2" xfId="5841" xr:uid="{00000000-0005-0000-0000-0000DE1C0000}"/>
    <cellStyle name="Comma 49 4 4 2 2" xfId="5842" xr:uid="{00000000-0005-0000-0000-0000DF1C0000}"/>
    <cellStyle name="Comma 49 4 4 2 3" xfId="5843" xr:uid="{00000000-0005-0000-0000-0000E01C0000}"/>
    <cellStyle name="Comma 49 4 4 2 4" xfId="5844" xr:uid="{00000000-0005-0000-0000-0000E11C0000}"/>
    <cellStyle name="Comma 49 4 4 3" xfId="5845" xr:uid="{00000000-0005-0000-0000-0000E21C0000}"/>
    <cellStyle name="Comma 49 4 4 4" xfId="5846" xr:uid="{00000000-0005-0000-0000-0000E31C0000}"/>
    <cellStyle name="Comma 49 4 4 5" xfId="5847" xr:uid="{00000000-0005-0000-0000-0000E41C0000}"/>
    <cellStyle name="Comma 49 4 5" xfId="5848" xr:uid="{00000000-0005-0000-0000-0000E51C0000}"/>
    <cellStyle name="Comma 49 4 5 2" xfId="5849" xr:uid="{00000000-0005-0000-0000-0000E61C0000}"/>
    <cellStyle name="Comma 49 4 5 3" xfId="5850" xr:uid="{00000000-0005-0000-0000-0000E71C0000}"/>
    <cellStyle name="Comma 49 4 5 4" xfId="5851" xr:uid="{00000000-0005-0000-0000-0000E81C0000}"/>
    <cellStyle name="Comma 49 4 6" xfId="5852" xr:uid="{00000000-0005-0000-0000-0000E91C0000}"/>
    <cellStyle name="Comma 49 4 7" xfId="5853" xr:uid="{00000000-0005-0000-0000-0000EA1C0000}"/>
    <cellStyle name="Comma 49 4 8" xfId="5854" xr:uid="{00000000-0005-0000-0000-0000EB1C0000}"/>
    <cellStyle name="Comma 49 5" xfId="5855" xr:uid="{00000000-0005-0000-0000-0000EC1C0000}"/>
    <cellStyle name="Comma 49 5 2" xfId="5856" xr:uid="{00000000-0005-0000-0000-0000ED1C0000}"/>
    <cellStyle name="Comma 49 5 2 2" xfId="5857" xr:uid="{00000000-0005-0000-0000-0000EE1C0000}"/>
    <cellStyle name="Comma 49 5 2 2 2" xfId="5858" xr:uid="{00000000-0005-0000-0000-0000EF1C0000}"/>
    <cellStyle name="Comma 49 5 2 2 2 2" xfId="5859" xr:uid="{00000000-0005-0000-0000-0000F01C0000}"/>
    <cellStyle name="Comma 49 5 2 2 2 3" xfId="5860" xr:uid="{00000000-0005-0000-0000-0000F11C0000}"/>
    <cellStyle name="Comma 49 5 2 2 2 4" xfId="5861" xr:uid="{00000000-0005-0000-0000-0000F21C0000}"/>
    <cellStyle name="Comma 49 5 2 2 3" xfId="5862" xr:uid="{00000000-0005-0000-0000-0000F31C0000}"/>
    <cellStyle name="Comma 49 5 2 2 4" xfId="5863" xr:uid="{00000000-0005-0000-0000-0000F41C0000}"/>
    <cellStyle name="Comma 49 5 2 2 5" xfId="5864" xr:uid="{00000000-0005-0000-0000-0000F51C0000}"/>
    <cellStyle name="Comma 49 5 2 3" xfId="5865" xr:uid="{00000000-0005-0000-0000-0000F61C0000}"/>
    <cellStyle name="Comma 49 5 2 3 2" xfId="5866" xr:uid="{00000000-0005-0000-0000-0000F71C0000}"/>
    <cellStyle name="Comma 49 5 2 3 3" xfId="5867" xr:uid="{00000000-0005-0000-0000-0000F81C0000}"/>
    <cellStyle name="Comma 49 5 2 3 4" xfId="5868" xr:uid="{00000000-0005-0000-0000-0000F91C0000}"/>
    <cellStyle name="Comma 49 5 2 4" xfId="5869" xr:uid="{00000000-0005-0000-0000-0000FA1C0000}"/>
    <cellStyle name="Comma 49 5 2 5" xfId="5870" xr:uid="{00000000-0005-0000-0000-0000FB1C0000}"/>
    <cellStyle name="Comma 49 5 2 6" xfId="5871" xr:uid="{00000000-0005-0000-0000-0000FC1C0000}"/>
    <cellStyle name="Comma 49 5 3" xfId="5872" xr:uid="{00000000-0005-0000-0000-0000FD1C0000}"/>
    <cellStyle name="Comma 49 5 3 2" xfId="5873" xr:uid="{00000000-0005-0000-0000-0000FE1C0000}"/>
    <cellStyle name="Comma 49 5 3 2 2" xfId="5874" xr:uid="{00000000-0005-0000-0000-0000FF1C0000}"/>
    <cellStyle name="Comma 49 5 3 2 2 2" xfId="5875" xr:uid="{00000000-0005-0000-0000-0000001D0000}"/>
    <cellStyle name="Comma 49 5 3 2 2 3" xfId="5876" xr:uid="{00000000-0005-0000-0000-0000011D0000}"/>
    <cellStyle name="Comma 49 5 3 2 2 4" xfId="5877" xr:uid="{00000000-0005-0000-0000-0000021D0000}"/>
    <cellStyle name="Comma 49 5 3 2 3" xfId="5878" xr:uid="{00000000-0005-0000-0000-0000031D0000}"/>
    <cellStyle name="Comma 49 5 3 2 4" xfId="5879" xr:uid="{00000000-0005-0000-0000-0000041D0000}"/>
    <cellStyle name="Comma 49 5 3 2 5" xfId="5880" xr:uid="{00000000-0005-0000-0000-0000051D0000}"/>
    <cellStyle name="Comma 49 5 3 3" xfId="5881" xr:uid="{00000000-0005-0000-0000-0000061D0000}"/>
    <cellStyle name="Comma 49 5 3 3 2" xfId="5882" xr:uid="{00000000-0005-0000-0000-0000071D0000}"/>
    <cellStyle name="Comma 49 5 3 3 3" xfId="5883" xr:uid="{00000000-0005-0000-0000-0000081D0000}"/>
    <cellStyle name="Comma 49 5 3 3 4" xfId="5884" xr:uid="{00000000-0005-0000-0000-0000091D0000}"/>
    <cellStyle name="Comma 49 5 3 4" xfId="5885" xr:uid="{00000000-0005-0000-0000-00000A1D0000}"/>
    <cellStyle name="Comma 49 5 3 5" xfId="5886" xr:uid="{00000000-0005-0000-0000-00000B1D0000}"/>
    <cellStyle name="Comma 49 5 3 6" xfId="5887" xr:uid="{00000000-0005-0000-0000-00000C1D0000}"/>
    <cellStyle name="Comma 49 5 4" xfId="5888" xr:uid="{00000000-0005-0000-0000-00000D1D0000}"/>
    <cellStyle name="Comma 49 5 4 2" xfId="5889" xr:uid="{00000000-0005-0000-0000-00000E1D0000}"/>
    <cellStyle name="Comma 49 5 4 2 2" xfId="5890" xr:uid="{00000000-0005-0000-0000-00000F1D0000}"/>
    <cellStyle name="Comma 49 5 4 2 3" xfId="5891" xr:uid="{00000000-0005-0000-0000-0000101D0000}"/>
    <cellStyle name="Comma 49 5 4 2 4" xfId="5892" xr:uid="{00000000-0005-0000-0000-0000111D0000}"/>
    <cellStyle name="Comma 49 5 4 3" xfId="5893" xr:uid="{00000000-0005-0000-0000-0000121D0000}"/>
    <cellStyle name="Comma 49 5 4 4" xfId="5894" xr:uid="{00000000-0005-0000-0000-0000131D0000}"/>
    <cellStyle name="Comma 49 5 4 5" xfId="5895" xr:uid="{00000000-0005-0000-0000-0000141D0000}"/>
    <cellStyle name="Comma 49 5 5" xfId="5896" xr:uid="{00000000-0005-0000-0000-0000151D0000}"/>
    <cellStyle name="Comma 49 5 5 2" xfId="5897" xr:uid="{00000000-0005-0000-0000-0000161D0000}"/>
    <cellStyle name="Comma 49 5 5 3" xfId="5898" xr:uid="{00000000-0005-0000-0000-0000171D0000}"/>
    <cellStyle name="Comma 49 5 5 4" xfId="5899" xr:uid="{00000000-0005-0000-0000-0000181D0000}"/>
    <cellStyle name="Comma 49 5 6" xfId="5900" xr:uid="{00000000-0005-0000-0000-0000191D0000}"/>
    <cellStyle name="Comma 49 5 7" xfId="5901" xr:uid="{00000000-0005-0000-0000-00001A1D0000}"/>
    <cellStyle name="Comma 49 5 8" xfId="5902" xr:uid="{00000000-0005-0000-0000-00001B1D0000}"/>
    <cellStyle name="Comma 49 6" xfId="5903" xr:uid="{00000000-0005-0000-0000-00001C1D0000}"/>
    <cellStyle name="Comma 49 6 2" xfId="5904" xr:uid="{00000000-0005-0000-0000-00001D1D0000}"/>
    <cellStyle name="Comma 49 6 2 2" xfId="5905" xr:uid="{00000000-0005-0000-0000-00001E1D0000}"/>
    <cellStyle name="Comma 49 6 2 2 2" xfId="5906" xr:uid="{00000000-0005-0000-0000-00001F1D0000}"/>
    <cellStyle name="Comma 49 6 2 2 3" xfId="5907" xr:uid="{00000000-0005-0000-0000-0000201D0000}"/>
    <cellStyle name="Comma 49 6 2 2 4" xfId="5908" xr:uid="{00000000-0005-0000-0000-0000211D0000}"/>
    <cellStyle name="Comma 49 6 2 3" xfId="5909" xr:uid="{00000000-0005-0000-0000-0000221D0000}"/>
    <cellStyle name="Comma 49 6 2 4" xfId="5910" xr:uid="{00000000-0005-0000-0000-0000231D0000}"/>
    <cellStyle name="Comma 49 6 2 5" xfId="5911" xr:uid="{00000000-0005-0000-0000-0000241D0000}"/>
    <cellStyle name="Comma 49 6 3" xfId="5912" xr:uid="{00000000-0005-0000-0000-0000251D0000}"/>
    <cellStyle name="Comma 49 6 3 2" xfId="5913" xr:uid="{00000000-0005-0000-0000-0000261D0000}"/>
    <cellStyle name="Comma 49 6 3 3" xfId="5914" xr:uid="{00000000-0005-0000-0000-0000271D0000}"/>
    <cellStyle name="Comma 49 6 3 4" xfId="5915" xr:uid="{00000000-0005-0000-0000-0000281D0000}"/>
    <cellStyle name="Comma 49 6 4" xfId="5916" xr:uid="{00000000-0005-0000-0000-0000291D0000}"/>
    <cellStyle name="Comma 49 6 5" xfId="5917" xr:uid="{00000000-0005-0000-0000-00002A1D0000}"/>
    <cellStyle name="Comma 49 6 6" xfId="5918" xr:uid="{00000000-0005-0000-0000-00002B1D0000}"/>
    <cellStyle name="Comma 49 7" xfId="5919" xr:uid="{00000000-0005-0000-0000-00002C1D0000}"/>
    <cellStyle name="Comma 49 7 2" xfId="5920" xr:uid="{00000000-0005-0000-0000-00002D1D0000}"/>
    <cellStyle name="Comma 49 7 2 2" xfId="5921" xr:uid="{00000000-0005-0000-0000-00002E1D0000}"/>
    <cellStyle name="Comma 49 7 2 2 2" xfId="5922" xr:uid="{00000000-0005-0000-0000-00002F1D0000}"/>
    <cellStyle name="Comma 49 7 2 2 3" xfId="5923" xr:uid="{00000000-0005-0000-0000-0000301D0000}"/>
    <cellStyle name="Comma 49 7 2 2 4" xfId="5924" xr:uid="{00000000-0005-0000-0000-0000311D0000}"/>
    <cellStyle name="Comma 49 7 2 3" xfId="5925" xr:uid="{00000000-0005-0000-0000-0000321D0000}"/>
    <cellStyle name="Comma 49 7 2 4" xfId="5926" xr:uid="{00000000-0005-0000-0000-0000331D0000}"/>
    <cellStyle name="Comma 49 7 2 5" xfId="5927" xr:uid="{00000000-0005-0000-0000-0000341D0000}"/>
    <cellStyle name="Comma 49 7 3" xfId="5928" xr:uid="{00000000-0005-0000-0000-0000351D0000}"/>
    <cellStyle name="Comma 49 7 3 2" xfId="5929" xr:uid="{00000000-0005-0000-0000-0000361D0000}"/>
    <cellStyle name="Comma 49 7 3 3" xfId="5930" xr:uid="{00000000-0005-0000-0000-0000371D0000}"/>
    <cellStyle name="Comma 49 7 3 4" xfId="5931" xr:uid="{00000000-0005-0000-0000-0000381D0000}"/>
    <cellStyle name="Comma 49 7 4" xfId="5932" xr:uid="{00000000-0005-0000-0000-0000391D0000}"/>
    <cellStyle name="Comma 49 7 5" xfId="5933" xr:uid="{00000000-0005-0000-0000-00003A1D0000}"/>
    <cellStyle name="Comma 49 7 6" xfId="5934" xr:uid="{00000000-0005-0000-0000-00003B1D0000}"/>
    <cellStyle name="Comma 49 8" xfId="5935" xr:uid="{00000000-0005-0000-0000-00003C1D0000}"/>
    <cellStyle name="Comma 49 8 2" xfId="5936" xr:uid="{00000000-0005-0000-0000-00003D1D0000}"/>
    <cellStyle name="Comma 49 8 2 2" xfId="5937" xr:uid="{00000000-0005-0000-0000-00003E1D0000}"/>
    <cellStyle name="Comma 49 8 2 3" xfId="5938" xr:uid="{00000000-0005-0000-0000-00003F1D0000}"/>
    <cellStyle name="Comma 49 8 2 4" xfId="5939" xr:uid="{00000000-0005-0000-0000-0000401D0000}"/>
    <cellStyle name="Comma 49 8 3" xfId="5940" xr:uid="{00000000-0005-0000-0000-0000411D0000}"/>
    <cellStyle name="Comma 49 8 4" xfId="5941" xr:uid="{00000000-0005-0000-0000-0000421D0000}"/>
    <cellStyle name="Comma 49 8 5" xfId="5942" xr:uid="{00000000-0005-0000-0000-0000431D0000}"/>
    <cellStyle name="Comma 49 9" xfId="5943" xr:uid="{00000000-0005-0000-0000-0000441D0000}"/>
    <cellStyle name="Comma 49 9 2" xfId="5944" xr:uid="{00000000-0005-0000-0000-0000451D0000}"/>
    <cellStyle name="Comma 49 9 3" xfId="5945" xr:uid="{00000000-0005-0000-0000-0000461D0000}"/>
    <cellStyle name="Comma 49 9 4" xfId="5946" xr:uid="{00000000-0005-0000-0000-0000471D0000}"/>
    <cellStyle name="Comma 5" xfId="5947" xr:uid="{00000000-0005-0000-0000-0000481D0000}"/>
    <cellStyle name="Comma 5 2" xfId="5948" xr:uid="{00000000-0005-0000-0000-0000491D0000}"/>
    <cellStyle name="Comma 5 2 2" xfId="5949" xr:uid="{00000000-0005-0000-0000-00004A1D0000}"/>
    <cellStyle name="Comma 5 2 2 2" xfId="5950" xr:uid="{00000000-0005-0000-0000-00004B1D0000}"/>
    <cellStyle name="Comma 5 2 2 2 2" xfId="22153" xr:uid="{00000000-0005-0000-0000-00004C1D0000}"/>
    <cellStyle name="Comma 5 2 2 2 2 2" xfId="22154" xr:uid="{00000000-0005-0000-0000-00004D1D0000}"/>
    <cellStyle name="Comma 5 2 2 2 2 2 2" xfId="22155" xr:uid="{00000000-0005-0000-0000-00004E1D0000}"/>
    <cellStyle name="Comma 5 2 2 2 2 2 2 2" xfId="22156" xr:uid="{00000000-0005-0000-0000-00004F1D0000}"/>
    <cellStyle name="Comma 5 2 2 2 2 2 2 2 2" xfId="22157" xr:uid="{00000000-0005-0000-0000-0000501D0000}"/>
    <cellStyle name="Comma 5 2 2 2 2 2 2 3" xfId="22158" xr:uid="{00000000-0005-0000-0000-0000511D0000}"/>
    <cellStyle name="Comma 5 2 2 2 2 2 3" xfId="22159" xr:uid="{00000000-0005-0000-0000-0000521D0000}"/>
    <cellStyle name="Comma 5 2 2 2 2 2 3 2" xfId="22160" xr:uid="{00000000-0005-0000-0000-0000531D0000}"/>
    <cellStyle name="Comma 5 2 2 2 2 2 4" xfId="22161" xr:uid="{00000000-0005-0000-0000-0000541D0000}"/>
    <cellStyle name="Comma 5 2 2 2 3" xfId="22162" xr:uid="{00000000-0005-0000-0000-0000551D0000}"/>
    <cellStyle name="Comma 5 2 2 2 3 2" xfId="22163" xr:uid="{00000000-0005-0000-0000-0000561D0000}"/>
    <cellStyle name="Comma 5 2 2 2 3 2 2" xfId="22164" xr:uid="{00000000-0005-0000-0000-0000571D0000}"/>
    <cellStyle name="Comma 5 2 2 2 3 2 2 2" xfId="22165" xr:uid="{00000000-0005-0000-0000-0000581D0000}"/>
    <cellStyle name="Comma 5 2 2 2 3 2 2 2 2" xfId="22166" xr:uid="{00000000-0005-0000-0000-0000591D0000}"/>
    <cellStyle name="Comma 5 2 2 2 3 2 2 3" xfId="22167" xr:uid="{00000000-0005-0000-0000-00005A1D0000}"/>
    <cellStyle name="Comma 5 2 2 2 3 2 3" xfId="22168" xr:uid="{00000000-0005-0000-0000-00005B1D0000}"/>
    <cellStyle name="Comma 5 2 2 2 3 2 3 2" xfId="22169" xr:uid="{00000000-0005-0000-0000-00005C1D0000}"/>
    <cellStyle name="Comma 5 2 2 2 3 2 4" xfId="22170" xr:uid="{00000000-0005-0000-0000-00005D1D0000}"/>
    <cellStyle name="Comma 5 2 2 2 4" xfId="22171" xr:uid="{00000000-0005-0000-0000-00005E1D0000}"/>
    <cellStyle name="Comma 5 2 2 2 4 2" xfId="22172" xr:uid="{00000000-0005-0000-0000-00005F1D0000}"/>
    <cellStyle name="Comma 5 2 2 2 4 2 2" xfId="22173" xr:uid="{00000000-0005-0000-0000-0000601D0000}"/>
    <cellStyle name="Comma 5 2 2 2 4 2 2 2" xfId="22174" xr:uid="{00000000-0005-0000-0000-0000611D0000}"/>
    <cellStyle name="Comma 5 2 2 2 4 2 3" xfId="22175" xr:uid="{00000000-0005-0000-0000-0000621D0000}"/>
    <cellStyle name="Comma 5 2 2 2 4 3" xfId="22176" xr:uid="{00000000-0005-0000-0000-0000631D0000}"/>
    <cellStyle name="Comma 5 2 2 2 4 3 2" xfId="22177" xr:uid="{00000000-0005-0000-0000-0000641D0000}"/>
    <cellStyle name="Comma 5 2 2 2 4 4" xfId="22178" xr:uid="{00000000-0005-0000-0000-0000651D0000}"/>
    <cellStyle name="Comma 5 2 2 3" xfId="22179" xr:uid="{00000000-0005-0000-0000-0000661D0000}"/>
    <cellStyle name="Comma 5 2 2 3 2" xfId="22180" xr:uid="{00000000-0005-0000-0000-0000671D0000}"/>
    <cellStyle name="Comma 5 2 2 3 2 2" xfId="22181" xr:uid="{00000000-0005-0000-0000-0000681D0000}"/>
    <cellStyle name="Comma 5 2 2 3 2 2 2" xfId="22182" xr:uid="{00000000-0005-0000-0000-0000691D0000}"/>
    <cellStyle name="Comma 5 2 2 3 2 2 2 2" xfId="22183" xr:uid="{00000000-0005-0000-0000-00006A1D0000}"/>
    <cellStyle name="Comma 5 2 2 3 2 2 3" xfId="22184" xr:uid="{00000000-0005-0000-0000-00006B1D0000}"/>
    <cellStyle name="Comma 5 2 2 3 2 3" xfId="22185" xr:uid="{00000000-0005-0000-0000-00006C1D0000}"/>
    <cellStyle name="Comma 5 2 2 3 2 3 2" xfId="22186" xr:uid="{00000000-0005-0000-0000-00006D1D0000}"/>
    <cellStyle name="Comma 5 2 2 3 2 4" xfId="22187" xr:uid="{00000000-0005-0000-0000-00006E1D0000}"/>
    <cellStyle name="Comma 5 2 2 4" xfId="22188" xr:uid="{00000000-0005-0000-0000-00006F1D0000}"/>
    <cellStyle name="Comma 5 2 2 4 2" xfId="22189" xr:uid="{00000000-0005-0000-0000-0000701D0000}"/>
    <cellStyle name="Comma 5 2 2 4 2 2" xfId="22190" xr:uid="{00000000-0005-0000-0000-0000711D0000}"/>
    <cellStyle name="Comma 5 2 2 4 2 2 2" xfId="22191" xr:uid="{00000000-0005-0000-0000-0000721D0000}"/>
    <cellStyle name="Comma 5 2 2 4 2 2 2 2" xfId="22192" xr:uid="{00000000-0005-0000-0000-0000731D0000}"/>
    <cellStyle name="Comma 5 2 2 4 2 2 3" xfId="22193" xr:uid="{00000000-0005-0000-0000-0000741D0000}"/>
    <cellStyle name="Comma 5 2 2 4 2 3" xfId="22194" xr:uid="{00000000-0005-0000-0000-0000751D0000}"/>
    <cellStyle name="Comma 5 2 2 4 2 3 2" xfId="22195" xr:uid="{00000000-0005-0000-0000-0000761D0000}"/>
    <cellStyle name="Comma 5 2 2 4 2 4" xfId="22196" xr:uid="{00000000-0005-0000-0000-0000771D0000}"/>
    <cellStyle name="Comma 5 2 2 5" xfId="22197" xr:uid="{00000000-0005-0000-0000-0000781D0000}"/>
    <cellStyle name="Comma 5 2 2 5 2" xfId="22198" xr:uid="{00000000-0005-0000-0000-0000791D0000}"/>
    <cellStyle name="Comma 5 2 2 5 2 2" xfId="22199" xr:uid="{00000000-0005-0000-0000-00007A1D0000}"/>
    <cellStyle name="Comma 5 2 2 5 2 2 2" xfId="22200" xr:uid="{00000000-0005-0000-0000-00007B1D0000}"/>
    <cellStyle name="Comma 5 2 2 5 2 3" xfId="22201" xr:uid="{00000000-0005-0000-0000-00007C1D0000}"/>
    <cellStyle name="Comma 5 2 2 5 3" xfId="22202" xr:uid="{00000000-0005-0000-0000-00007D1D0000}"/>
    <cellStyle name="Comma 5 2 2 5 3 2" xfId="22203" xr:uid="{00000000-0005-0000-0000-00007E1D0000}"/>
    <cellStyle name="Comma 5 2 2 5 4" xfId="22204" xr:uid="{00000000-0005-0000-0000-00007F1D0000}"/>
    <cellStyle name="Comma 5 2 3" xfId="5951" xr:uid="{00000000-0005-0000-0000-0000801D0000}"/>
    <cellStyle name="Comma 5 2 3 2" xfId="5952" xr:uid="{00000000-0005-0000-0000-0000811D0000}"/>
    <cellStyle name="Comma 5 2 3 2 2" xfId="22205" xr:uid="{00000000-0005-0000-0000-0000821D0000}"/>
    <cellStyle name="Comma 5 2 3 2 2 2" xfId="22206" xr:uid="{00000000-0005-0000-0000-0000831D0000}"/>
    <cellStyle name="Comma 5 2 3 2 3" xfId="22207" xr:uid="{00000000-0005-0000-0000-0000841D0000}"/>
    <cellStyle name="Comma 5 2 3 3" xfId="22208" xr:uid="{00000000-0005-0000-0000-0000851D0000}"/>
    <cellStyle name="Comma 5 2 3 3 2" xfId="22209" xr:uid="{00000000-0005-0000-0000-0000861D0000}"/>
    <cellStyle name="Comma 5 2 3 4" xfId="22210" xr:uid="{00000000-0005-0000-0000-0000871D0000}"/>
    <cellStyle name="Comma 5 3" xfId="5953" xr:uid="{00000000-0005-0000-0000-0000881D0000}"/>
    <cellStyle name="Comma 5 3 2" xfId="5954" xr:uid="{00000000-0005-0000-0000-0000891D0000}"/>
    <cellStyle name="Comma 5 3 2 2" xfId="22211" xr:uid="{00000000-0005-0000-0000-00008A1D0000}"/>
    <cellStyle name="Comma 5 3 2 2 2" xfId="22212" xr:uid="{00000000-0005-0000-0000-00008B1D0000}"/>
    <cellStyle name="Comma 5 3 2 2 2 2" xfId="22213" xr:uid="{00000000-0005-0000-0000-00008C1D0000}"/>
    <cellStyle name="Comma 5 3 2 2 2 2 2" xfId="22214" xr:uid="{00000000-0005-0000-0000-00008D1D0000}"/>
    <cellStyle name="Comma 5 3 2 2 2 2 2 2" xfId="22215" xr:uid="{00000000-0005-0000-0000-00008E1D0000}"/>
    <cellStyle name="Comma 5 3 2 2 2 2 3" xfId="22216" xr:uid="{00000000-0005-0000-0000-00008F1D0000}"/>
    <cellStyle name="Comma 5 3 2 2 2 3" xfId="22217" xr:uid="{00000000-0005-0000-0000-0000901D0000}"/>
    <cellStyle name="Comma 5 3 2 2 2 3 2" xfId="22218" xr:uid="{00000000-0005-0000-0000-0000911D0000}"/>
    <cellStyle name="Comma 5 3 2 2 2 4" xfId="22219" xr:uid="{00000000-0005-0000-0000-0000921D0000}"/>
    <cellStyle name="Comma 5 3 2 3" xfId="22220" xr:uid="{00000000-0005-0000-0000-0000931D0000}"/>
    <cellStyle name="Comma 5 3 2 3 2" xfId="22221" xr:uid="{00000000-0005-0000-0000-0000941D0000}"/>
    <cellStyle name="Comma 5 3 2 3 2 2" xfId="22222" xr:uid="{00000000-0005-0000-0000-0000951D0000}"/>
    <cellStyle name="Comma 5 3 2 3 2 2 2" xfId="22223" xr:uid="{00000000-0005-0000-0000-0000961D0000}"/>
    <cellStyle name="Comma 5 3 2 3 2 2 2 2" xfId="22224" xr:uid="{00000000-0005-0000-0000-0000971D0000}"/>
    <cellStyle name="Comma 5 3 2 3 2 2 3" xfId="22225" xr:uid="{00000000-0005-0000-0000-0000981D0000}"/>
    <cellStyle name="Comma 5 3 2 3 2 3" xfId="22226" xr:uid="{00000000-0005-0000-0000-0000991D0000}"/>
    <cellStyle name="Comma 5 3 2 3 2 3 2" xfId="22227" xr:uid="{00000000-0005-0000-0000-00009A1D0000}"/>
    <cellStyle name="Comma 5 3 2 3 2 4" xfId="22228" xr:uid="{00000000-0005-0000-0000-00009B1D0000}"/>
    <cellStyle name="Comma 5 3 2 4" xfId="22229" xr:uid="{00000000-0005-0000-0000-00009C1D0000}"/>
    <cellStyle name="Comma 5 3 2 4 2" xfId="22230" xr:uid="{00000000-0005-0000-0000-00009D1D0000}"/>
    <cellStyle name="Comma 5 3 2 4 2 2" xfId="22231" xr:uid="{00000000-0005-0000-0000-00009E1D0000}"/>
    <cellStyle name="Comma 5 3 2 4 2 2 2" xfId="22232" xr:uid="{00000000-0005-0000-0000-00009F1D0000}"/>
    <cellStyle name="Comma 5 3 2 4 2 3" xfId="22233" xr:uid="{00000000-0005-0000-0000-0000A01D0000}"/>
    <cellStyle name="Comma 5 3 2 4 3" xfId="22234" xr:uid="{00000000-0005-0000-0000-0000A11D0000}"/>
    <cellStyle name="Comma 5 3 2 4 3 2" xfId="22235" xr:uid="{00000000-0005-0000-0000-0000A21D0000}"/>
    <cellStyle name="Comma 5 3 2 4 4" xfId="22236" xr:uid="{00000000-0005-0000-0000-0000A31D0000}"/>
    <cellStyle name="Comma 5 3 3" xfId="22237" xr:uid="{00000000-0005-0000-0000-0000A41D0000}"/>
    <cellStyle name="Comma 5 3 3 2" xfId="22238" xr:uid="{00000000-0005-0000-0000-0000A51D0000}"/>
    <cellStyle name="Comma 5 3 3 2 2" xfId="22239" xr:uid="{00000000-0005-0000-0000-0000A61D0000}"/>
    <cellStyle name="Comma 5 3 3 2 2 2" xfId="22240" xr:uid="{00000000-0005-0000-0000-0000A71D0000}"/>
    <cellStyle name="Comma 5 3 3 2 2 2 2" xfId="22241" xr:uid="{00000000-0005-0000-0000-0000A81D0000}"/>
    <cellStyle name="Comma 5 3 3 2 2 3" xfId="22242" xr:uid="{00000000-0005-0000-0000-0000A91D0000}"/>
    <cellStyle name="Comma 5 3 3 2 3" xfId="22243" xr:uid="{00000000-0005-0000-0000-0000AA1D0000}"/>
    <cellStyle name="Comma 5 3 3 2 3 2" xfId="22244" xr:uid="{00000000-0005-0000-0000-0000AB1D0000}"/>
    <cellStyle name="Comma 5 3 3 2 4" xfId="22245" xr:uid="{00000000-0005-0000-0000-0000AC1D0000}"/>
    <cellStyle name="Comma 5 3 4" xfId="22246" xr:uid="{00000000-0005-0000-0000-0000AD1D0000}"/>
    <cellStyle name="Comma 5 3 4 2" xfId="22247" xr:uid="{00000000-0005-0000-0000-0000AE1D0000}"/>
    <cellStyle name="Comma 5 3 4 2 2" xfId="22248" xr:uid="{00000000-0005-0000-0000-0000AF1D0000}"/>
    <cellStyle name="Comma 5 3 4 2 2 2" xfId="22249" xr:uid="{00000000-0005-0000-0000-0000B01D0000}"/>
    <cellStyle name="Comma 5 3 4 2 2 2 2" xfId="22250" xr:uid="{00000000-0005-0000-0000-0000B11D0000}"/>
    <cellStyle name="Comma 5 3 4 2 2 3" xfId="22251" xr:uid="{00000000-0005-0000-0000-0000B21D0000}"/>
    <cellStyle name="Comma 5 3 4 2 3" xfId="22252" xr:uid="{00000000-0005-0000-0000-0000B31D0000}"/>
    <cellStyle name="Comma 5 3 4 2 3 2" xfId="22253" xr:uid="{00000000-0005-0000-0000-0000B41D0000}"/>
    <cellStyle name="Comma 5 3 4 2 4" xfId="22254" xr:uid="{00000000-0005-0000-0000-0000B51D0000}"/>
    <cellStyle name="Comma 5 3 5" xfId="22255" xr:uid="{00000000-0005-0000-0000-0000B61D0000}"/>
    <cellStyle name="Comma 5 3 5 2" xfId="22256" xr:uid="{00000000-0005-0000-0000-0000B71D0000}"/>
    <cellStyle name="Comma 5 3 5 2 2" xfId="22257" xr:uid="{00000000-0005-0000-0000-0000B81D0000}"/>
    <cellStyle name="Comma 5 3 5 2 2 2" xfId="22258" xr:uid="{00000000-0005-0000-0000-0000B91D0000}"/>
    <cellStyle name="Comma 5 3 5 2 3" xfId="22259" xr:uid="{00000000-0005-0000-0000-0000BA1D0000}"/>
    <cellStyle name="Comma 5 3 5 3" xfId="22260" xr:uid="{00000000-0005-0000-0000-0000BB1D0000}"/>
    <cellStyle name="Comma 5 3 5 3 2" xfId="22261" xr:uid="{00000000-0005-0000-0000-0000BC1D0000}"/>
    <cellStyle name="Comma 5 3 5 4" xfId="22262" xr:uid="{00000000-0005-0000-0000-0000BD1D0000}"/>
    <cellStyle name="Comma 5 4" xfId="5955" xr:uid="{00000000-0005-0000-0000-0000BE1D0000}"/>
    <cellStyle name="Comma 5 4 2" xfId="22263" xr:uid="{00000000-0005-0000-0000-0000BF1D0000}"/>
    <cellStyle name="Comma 5 4 2 2" xfId="22264" xr:uid="{00000000-0005-0000-0000-0000C01D0000}"/>
    <cellStyle name="Comma 5 4 2 2 2" xfId="22265" xr:uid="{00000000-0005-0000-0000-0000C11D0000}"/>
    <cellStyle name="Comma 5 4 2 3" xfId="22266" xr:uid="{00000000-0005-0000-0000-0000C21D0000}"/>
    <cellStyle name="Comma 5 4 3" xfId="22267" xr:uid="{00000000-0005-0000-0000-0000C31D0000}"/>
    <cellStyle name="Comma 5 4 3 2" xfId="22268" xr:uid="{00000000-0005-0000-0000-0000C41D0000}"/>
    <cellStyle name="Comma 5 4 4" xfId="22269" xr:uid="{00000000-0005-0000-0000-0000C51D0000}"/>
    <cellStyle name="Comma 50" xfId="5956" xr:uid="{00000000-0005-0000-0000-0000C61D0000}"/>
    <cellStyle name="Comma 50 2" xfId="5957" xr:uid="{00000000-0005-0000-0000-0000C71D0000}"/>
    <cellStyle name="Comma 51" xfId="5958" xr:uid="{00000000-0005-0000-0000-0000C81D0000}"/>
    <cellStyle name="Comma 51 2" xfId="5959" xr:uid="{00000000-0005-0000-0000-0000C91D0000}"/>
    <cellStyle name="Comma 51 2 2" xfId="5960" xr:uid="{00000000-0005-0000-0000-0000CA1D0000}"/>
    <cellStyle name="Comma 52" xfId="5961" xr:uid="{00000000-0005-0000-0000-0000CB1D0000}"/>
    <cellStyle name="Comma 52 2" xfId="5962" xr:uid="{00000000-0005-0000-0000-0000CC1D0000}"/>
    <cellStyle name="Comma 53" xfId="5963" xr:uid="{00000000-0005-0000-0000-0000CD1D0000}"/>
    <cellStyle name="Comma 53 10" xfId="5964" xr:uid="{00000000-0005-0000-0000-0000CE1D0000}"/>
    <cellStyle name="Comma 53 11" xfId="5965" xr:uid="{00000000-0005-0000-0000-0000CF1D0000}"/>
    <cellStyle name="Comma 53 12" xfId="5966" xr:uid="{00000000-0005-0000-0000-0000D01D0000}"/>
    <cellStyle name="Comma 53 2" xfId="5967" xr:uid="{00000000-0005-0000-0000-0000D11D0000}"/>
    <cellStyle name="Comma 53 2 10" xfId="5968" xr:uid="{00000000-0005-0000-0000-0000D21D0000}"/>
    <cellStyle name="Comma 53 2 2" xfId="5969" xr:uid="{00000000-0005-0000-0000-0000D31D0000}"/>
    <cellStyle name="Comma 53 2 2 2" xfId="5970" xr:uid="{00000000-0005-0000-0000-0000D41D0000}"/>
    <cellStyle name="Comma 53 2 2 2 2" xfId="5971" xr:uid="{00000000-0005-0000-0000-0000D51D0000}"/>
    <cellStyle name="Comma 53 2 2 2 2 2" xfId="5972" xr:uid="{00000000-0005-0000-0000-0000D61D0000}"/>
    <cellStyle name="Comma 53 2 2 2 2 2 2" xfId="5973" xr:uid="{00000000-0005-0000-0000-0000D71D0000}"/>
    <cellStyle name="Comma 53 2 2 2 2 2 3" xfId="5974" xr:uid="{00000000-0005-0000-0000-0000D81D0000}"/>
    <cellStyle name="Comma 53 2 2 2 2 2 4" xfId="5975" xr:uid="{00000000-0005-0000-0000-0000D91D0000}"/>
    <cellStyle name="Comma 53 2 2 2 2 3" xfId="5976" xr:uid="{00000000-0005-0000-0000-0000DA1D0000}"/>
    <cellStyle name="Comma 53 2 2 2 2 4" xfId="5977" xr:uid="{00000000-0005-0000-0000-0000DB1D0000}"/>
    <cellStyle name="Comma 53 2 2 2 2 5" xfId="5978" xr:uid="{00000000-0005-0000-0000-0000DC1D0000}"/>
    <cellStyle name="Comma 53 2 2 2 3" xfId="5979" xr:uid="{00000000-0005-0000-0000-0000DD1D0000}"/>
    <cellStyle name="Comma 53 2 2 2 3 2" xfId="5980" xr:uid="{00000000-0005-0000-0000-0000DE1D0000}"/>
    <cellStyle name="Comma 53 2 2 2 3 3" xfId="5981" xr:uid="{00000000-0005-0000-0000-0000DF1D0000}"/>
    <cellStyle name="Comma 53 2 2 2 3 4" xfId="5982" xr:uid="{00000000-0005-0000-0000-0000E01D0000}"/>
    <cellStyle name="Comma 53 2 2 2 4" xfId="5983" xr:uid="{00000000-0005-0000-0000-0000E11D0000}"/>
    <cellStyle name="Comma 53 2 2 2 5" xfId="5984" xr:uid="{00000000-0005-0000-0000-0000E21D0000}"/>
    <cellStyle name="Comma 53 2 2 2 6" xfId="5985" xr:uid="{00000000-0005-0000-0000-0000E31D0000}"/>
    <cellStyle name="Comma 53 2 2 3" xfId="5986" xr:uid="{00000000-0005-0000-0000-0000E41D0000}"/>
    <cellStyle name="Comma 53 2 2 3 2" xfId="5987" xr:uid="{00000000-0005-0000-0000-0000E51D0000}"/>
    <cellStyle name="Comma 53 2 2 3 2 2" xfId="5988" xr:uid="{00000000-0005-0000-0000-0000E61D0000}"/>
    <cellStyle name="Comma 53 2 2 3 2 2 2" xfId="5989" xr:uid="{00000000-0005-0000-0000-0000E71D0000}"/>
    <cellStyle name="Comma 53 2 2 3 2 2 3" xfId="5990" xr:uid="{00000000-0005-0000-0000-0000E81D0000}"/>
    <cellStyle name="Comma 53 2 2 3 2 2 4" xfId="5991" xr:uid="{00000000-0005-0000-0000-0000E91D0000}"/>
    <cellStyle name="Comma 53 2 2 3 2 3" xfId="5992" xr:uid="{00000000-0005-0000-0000-0000EA1D0000}"/>
    <cellStyle name="Comma 53 2 2 3 2 4" xfId="5993" xr:uid="{00000000-0005-0000-0000-0000EB1D0000}"/>
    <cellStyle name="Comma 53 2 2 3 2 5" xfId="5994" xr:uid="{00000000-0005-0000-0000-0000EC1D0000}"/>
    <cellStyle name="Comma 53 2 2 3 3" xfId="5995" xr:uid="{00000000-0005-0000-0000-0000ED1D0000}"/>
    <cellStyle name="Comma 53 2 2 3 3 2" xfId="5996" xr:uid="{00000000-0005-0000-0000-0000EE1D0000}"/>
    <cellStyle name="Comma 53 2 2 3 3 3" xfId="5997" xr:uid="{00000000-0005-0000-0000-0000EF1D0000}"/>
    <cellStyle name="Comma 53 2 2 3 3 4" xfId="5998" xr:uid="{00000000-0005-0000-0000-0000F01D0000}"/>
    <cellStyle name="Comma 53 2 2 3 4" xfId="5999" xr:uid="{00000000-0005-0000-0000-0000F11D0000}"/>
    <cellStyle name="Comma 53 2 2 3 5" xfId="6000" xr:uid="{00000000-0005-0000-0000-0000F21D0000}"/>
    <cellStyle name="Comma 53 2 2 3 6" xfId="6001" xr:uid="{00000000-0005-0000-0000-0000F31D0000}"/>
    <cellStyle name="Comma 53 2 2 4" xfId="6002" xr:uid="{00000000-0005-0000-0000-0000F41D0000}"/>
    <cellStyle name="Comma 53 2 2 4 2" xfId="6003" xr:uid="{00000000-0005-0000-0000-0000F51D0000}"/>
    <cellStyle name="Comma 53 2 2 4 2 2" xfId="6004" xr:uid="{00000000-0005-0000-0000-0000F61D0000}"/>
    <cellStyle name="Comma 53 2 2 4 2 3" xfId="6005" xr:uid="{00000000-0005-0000-0000-0000F71D0000}"/>
    <cellStyle name="Comma 53 2 2 4 2 4" xfId="6006" xr:uid="{00000000-0005-0000-0000-0000F81D0000}"/>
    <cellStyle name="Comma 53 2 2 4 3" xfId="6007" xr:uid="{00000000-0005-0000-0000-0000F91D0000}"/>
    <cellStyle name="Comma 53 2 2 4 4" xfId="6008" xr:uid="{00000000-0005-0000-0000-0000FA1D0000}"/>
    <cellStyle name="Comma 53 2 2 4 5" xfId="6009" xr:uid="{00000000-0005-0000-0000-0000FB1D0000}"/>
    <cellStyle name="Comma 53 2 2 5" xfId="6010" xr:uid="{00000000-0005-0000-0000-0000FC1D0000}"/>
    <cellStyle name="Comma 53 2 2 5 2" xfId="6011" xr:uid="{00000000-0005-0000-0000-0000FD1D0000}"/>
    <cellStyle name="Comma 53 2 2 5 3" xfId="6012" xr:uid="{00000000-0005-0000-0000-0000FE1D0000}"/>
    <cellStyle name="Comma 53 2 2 5 4" xfId="6013" xr:uid="{00000000-0005-0000-0000-0000FF1D0000}"/>
    <cellStyle name="Comma 53 2 2 6" xfId="6014" xr:uid="{00000000-0005-0000-0000-0000001E0000}"/>
    <cellStyle name="Comma 53 2 2 7" xfId="6015" xr:uid="{00000000-0005-0000-0000-0000011E0000}"/>
    <cellStyle name="Comma 53 2 2 8" xfId="6016" xr:uid="{00000000-0005-0000-0000-0000021E0000}"/>
    <cellStyle name="Comma 53 2 3" xfId="6017" xr:uid="{00000000-0005-0000-0000-0000031E0000}"/>
    <cellStyle name="Comma 53 2 3 2" xfId="6018" xr:uid="{00000000-0005-0000-0000-0000041E0000}"/>
    <cellStyle name="Comma 53 2 3 2 2" xfId="6019" xr:uid="{00000000-0005-0000-0000-0000051E0000}"/>
    <cellStyle name="Comma 53 2 3 2 2 2" xfId="6020" xr:uid="{00000000-0005-0000-0000-0000061E0000}"/>
    <cellStyle name="Comma 53 2 3 2 2 2 2" xfId="6021" xr:uid="{00000000-0005-0000-0000-0000071E0000}"/>
    <cellStyle name="Comma 53 2 3 2 2 2 3" xfId="6022" xr:uid="{00000000-0005-0000-0000-0000081E0000}"/>
    <cellStyle name="Comma 53 2 3 2 2 2 4" xfId="6023" xr:uid="{00000000-0005-0000-0000-0000091E0000}"/>
    <cellStyle name="Comma 53 2 3 2 2 3" xfId="6024" xr:uid="{00000000-0005-0000-0000-00000A1E0000}"/>
    <cellStyle name="Comma 53 2 3 2 2 4" xfId="6025" xr:uid="{00000000-0005-0000-0000-00000B1E0000}"/>
    <cellStyle name="Comma 53 2 3 2 2 5" xfId="6026" xr:uid="{00000000-0005-0000-0000-00000C1E0000}"/>
    <cellStyle name="Comma 53 2 3 2 3" xfId="6027" xr:uid="{00000000-0005-0000-0000-00000D1E0000}"/>
    <cellStyle name="Comma 53 2 3 2 3 2" xfId="6028" xr:uid="{00000000-0005-0000-0000-00000E1E0000}"/>
    <cellStyle name="Comma 53 2 3 2 3 3" xfId="6029" xr:uid="{00000000-0005-0000-0000-00000F1E0000}"/>
    <cellStyle name="Comma 53 2 3 2 3 4" xfId="6030" xr:uid="{00000000-0005-0000-0000-0000101E0000}"/>
    <cellStyle name="Comma 53 2 3 2 4" xfId="6031" xr:uid="{00000000-0005-0000-0000-0000111E0000}"/>
    <cellStyle name="Comma 53 2 3 2 5" xfId="6032" xr:uid="{00000000-0005-0000-0000-0000121E0000}"/>
    <cellStyle name="Comma 53 2 3 2 6" xfId="6033" xr:uid="{00000000-0005-0000-0000-0000131E0000}"/>
    <cellStyle name="Comma 53 2 3 3" xfId="6034" xr:uid="{00000000-0005-0000-0000-0000141E0000}"/>
    <cellStyle name="Comma 53 2 3 3 2" xfId="6035" xr:uid="{00000000-0005-0000-0000-0000151E0000}"/>
    <cellStyle name="Comma 53 2 3 3 2 2" xfId="6036" xr:uid="{00000000-0005-0000-0000-0000161E0000}"/>
    <cellStyle name="Comma 53 2 3 3 2 2 2" xfId="6037" xr:uid="{00000000-0005-0000-0000-0000171E0000}"/>
    <cellStyle name="Comma 53 2 3 3 2 2 3" xfId="6038" xr:uid="{00000000-0005-0000-0000-0000181E0000}"/>
    <cellStyle name="Comma 53 2 3 3 2 2 4" xfId="6039" xr:uid="{00000000-0005-0000-0000-0000191E0000}"/>
    <cellStyle name="Comma 53 2 3 3 2 3" xfId="6040" xr:uid="{00000000-0005-0000-0000-00001A1E0000}"/>
    <cellStyle name="Comma 53 2 3 3 2 4" xfId="6041" xr:uid="{00000000-0005-0000-0000-00001B1E0000}"/>
    <cellStyle name="Comma 53 2 3 3 2 5" xfId="6042" xr:uid="{00000000-0005-0000-0000-00001C1E0000}"/>
    <cellStyle name="Comma 53 2 3 3 3" xfId="6043" xr:uid="{00000000-0005-0000-0000-00001D1E0000}"/>
    <cellStyle name="Comma 53 2 3 3 3 2" xfId="6044" xr:uid="{00000000-0005-0000-0000-00001E1E0000}"/>
    <cellStyle name="Comma 53 2 3 3 3 3" xfId="6045" xr:uid="{00000000-0005-0000-0000-00001F1E0000}"/>
    <cellStyle name="Comma 53 2 3 3 3 4" xfId="6046" xr:uid="{00000000-0005-0000-0000-0000201E0000}"/>
    <cellStyle name="Comma 53 2 3 3 4" xfId="6047" xr:uid="{00000000-0005-0000-0000-0000211E0000}"/>
    <cellStyle name="Comma 53 2 3 3 5" xfId="6048" xr:uid="{00000000-0005-0000-0000-0000221E0000}"/>
    <cellStyle name="Comma 53 2 3 3 6" xfId="6049" xr:uid="{00000000-0005-0000-0000-0000231E0000}"/>
    <cellStyle name="Comma 53 2 3 4" xfId="6050" xr:uid="{00000000-0005-0000-0000-0000241E0000}"/>
    <cellStyle name="Comma 53 2 3 4 2" xfId="6051" xr:uid="{00000000-0005-0000-0000-0000251E0000}"/>
    <cellStyle name="Comma 53 2 3 4 2 2" xfId="6052" xr:uid="{00000000-0005-0000-0000-0000261E0000}"/>
    <cellStyle name="Comma 53 2 3 4 2 3" xfId="6053" xr:uid="{00000000-0005-0000-0000-0000271E0000}"/>
    <cellStyle name="Comma 53 2 3 4 2 4" xfId="6054" xr:uid="{00000000-0005-0000-0000-0000281E0000}"/>
    <cellStyle name="Comma 53 2 3 4 3" xfId="6055" xr:uid="{00000000-0005-0000-0000-0000291E0000}"/>
    <cellStyle name="Comma 53 2 3 4 4" xfId="6056" xr:uid="{00000000-0005-0000-0000-00002A1E0000}"/>
    <cellStyle name="Comma 53 2 3 4 5" xfId="6057" xr:uid="{00000000-0005-0000-0000-00002B1E0000}"/>
    <cellStyle name="Comma 53 2 3 5" xfId="6058" xr:uid="{00000000-0005-0000-0000-00002C1E0000}"/>
    <cellStyle name="Comma 53 2 3 5 2" xfId="6059" xr:uid="{00000000-0005-0000-0000-00002D1E0000}"/>
    <cellStyle name="Comma 53 2 3 5 3" xfId="6060" xr:uid="{00000000-0005-0000-0000-00002E1E0000}"/>
    <cellStyle name="Comma 53 2 3 5 4" xfId="6061" xr:uid="{00000000-0005-0000-0000-00002F1E0000}"/>
    <cellStyle name="Comma 53 2 3 6" xfId="6062" xr:uid="{00000000-0005-0000-0000-0000301E0000}"/>
    <cellStyle name="Comma 53 2 3 7" xfId="6063" xr:uid="{00000000-0005-0000-0000-0000311E0000}"/>
    <cellStyle name="Comma 53 2 3 8" xfId="6064" xr:uid="{00000000-0005-0000-0000-0000321E0000}"/>
    <cellStyle name="Comma 53 2 4" xfId="6065" xr:uid="{00000000-0005-0000-0000-0000331E0000}"/>
    <cellStyle name="Comma 53 2 4 2" xfId="6066" xr:uid="{00000000-0005-0000-0000-0000341E0000}"/>
    <cellStyle name="Comma 53 2 4 2 2" xfId="6067" xr:uid="{00000000-0005-0000-0000-0000351E0000}"/>
    <cellStyle name="Comma 53 2 4 2 2 2" xfId="6068" xr:uid="{00000000-0005-0000-0000-0000361E0000}"/>
    <cellStyle name="Comma 53 2 4 2 2 3" xfId="6069" xr:uid="{00000000-0005-0000-0000-0000371E0000}"/>
    <cellStyle name="Comma 53 2 4 2 2 4" xfId="6070" xr:uid="{00000000-0005-0000-0000-0000381E0000}"/>
    <cellStyle name="Comma 53 2 4 2 3" xfId="6071" xr:uid="{00000000-0005-0000-0000-0000391E0000}"/>
    <cellStyle name="Comma 53 2 4 2 4" xfId="6072" xr:uid="{00000000-0005-0000-0000-00003A1E0000}"/>
    <cellStyle name="Comma 53 2 4 2 5" xfId="6073" xr:uid="{00000000-0005-0000-0000-00003B1E0000}"/>
    <cellStyle name="Comma 53 2 4 3" xfId="6074" xr:uid="{00000000-0005-0000-0000-00003C1E0000}"/>
    <cellStyle name="Comma 53 2 4 3 2" xfId="6075" xr:uid="{00000000-0005-0000-0000-00003D1E0000}"/>
    <cellStyle name="Comma 53 2 4 3 3" xfId="6076" xr:uid="{00000000-0005-0000-0000-00003E1E0000}"/>
    <cellStyle name="Comma 53 2 4 3 4" xfId="6077" xr:uid="{00000000-0005-0000-0000-00003F1E0000}"/>
    <cellStyle name="Comma 53 2 4 4" xfId="6078" xr:uid="{00000000-0005-0000-0000-0000401E0000}"/>
    <cellStyle name="Comma 53 2 4 5" xfId="6079" xr:uid="{00000000-0005-0000-0000-0000411E0000}"/>
    <cellStyle name="Comma 53 2 4 6" xfId="6080" xr:uid="{00000000-0005-0000-0000-0000421E0000}"/>
    <cellStyle name="Comma 53 2 5" xfId="6081" xr:uid="{00000000-0005-0000-0000-0000431E0000}"/>
    <cellStyle name="Comma 53 2 5 2" xfId="6082" xr:uid="{00000000-0005-0000-0000-0000441E0000}"/>
    <cellStyle name="Comma 53 2 5 2 2" xfId="6083" xr:uid="{00000000-0005-0000-0000-0000451E0000}"/>
    <cellStyle name="Comma 53 2 5 2 2 2" xfId="6084" xr:uid="{00000000-0005-0000-0000-0000461E0000}"/>
    <cellStyle name="Comma 53 2 5 2 2 3" xfId="6085" xr:uid="{00000000-0005-0000-0000-0000471E0000}"/>
    <cellStyle name="Comma 53 2 5 2 2 4" xfId="6086" xr:uid="{00000000-0005-0000-0000-0000481E0000}"/>
    <cellStyle name="Comma 53 2 5 2 3" xfId="6087" xr:uid="{00000000-0005-0000-0000-0000491E0000}"/>
    <cellStyle name="Comma 53 2 5 2 4" xfId="6088" xr:uid="{00000000-0005-0000-0000-00004A1E0000}"/>
    <cellStyle name="Comma 53 2 5 2 5" xfId="6089" xr:uid="{00000000-0005-0000-0000-00004B1E0000}"/>
    <cellStyle name="Comma 53 2 5 3" xfId="6090" xr:uid="{00000000-0005-0000-0000-00004C1E0000}"/>
    <cellStyle name="Comma 53 2 5 3 2" xfId="6091" xr:uid="{00000000-0005-0000-0000-00004D1E0000}"/>
    <cellStyle name="Comma 53 2 5 3 3" xfId="6092" xr:uid="{00000000-0005-0000-0000-00004E1E0000}"/>
    <cellStyle name="Comma 53 2 5 3 4" xfId="6093" xr:uid="{00000000-0005-0000-0000-00004F1E0000}"/>
    <cellStyle name="Comma 53 2 5 4" xfId="6094" xr:uid="{00000000-0005-0000-0000-0000501E0000}"/>
    <cellStyle name="Comma 53 2 5 5" xfId="6095" xr:uid="{00000000-0005-0000-0000-0000511E0000}"/>
    <cellStyle name="Comma 53 2 5 6" xfId="6096" xr:uid="{00000000-0005-0000-0000-0000521E0000}"/>
    <cellStyle name="Comma 53 2 6" xfId="6097" xr:uid="{00000000-0005-0000-0000-0000531E0000}"/>
    <cellStyle name="Comma 53 2 6 2" xfId="6098" xr:uid="{00000000-0005-0000-0000-0000541E0000}"/>
    <cellStyle name="Comma 53 2 6 2 2" xfId="6099" xr:uid="{00000000-0005-0000-0000-0000551E0000}"/>
    <cellStyle name="Comma 53 2 6 2 3" xfId="6100" xr:uid="{00000000-0005-0000-0000-0000561E0000}"/>
    <cellStyle name="Comma 53 2 6 2 4" xfId="6101" xr:uid="{00000000-0005-0000-0000-0000571E0000}"/>
    <cellStyle name="Comma 53 2 6 3" xfId="6102" xr:uid="{00000000-0005-0000-0000-0000581E0000}"/>
    <cellStyle name="Comma 53 2 6 4" xfId="6103" xr:uid="{00000000-0005-0000-0000-0000591E0000}"/>
    <cellStyle name="Comma 53 2 6 5" xfId="6104" xr:uid="{00000000-0005-0000-0000-00005A1E0000}"/>
    <cellStyle name="Comma 53 2 7" xfId="6105" xr:uid="{00000000-0005-0000-0000-00005B1E0000}"/>
    <cellStyle name="Comma 53 2 7 2" xfId="6106" xr:uid="{00000000-0005-0000-0000-00005C1E0000}"/>
    <cellStyle name="Comma 53 2 7 3" xfId="6107" xr:uid="{00000000-0005-0000-0000-00005D1E0000}"/>
    <cellStyle name="Comma 53 2 7 4" xfId="6108" xr:uid="{00000000-0005-0000-0000-00005E1E0000}"/>
    <cellStyle name="Comma 53 2 8" xfId="6109" xr:uid="{00000000-0005-0000-0000-00005F1E0000}"/>
    <cellStyle name="Comma 53 2 9" xfId="6110" xr:uid="{00000000-0005-0000-0000-0000601E0000}"/>
    <cellStyle name="Comma 53 3" xfId="6111" xr:uid="{00000000-0005-0000-0000-0000611E0000}"/>
    <cellStyle name="Comma 53 3 10" xfId="6112" xr:uid="{00000000-0005-0000-0000-0000621E0000}"/>
    <cellStyle name="Comma 53 3 2" xfId="6113" xr:uid="{00000000-0005-0000-0000-0000631E0000}"/>
    <cellStyle name="Comma 53 3 2 2" xfId="6114" xr:uid="{00000000-0005-0000-0000-0000641E0000}"/>
    <cellStyle name="Comma 53 3 2 2 2" xfId="6115" xr:uid="{00000000-0005-0000-0000-0000651E0000}"/>
    <cellStyle name="Comma 53 3 2 2 2 2" xfId="6116" xr:uid="{00000000-0005-0000-0000-0000661E0000}"/>
    <cellStyle name="Comma 53 3 2 2 2 2 2" xfId="6117" xr:uid="{00000000-0005-0000-0000-0000671E0000}"/>
    <cellStyle name="Comma 53 3 2 2 2 2 3" xfId="6118" xr:uid="{00000000-0005-0000-0000-0000681E0000}"/>
    <cellStyle name="Comma 53 3 2 2 2 2 4" xfId="6119" xr:uid="{00000000-0005-0000-0000-0000691E0000}"/>
    <cellStyle name="Comma 53 3 2 2 2 3" xfId="6120" xr:uid="{00000000-0005-0000-0000-00006A1E0000}"/>
    <cellStyle name="Comma 53 3 2 2 2 4" xfId="6121" xr:uid="{00000000-0005-0000-0000-00006B1E0000}"/>
    <cellStyle name="Comma 53 3 2 2 2 5" xfId="6122" xr:uid="{00000000-0005-0000-0000-00006C1E0000}"/>
    <cellStyle name="Comma 53 3 2 2 3" xfId="6123" xr:uid="{00000000-0005-0000-0000-00006D1E0000}"/>
    <cellStyle name="Comma 53 3 2 2 3 2" xfId="6124" xr:uid="{00000000-0005-0000-0000-00006E1E0000}"/>
    <cellStyle name="Comma 53 3 2 2 3 3" xfId="6125" xr:uid="{00000000-0005-0000-0000-00006F1E0000}"/>
    <cellStyle name="Comma 53 3 2 2 3 4" xfId="6126" xr:uid="{00000000-0005-0000-0000-0000701E0000}"/>
    <cellStyle name="Comma 53 3 2 2 4" xfId="6127" xr:uid="{00000000-0005-0000-0000-0000711E0000}"/>
    <cellStyle name="Comma 53 3 2 2 5" xfId="6128" xr:uid="{00000000-0005-0000-0000-0000721E0000}"/>
    <cellStyle name="Comma 53 3 2 2 6" xfId="6129" xr:uid="{00000000-0005-0000-0000-0000731E0000}"/>
    <cellStyle name="Comma 53 3 2 3" xfId="6130" xr:uid="{00000000-0005-0000-0000-0000741E0000}"/>
    <cellStyle name="Comma 53 3 2 3 2" xfId="6131" xr:uid="{00000000-0005-0000-0000-0000751E0000}"/>
    <cellStyle name="Comma 53 3 2 3 2 2" xfId="6132" xr:uid="{00000000-0005-0000-0000-0000761E0000}"/>
    <cellStyle name="Comma 53 3 2 3 2 2 2" xfId="6133" xr:uid="{00000000-0005-0000-0000-0000771E0000}"/>
    <cellStyle name="Comma 53 3 2 3 2 2 3" xfId="6134" xr:uid="{00000000-0005-0000-0000-0000781E0000}"/>
    <cellStyle name="Comma 53 3 2 3 2 2 4" xfId="6135" xr:uid="{00000000-0005-0000-0000-0000791E0000}"/>
    <cellStyle name="Comma 53 3 2 3 2 3" xfId="6136" xr:uid="{00000000-0005-0000-0000-00007A1E0000}"/>
    <cellStyle name="Comma 53 3 2 3 2 4" xfId="6137" xr:uid="{00000000-0005-0000-0000-00007B1E0000}"/>
    <cellStyle name="Comma 53 3 2 3 2 5" xfId="6138" xr:uid="{00000000-0005-0000-0000-00007C1E0000}"/>
    <cellStyle name="Comma 53 3 2 3 3" xfId="6139" xr:uid="{00000000-0005-0000-0000-00007D1E0000}"/>
    <cellStyle name="Comma 53 3 2 3 3 2" xfId="6140" xr:uid="{00000000-0005-0000-0000-00007E1E0000}"/>
    <cellStyle name="Comma 53 3 2 3 3 3" xfId="6141" xr:uid="{00000000-0005-0000-0000-00007F1E0000}"/>
    <cellStyle name="Comma 53 3 2 3 3 4" xfId="6142" xr:uid="{00000000-0005-0000-0000-0000801E0000}"/>
    <cellStyle name="Comma 53 3 2 3 4" xfId="6143" xr:uid="{00000000-0005-0000-0000-0000811E0000}"/>
    <cellStyle name="Comma 53 3 2 3 5" xfId="6144" xr:uid="{00000000-0005-0000-0000-0000821E0000}"/>
    <cellStyle name="Comma 53 3 2 3 6" xfId="6145" xr:uid="{00000000-0005-0000-0000-0000831E0000}"/>
    <cellStyle name="Comma 53 3 2 4" xfId="6146" xr:uid="{00000000-0005-0000-0000-0000841E0000}"/>
    <cellStyle name="Comma 53 3 2 4 2" xfId="6147" xr:uid="{00000000-0005-0000-0000-0000851E0000}"/>
    <cellStyle name="Comma 53 3 2 4 2 2" xfId="6148" xr:uid="{00000000-0005-0000-0000-0000861E0000}"/>
    <cellStyle name="Comma 53 3 2 4 2 3" xfId="6149" xr:uid="{00000000-0005-0000-0000-0000871E0000}"/>
    <cellStyle name="Comma 53 3 2 4 2 4" xfId="6150" xr:uid="{00000000-0005-0000-0000-0000881E0000}"/>
    <cellStyle name="Comma 53 3 2 4 3" xfId="6151" xr:uid="{00000000-0005-0000-0000-0000891E0000}"/>
    <cellStyle name="Comma 53 3 2 4 4" xfId="6152" xr:uid="{00000000-0005-0000-0000-00008A1E0000}"/>
    <cellStyle name="Comma 53 3 2 4 5" xfId="6153" xr:uid="{00000000-0005-0000-0000-00008B1E0000}"/>
    <cellStyle name="Comma 53 3 2 5" xfId="6154" xr:uid="{00000000-0005-0000-0000-00008C1E0000}"/>
    <cellStyle name="Comma 53 3 2 5 2" xfId="6155" xr:uid="{00000000-0005-0000-0000-00008D1E0000}"/>
    <cellStyle name="Comma 53 3 2 5 3" xfId="6156" xr:uid="{00000000-0005-0000-0000-00008E1E0000}"/>
    <cellStyle name="Comma 53 3 2 5 4" xfId="6157" xr:uid="{00000000-0005-0000-0000-00008F1E0000}"/>
    <cellStyle name="Comma 53 3 2 6" xfId="6158" xr:uid="{00000000-0005-0000-0000-0000901E0000}"/>
    <cellStyle name="Comma 53 3 2 7" xfId="6159" xr:uid="{00000000-0005-0000-0000-0000911E0000}"/>
    <cellStyle name="Comma 53 3 2 8" xfId="6160" xr:uid="{00000000-0005-0000-0000-0000921E0000}"/>
    <cellStyle name="Comma 53 3 3" xfId="6161" xr:uid="{00000000-0005-0000-0000-0000931E0000}"/>
    <cellStyle name="Comma 53 3 3 2" xfId="6162" xr:uid="{00000000-0005-0000-0000-0000941E0000}"/>
    <cellStyle name="Comma 53 3 3 2 2" xfId="6163" xr:uid="{00000000-0005-0000-0000-0000951E0000}"/>
    <cellStyle name="Comma 53 3 3 2 2 2" xfId="6164" xr:uid="{00000000-0005-0000-0000-0000961E0000}"/>
    <cellStyle name="Comma 53 3 3 2 2 2 2" xfId="6165" xr:uid="{00000000-0005-0000-0000-0000971E0000}"/>
    <cellStyle name="Comma 53 3 3 2 2 2 3" xfId="6166" xr:uid="{00000000-0005-0000-0000-0000981E0000}"/>
    <cellStyle name="Comma 53 3 3 2 2 2 4" xfId="6167" xr:uid="{00000000-0005-0000-0000-0000991E0000}"/>
    <cellStyle name="Comma 53 3 3 2 2 3" xfId="6168" xr:uid="{00000000-0005-0000-0000-00009A1E0000}"/>
    <cellStyle name="Comma 53 3 3 2 2 4" xfId="6169" xr:uid="{00000000-0005-0000-0000-00009B1E0000}"/>
    <cellStyle name="Comma 53 3 3 2 2 5" xfId="6170" xr:uid="{00000000-0005-0000-0000-00009C1E0000}"/>
    <cellStyle name="Comma 53 3 3 2 3" xfId="6171" xr:uid="{00000000-0005-0000-0000-00009D1E0000}"/>
    <cellStyle name="Comma 53 3 3 2 3 2" xfId="6172" xr:uid="{00000000-0005-0000-0000-00009E1E0000}"/>
    <cellStyle name="Comma 53 3 3 2 3 3" xfId="6173" xr:uid="{00000000-0005-0000-0000-00009F1E0000}"/>
    <cellStyle name="Comma 53 3 3 2 3 4" xfId="6174" xr:uid="{00000000-0005-0000-0000-0000A01E0000}"/>
    <cellStyle name="Comma 53 3 3 2 4" xfId="6175" xr:uid="{00000000-0005-0000-0000-0000A11E0000}"/>
    <cellStyle name="Comma 53 3 3 2 5" xfId="6176" xr:uid="{00000000-0005-0000-0000-0000A21E0000}"/>
    <cellStyle name="Comma 53 3 3 2 6" xfId="6177" xr:uid="{00000000-0005-0000-0000-0000A31E0000}"/>
    <cellStyle name="Comma 53 3 3 3" xfId="6178" xr:uid="{00000000-0005-0000-0000-0000A41E0000}"/>
    <cellStyle name="Comma 53 3 3 3 2" xfId="6179" xr:uid="{00000000-0005-0000-0000-0000A51E0000}"/>
    <cellStyle name="Comma 53 3 3 3 2 2" xfId="6180" xr:uid="{00000000-0005-0000-0000-0000A61E0000}"/>
    <cellStyle name="Comma 53 3 3 3 2 2 2" xfId="6181" xr:uid="{00000000-0005-0000-0000-0000A71E0000}"/>
    <cellStyle name="Comma 53 3 3 3 2 2 3" xfId="6182" xr:uid="{00000000-0005-0000-0000-0000A81E0000}"/>
    <cellStyle name="Comma 53 3 3 3 2 2 4" xfId="6183" xr:uid="{00000000-0005-0000-0000-0000A91E0000}"/>
    <cellStyle name="Comma 53 3 3 3 2 3" xfId="6184" xr:uid="{00000000-0005-0000-0000-0000AA1E0000}"/>
    <cellStyle name="Comma 53 3 3 3 2 4" xfId="6185" xr:uid="{00000000-0005-0000-0000-0000AB1E0000}"/>
    <cellStyle name="Comma 53 3 3 3 2 5" xfId="6186" xr:uid="{00000000-0005-0000-0000-0000AC1E0000}"/>
    <cellStyle name="Comma 53 3 3 3 3" xfId="6187" xr:uid="{00000000-0005-0000-0000-0000AD1E0000}"/>
    <cellStyle name="Comma 53 3 3 3 3 2" xfId="6188" xr:uid="{00000000-0005-0000-0000-0000AE1E0000}"/>
    <cellStyle name="Comma 53 3 3 3 3 3" xfId="6189" xr:uid="{00000000-0005-0000-0000-0000AF1E0000}"/>
    <cellStyle name="Comma 53 3 3 3 3 4" xfId="6190" xr:uid="{00000000-0005-0000-0000-0000B01E0000}"/>
    <cellStyle name="Comma 53 3 3 3 4" xfId="6191" xr:uid="{00000000-0005-0000-0000-0000B11E0000}"/>
    <cellStyle name="Comma 53 3 3 3 5" xfId="6192" xr:uid="{00000000-0005-0000-0000-0000B21E0000}"/>
    <cellStyle name="Comma 53 3 3 3 6" xfId="6193" xr:uid="{00000000-0005-0000-0000-0000B31E0000}"/>
    <cellStyle name="Comma 53 3 3 4" xfId="6194" xr:uid="{00000000-0005-0000-0000-0000B41E0000}"/>
    <cellStyle name="Comma 53 3 3 4 2" xfId="6195" xr:uid="{00000000-0005-0000-0000-0000B51E0000}"/>
    <cellStyle name="Comma 53 3 3 4 2 2" xfId="6196" xr:uid="{00000000-0005-0000-0000-0000B61E0000}"/>
    <cellStyle name="Comma 53 3 3 4 2 3" xfId="6197" xr:uid="{00000000-0005-0000-0000-0000B71E0000}"/>
    <cellStyle name="Comma 53 3 3 4 2 4" xfId="6198" xr:uid="{00000000-0005-0000-0000-0000B81E0000}"/>
    <cellStyle name="Comma 53 3 3 4 3" xfId="6199" xr:uid="{00000000-0005-0000-0000-0000B91E0000}"/>
    <cellStyle name="Comma 53 3 3 4 4" xfId="6200" xr:uid="{00000000-0005-0000-0000-0000BA1E0000}"/>
    <cellStyle name="Comma 53 3 3 4 5" xfId="6201" xr:uid="{00000000-0005-0000-0000-0000BB1E0000}"/>
    <cellStyle name="Comma 53 3 3 5" xfId="6202" xr:uid="{00000000-0005-0000-0000-0000BC1E0000}"/>
    <cellStyle name="Comma 53 3 3 5 2" xfId="6203" xr:uid="{00000000-0005-0000-0000-0000BD1E0000}"/>
    <cellStyle name="Comma 53 3 3 5 3" xfId="6204" xr:uid="{00000000-0005-0000-0000-0000BE1E0000}"/>
    <cellStyle name="Comma 53 3 3 5 4" xfId="6205" xr:uid="{00000000-0005-0000-0000-0000BF1E0000}"/>
    <cellStyle name="Comma 53 3 3 6" xfId="6206" xr:uid="{00000000-0005-0000-0000-0000C01E0000}"/>
    <cellStyle name="Comma 53 3 3 7" xfId="6207" xr:uid="{00000000-0005-0000-0000-0000C11E0000}"/>
    <cellStyle name="Comma 53 3 3 8" xfId="6208" xr:uid="{00000000-0005-0000-0000-0000C21E0000}"/>
    <cellStyle name="Comma 53 3 4" xfId="6209" xr:uid="{00000000-0005-0000-0000-0000C31E0000}"/>
    <cellStyle name="Comma 53 3 4 2" xfId="6210" xr:uid="{00000000-0005-0000-0000-0000C41E0000}"/>
    <cellStyle name="Comma 53 3 4 2 2" xfId="6211" xr:uid="{00000000-0005-0000-0000-0000C51E0000}"/>
    <cellStyle name="Comma 53 3 4 2 2 2" xfId="6212" xr:uid="{00000000-0005-0000-0000-0000C61E0000}"/>
    <cellStyle name="Comma 53 3 4 2 2 3" xfId="6213" xr:uid="{00000000-0005-0000-0000-0000C71E0000}"/>
    <cellStyle name="Comma 53 3 4 2 2 4" xfId="6214" xr:uid="{00000000-0005-0000-0000-0000C81E0000}"/>
    <cellStyle name="Comma 53 3 4 2 3" xfId="6215" xr:uid="{00000000-0005-0000-0000-0000C91E0000}"/>
    <cellStyle name="Comma 53 3 4 2 4" xfId="6216" xr:uid="{00000000-0005-0000-0000-0000CA1E0000}"/>
    <cellStyle name="Comma 53 3 4 2 5" xfId="6217" xr:uid="{00000000-0005-0000-0000-0000CB1E0000}"/>
    <cellStyle name="Comma 53 3 4 3" xfId="6218" xr:uid="{00000000-0005-0000-0000-0000CC1E0000}"/>
    <cellStyle name="Comma 53 3 4 3 2" xfId="6219" xr:uid="{00000000-0005-0000-0000-0000CD1E0000}"/>
    <cellStyle name="Comma 53 3 4 3 3" xfId="6220" xr:uid="{00000000-0005-0000-0000-0000CE1E0000}"/>
    <cellStyle name="Comma 53 3 4 3 4" xfId="6221" xr:uid="{00000000-0005-0000-0000-0000CF1E0000}"/>
    <cellStyle name="Comma 53 3 4 4" xfId="6222" xr:uid="{00000000-0005-0000-0000-0000D01E0000}"/>
    <cellStyle name="Comma 53 3 4 5" xfId="6223" xr:uid="{00000000-0005-0000-0000-0000D11E0000}"/>
    <cellStyle name="Comma 53 3 4 6" xfId="6224" xr:uid="{00000000-0005-0000-0000-0000D21E0000}"/>
    <cellStyle name="Comma 53 3 5" xfId="6225" xr:uid="{00000000-0005-0000-0000-0000D31E0000}"/>
    <cellStyle name="Comma 53 3 5 2" xfId="6226" xr:uid="{00000000-0005-0000-0000-0000D41E0000}"/>
    <cellStyle name="Comma 53 3 5 2 2" xfId="6227" xr:uid="{00000000-0005-0000-0000-0000D51E0000}"/>
    <cellStyle name="Comma 53 3 5 2 2 2" xfId="6228" xr:uid="{00000000-0005-0000-0000-0000D61E0000}"/>
    <cellStyle name="Comma 53 3 5 2 2 3" xfId="6229" xr:uid="{00000000-0005-0000-0000-0000D71E0000}"/>
    <cellStyle name="Comma 53 3 5 2 2 4" xfId="6230" xr:uid="{00000000-0005-0000-0000-0000D81E0000}"/>
    <cellStyle name="Comma 53 3 5 2 3" xfId="6231" xr:uid="{00000000-0005-0000-0000-0000D91E0000}"/>
    <cellStyle name="Comma 53 3 5 2 4" xfId="6232" xr:uid="{00000000-0005-0000-0000-0000DA1E0000}"/>
    <cellStyle name="Comma 53 3 5 2 5" xfId="6233" xr:uid="{00000000-0005-0000-0000-0000DB1E0000}"/>
    <cellStyle name="Comma 53 3 5 3" xfId="6234" xr:uid="{00000000-0005-0000-0000-0000DC1E0000}"/>
    <cellStyle name="Comma 53 3 5 3 2" xfId="6235" xr:uid="{00000000-0005-0000-0000-0000DD1E0000}"/>
    <cellStyle name="Comma 53 3 5 3 3" xfId="6236" xr:uid="{00000000-0005-0000-0000-0000DE1E0000}"/>
    <cellStyle name="Comma 53 3 5 3 4" xfId="6237" xr:uid="{00000000-0005-0000-0000-0000DF1E0000}"/>
    <cellStyle name="Comma 53 3 5 4" xfId="6238" xr:uid="{00000000-0005-0000-0000-0000E01E0000}"/>
    <cellStyle name="Comma 53 3 5 5" xfId="6239" xr:uid="{00000000-0005-0000-0000-0000E11E0000}"/>
    <cellStyle name="Comma 53 3 5 6" xfId="6240" xr:uid="{00000000-0005-0000-0000-0000E21E0000}"/>
    <cellStyle name="Comma 53 3 6" xfId="6241" xr:uid="{00000000-0005-0000-0000-0000E31E0000}"/>
    <cellStyle name="Comma 53 3 6 2" xfId="6242" xr:uid="{00000000-0005-0000-0000-0000E41E0000}"/>
    <cellStyle name="Comma 53 3 6 2 2" xfId="6243" xr:uid="{00000000-0005-0000-0000-0000E51E0000}"/>
    <cellStyle name="Comma 53 3 6 2 3" xfId="6244" xr:uid="{00000000-0005-0000-0000-0000E61E0000}"/>
    <cellStyle name="Comma 53 3 6 2 4" xfId="6245" xr:uid="{00000000-0005-0000-0000-0000E71E0000}"/>
    <cellStyle name="Comma 53 3 6 3" xfId="6246" xr:uid="{00000000-0005-0000-0000-0000E81E0000}"/>
    <cellStyle name="Comma 53 3 6 4" xfId="6247" xr:uid="{00000000-0005-0000-0000-0000E91E0000}"/>
    <cellStyle name="Comma 53 3 6 5" xfId="6248" xr:uid="{00000000-0005-0000-0000-0000EA1E0000}"/>
    <cellStyle name="Comma 53 3 7" xfId="6249" xr:uid="{00000000-0005-0000-0000-0000EB1E0000}"/>
    <cellStyle name="Comma 53 3 7 2" xfId="6250" xr:uid="{00000000-0005-0000-0000-0000EC1E0000}"/>
    <cellStyle name="Comma 53 3 7 3" xfId="6251" xr:uid="{00000000-0005-0000-0000-0000ED1E0000}"/>
    <cellStyle name="Comma 53 3 7 4" xfId="6252" xr:uid="{00000000-0005-0000-0000-0000EE1E0000}"/>
    <cellStyle name="Comma 53 3 8" xfId="6253" xr:uid="{00000000-0005-0000-0000-0000EF1E0000}"/>
    <cellStyle name="Comma 53 3 9" xfId="6254" xr:uid="{00000000-0005-0000-0000-0000F01E0000}"/>
    <cellStyle name="Comma 53 4" xfId="6255" xr:uid="{00000000-0005-0000-0000-0000F11E0000}"/>
    <cellStyle name="Comma 53 4 2" xfId="6256" xr:uid="{00000000-0005-0000-0000-0000F21E0000}"/>
    <cellStyle name="Comma 53 4 2 2" xfId="6257" xr:uid="{00000000-0005-0000-0000-0000F31E0000}"/>
    <cellStyle name="Comma 53 4 2 2 2" xfId="6258" xr:uid="{00000000-0005-0000-0000-0000F41E0000}"/>
    <cellStyle name="Comma 53 4 2 2 2 2" xfId="6259" xr:uid="{00000000-0005-0000-0000-0000F51E0000}"/>
    <cellStyle name="Comma 53 4 2 2 2 3" xfId="6260" xr:uid="{00000000-0005-0000-0000-0000F61E0000}"/>
    <cellStyle name="Comma 53 4 2 2 2 4" xfId="6261" xr:uid="{00000000-0005-0000-0000-0000F71E0000}"/>
    <cellStyle name="Comma 53 4 2 2 3" xfId="6262" xr:uid="{00000000-0005-0000-0000-0000F81E0000}"/>
    <cellStyle name="Comma 53 4 2 2 4" xfId="6263" xr:uid="{00000000-0005-0000-0000-0000F91E0000}"/>
    <cellStyle name="Comma 53 4 2 2 5" xfId="6264" xr:uid="{00000000-0005-0000-0000-0000FA1E0000}"/>
    <cellStyle name="Comma 53 4 2 3" xfId="6265" xr:uid="{00000000-0005-0000-0000-0000FB1E0000}"/>
    <cellStyle name="Comma 53 4 2 3 2" xfId="6266" xr:uid="{00000000-0005-0000-0000-0000FC1E0000}"/>
    <cellStyle name="Comma 53 4 2 3 3" xfId="6267" xr:uid="{00000000-0005-0000-0000-0000FD1E0000}"/>
    <cellStyle name="Comma 53 4 2 3 4" xfId="6268" xr:uid="{00000000-0005-0000-0000-0000FE1E0000}"/>
    <cellStyle name="Comma 53 4 2 4" xfId="6269" xr:uid="{00000000-0005-0000-0000-0000FF1E0000}"/>
    <cellStyle name="Comma 53 4 2 5" xfId="6270" xr:uid="{00000000-0005-0000-0000-0000001F0000}"/>
    <cellStyle name="Comma 53 4 2 6" xfId="6271" xr:uid="{00000000-0005-0000-0000-0000011F0000}"/>
    <cellStyle name="Comma 53 4 3" xfId="6272" xr:uid="{00000000-0005-0000-0000-0000021F0000}"/>
    <cellStyle name="Comma 53 4 3 2" xfId="6273" xr:uid="{00000000-0005-0000-0000-0000031F0000}"/>
    <cellStyle name="Comma 53 4 3 2 2" xfId="6274" xr:uid="{00000000-0005-0000-0000-0000041F0000}"/>
    <cellStyle name="Comma 53 4 3 2 2 2" xfId="6275" xr:uid="{00000000-0005-0000-0000-0000051F0000}"/>
    <cellStyle name="Comma 53 4 3 2 2 3" xfId="6276" xr:uid="{00000000-0005-0000-0000-0000061F0000}"/>
    <cellStyle name="Comma 53 4 3 2 2 4" xfId="6277" xr:uid="{00000000-0005-0000-0000-0000071F0000}"/>
    <cellStyle name="Comma 53 4 3 2 3" xfId="6278" xr:uid="{00000000-0005-0000-0000-0000081F0000}"/>
    <cellStyle name="Comma 53 4 3 2 4" xfId="6279" xr:uid="{00000000-0005-0000-0000-0000091F0000}"/>
    <cellStyle name="Comma 53 4 3 2 5" xfId="6280" xr:uid="{00000000-0005-0000-0000-00000A1F0000}"/>
    <cellStyle name="Comma 53 4 3 3" xfId="6281" xr:uid="{00000000-0005-0000-0000-00000B1F0000}"/>
    <cellStyle name="Comma 53 4 3 3 2" xfId="6282" xr:uid="{00000000-0005-0000-0000-00000C1F0000}"/>
    <cellStyle name="Comma 53 4 3 3 3" xfId="6283" xr:uid="{00000000-0005-0000-0000-00000D1F0000}"/>
    <cellStyle name="Comma 53 4 3 3 4" xfId="6284" xr:uid="{00000000-0005-0000-0000-00000E1F0000}"/>
    <cellStyle name="Comma 53 4 3 4" xfId="6285" xr:uid="{00000000-0005-0000-0000-00000F1F0000}"/>
    <cellStyle name="Comma 53 4 3 5" xfId="6286" xr:uid="{00000000-0005-0000-0000-0000101F0000}"/>
    <cellStyle name="Comma 53 4 3 6" xfId="6287" xr:uid="{00000000-0005-0000-0000-0000111F0000}"/>
    <cellStyle name="Comma 53 4 4" xfId="6288" xr:uid="{00000000-0005-0000-0000-0000121F0000}"/>
    <cellStyle name="Comma 53 4 4 2" xfId="6289" xr:uid="{00000000-0005-0000-0000-0000131F0000}"/>
    <cellStyle name="Comma 53 4 4 2 2" xfId="6290" xr:uid="{00000000-0005-0000-0000-0000141F0000}"/>
    <cellStyle name="Comma 53 4 4 2 3" xfId="6291" xr:uid="{00000000-0005-0000-0000-0000151F0000}"/>
    <cellStyle name="Comma 53 4 4 2 4" xfId="6292" xr:uid="{00000000-0005-0000-0000-0000161F0000}"/>
    <cellStyle name="Comma 53 4 4 3" xfId="6293" xr:uid="{00000000-0005-0000-0000-0000171F0000}"/>
    <cellStyle name="Comma 53 4 4 4" xfId="6294" xr:uid="{00000000-0005-0000-0000-0000181F0000}"/>
    <cellStyle name="Comma 53 4 4 5" xfId="6295" xr:uid="{00000000-0005-0000-0000-0000191F0000}"/>
    <cellStyle name="Comma 53 4 5" xfId="6296" xr:uid="{00000000-0005-0000-0000-00001A1F0000}"/>
    <cellStyle name="Comma 53 4 5 2" xfId="6297" xr:uid="{00000000-0005-0000-0000-00001B1F0000}"/>
    <cellStyle name="Comma 53 4 5 3" xfId="6298" xr:uid="{00000000-0005-0000-0000-00001C1F0000}"/>
    <cellStyle name="Comma 53 4 5 4" xfId="6299" xr:uid="{00000000-0005-0000-0000-00001D1F0000}"/>
    <cellStyle name="Comma 53 4 6" xfId="6300" xr:uid="{00000000-0005-0000-0000-00001E1F0000}"/>
    <cellStyle name="Comma 53 4 7" xfId="6301" xr:uid="{00000000-0005-0000-0000-00001F1F0000}"/>
    <cellStyle name="Comma 53 4 8" xfId="6302" xr:uid="{00000000-0005-0000-0000-0000201F0000}"/>
    <cellStyle name="Comma 53 5" xfId="6303" xr:uid="{00000000-0005-0000-0000-0000211F0000}"/>
    <cellStyle name="Comma 53 5 2" xfId="6304" xr:uid="{00000000-0005-0000-0000-0000221F0000}"/>
    <cellStyle name="Comma 53 5 2 2" xfId="6305" xr:uid="{00000000-0005-0000-0000-0000231F0000}"/>
    <cellStyle name="Comma 53 5 2 2 2" xfId="6306" xr:uid="{00000000-0005-0000-0000-0000241F0000}"/>
    <cellStyle name="Comma 53 5 2 2 2 2" xfId="6307" xr:uid="{00000000-0005-0000-0000-0000251F0000}"/>
    <cellStyle name="Comma 53 5 2 2 2 3" xfId="6308" xr:uid="{00000000-0005-0000-0000-0000261F0000}"/>
    <cellStyle name="Comma 53 5 2 2 2 4" xfId="6309" xr:uid="{00000000-0005-0000-0000-0000271F0000}"/>
    <cellStyle name="Comma 53 5 2 2 3" xfId="6310" xr:uid="{00000000-0005-0000-0000-0000281F0000}"/>
    <cellStyle name="Comma 53 5 2 2 4" xfId="6311" xr:uid="{00000000-0005-0000-0000-0000291F0000}"/>
    <cellStyle name="Comma 53 5 2 2 5" xfId="6312" xr:uid="{00000000-0005-0000-0000-00002A1F0000}"/>
    <cellStyle name="Comma 53 5 2 3" xfId="6313" xr:uid="{00000000-0005-0000-0000-00002B1F0000}"/>
    <cellStyle name="Comma 53 5 2 3 2" xfId="6314" xr:uid="{00000000-0005-0000-0000-00002C1F0000}"/>
    <cellStyle name="Comma 53 5 2 3 3" xfId="6315" xr:uid="{00000000-0005-0000-0000-00002D1F0000}"/>
    <cellStyle name="Comma 53 5 2 3 4" xfId="6316" xr:uid="{00000000-0005-0000-0000-00002E1F0000}"/>
    <cellStyle name="Comma 53 5 2 4" xfId="6317" xr:uid="{00000000-0005-0000-0000-00002F1F0000}"/>
    <cellStyle name="Comma 53 5 2 5" xfId="6318" xr:uid="{00000000-0005-0000-0000-0000301F0000}"/>
    <cellStyle name="Comma 53 5 2 6" xfId="6319" xr:uid="{00000000-0005-0000-0000-0000311F0000}"/>
    <cellStyle name="Comma 53 5 3" xfId="6320" xr:uid="{00000000-0005-0000-0000-0000321F0000}"/>
    <cellStyle name="Comma 53 5 3 2" xfId="6321" xr:uid="{00000000-0005-0000-0000-0000331F0000}"/>
    <cellStyle name="Comma 53 5 3 2 2" xfId="6322" xr:uid="{00000000-0005-0000-0000-0000341F0000}"/>
    <cellStyle name="Comma 53 5 3 2 2 2" xfId="6323" xr:uid="{00000000-0005-0000-0000-0000351F0000}"/>
    <cellStyle name="Comma 53 5 3 2 2 3" xfId="6324" xr:uid="{00000000-0005-0000-0000-0000361F0000}"/>
    <cellStyle name="Comma 53 5 3 2 2 4" xfId="6325" xr:uid="{00000000-0005-0000-0000-0000371F0000}"/>
    <cellStyle name="Comma 53 5 3 2 3" xfId="6326" xr:uid="{00000000-0005-0000-0000-0000381F0000}"/>
    <cellStyle name="Comma 53 5 3 2 4" xfId="6327" xr:uid="{00000000-0005-0000-0000-0000391F0000}"/>
    <cellStyle name="Comma 53 5 3 2 5" xfId="6328" xr:uid="{00000000-0005-0000-0000-00003A1F0000}"/>
    <cellStyle name="Comma 53 5 3 3" xfId="6329" xr:uid="{00000000-0005-0000-0000-00003B1F0000}"/>
    <cellStyle name="Comma 53 5 3 3 2" xfId="6330" xr:uid="{00000000-0005-0000-0000-00003C1F0000}"/>
    <cellStyle name="Comma 53 5 3 3 3" xfId="6331" xr:uid="{00000000-0005-0000-0000-00003D1F0000}"/>
    <cellStyle name="Comma 53 5 3 3 4" xfId="6332" xr:uid="{00000000-0005-0000-0000-00003E1F0000}"/>
    <cellStyle name="Comma 53 5 3 4" xfId="6333" xr:uid="{00000000-0005-0000-0000-00003F1F0000}"/>
    <cellStyle name="Comma 53 5 3 5" xfId="6334" xr:uid="{00000000-0005-0000-0000-0000401F0000}"/>
    <cellStyle name="Comma 53 5 3 6" xfId="6335" xr:uid="{00000000-0005-0000-0000-0000411F0000}"/>
    <cellStyle name="Comma 53 5 4" xfId="6336" xr:uid="{00000000-0005-0000-0000-0000421F0000}"/>
    <cellStyle name="Comma 53 5 4 2" xfId="6337" xr:uid="{00000000-0005-0000-0000-0000431F0000}"/>
    <cellStyle name="Comma 53 5 4 2 2" xfId="6338" xr:uid="{00000000-0005-0000-0000-0000441F0000}"/>
    <cellStyle name="Comma 53 5 4 2 3" xfId="6339" xr:uid="{00000000-0005-0000-0000-0000451F0000}"/>
    <cellStyle name="Comma 53 5 4 2 4" xfId="6340" xr:uid="{00000000-0005-0000-0000-0000461F0000}"/>
    <cellStyle name="Comma 53 5 4 3" xfId="6341" xr:uid="{00000000-0005-0000-0000-0000471F0000}"/>
    <cellStyle name="Comma 53 5 4 4" xfId="6342" xr:uid="{00000000-0005-0000-0000-0000481F0000}"/>
    <cellStyle name="Comma 53 5 4 5" xfId="6343" xr:uid="{00000000-0005-0000-0000-0000491F0000}"/>
    <cellStyle name="Comma 53 5 5" xfId="6344" xr:uid="{00000000-0005-0000-0000-00004A1F0000}"/>
    <cellStyle name="Comma 53 5 5 2" xfId="6345" xr:uid="{00000000-0005-0000-0000-00004B1F0000}"/>
    <cellStyle name="Comma 53 5 5 3" xfId="6346" xr:uid="{00000000-0005-0000-0000-00004C1F0000}"/>
    <cellStyle name="Comma 53 5 5 4" xfId="6347" xr:uid="{00000000-0005-0000-0000-00004D1F0000}"/>
    <cellStyle name="Comma 53 5 6" xfId="6348" xr:uid="{00000000-0005-0000-0000-00004E1F0000}"/>
    <cellStyle name="Comma 53 5 7" xfId="6349" xr:uid="{00000000-0005-0000-0000-00004F1F0000}"/>
    <cellStyle name="Comma 53 5 8" xfId="6350" xr:uid="{00000000-0005-0000-0000-0000501F0000}"/>
    <cellStyle name="Comma 53 6" xfId="6351" xr:uid="{00000000-0005-0000-0000-0000511F0000}"/>
    <cellStyle name="Comma 53 6 2" xfId="6352" xr:uid="{00000000-0005-0000-0000-0000521F0000}"/>
    <cellStyle name="Comma 53 6 2 2" xfId="6353" xr:uid="{00000000-0005-0000-0000-0000531F0000}"/>
    <cellStyle name="Comma 53 6 2 2 2" xfId="6354" xr:uid="{00000000-0005-0000-0000-0000541F0000}"/>
    <cellStyle name="Comma 53 6 2 2 3" xfId="6355" xr:uid="{00000000-0005-0000-0000-0000551F0000}"/>
    <cellStyle name="Comma 53 6 2 2 4" xfId="6356" xr:uid="{00000000-0005-0000-0000-0000561F0000}"/>
    <cellStyle name="Comma 53 6 2 3" xfId="6357" xr:uid="{00000000-0005-0000-0000-0000571F0000}"/>
    <cellStyle name="Comma 53 6 2 4" xfId="6358" xr:uid="{00000000-0005-0000-0000-0000581F0000}"/>
    <cellStyle name="Comma 53 6 2 5" xfId="6359" xr:uid="{00000000-0005-0000-0000-0000591F0000}"/>
    <cellStyle name="Comma 53 6 3" xfId="6360" xr:uid="{00000000-0005-0000-0000-00005A1F0000}"/>
    <cellStyle name="Comma 53 6 3 2" xfId="6361" xr:uid="{00000000-0005-0000-0000-00005B1F0000}"/>
    <cellStyle name="Comma 53 6 3 3" xfId="6362" xr:uid="{00000000-0005-0000-0000-00005C1F0000}"/>
    <cellStyle name="Comma 53 6 3 4" xfId="6363" xr:uid="{00000000-0005-0000-0000-00005D1F0000}"/>
    <cellStyle name="Comma 53 6 4" xfId="6364" xr:uid="{00000000-0005-0000-0000-00005E1F0000}"/>
    <cellStyle name="Comma 53 6 5" xfId="6365" xr:uid="{00000000-0005-0000-0000-00005F1F0000}"/>
    <cellStyle name="Comma 53 6 6" xfId="6366" xr:uid="{00000000-0005-0000-0000-0000601F0000}"/>
    <cellStyle name="Comma 53 7" xfId="6367" xr:uid="{00000000-0005-0000-0000-0000611F0000}"/>
    <cellStyle name="Comma 53 7 2" xfId="6368" xr:uid="{00000000-0005-0000-0000-0000621F0000}"/>
    <cellStyle name="Comma 53 7 2 2" xfId="6369" xr:uid="{00000000-0005-0000-0000-0000631F0000}"/>
    <cellStyle name="Comma 53 7 2 2 2" xfId="6370" xr:uid="{00000000-0005-0000-0000-0000641F0000}"/>
    <cellStyle name="Comma 53 7 2 2 3" xfId="6371" xr:uid="{00000000-0005-0000-0000-0000651F0000}"/>
    <cellStyle name="Comma 53 7 2 2 4" xfId="6372" xr:uid="{00000000-0005-0000-0000-0000661F0000}"/>
    <cellStyle name="Comma 53 7 2 3" xfId="6373" xr:uid="{00000000-0005-0000-0000-0000671F0000}"/>
    <cellStyle name="Comma 53 7 2 4" xfId="6374" xr:uid="{00000000-0005-0000-0000-0000681F0000}"/>
    <cellStyle name="Comma 53 7 2 5" xfId="6375" xr:uid="{00000000-0005-0000-0000-0000691F0000}"/>
    <cellStyle name="Comma 53 7 3" xfId="6376" xr:uid="{00000000-0005-0000-0000-00006A1F0000}"/>
    <cellStyle name="Comma 53 7 3 2" xfId="6377" xr:uid="{00000000-0005-0000-0000-00006B1F0000}"/>
    <cellStyle name="Comma 53 7 3 3" xfId="6378" xr:uid="{00000000-0005-0000-0000-00006C1F0000}"/>
    <cellStyle name="Comma 53 7 3 4" xfId="6379" xr:uid="{00000000-0005-0000-0000-00006D1F0000}"/>
    <cellStyle name="Comma 53 7 4" xfId="6380" xr:uid="{00000000-0005-0000-0000-00006E1F0000}"/>
    <cellStyle name="Comma 53 7 5" xfId="6381" xr:uid="{00000000-0005-0000-0000-00006F1F0000}"/>
    <cellStyle name="Comma 53 7 6" xfId="6382" xr:uid="{00000000-0005-0000-0000-0000701F0000}"/>
    <cellStyle name="Comma 53 8" xfId="6383" xr:uid="{00000000-0005-0000-0000-0000711F0000}"/>
    <cellStyle name="Comma 53 8 2" xfId="6384" xr:uid="{00000000-0005-0000-0000-0000721F0000}"/>
    <cellStyle name="Comma 53 8 2 2" xfId="6385" xr:uid="{00000000-0005-0000-0000-0000731F0000}"/>
    <cellStyle name="Comma 53 8 2 3" xfId="6386" xr:uid="{00000000-0005-0000-0000-0000741F0000}"/>
    <cellStyle name="Comma 53 8 2 4" xfId="6387" xr:uid="{00000000-0005-0000-0000-0000751F0000}"/>
    <cellStyle name="Comma 53 8 3" xfId="6388" xr:uid="{00000000-0005-0000-0000-0000761F0000}"/>
    <cellStyle name="Comma 53 8 4" xfId="6389" xr:uid="{00000000-0005-0000-0000-0000771F0000}"/>
    <cellStyle name="Comma 53 8 5" xfId="6390" xr:uid="{00000000-0005-0000-0000-0000781F0000}"/>
    <cellStyle name="Comma 53 9" xfId="6391" xr:uid="{00000000-0005-0000-0000-0000791F0000}"/>
    <cellStyle name="Comma 53 9 2" xfId="6392" xr:uid="{00000000-0005-0000-0000-00007A1F0000}"/>
    <cellStyle name="Comma 53 9 3" xfId="6393" xr:uid="{00000000-0005-0000-0000-00007B1F0000}"/>
    <cellStyle name="Comma 53 9 4" xfId="6394" xr:uid="{00000000-0005-0000-0000-00007C1F0000}"/>
    <cellStyle name="Comma 54" xfId="6395" xr:uid="{00000000-0005-0000-0000-00007D1F0000}"/>
    <cellStyle name="Comma 54 10" xfId="6396" xr:uid="{00000000-0005-0000-0000-00007E1F0000}"/>
    <cellStyle name="Comma 54 11" xfId="6397" xr:uid="{00000000-0005-0000-0000-00007F1F0000}"/>
    <cellStyle name="Comma 54 12" xfId="6398" xr:uid="{00000000-0005-0000-0000-0000801F0000}"/>
    <cellStyle name="Comma 54 2" xfId="6399" xr:uid="{00000000-0005-0000-0000-0000811F0000}"/>
    <cellStyle name="Comma 54 2 10" xfId="6400" xr:uid="{00000000-0005-0000-0000-0000821F0000}"/>
    <cellStyle name="Comma 54 2 2" xfId="6401" xr:uid="{00000000-0005-0000-0000-0000831F0000}"/>
    <cellStyle name="Comma 54 2 2 2" xfId="6402" xr:uid="{00000000-0005-0000-0000-0000841F0000}"/>
    <cellStyle name="Comma 54 2 2 2 2" xfId="6403" xr:uid="{00000000-0005-0000-0000-0000851F0000}"/>
    <cellStyle name="Comma 54 2 2 2 2 2" xfId="6404" xr:uid="{00000000-0005-0000-0000-0000861F0000}"/>
    <cellStyle name="Comma 54 2 2 2 2 2 2" xfId="6405" xr:uid="{00000000-0005-0000-0000-0000871F0000}"/>
    <cellStyle name="Comma 54 2 2 2 2 2 3" xfId="6406" xr:uid="{00000000-0005-0000-0000-0000881F0000}"/>
    <cellStyle name="Comma 54 2 2 2 2 2 4" xfId="6407" xr:uid="{00000000-0005-0000-0000-0000891F0000}"/>
    <cellStyle name="Comma 54 2 2 2 2 3" xfId="6408" xr:uid="{00000000-0005-0000-0000-00008A1F0000}"/>
    <cellStyle name="Comma 54 2 2 2 2 4" xfId="6409" xr:uid="{00000000-0005-0000-0000-00008B1F0000}"/>
    <cellStyle name="Comma 54 2 2 2 2 5" xfId="6410" xr:uid="{00000000-0005-0000-0000-00008C1F0000}"/>
    <cellStyle name="Comma 54 2 2 2 3" xfId="6411" xr:uid="{00000000-0005-0000-0000-00008D1F0000}"/>
    <cellStyle name="Comma 54 2 2 2 3 2" xfId="6412" xr:uid="{00000000-0005-0000-0000-00008E1F0000}"/>
    <cellStyle name="Comma 54 2 2 2 3 3" xfId="6413" xr:uid="{00000000-0005-0000-0000-00008F1F0000}"/>
    <cellStyle name="Comma 54 2 2 2 3 4" xfId="6414" xr:uid="{00000000-0005-0000-0000-0000901F0000}"/>
    <cellStyle name="Comma 54 2 2 2 4" xfId="6415" xr:uid="{00000000-0005-0000-0000-0000911F0000}"/>
    <cellStyle name="Comma 54 2 2 2 5" xfId="6416" xr:uid="{00000000-0005-0000-0000-0000921F0000}"/>
    <cellStyle name="Comma 54 2 2 2 6" xfId="6417" xr:uid="{00000000-0005-0000-0000-0000931F0000}"/>
    <cellStyle name="Comma 54 2 2 3" xfId="6418" xr:uid="{00000000-0005-0000-0000-0000941F0000}"/>
    <cellStyle name="Comma 54 2 2 3 2" xfId="6419" xr:uid="{00000000-0005-0000-0000-0000951F0000}"/>
    <cellStyle name="Comma 54 2 2 3 2 2" xfId="6420" xr:uid="{00000000-0005-0000-0000-0000961F0000}"/>
    <cellStyle name="Comma 54 2 2 3 2 2 2" xfId="6421" xr:uid="{00000000-0005-0000-0000-0000971F0000}"/>
    <cellStyle name="Comma 54 2 2 3 2 2 3" xfId="6422" xr:uid="{00000000-0005-0000-0000-0000981F0000}"/>
    <cellStyle name="Comma 54 2 2 3 2 2 4" xfId="6423" xr:uid="{00000000-0005-0000-0000-0000991F0000}"/>
    <cellStyle name="Comma 54 2 2 3 2 3" xfId="6424" xr:uid="{00000000-0005-0000-0000-00009A1F0000}"/>
    <cellStyle name="Comma 54 2 2 3 2 4" xfId="6425" xr:uid="{00000000-0005-0000-0000-00009B1F0000}"/>
    <cellStyle name="Comma 54 2 2 3 2 5" xfId="6426" xr:uid="{00000000-0005-0000-0000-00009C1F0000}"/>
    <cellStyle name="Comma 54 2 2 3 3" xfId="6427" xr:uid="{00000000-0005-0000-0000-00009D1F0000}"/>
    <cellStyle name="Comma 54 2 2 3 3 2" xfId="6428" xr:uid="{00000000-0005-0000-0000-00009E1F0000}"/>
    <cellStyle name="Comma 54 2 2 3 3 3" xfId="6429" xr:uid="{00000000-0005-0000-0000-00009F1F0000}"/>
    <cellStyle name="Comma 54 2 2 3 3 4" xfId="6430" xr:uid="{00000000-0005-0000-0000-0000A01F0000}"/>
    <cellStyle name="Comma 54 2 2 3 4" xfId="6431" xr:uid="{00000000-0005-0000-0000-0000A11F0000}"/>
    <cellStyle name="Comma 54 2 2 3 5" xfId="6432" xr:uid="{00000000-0005-0000-0000-0000A21F0000}"/>
    <cellStyle name="Comma 54 2 2 3 6" xfId="6433" xr:uid="{00000000-0005-0000-0000-0000A31F0000}"/>
    <cellStyle name="Comma 54 2 2 4" xfId="6434" xr:uid="{00000000-0005-0000-0000-0000A41F0000}"/>
    <cellStyle name="Comma 54 2 2 4 2" xfId="6435" xr:uid="{00000000-0005-0000-0000-0000A51F0000}"/>
    <cellStyle name="Comma 54 2 2 4 2 2" xfId="6436" xr:uid="{00000000-0005-0000-0000-0000A61F0000}"/>
    <cellStyle name="Comma 54 2 2 4 2 3" xfId="6437" xr:uid="{00000000-0005-0000-0000-0000A71F0000}"/>
    <cellStyle name="Comma 54 2 2 4 2 4" xfId="6438" xr:uid="{00000000-0005-0000-0000-0000A81F0000}"/>
    <cellStyle name="Comma 54 2 2 4 3" xfId="6439" xr:uid="{00000000-0005-0000-0000-0000A91F0000}"/>
    <cellStyle name="Comma 54 2 2 4 4" xfId="6440" xr:uid="{00000000-0005-0000-0000-0000AA1F0000}"/>
    <cellStyle name="Comma 54 2 2 4 5" xfId="6441" xr:uid="{00000000-0005-0000-0000-0000AB1F0000}"/>
    <cellStyle name="Comma 54 2 2 5" xfId="6442" xr:uid="{00000000-0005-0000-0000-0000AC1F0000}"/>
    <cellStyle name="Comma 54 2 2 5 2" xfId="6443" xr:uid="{00000000-0005-0000-0000-0000AD1F0000}"/>
    <cellStyle name="Comma 54 2 2 5 3" xfId="6444" xr:uid="{00000000-0005-0000-0000-0000AE1F0000}"/>
    <cellStyle name="Comma 54 2 2 5 4" xfId="6445" xr:uid="{00000000-0005-0000-0000-0000AF1F0000}"/>
    <cellStyle name="Comma 54 2 2 6" xfId="6446" xr:uid="{00000000-0005-0000-0000-0000B01F0000}"/>
    <cellStyle name="Comma 54 2 2 7" xfId="6447" xr:uid="{00000000-0005-0000-0000-0000B11F0000}"/>
    <cellStyle name="Comma 54 2 2 8" xfId="6448" xr:uid="{00000000-0005-0000-0000-0000B21F0000}"/>
    <cellStyle name="Comma 54 2 3" xfId="6449" xr:uid="{00000000-0005-0000-0000-0000B31F0000}"/>
    <cellStyle name="Comma 54 2 3 2" xfId="6450" xr:uid="{00000000-0005-0000-0000-0000B41F0000}"/>
    <cellStyle name="Comma 54 2 3 2 2" xfId="6451" xr:uid="{00000000-0005-0000-0000-0000B51F0000}"/>
    <cellStyle name="Comma 54 2 3 2 2 2" xfId="6452" xr:uid="{00000000-0005-0000-0000-0000B61F0000}"/>
    <cellStyle name="Comma 54 2 3 2 2 2 2" xfId="6453" xr:uid="{00000000-0005-0000-0000-0000B71F0000}"/>
    <cellStyle name="Comma 54 2 3 2 2 2 3" xfId="6454" xr:uid="{00000000-0005-0000-0000-0000B81F0000}"/>
    <cellStyle name="Comma 54 2 3 2 2 2 4" xfId="6455" xr:uid="{00000000-0005-0000-0000-0000B91F0000}"/>
    <cellStyle name="Comma 54 2 3 2 2 3" xfId="6456" xr:uid="{00000000-0005-0000-0000-0000BA1F0000}"/>
    <cellStyle name="Comma 54 2 3 2 2 4" xfId="6457" xr:uid="{00000000-0005-0000-0000-0000BB1F0000}"/>
    <cellStyle name="Comma 54 2 3 2 2 5" xfId="6458" xr:uid="{00000000-0005-0000-0000-0000BC1F0000}"/>
    <cellStyle name="Comma 54 2 3 2 3" xfId="6459" xr:uid="{00000000-0005-0000-0000-0000BD1F0000}"/>
    <cellStyle name="Comma 54 2 3 2 3 2" xfId="6460" xr:uid="{00000000-0005-0000-0000-0000BE1F0000}"/>
    <cellStyle name="Comma 54 2 3 2 3 3" xfId="6461" xr:uid="{00000000-0005-0000-0000-0000BF1F0000}"/>
    <cellStyle name="Comma 54 2 3 2 3 4" xfId="6462" xr:uid="{00000000-0005-0000-0000-0000C01F0000}"/>
    <cellStyle name="Comma 54 2 3 2 4" xfId="6463" xr:uid="{00000000-0005-0000-0000-0000C11F0000}"/>
    <cellStyle name="Comma 54 2 3 2 5" xfId="6464" xr:uid="{00000000-0005-0000-0000-0000C21F0000}"/>
    <cellStyle name="Comma 54 2 3 2 6" xfId="6465" xr:uid="{00000000-0005-0000-0000-0000C31F0000}"/>
    <cellStyle name="Comma 54 2 3 3" xfId="6466" xr:uid="{00000000-0005-0000-0000-0000C41F0000}"/>
    <cellStyle name="Comma 54 2 3 3 2" xfId="6467" xr:uid="{00000000-0005-0000-0000-0000C51F0000}"/>
    <cellStyle name="Comma 54 2 3 3 2 2" xfId="6468" xr:uid="{00000000-0005-0000-0000-0000C61F0000}"/>
    <cellStyle name="Comma 54 2 3 3 2 2 2" xfId="6469" xr:uid="{00000000-0005-0000-0000-0000C71F0000}"/>
    <cellStyle name="Comma 54 2 3 3 2 2 3" xfId="6470" xr:uid="{00000000-0005-0000-0000-0000C81F0000}"/>
    <cellStyle name="Comma 54 2 3 3 2 2 4" xfId="6471" xr:uid="{00000000-0005-0000-0000-0000C91F0000}"/>
    <cellStyle name="Comma 54 2 3 3 2 3" xfId="6472" xr:uid="{00000000-0005-0000-0000-0000CA1F0000}"/>
    <cellStyle name="Comma 54 2 3 3 2 4" xfId="6473" xr:uid="{00000000-0005-0000-0000-0000CB1F0000}"/>
    <cellStyle name="Comma 54 2 3 3 2 5" xfId="6474" xr:uid="{00000000-0005-0000-0000-0000CC1F0000}"/>
    <cellStyle name="Comma 54 2 3 3 3" xfId="6475" xr:uid="{00000000-0005-0000-0000-0000CD1F0000}"/>
    <cellStyle name="Comma 54 2 3 3 3 2" xfId="6476" xr:uid="{00000000-0005-0000-0000-0000CE1F0000}"/>
    <cellStyle name="Comma 54 2 3 3 3 3" xfId="6477" xr:uid="{00000000-0005-0000-0000-0000CF1F0000}"/>
    <cellStyle name="Comma 54 2 3 3 3 4" xfId="6478" xr:uid="{00000000-0005-0000-0000-0000D01F0000}"/>
    <cellStyle name="Comma 54 2 3 3 4" xfId="6479" xr:uid="{00000000-0005-0000-0000-0000D11F0000}"/>
    <cellStyle name="Comma 54 2 3 3 5" xfId="6480" xr:uid="{00000000-0005-0000-0000-0000D21F0000}"/>
    <cellStyle name="Comma 54 2 3 3 6" xfId="6481" xr:uid="{00000000-0005-0000-0000-0000D31F0000}"/>
    <cellStyle name="Comma 54 2 3 4" xfId="6482" xr:uid="{00000000-0005-0000-0000-0000D41F0000}"/>
    <cellStyle name="Comma 54 2 3 4 2" xfId="6483" xr:uid="{00000000-0005-0000-0000-0000D51F0000}"/>
    <cellStyle name="Comma 54 2 3 4 2 2" xfId="6484" xr:uid="{00000000-0005-0000-0000-0000D61F0000}"/>
    <cellStyle name="Comma 54 2 3 4 2 3" xfId="6485" xr:uid="{00000000-0005-0000-0000-0000D71F0000}"/>
    <cellStyle name="Comma 54 2 3 4 2 4" xfId="6486" xr:uid="{00000000-0005-0000-0000-0000D81F0000}"/>
    <cellStyle name="Comma 54 2 3 4 3" xfId="6487" xr:uid="{00000000-0005-0000-0000-0000D91F0000}"/>
    <cellStyle name="Comma 54 2 3 4 4" xfId="6488" xr:uid="{00000000-0005-0000-0000-0000DA1F0000}"/>
    <cellStyle name="Comma 54 2 3 4 5" xfId="6489" xr:uid="{00000000-0005-0000-0000-0000DB1F0000}"/>
    <cellStyle name="Comma 54 2 3 5" xfId="6490" xr:uid="{00000000-0005-0000-0000-0000DC1F0000}"/>
    <cellStyle name="Comma 54 2 3 5 2" xfId="6491" xr:uid="{00000000-0005-0000-0000-0000DD1F0000}"/>
    <cellStyle name="Comma 54 2 3 5 3" xfId="6492" xr:uid="{00000000-0005-0000-0000-0000DE1F0000}"/>
    <cellStyle name="Comma 54 2 3 5 4" xfId="6493" xr:uid="{00000000-0005-0000-0000-0000DF1F0000}"/>
    <cellStyle name="Comma 54 2 3 6" xfId="6494" xr:uid="{00000000-0005-0000-0000-0000E01F0000}"/>
    <cellStyle name="Comma 54 2 3 7" xfId="6495" xr:uid="{00000000-0005-0000-0000-0000E11F0000}"/>
    <cellStyle name="Comma 54 2 3 8" xfId="6496" xr:uid="{00000000-0005-0000-0000-0000E21F0000}"/>
    <cellStyle name="Comma 54 2 4" xfId="6497" xr:uid="{00000000-0005-0000-0000-0000E31F0000}"/>
    <cellStyle name="Comma 54 2 4 2" xfId="6498" xr:uid="{00000000-0005-0000-0000-0000E41F0000}"/>
    <cellStyle name="Comma 54 2 4 2 2" xfId="6499" xr:uid="{00000000-0005-0000-0000-0000E51F0000}"/>
    <cellStyle name="Comma 54 2 4 2 2 2" xfId="6500" xr:uid="{00000000-0005-0000-0000-0000E61F0000}"/>
    <cellStyle name="Comma 54 2 4 2 2 3" xfId="6501" xr:uid="{00000000-0005-0000-0000-0000E71F0000}"/>
    <cellStyle name="Comma 54 2 4 2 2 4" xfId="6502" xr:uid="{00000000-0005-0000-0000-0000E81F0000}"/>
    <cellStyle name="Comma 54 2 4 2 3" xfId="6503" xr:uid="{00000000-0005-0000-0000-0000E91F0000}"/>
    <cellStyle name="Comma 54 2 4 2 4" xfId="6504" xr:uid="{00000000-0005-0000-0000-0000EA1F0000}"/>
    <cellStyle name="Comma 54 2 4 2 5" xfId="6505" xr:uid="{00000000-0005-0000-0000-0000EB1F0000}"/>
    <cellStyle name="Comma 54 2 4 3" xfId="6506" xr:uid="{00000000-0005-0000-0000-0000EC1F0000}"/>
    <cellStyle name="Comma 54 2 4 3 2" xfId="6507" xr:uid="{00000000-0005-0000-0000-0000ED1F0000}"/>
    <cellStyle name="Comma 54 2 4 3 3" xfId="6508" xr:uid="{00000000-0005-0000-0000-0000EE1F0000}"/>
    <cellStyle name="Comma 54 2 4 3 4" xfId="6509" xr:uid="{00000000-0005-0000-0000-0000EF1F0000}"/>
    <cellStyle name="Comma 54 2 4 4" xfId="6510" xr:uid="{00000000-0005-0000-0000-0000F01F0000}"/>
    <cellStyle name="Comma 54 2 4 5" xfId="6511" xr:uid="{00000000-0005-0000-0000-0000F11F0000}"/>
    <cellStyle name="Comma 54 2 4 6" xfId="6512" xr:uid="{00000000-0005-0000-0000-0000F21F0000}"/>
    <cellStyle name="Comma 54 2 5" xfId="6513" xr:uid="{00000000-0005-0000-0000-0000F31F0000}"/>
    <cellStyle name="Comma 54 2 5 2" xfId="6514" xr:uid="{00000000-0005-0000-0000-0000F41F0000}"/>
    <cellStyle name="Comma 54 2 5 2 2" xfId="6515" xr:uid="{00000000-0005-0000-0000-0000F51F0000}"/>
    <cellStyle name="Comma 54 2 5 2 2 2" xfId="6516" xr:uid="{00000000-0005-0000-0000-0000F61F0000}"/>
    <cellStyle name="Comma 54 2 5 2 2 3" xfId="6517" xr:uid="{00000000-0005-0000-0000-0000F71F0000}"/>
    <cellStyle name="Comma 54 2 5 2 2 4" xfId="6518" xr:uid="{00000000-0005-0000-0000-0000F81F0000}"/>
    <cellStyle name="Comma 54 2 5 2 3" xfId="6519" xr:uid="{00000000-0005-0000-0000-0000F91F0000}"/>
    <cellStyle name="Comma 54 2 5 2 4" xfId="6520" xr:uid="{00000000-0005-0000-0000-0000FA1F0000}"/>
    <cellStyle name="Comma 54 2 5 2 5" xfId="6521" xr:uid="{00000000-0005-0000-0000-0000FB1F0000}"/>
    <cellStyle name="Comma 54 2 5 3" xfId="6522" xr:uid="{00000000-0005-0000-0000-0000FC1F0000}"/>
    <cellStyle name="Comma 54 2 5 3 2" xfId="6523" xr:uid="{00000000-0005-0000-0000-0000FD1F0000}"/>
    <cellStyle name="Comma 54 2 5 3 3" xfId="6524" xr:uid="{00000000-0005-0000-0000-0000FE1F0000}"/>
    <cellStyle name="Comma 54 2 5 3 4" xfId="6525" xr:uid="{00000000-0005-0000-0000-0000FF1F0000}"/>
    <cellStyle name="Comma 54 2 5 4" xfId="6526" xr:uid="{00000000-0005-0000-0000-000000200000}"/>
    <cellStyle name="Comma 54 2 5 5" xfId="6527" xr:uid="{00000000-0005-0000-0000-000001200000}"/>
    <cellStyle name="Comma 54 2 5 6" xfId="6528" xr:uid="{00000000-0005-0000-0000-000002200000}"/>
    <cellStyle name="Comma 54 2 6" xfId="6529" xr:uid="{00000000-0005-0000-0000-000003200000}"/>
    <cellStyle name="Comma 54 2 6 2" xfId="6530" xr:uid="{00000000-0005-0000-0000-000004200000}"/>
    <cellStyle name="Comma 54 2 6 2 2" xfId="6531" xr:uid="{00000000-0005-0000-0000-000005200000}"/>
    <cellStyle name="Comma 54 2 6 2 3" xfId="6532" xr:uid="{00000000-0005-0000-0000-000006200000}"/>
    <cellStyle name="Comma 54 2 6 2 4" xfId="6533" xr:uid="{00000000-0005-0000-0000-000007200000}"/>
    <cellStyle name="Comma 54 2 6 3" xfId="6534" xr:uid="{00000000-0005-0000-0000-000008200000}"/>
    <cellStyle name="Comma 54 2 6 4" xfId="6535" xr:uid="{00000000-0005-0000-0000-000009200000}"/>
    <cellStyle name="Comma 54 2 6 5" xfId="6536" xr:uid="{00000000-0005-0000-0000-00000A200000}"/>
    <cellStyle name="Comma 54 2 7" xfId="6537" xr:uid="{00000000-0005-0000-0000-00000B200000}"/>
    <cellStyle name="Comma 54 2 7 2" xfId="6538" xr:uid="{00000000-0005-0000-0000-00000C200000}"/>
    <cellStyle name="Comma 54 2 7 3" xfId="6539" xr:uid="{00000000-0005-0000-0000-00000D200000}"/>
    <cellStyle name="Comma 54 2 7 4" xfId="6540" xr:uid="{00000000-0005-0000-0000-00000E200000}"/>
    <cellStyle name="Comma 54 2 8" xfId="6541" xr:uid="{00000000-0005-0000-0000-00000F200000}"/>
    <cellStyle name="Comma 54 2 9" xfId="6542" xr:uid="{00000000-0005-0000-0000-000010200000}"/>
    <cellStyle name="Comma 54 3" xfId="6543" xr:uid="{00000000-0005-0000-0000-000011200000}"/>
    <cellStyle name="Comma 54 3 10" xfId="6544" xr:uid="{00000000-0005-0000-0000-000012200000}"/>
    <cellStyle name="Comma 54 3 2" xfId="6545" xr:uid="{00000000-0005-0000-0000-000013200000}"/>
    <cellStyle name="Comma 54 3 2 2" xfId="6546" xr:uid="{00000000-0005-0000-0000-000014200000}"/>
    <cellStyle name="Comma 54 3 2 2 2" xfId="6547" xr:uid="{00000000-0005-0000-0000-000015200000}"/>
    <cellStyle name="Comma 54 3 2 2 2 2" xfId="6548" xr:uid="{00000000-0005-0000-0000-000016200000}"/>
    <cellStyle name="Comma 54 3 2 2 2 2 2" xfId="6549" xr:uid="{00000000-0005-0000-0000-000017200000}"/>
    <cellStyle name="Comma 54 3 2 2 2 2 3" xfId="6550" xr:uid="{00000000-0005-0000-0000-000018200000}"/>
    <cellStyle name="Comma 54 3 2 2 2 2 4" xfId="6551" xr:uid="{00000000-0005-0000-0000-000019200000}"/>
    <cellStyle name="Comma 54 3 2 2 2 3" xfId="6552" xr:uid="{00000000-0005-0000-0000-00001A200000}"/>
    <cellStyle name="Comma 54 3 2 2 2 4" xfId="6553" xr:uid="{00000000-0005-0000-0000-00001B200000}"/>
    <cellStyle name="Comma 54 3 2 2 2 5" xfId="6554" xr:uid="{00000000-0005-0000-0000-00001C200000}"/>
    <cellStyle name="Comma 54 3 2 2 3" xfId="6555" xr:uid="{00000000-0005-0000-0000-00001D200000}"/>
    <cellStyle name="Comma 54 3 2 2 3 2" xfId="6556" xr:uid="{00000000-0005-0000-0000-00001E200000}"/>
    <cellStyle name="Comma 54 3 2 2 3 3" xfId="6557" xr:uid="{00000000-0005-0000-0000-00001F200000}"/>
    <cellStyle name="Comma 54 3 2 2 3 4" xfId="6558" xr:uid="{00000000-0005-0000-0000-000020200000}"/>
    <cellStyle name="Comma 54 3 2 2 4" xfId="6559" xr:uid="{00000000-0005-0000-0000-000021200000}"/>
    <cellStyle name="Comma 54 3 2 2 5" xfId="6560" xr:uid="{00000000-0005-0000-0000-000022200000}"/>
    <cellStyle name="Comma 54 3 2 2 6" xfId="6561" xr:uid="{00000000-0005-0000-0000-000023200000}"/>
    <cellStyle name="Comma 54 3 2 3" xfId="6562" xr:uid="{00000000-0005-0000-0000-000024200000}"/>
    <cellStyle name="Comma 54 3 2 3 2" xfId="6563" xr:uid="{00000000-0005-0000-0000-000025200000}"/>
    <cellStyle name="Comma 54 3 2 3 2 2" xfId="6564" xr:uid="{00000000-0005-0000-0000-000026200000}"/>
    <cellStyle name="Comma 54 3 2 3 2 2 2" xfId="6565" xr:uid="{00000000-0005-0000-0000-000027200000}"/>
    <cellStyle name="Comma 54 3 2 3 2 2 3" xfId="6566" xr:uid="{00000000-0005-0000-0000-000028200000}"/>
    <cellStyle name="Comma 54 3 2 3 2 2 4" xfId="6567" xr:uid="{00000000-0005-0000-0000-000029200000}"/>
    <cellStyle name="Comma 54 3 2 3 2 3" xfId="6568" xr:uid="{00000000-0005-0000-0000-00002A200000}"/>
    <cellStyle name="Comma 54 3 2 3 2 4" xfId="6569" xr:uid="{00000000-0005-0000-0000-00002B200000}"/>
    <cellStyle name="Comma 54 3 2 3 2 5" xfId="6570" xr:uid="{00000000-0005-0000-0000-00002C200000}"/>
    <cellStyle name="Comma 54 3 2 3 3" xfId="6571" xr:uid="{00000000-0005-0000-0000-00002D200000}"/>
    <cellStyle name="Comma 54 3 2 3 3 2" xfId="6572" xr:uid="{00000000-0005-0000-0000-00002E200000}"/>
    <cellStyle name="Comma 54 3 2 3 3 3" xfId="6573" xr:uid="{00000000-0005-0000-0000-00002F200000}"/>
    <cellStyle name="Comma 54 3 2 3 3 4" xfId="6574" xr:uid="{00000000-0005-0000-0000-000030200000}"/>
    <cellStyle name="Comma 54 3 2 3 4" xfId="6575" xr:uid="{00000000-0005-0000-0000-000031200000}"/>
    <cellStyle name="Comma 54 3 2 3 5" xfId="6576" xr:uid="{00000000-0005-0000-0000-000032200000}"/>
    <cellStyle name="Comma 54 3 2 3 6" xfId="6577" xr:uid="{00000000-0005-0000-0000-000033200000}"/>
    <cellStyle name="Comma 54 3 2 4" xfId="6578" xr:uid="{00000000-0005-0000-0000-000034200000}"/>
    <cellStyle name="Comma 54 3 2 4 2" xfId="6579" xr:uid="{00000000-0005-0000-0000-000035200000}"/>
    <cellStyle name="Comma 54 3 2 4 2 2" xfId="6580" xr:uid="{00000000-0005-0000-0000-000036200000}"/>
    <cellStyle name="Comma 54 3 2 4 2 3" xfId="6581" xr:uid="{00000000-0005-0000-0000-000037200000}"/>
    <cellStyle name="Comma 54 3 2 4 2 4" xfId="6582" xr:uid="{00000000-0005-0000-0000-000038200000}"/>
    <cellStyle name="Comma 54 3 2 4 3" xfId="6583" xr:uid="{00000000-0005-0000-0000-000039200000}"/>
    <cellStyle name="Comma 54 3 2 4 4" xfId="6584" xr:uid="{00000000-0005-0000-0000-00003A200000}"/>
    <cellStyle name="Comma 54 3 2 4 5" xfId="6585" xr:uid="{00000000-0005-0000-0000-00003B200000}"/>
    <cellStyle name="Comma 54 3 2 5" xfId="6586" xr:uid="{00000000-0005-0000-0000-00003C200000}"/>
    <cellStyle name="Comma 54 3 2 5 2" xfId="6587" xr:uid="{00000000-0005-0000-0000-00003D200000}"/>
    <cellStyle name="Comma 54 3 2 5 3" xfId="6588" xr:uid="{00000000-0005-0000-0000-00003E200000}"/>
    <cellStyle name="Comma 54 3 2 5 4" xfId="6589" xr:uid="{00000000-0005-0000-0000-00003F200000}"/>
    <cellStyle name="Comma 54 3 2 6" xfId="6590" xr:uid="{00000000-0005-0000-0000-000040200000}"/>
    <cellStyle name="Comma 54 3 2 7" xfId="6591" xr:uid="{00000000-0005-0000-0000-000041200000}"/>
    <cellStyle name="Comma 54 3 2 8" xfId="6592" xr:uid="{00000000-0005-0000-0000-000042200000}"/>
    <cellStyle name="Comma 54 3 3" xfId="6593" xr:uid="{00000000-0005-0000-0000-000043200000}"/>
    <cellStyle name="Comma 54 3 3 2" xfId="6594" xr:uid="{00000000-0005-0000-0000-000044200000}"/>
    <cellStyle name="Comma 54 3 3 2 2" xfId="6595" xr:uid="{00000000-0005-0000-0000-000045200000}"/>
    <cellStyle name="Comma 54 3 3 2 2 2" xfId="6596" xr:uid="{00000000-0005-0000-0000-000046200000}"/>
    <cellStyle name="Comma 54 3 3 2 2 2 2" xfId="6597" xr:uid="{00000000-0005-0000-0000-000047200000}"/>
    <cellStyle name="Comma 54 3 3 2 2 2 3" xfId="6598" xr:uid="{00000000-0005-0000-0000-000048200000}"/>
    <cellStyle name="Comma 54 3 3 2 2 2 4" xfId="6599" xr:uid="{00000000-0005-0000-0000-000049200000}"/>
    <cellStyle name="Comma 54 3 3 2 2 3" xfId="6600" xr:uid="{00000000-0005-0000-0000-00004A200000}"/>
    <cellStyle name="Comma 54 3 3 2 2 4" xfId="6601" xr:uid="{00000000-0005-0000-0000-00004B200000}"/>
    <cellStyle name="Comma 54 3 3 2 2 5" xfId="6602" xr:uid="{00000000-0005-0000-0000-00004C200000}"/>
    <cellStyle name="Comma 54 3 3 2 3" xfId="6603" xr:uid="{00000000-0005-0000-0000-00004D200000}"/>
    <cellStyle name="Comma 54 3 3 2 3 2" xfId="6604" xr:uid="{00000000-0005-0000-0000-00004E200000}"/>
    <cellStyle name="Comma 54 3 3 2 3 3" xfId="6605" xr:uid="{00000000-0005-0000-0000-00004F200000}"/>
    <cellStyle name="Comma 54 3 3 2 3 4" xfId="6606" xr:uid="{00000000-0005-0000-0000-000050200000}"/>
    <cellStyle name="Comma 54 3 3 2 4" xfId="6607" xr:uid="{00000000-0005-0000-0000-000051200000}"/>
    <cellStyle name="Comma 54 3 3 2 5" xfId="6608" xr:uid="{00000000-0005-0000-0000-000052200000}"/>
    <cellStyle name="Comma 54 3 3 2 6" xfId="6609" xr:uid="{00000000-0005-0000-0000-000053200000}"/>
    <cellStyle name="Comma 54 3 3 3" xfId="6610" xr:uid="{00000000-0005-0000-0000-000054200000}"/>
    <cellStyle name="Comma 54 3 3 3 2" xfId="6611" xr:uid="{00000000-0005-0000-0000-000055200000}"/>
    <cellStyle name="Comma 54 3 3 3 2 2" xfId="6612" xr:uid="{00000000-0005-0000-0000-000056200000}"/>
    <cellStyle name="Comma 54 3 3 3 2 2 2" xfId="6613" xr:uid="{00000000-0005-0000-0000-000057200000}"/>
    <cellStyle name="Comma 54 3 3 3 2 2 3" xfId="6614" xr:uid="{00000000-0005-0000-0000-000058200000}"/>
    <cellStyle name="Comma 54 3 3 3 2 2 4" xfId="6615" xr:uid="{00000000-0005-0000-0000-000059200000}"/>
    <cellStyle name="Comma 54 3 3 3 2 3" xfId="6616" xr:uid="{00000000-0005-0000-0000-00005A200000}"/>
    <cellStyle name="Comma 54 3 3 3 2 4" xfId="6617" xr:uid="{00000000-0005-0000-0000-00005B200000}"/>
    <cellStyle name="Comma 54 3 3 3 2 5" xfId="6618" xr:uid="{00000000-0005-0000-0000-00005C200000}"/>
    <cellStyle name="Comma 54 3 3 3 3" xfId="6619" xr:uid="{00000000-0005-0000-0000-00005D200000}"/>
    <cellStyle name="Comma 54 3 3 3 3 2" xfId="6620" xr:uid="{00000000-0005-0000-0000-00005E200000}"/>
    <cellStyle name="Comma 54 3 3 3 3 3" xfId="6621" xr:uid="{00000000-0005-0000-0000-00005F200000}"/>
    <cellStyle name="Comma 54 3 3 3 3 4" xfId="6622" xr:uid="{00000000-0005-0000-0000-000060200000}"/>
    <cellStyle name="Comma 54 3 3 3 4" xfId="6623" xr:uid="{00000000-0005-0000-0000-000061200000}"/>
    <cellStyle name="Comma 54 3 3 3 5" xfId="6624" xr:uid="{00000000-0005-0000-0000-000062200000}"/>
    <cellStyle name="Comma 54 3 3 3 6" xfId="6625" xr:uid="{00000000-0005-0000-0000-000063200000}"/>
    <cellStyle name="Comma 54 3 3 4" xfId="6626" xr:uid="{00000000-0005-0000-0000-000064200000}"/>
    <cellStyle name="Comma 54 3 3 4 2" xfId="6627" xr:uid="{00000000-0005-0000-0000-000065200000}"/>
    <cellStyle name="Comma 54 3 3 4 2 2" xfId="6628" xr:uid="{00000000-0005-0000-0000-000066200000}"/>
    <cellStyle name="Comma 54 3 3 4 2 3" xfId="6629" xr:uid="{00000000-0005-0000-0000-000067200000}"/>
    <cellStyle name="Comma 54 3 3 4 2 4" xfId="6630" xr:uid="{00000000-0005-0000-0000-000068200000}"/>
    <cellStyle name="Comma 54 3 3 4 3" xfId="6631" xr:uid="{00000000-0005-0000-0000-000069200000}"/>
    <cellStyle name="Comma 54 3 3 4 4" xfId="6632" xr:uid="{00000000-0005-0000-0000-00006A200000}"/>
    <cellStyle name="Comma 54 3 3 4 5" xfId="6633" xr:uid="{00000000-0005-0000-0000-00006B200000}"/>
    <cellStyle name="Comma 54 3 3 5" xfId="6634" xr:uid="{00000000-0005-0000-0000-00006C200000}"/>
    <cellStyle name="Comma 54 3 3 5 2" xfId="6635" xr:uid="{00000000-0005-0000-0000-00006D200000}"/>
    <cellStyle name="Comma 54 3 3 5 3" xfId="6636" xr:uid="{00000000-0005-0000-0000-00006E200000}"/>
    <cellStyle name="Comma 54 3 3 5 4" xfId="6637" xr:uid="{00000000-0005-0000-0000-00006F200000}"/>
    <cellStyle name="Comma 54 3 3 6" xfId="6638" xr:uid="{00000000-0005-0000-0000-000070200000}"/>
    <cellStyle name="Comma 54 3 3 7" xfId="6639" xr:uid="{00000000-0005-0000-0000-000071200000}"/>
    <cellStyle name="Comma 54 3 3 8" xfId="6640" xr:uid="{00000000-0005-0000-0000-000072200000}"/>
    <cellStyle name="Comma 54 3 4" xfId="6641" xr:uid="{00000000-0005-0000-0000-000073200000}"/>
    <cellStyle name="Comma 54 3 4 2" xfId="6642" xr:uid="{00000000-0005-0000-0000-000074200000}"/>
    <cellStyle name="Comma 54 3 4 2 2" xfId="6643" xr:uid="{00000000-0005-0000-0000-000075200000}"/>
    <cellStyle name="Comma 54 3 4 2 2 2" xfId="6644" xr:uid="{00000000-0005-0000-0000-000076200000}"/>
    <cellStyle name="Comma 54 3 4 2 2 3" xfId="6645" xr:uid="{00000000-0005-0000-0000-000077200000}"/>
    <cellStyle name="Comma 54 3 4 2 2 4" xfId="6646" xr:uid="{00000000-0005-0000-0000-000078200000}"/>
    <cellStyle name="Comma 54 3 4 2 3" xfId="6647" xr:uid="{00000000-0005-0000-0000-000079200000}"/>
    <cellStyle name="Comma 54 3 4 2 4" xfId="6648" xr:uid="{00000000-0005-0000-0000-00007A200000}"/>
    <cellStyle name="Comma 54 3 4 2 5" xfId="6649" xr:uid="{00000000-0005-0000-0000-00007B200000}"/>
    <cellStyle name="Comma 54 3 4 3" xfId="6650" xr:uid="{00000000-0005-0000-0000-00007C200000}"/>
    <cellStyle name="Comma 54 3 4 3 2" xfId="6651" xr:uid="{00000000-0005-0000-0000-00007D200000}"/>
    <cellStyle name="Comma 54 3 4 3 3" xfId="6652" xr:uid="{00000000-0005-0000-0000-00007E200000}"/>
    <cellStyle name="Comma 54 3 4 3 4" xfId="6653" xr:uid="{00000000-0005-0000-0000-00007F200000}"/>
    <cellStyle name="Comma 54 3 4 4" xfId="6654" xr:uid="{00000000-0005-0000-0000-000080200000}"/>
    <cellStyle name="Comma 54 3 4 5" xfId="6655" xr:uid="{00000000-0005-0000-0000-000081200000}"/>
    <cellStyle name="Comma 54 3 4 6" xfId="6656" xr:uid="{00000000-0005-0000-0000-000082200000}"/>
    <cellStyle name="Comma 54 3 5" xfId="6657" xr:uid="{00000000-0005-0000-0000-000083200000}"/>
    <cellStyle name="Comma 54 3 5 2" xfId="6658" xr:uid="{00000000-0005-0000-0000-000084200000}"/>
    <cellStyle name="Comma 54 3 5 2 2" xfId="6659" xr:uid="{00000000-0005-0000-0000-000085200000}"/>
    <cellStyle name="Comma 54 3 5 2 2 2" xfId="6660" xr:uid="{00000000-0005-0000-0000-000086200000}"/>
    <cellStyle name="Comma 54 3 5 2 2 3" xfId="6661" xr:uid="{00000000-0005-0000-0000-000087200000}"/>
    <cellStyle name="Comma 54 3 5 2 2 4" xfId="6662" xr:uid="{00000000-0005-0000-0000-000088200000}"/>
    <cellStyle name="Comma 54 3 5 2 3" xfId="6663" xr:uid="{00000000-0005-0000-0000-000089200000}"/>
    <cellStyle name="Comma 54 3 5 2 4" xfId="6664" xr:uid="{00000000-0005-0000-0000-00008A200000}"/>
    <cellStyle name="Comma 54 3 5 2 5" xfId="6665" xr:uid="{00000000-0005-0000-0000-00008B200000}"/>
    <cellStyle name="Comma 54 3 5 3" xfId="6666" xr:uid="{00000000-0005-0000-0000-00008C200000}"/>
    <cellStyle name="Comma 54 3 5 3 2" xfId="6667" xr:uid="{00000000-0005-0000-0000-00008D200000}"/>
    <cellStyle name="Comma 54 3 5 3 3" xfId="6668" xr:uid="{00000000-0005-0000-0000-00008E200000}"/>
    <cellStyle name="Comma 54 3 5 3 4" xfId="6669" xr:uid="{00000000-0005-0000-0000-00008F200000}"/>
    <cellStyle name="Comma 54 3 5 4" xfId="6670" xr:uid="{00000000-0005-0000-0000-000090200000}"/>
    <cellStyle name="Comma 54 3 5 5" xfId="6671" xr:uid="{00000000-0005-0000-0000-000091200000}"/>
    <cellStyle name="Comma 54 3 5 6" xfId="6672" xr:uid="{00000000-0005-0000-0000-000092200000}"/>
    <cellStyle name="Comma 54 3 6" xfId="6673" xr:uid="{00000000-0005-0000-0000-000093200000}"/>
    <cellStyle name="Comma 54 3 6 2" xfId="6674" xr:uid="{00000000-0005-0000-0000-000094200000}"/>
    <cellStyle name="Comma 54 3 6 2 2" xfId="6675" xr:uid="{00000000-0005-0000-0000-000095200000}"/>
    <cellStyle name="Comma 54 3 6 2 3" xfId="6676" xr:uid="{00000000-0005-0000-0000-000096200000}"/>
    <cellStyle name="Comma 54 3 6 2 4" xfId="6677" xr:uid="{00000000-0005-0000-0000-000097200000}"/>
    <cellStyle name="Comma 54 3 6 3" xfId="6678" xr:uid="{00000000-0005-0000-0000-000098200000}"/>
    <cellStyle name="Comma 54 3 6 4" xfId="6679" xr:uid="{00000000-0005-0000-0000-000099200000}"/>
    <cellStyle name="Comma 54 3 6 5" xfId="6680" xr:uid="{00000000-0005-0000-0000-00009A200000}"/>
    <cellStyle name="Comma 54 3 7" xfId="6681" xr:uid="{00000000-0005-0000-0000-00009B200000}"/>
    <cellStyle name="Comma 54 3 7 2" xfId="6682" xr:uid="{00000000-0005-0000-0000-00009C200000}"/>
    <cellStyle name="Comma 54 3 7 3" xfId="6683" xr:uid="{00000000-0005-0000-0000-00009D200000}"/>
    <cellStyle name="Comma 54 3 7 4" xfId="6684" xr:uid="{00000000-0005-0000-0000-00009E200000}"/>
    <cellStyle name="Comma 54 3 8" xfId="6685" xr:uid="{00000000-0005-0000-0000-00009F200000}"/>
    <cellStyle name="Comma 54 3 9" xfId="6686" xr:uid="{00000000-0005-0000-0000-0000A0200000}"/>
    <cellStyle name="Comma 54 4" xfId="6687" xr:uid="{00000000-0005-0000-0000-0000A1200000}"/>
    <cellStyle name="Comma 54 4 2" xfId="6688" xr:uid="{00000000-0005-0000-0000-0000A2200000}"/>
    <cellStyle name="Comma 54 4 2 2" xfId="6689" xr:uid="{00000000-0005-0000-0000-0000A3200000}"/>
    <cellStyle name="Comma 54 4 2 2 2" xfId="6690" xr:uid="{00000000-0005-0000-0000-0000A4200000}"/>
    <cellStyle name="Comma 54 4 2 2 2 2" xfId="6691" xr:uid="{00000000-0005-0000-0000-0000A5200000}"/>
    <cellStyle name="Comma 54 4 2 2 2 3" xfId="6692" xr:uid="{00000000-0005-0000-0000-0000A6200000}"/>
    <cellStyle name="Comma 54 4 2 2 2 4" xfId="6693" xr:uid="{00000000-0005-0000-0000-0000A7200000}"/>
    <cellStyle name="Comma 54 4 2 2 3" xfId="6694" xr:uid="{00000000-0005-0000-0000-0000A8200000}"/>
    <cellStyle name="Comma 54 4 2 2 4" xfId="6695" xr:uid="{00000000-0005-0000-0000-0000A9200000}"/>
    <cellStyle name="Comma 54 4 2 2 5" xfId="6696" xr:uid="{00000000-0005-0000-0000-0000AA200000}"/>
    <cellStyle name="Comma 54 4 2 3" xfId="6697" xr:uid="{00000000-0005-0000-0000-0000AB200000}"/>
    <cellStyle name="Comma 54 4 2 3 2" xfId="6698" xr:uid="{00000000-0005-0000-0000-0000AC200000}"/>
    <cellStyle name="Comma 54 4 2 3 3" xfId="6699" xr:uid="{00000000-0005-0000-0000-0000AD200000}"/>
    <cellStyle name="Comma 54 4 2 3 4" xfId="6700" xr:uid="{00000000-0005-0000-0000-0000AE200000}"/>
    <cellStyle name="Comma 54 4 2 4" xfId="6701" xr:uid="{00000000-0005-0000-0000-0000AF200000}"/>
    <cellStyle name="Comma 54 4 2 5" xfId="6702" xr:uid="{00000000-0005-0000-0000-0000B0200000}"/>
    <cellStyle name="Comma 54 4 2 6" xfId="6703" xr:uid="{00000000-0005-0000-0000-0000B1200000}"/>
    <cellStyle name="Comma 54 4 3" xfId="6704" xr:uid="{00000000-0005-0000-0000-0000B2200000}"/>
    <cellStyle name="Comma 54 4 3 2" xfId="6705" xr:uid="{00000000-0005-0000-0000-0000B3200000}"/>
    <cellStyle name="Comma 54 4 3 2 2" xfId="6706" xr:uid="{00000000-0005-0000-0000-0000B4200000}"/>
    <cellStyle name="Comma 54 4 3 2 2 2" xfId="6707" xr:uid="{00000000-0005-0000-0000-0000B5200000}"/>
    <cellStyle name="Comma 54 4 3 2 2 3" xfId="6708" xr:uid="{00000000-0005-0000-0000-0000B6200000}"/>
    <cellStyle name="Comma 54 4 3 2 2 4" xfId="6709" xr:uid="{00000000-0005-0000-0000-0000B7200000}"/>
    <cellStyle name="Comma 54 4 3 2 3" xfId="6710" xr:uid="{00000000-0005-0000-0000-0000B8200000}"/>
    <cellStyle name="Comma 54 4 3 2 4" xfId="6711" xr:uid="{00000000-0005-0000-0000-0000B9200000}"/>
    <cellStyle name="Comma 54 4 3 2 5" xfId="6712" xr:uid="{00000000-0005-0000-0000-0000BA200000}"/>
    <cellStyle name="Comma 54 4 3 3" xfId="6713" xr:uid="{00000000-0005-0000-0000-0000BB200000}"/>
    <cellStyle name="Comma 54 4 3 3 2" xfId="6714" xr:uid="{00000000-0005-0000-0000-0000BC200000}"/>
    <cellStyle name="Comma 54 4 3 3 3" xfId="6715" xr:uid="{00000000-0005-0000-0000-0000BD200000}"/>
    <cellStyle name="Comma 54 4 3 3 4" xfId="6716" xr:uid="{00000000-0005-0000-0000-0000BE200000}"/>
    <cellStyle name="Comma 54 4 3 4" xfId="6717" xr:uid="{00000000-0005-0000-0000-0000BF200000}"/>
    <cellStyle name="Comma 54 4 3 5" xfId="6718" xr:uid="{00000000-0005-0000-0000-0000C0200000}"/>
    <cellStyle name="Comma 54 4 3 6" xfId="6719" xr:uid="{00000000-0005-0000-0000-0000C1200000}"/>
    <cellStyle name="Comma 54 4 4" xfId="6720" xr:uid="{00000000-0005-0000-0000-0000C2200000}"/>
    <cellStyle name="Comma 54 4 4 2" xfId="6721" xr:uid="{00000000-0005-0000-0000-0000C3200000}"/>
    <cellStyle name="Comma 54 4 4 2 2" xfId="6722" xr:uid="{00000000-0005-0000-0000-0000C4200000}"/>
    <cellStyle name="Comma 54 4 4 2 3" xfId="6723" xr:uid="{00000000-0005-0000-0000-0000C5200000}"/>
    <cellStyle name="Comma 54 4 4 2 4" xfId="6724" xr:uid="{00000000-0005-0000-0000-0000C6200000}"/>
    <cellStyle name="Comma 54 4 4 3" xfId="6725" xr:uid="{00000000-0005-0000-0000-0000C7200000}"/>
    <cellStyle name="Comma 54 4 4 4" xfId="6726" xr:uid="{00000000-0005-0000-0000-0000C8200000}"/>
    <cellStyle name="Comma 54 4 4 5" xfId="6727" xr:uid="{00000000-0005-0000-0000-0000C9200000}"/>
    <cellStyle name="Comma 54 4 5" xfId="6728" xr:uid="{00000000-0005-0000-0000-0000CA200000}"/>
    <cellStyle name="Comma 54 4 5 2" xfId="6729" xr:uid="{00000000-0005-0000-0000-0000CB200000}"/>
    <cellStyle name="Comma 54 4 5 3" xfId="6730" xr:uid="{00000000-0005-0000-0000-0000CC200000}"/>
    <cellStyle name="Comma 54 4 5 4" xfId="6731" xr:uid="{00000000-0005-0000-0000-0000CD200000}"/>
    <cellStyle name="Comma 54 4 6" xfId="6732" xr:uid="{00000000-0005-0000-0000-0000CE200000}"/>
    <cellStyle name="Comma 54 4 7" xfId="6733" xr:uid="{00000000-0005-0000-0000-0000CF200000}"/>
    <cellStyle name="Comma 54 4 8" xfId="6734" xr:uid="{00000000-0005-0000-0000-0000D0200000}"/>
    <cellStyle name="Comma 54 5" xfId="6735" xr:uid="{00000000-0005-0000-0000-0000D1200000}"/>
    <cellStyle name="Comma 54 5 2" xfId="6736" xr:uid="{00000000-0005-0000-0000-0000D2200000}"/>
    <cellStyle name="Comma 54 5 2 2" xfId="6737" xr:uid="{00000000-0005-0000-0000-0000D3200000}"/>
    <cellStyle name="Comma 54 5 2 2 2" xfId="6738" xr:uid="{00000000-0005-0000-0000-0000D4200000}"/>
    <cellStyle name="Comma 54 5 2 2 2 2" xfId="6739" xr:uid="{00000000-0005-0000-0000-0000D5200000}"/>
    <cellStyle name="Comma 54 5 2 2 2 3" xfId="6740" xr:uid="{00000000-0005-0000-0000-0000D6200000}"/>
    <cellStyle name="Comma 54 5 2 2 2 4" xfId="6741" xr:uid="{00000000-0005-0000-0000-0000D7200000}"/>
    <cellStyle name="Comma 54 5 2 2 3" xfId="6742" xr:uid="{00000000-0005-0000-0000-0000D8200000}"/>
    <cellStyle name="Comma 54 5 2 2 4" xfId="6743" xr:uid="{00000000-0005-0000-0000-0000D9200000}"/>
    <cellStyle name="Comma 54 5 2 2 5" xfId="6744" xr:uid="{00000000-0005-0000-0000-0000DA200000}"/>
    <cellStyle name="Comma 54 5 2 3" xfId="6745" xr:uid="{00000000-0005-0000-0000-0000DB200000}"/>
    <cellStyle name="Comma 54 5 2 3 2" xfId="6746" xr:uid="{00000000-0005-0000-0000-0000DC200000}"/>
    <cellStyle name="Comma 54 5 2 3 3" xfId="6747" xr:uid="{00000000-0005-0000-0000-0000DD200000}"/>
    <cellStyle name="Comma 54 5 2 3 4" xfId="6748" xr:uid="{00000000-0005-0000-0000-0000DE200000}"/>
    <cellStyle name="Comma 54 5 2 4" xfId="6749" xr:uid="{00000000-0005-0000-0000-0000DF200000}"/>
    <cellStyle name="Comma 54 5 2 5" xfId="6750" xr:uid="{00000000-0005-0000-0000-0000E0200000}"/>
    <cellStyle name="Comma 54 5 2 6" xfId="6751" xr:uid="{00000000-0005-0000-0000-0000E1200000}"/>
    <cellStyle name="Comma 54 5 3" xfId="6752" xr:uid="{00000000-0005-0000-0000-0000E2200000}"/>
    <cellStyle name="Comma 54 5 3 2" xfId="6753" xr:uid="{00000000-0005-0000-0000-0000E3200000}"/>
    <cellStyle name="Comma 54 5 3 2 2" xfId="6754" xr:uid="{00000000-0005-0000-0000-0000E4200000}"/>
    <cellStyle name="Comma 54 5 3 2 2 2" xfId="6755" xr:uid="{00000000-0005-0000-0000-0000E5200000}"/>
    <cellStyle name="Comma 54 5 3 2 2 3" xfId="6756" xr:uid="{00000000-0005-0000-0000-0000E6200000}"/>
    <cellStyle name="Comma 54 5 3 2 2 4" xfId="6757" xr:uid="{00000000-0005-0000-0000-0000E7200000}"/>
    <cellStyle name="Comma 54 5 3 2 3" xfId="6758" xr:uid="{00000000-0005-0000-0000-0000E8200000}"/>
    <cellStyle name="Comma 54 5 3 2 4" xfId="6759" xr:uid="{00000000-0005-0000-0000-0000E9200000}"/>
    <cellStyle name="Comma 54 5 3 2 5" xfId="6760" xr:uid="{00000000-0005-0000-0000-0000EA200000}"/>
    <cellStyle name="Comma 54 5 3 3" xfId="6761" xr:uid="{00000000-0005-0000-0000-0000EB200000}"/>
    <cellStyle name="Comma 54 5 3 3 2" xfId="6762" xr:uid="{00000000-0005-0000-0000-0000EC200000}"/>
    <cellStyle name="Comma 54 5 3 3 3" xfId="6763" xr:uid="{00000000-0005-0000-0000-0000ED200000}"/>
    <cellStyle name="Comma 54 5 3 3 4" xfId="6764" xr:uid="{00000000-0005-0000-0000-0000EE200000}"/>
    <cellStyle name="Comma 54 5 3 4" xfId="6765" xr:uid="{00000000-0005-0000-0000-0000EF200000}"/>
    <cellStyle name="Comma 54 5 3 5" xfId="6766" xr:uid="{00000000-0005-0000-0000-0000F0200000}"/>
    <cellStyle name="Comma 54 5 3 6" xfId="6767" xr:uid="{00000000-0005-0000-0000-0000F1200000}"/>
    <cellStyle name="Comma 54 5 4" xfId="6768" xr:uid="{00000000-0005-0000-0000-0000F2200000}"/>
    <cellStyle name="Comma 54 5 4 2" xfId="6769" xr:uid="{00000000-0005-0000-0000-0000F3200000}"/>
    <cellStyle name="Comma 54 5 4 2 2" xfId="6770" xr:uid="{00000000-0005-0000-0000-0000F4200000}"/>
    <cellStyle name="Comma 54 5 4 2 3" xfId="6771" xr:uid="{00000000-0005-0000-0000-0000F5200000}"/>
    <cellStyle name="Comma 54 5 4 2 4" xfId="6772" xr:uid="{00000000-0005-0000-0000-0000F6200000}"/>
    <cellStyle name="Comma 54 5 4 3" xfId="6773" xr:uid="{00000000-0005-0000-0000-0000F7200000}"/>
    <cellStyle name="Comma 54 5 4 4" xfId="6774" xr:uid="{00000000-0005-0000-0000-0000F8200000}"/>
    <cellStyle name="Comma 54 5 4 5" xfId="6775" xr:uid="{00000000-0005-0000-0000-0000F9200000}"/>
    <cellStyle name="Comma 54 5 5" xfId="6776" xr:uid="{00000000-0005-0000-0000-0000FA200000}"/>
    <cellStyle name="Comma 54 5 5 2" xfId="6777" xr:uid="{00000000-0005-0000-0000-0000FB200000}"/>
    <cellStyle name="Comma 54 5 5 3" xfId="6778" xr:uid="{00000000-0005-0000-0000-0000FC200000}"/>
    <cellStyle name="Comma 54 5 5 4" xfId="6779" xr:uid="{00000000-0005-0000-0000-0000FD200000}"/>
    <cellStyle name="Comma 54 5 6" xfId="6780" xr:uid="{00000000-0005-0000-0000-0000FE200000}"/>
    <cellStyle name="Comma 54 5 7" xfId="6781" xr:uid="{00000000-0005-0000-0000-0000FF200000}"/>
    <cellStyle name="Comma 54 5 8" xfId="6782" xr:uid="{00000000-0005-0000-0000-000000210000}"/>
    <cellStyle name="Comma 54 6" xfId="6783" xr:uid="{00000000-0005-0000-0000-000001210000}"/>
    <cellStyle name="Comma 54 6 2" xfId="6784" xr:uid="{00000000-0005-0000-0000-000002210000}"/>
    <cellStyle name="Comma 54 6 2 2" xfId="6785" xr:uid="{00000000-0005-0000-0000-000003210000}"/>
    <cellStyle name="Comma 54 6 2 2 2" xfId="6786" xr:uid="{00000000-0005-0000-0000-000004210000}"/>
    <cellStyle name="Comma 54 6 2 2 3" xfId="6787" xr:uid="{00000000-0005-0000-0000-000005210000}"/>
    <cellStyle name="Comma 54 6 2 2 4" xfId="6788" xr:uid="{00000000-0005-0000-0000-000006210000}"/>
    <cellStyle name="Comma 54 6 2 3" xfId="6789" xr:uid="{00000000-0005-0000-0000-000007210000}"/>
    <cellStyle name="Comma 54 6 2 4" xfId="6790" xr:uid="{00000000-0005-0000-0000-000008210000}"/>
    <cellStyle name="Comma 54 6 2 5" xfId="6791" xr:uid="{00000000-0005-0000-0000-000009210000}"/>
    <cellStyle name="Comma 54 6 3" xfId="6792" xr:uid="{00000000-0005-0000-0000-00000A210000}"/>
    <cellStyle name="Comma 54 6 3 2" xfId="6793" xr:uid="{00000000-0005-0000-0000-00000B210000}"/>
    <cellStyle name="Comma 54 6 3 3" xfId="6794" xr:uid="{00000000-0005-0000-0000-00000C210000}"/>
    <cellStyle name="Comma 54 6 3 4" xfId="6795" xr:uid="{00000000-0005-0000-0000-00000D210000}"/>
    <cellStyle name="Comma 54 6 4" xfId="6796" xr:uid="{00000000-0005-0000-0000-00000E210000}"/>
    <cellStyle name="Comma 54 6 5" xfId="6797" xr:uid="{00000000-0005-0000-0000-00000F210000}"/>
    <cellStyle name="Comma 54 6 6" xfId="6798" xr:uid="{00000000-0005-0000-0000-000010210000}"/>
    <cellStyle name="Comma 54 7" xfId="6799" xr:uid="{00000000-0005-0000-0000-000011210000}"/>
    <cellStyle name="Comma 54 7 2" xfId="6800" xr:uid="{00000000-0005-0000-0000-000012210000}"/>
    <cellStyle name="Comma 54 7 2 2" xfId="6801" xr:uid="{00000000-0005-0000-0000-000013210000}"/>
    <cellStyle name="Comma 54 7 2 2 2" xfId="6802" xr:uid="{00000000-0005-0000-0000-000014210000}"/>
    <cellStyle name="Comma 54 7 2 2 3" xfId="6803" xr:uid="{00000000-0005-0000-0000-000015210000}"/>
    <cellStyle name="Comma 54 7 2 2 4" xfId="6804" xr:uid="{00000000-0005-0000-0000-000016210000}"/>
    <cellStyle name="Comma 54 7 2 3" xfId="6805" xr:uid="{00000000-0005-0000-0000-000017210000}"/>
    <cellStyle name="Comma 54 7 2 4" xfId="6806" xr:uid="{00000000-0005-0000-0000-000018210000}"/>
    <cellStyle name="Comma 54 7 2 5" xfId="6807" xr:uid="{00000000-0005-0000-0000-000019210000}"/>
    <cellStyle name="Comma 54 7 3" xfId="6808" xr:uid="{00000000-0005-0000-0000-00001A210000}"/>
    <cellStyle name="Comma 54 7 3 2" xfId="6809" xr:uid="{00000000-0005-0000-0000-00001B210000}"/>
    <cellStyle name="Comma 54 7 3 3" xfId="6810" xr:uid="{00000000-0005-0000-0000-00001C210000}"/>
    <cellStyle name="Comma 54 7 3 4" xfId="6811" xr:uid="{00000000-0005-0000-0000-00001D210000}"/>
    <cellStyle name="Comma 54 7 4" xfId="6812" xr:uid="{00000000-0005-0000-0000-00001E210000}"/>
    <cellStyle name="Comma 54 7 5" xfId="6813" xr:uid="{00000000-0005-0000-0000-00001F210000}"/>
    <cellStyle name="Comma 54 7 6" xfId="6814" xr:uid="{00000000-0005-0000-0000-000020210000}"/>
    <cellStyle name="Comma 54 8" xfId="6815" xr:uid="{00000000-0005-0000-0000-000021210000}"/>
    <cellStyle name="Comma 54 8 2" xfId="6816" xr:uid="{00000000-0005-0000-0000-000022210000}"/>
    <cellStyle name="Comma 54 8 2 2" xfId="6817" xr:uid="{00000000-0005-0000-0000-000023210000}"/>
    <cellStyle name="Comma 54 8 2 3" xfId="6818" xr:uid="{00000000-0005-0000-0000-000024210000}"/>
    <cellStyle name="Comma 54 8 2 4" xfId="6819" xr:uid="{00000000-0005-0000-0000-000025210000}"/>
    <cellStyle name="Comma 54 8 3" xfId="6820" xr:uid="{00000000-0005-0000-0000-000026210000}"/>
    <cellStyle name="Comma 54 8 4" xfId="6821" xr:uid="{00000000-0005-0000-0000-000027210000}"/>
    <cellStyle name="Comma 54 8 5" xfId="6822" xr:uid="{00000000-0005-0000-0000-000028210000}"/>
    <cellStyle name="Comma 54 9" xfId="6823" xr:uid="{00000000-0005-0000-0000-000029210000}"/>
    <cellStyle name="Comma 54 9 2" xfId="6824" xr:uid="{00000000-0005-0000-0000-00002A210000}"/>
    <cellStyle name="Comma 54 9 3" xfId="6825" xr:uid="{00000000-0005-0000-0000-00002B210000}"/>
    <cellStyle name="Comma 54 9 4" xfId="6826" xr:uid="{00000000-0005-0000-0000-00002C210000}"/>
    <cellStyle name="Comma 55" xfId="6827" xr:uid="{00000000-0005-0000-0000-00002D210000}"/>
    <cellStyle name="Comma 55 10" xfId="6828" xr:uid="{00000000-0005-0000-0000-00002E210000}"/>
    <cellStyle name="Comma 55 11" xfId="6829" xr:uid="{00000000-0005-0000-0000-00002F210000}"/>
    <cellStyle name="Comma 55 12" xfId="6830" xr:uid="{00000000-0005-0000-0000-000030210000}"/>
    <cellStyle name="Comma 55 2" xfId="6831" xr:uid="{00000000-0005-0000-0000-000031210000}"/>
    <cellStyle name="Comma 55 2 10" xfId="6832" xr:uid="{00000000-0005-0000-0000-000032210000}"/>
    <cellStyle name="Comma 55 2 2" xfId="6833" xr:uid="{00000000-0005-0000-0000-000033210000}"/>
    <cellStyle name="Comma 55 2 2 2" xfId="6834" xr:uid="{00000000-0005-0000-0000-000034210000}"/>
    <cellStyle name="Comma 55 2 2 2 2" xfId="6835" xr:uid="{00000000-0005-0000-0000-000035210000}"/>
    <cellStyle name="Comma 55 2 2 2 2 2" xfId="6836" xr:uid="{00000000-0005-0000-0000-000036210000}"/>
    <cellStyle name="Comma 55 2 2 2 2 2 2" xfId="6837" xr:uid="{00000000-0005-0000-0000-000037210000}"/>
    <cellStyle name="Comma 55 2 2 2 2 2 3" xfId="6838" xr:uid="{00000000-0005-0000-0000-000038210000}"/>
    <cellStyle name="Comma 55 2 2 2 2 2 4" xfId="6839" xr:uid="{00000000-0005-0000-0000-000039210000}"/>
    <cellStyle name="Comma 55 2 2 2 2 3" xfId="6840" xr:uid="{00000000-0005-0000-0000-00003A210000}"/>
    <cellStyle name="Comma 55 2 2 2 2 4" xfId="6841" xr:uid="{00000000-0005-0000-0000-00003B210000}"/>
    <cellStyle name="Comma 55 2 2 2 2 5" xfId="6842" xr:uid="{00000000-0005-0000-0000-00003C210000}"/>
    <cellStyle name="Comma 55 2 2 2 3" xfId="6843" xr:uid="{00000000-0005-0000-0000-00003D210000}"/>
    <cellStyle name="Comma 55 2 2 2 3 2" xfId="6844" xr:uid="{00000000-0005-0000-0000-00003E210000}"/>
    <cellStyle name="Comma 55 2 2 2 3 3" xfId="6845" xr:uid="{00000000-0005-0000-0000-00003F210000}"/>
    <cellStyle name="Comma 55 2 2 2 3 4" xfId="6846" xr:uid="{00000000-0005-0000-0000-000040210000}"/>
    <cellStyle name="Comma 55 2 2 2 4" xfId="6847" xr:uid="{00000000-0005-0000-0000-000041210000}"/>
    <cellStyle name="Comma 55 2 2 2 5" xfId="6848" xr:uid="{00000000-0005-0000-0000-000042210000}"/>
    <cellStyle name="Comma 55 2 2 2 6" xfId="6849" xr:uid="{00000000-0005-0000-0000-000043210000}"/>
    <cellStyle name="Comma 55 2 2 3" xfId="6850" xr:uid="{00000000-0005-0000-0000-000044210000}"/>
    <cellStyle name="Comma 55 2 2 3 2" xfId="6851" xr:uid="{00000000-0005-0000-0000-000045210000}"/>
    <cellStyle name="Comma 55 2 2 3 2 2" xfId="6852" xr:uid="{00000000-0005-0000-0000-000046210000}"/>
    <cellStyle name="Comma 55 2 2 3 2 2 2" xfId="6853" xr:uid="{00000000-0005-0000-0000-000047210000}"/>
    <cellStyle name="Comma 55 2 2 3 2 2 3" xfId="6854" xr:uid="{00000000-0005-0000-0000-000048210000}"/>
    <cellStyle name="Comma 55 2 2 3 2 2 4" xfId="6855" xr:uid="{00000000-0005-0000-0000-000049210000}"/>
    <cellStyle name="Comma 55 2 2 3 2 3" xfId="6856" xr:uid="{00000000-0005-0000-0000-00004A210000}"/>
    <cellStyle name="Comma 55 2 2 3 2 4" xfId="6857" xr:uid="{00000000-0005-0000-0000-00004B210000}"/>
    <cellStyle name="Comma 55 2 2 3 2 5" xfId="6858" xr:uid="{00000000-0005-0000-0000-00004C210000}"/>
    <cellStyle name="Comma 55 2 2 3 3" xfId="6859" xr:uid="{00000000-0005-0000-0000-00004D210000}"/>
    <cellStyle name="Comma 55 2 2 3 3 2" xfId="6860" xr:uid="{00000000-0005-0000-0000-00004E210000}"/>
    <cellStyle name="Comma 55 2 2 3 3 3" xfId="6861" xr:uid="{00000000-0005-0000-0000-00004F210000}"/>
    <cellStyle name="Comma 55 2 2 3 3 4" xfId="6862" xr:uid="{00000000-0005-0000-0000-000050210000}"/>
    <cellStyle name="Comma 55 2 2 3 4" xfId="6863" xr:uid="{00000000-0005-0000-0000-000051210000}"/>
    <cellStyle name="Comma 55 2 2 3 5" xfId="6864" xr:uid="{00000000-0005-0000-0000-000052210000}"/>
    <cellStyle name="Comma 55 2 2 3 6" xfId="6865" xr:uid="{00000000-0005-0000-0000-000053210000}"/>
    <cellStyle name="Comma 55 2 2 4" xfId="6866" xr:uid="{00000000-0005-0000-0000-000054210000}"/>
    <cellStyle name="Comma 55 2 2 4 2" xfId="6867" xr:uid="{00000000-0005-0000-0000-000055210000}"/>
    <cellStyle name="Comma 55 2 2 4 2 2" xfId="6868" xr:uid="{00000000-0005-0000-0000-000056210000}"/>
    <cellStyle name="Comma 55 2 2 4 2 3" xfId="6869" xr:uid="{00000000-0005-0000-0000-000057210000}"/>
    <cellStyle name="Comma 55 2 2 4 2 4" xfId="6870" xr:uid="{00000000-0005-0000-0000-000058210000}"/>
    <cellStyle name="Comma 55 2 2 4 3" xfId="6871" xr:uid="{00000000-0005-0000-0000-000059210000}"/>
    <cellStyle name="Comma 55 2 2 4 4" xfId="6872" xr:uid="{00000000-0005-0000-0000-00005A210000}"/>
    <cellStyle name="Comma 55 2 2 4 5" xfId="6873" xr:uid="{00000000-0005-0000-0000-00005B210000}"/>
    <cellStyle name="Comma 55 2 2 5" xfId="6874" xr:uid="{00000000-0005-0000-0000-00005C210000}"/>
    <cellStyle name="Comma 55 2 2 5 2" xfId="6875" xr:uid="{00000000-0005-0000-0000-00005D210000}"/>
    <cellStyle name="Comma 55 2 2 5 3" xfId="6876" xr:uid="{00000000-0005-0000-0000-00005E210000}"/>
    <cellStyle name="Comma 55 2 2 5 4" xfId="6877" xr:uid="{00000000-0005-0000-0000-00005F210000}"/>
    <cellStyle name="Comma 55 2 2 6" xfId="6878" xr:uid="{00000000-0005-0000-0000-000060210000}"/>
    <cellStyle name="Comma 55 2 2 7" xfId="6879" xr:uid="{00000000-0005-0000-0000-000061210000}"/>
    <cellStyle name="Comma 55 2 2 8" xfId="6880" xr:uid="{00000000-0005-0000-0000-000062210000}"/>
    <cellStyle name="Comma 55 2 3" xfId="6881" xr:uid="{00000000-0005-0000-0000-000063210000}"/>
    <cellStyle name="Comma 55 2 3 2" xfId="6882" xr:uid="{00000000-0005-0000-0000-000064210000}"/>
    <cellStyle name="Comma 55 2 3 2 2" xfId="6883" xr:uid="{00000000-0005-0000-0000-000065210000}"/>
    <cellStyle name="Comma 55 2 3 2 2 2" xfId="6884" xr:uid="{00000000-0005-0000-0000-000066210000}"/>
    <cellStyle name="Comma 55 2 3 2 2 2 2" xfId="6885" xr:uid="{00000000-0005-0000-0000-000067210000}"/>
    <cellStyle name="Comma 55 2 3 2 2 2 3" xfId="6886" xr:uid="{00000000-0005-0000-0000-000068210000}"/>
    <cellStyle name="Comma 55 2 3 2 2 2 4" xfId="6887" xr:uid="{00000000-0005-0000-0000-000069210000}"/>
    <cellStyle name="Comma 55 2 3 2 2 3" xfId="6888" xr:uid="{00000000-0005-0000-0000-00006A210000}"/>
    <cellStyle name="Comma 55 2 3 2 2 4" xfId="6889" xr:uid="{00000000-0005-0000-0000-00006B210000}"/>
    <cellStyle name="Comma 55 2 3 2 2 5" xfId="6890" xr:uid="{00000000-0005-0000-0000-00006C210000}"/>
    <cellStyle name="Comma 55 2 3 2 3" xfId="6891" xr:uid="{00000000-0005-0000-0000-00006D210000}"/>
    <cellStyle name="Comma 55 2 3 2 3 2" xfId="6892" xr:uid="{00000000-0005-0000-0000-00006E210000}"/>
    <cellStyle name="Comma 55 2 3 2 3 3" xfId="6893" xr:uid="{00000000-0005-0000-0000-00006F210000}"/>
    <cellStyle name="Comma 55 2 3 2 3 4" xfId="6894" xr:uid="{00000000-0005-0000-0000-000070210000}"/>
    <cellStyle name="Comma 55 2 3 2 4" xfId="6895" xr:uid="{00000000-0005-0000-0000-000071210000}"/>
    <cellStyle name="Comma 55 2 3 2 5" xfId="6896" xr:uid="{00000000-0005-0000-0000-000072210000}"/>
    <cellStyle name="Comma 55 2 3 2 6" xfId="6897" xr:uid="{00000000-0005-0000-0000-000073210000}"/>
    <cellStyle name="Comma 55 2 3 3" xfId="6898" xr:uid="{00000000-0005-0000-0000-000074210000}"/>
    <cellStyle name="Comma 55 2 3 3 2" xfId="6899" xr:uid="{00000000-0005-0000-0000-000075210000}"/>
    <cellStyle name="Comma 55 2 3 3 2 2" xfId="6900" xr:uid="{00000000-0005-0000-0000-000076210000}"/>
    <cellStyle name="Comma 55 2 3 3 2 2 2" xfId="6901" xr:uid="{00000000-0005-0000-0000-000077210000}"/>
    <cellStyle name="Comma 55 2 3 3 2 2 3" xfId="6902" xr:uid="{00000000-0005-0000-0000-000078210000}"/>
    <cellStyle name="Comma 55 2 3 3 2 2 4" xfId="6903" xr:uid="{00000000-0005-0000-0000-000079210000}"/>
    <cellStyle name="Comma 55 2 3 3 2 3" xfId="6904" xr:uid="{00000000-0005-0000-0000-00007A210000}"/>
    <cellStyle name="Comma 55 2 3 3 2 4" xfId="6905" xr:uid="{00000000-0005-0000-0000-00007B210000}"/>
    <cellStyle name="Comma 55 2 3 3 2 5" xfId="6906" xr:uid="{00000000-0005-0000-0000-00007C210000}"/>
    <cellStyle name="Comma 55 2 3 3 3" xfId="6907" xr:uid="{00000000-0005-0000-0000-00007D210000}"/>
    <cellStyle name="Comma 55 2 3 3 3 2" xfId="6908" xr:uid="{00000000-0005-0000-0000-00007E210000}"/>
    <cellStyle name="Comma 55 2 3 3 3 3" xfId="6909" xr:uid="{00000000-0005-0000-0000-00007F210000}"/>
    <cellStyle name="Comma 55 2 3 3 3 4" xfId="6910" xr:uid="{00000000-0005-0000-0000-000080210000}"/>
    <cellStyle name="Comma 55 2 3 3 4" xfId="6911" xr:uid="{00000000-0005-0000-0000-000081210000}"/>
    <cellStyle name="Comma 55 2 3 3 5" xfId="6912" xr:uid="{00000000-0005-0000-0000-000082210000}"/>
    <cellStyle name="Comma 55 2 3 3 6" xfId="6913" xr:uid="{00000000-0005-0000-0000-000083210000}"/>
    <cellStyle name="Comma 55 2 3 4" xfId="6914" xr:uid="{00000000-0005-0000-0000-000084210000}"/>
    <cellStyle name="Comma 55 2 3 4 2" xfId="6915" xr:uid="{00000000-0005-0000-0000-000085210000}"/>
    <cellStyle name="Comma 55 2 3 4 2 2" xfId="6916" xr:uid="{00000000-0005-0000-0000-000086210000}"/>
    <cellStyle name="Comma 55 2 3 4 2 3" xfId="6917" xr:uid="{00000000-0005-0000-0000-000087210000}"/>
    <cellStyle name="Comma 55 2 3 4 2 4" xfId="6918" xr:uid="{00000000-0005-0000-0000-000088210000}"/>
    <cellStyle name="Comma 55 2 3 4 3" xfId="6919" xr:uid="{00000000-0005-0000-0000-000089210000}"/>
    <cellStyle name="Comma 55 2 3 4 4" xfId="6920" xr:uid="{00000000-0005-0000-0000-00008A210000}"/>
    <cellStyle name="Comma 55 2 3 4 5" xfId="6921" xr:uid="{00000000-0005-0000-0000-00008B210000}"/>
    <cellStyle name="Comma 55 2 3 5" xfId="6922" xr:uid="{00000000-0005-0000-0000-00008C210000}"/>
    <cellStyle name="Comma 55 2 3 5 2" xfId="6923" xr:uid="{00000000-0005-0000-0000-00008D210000}"/>
    <cellStyle name="Comma 55 2 3 5 3" xfId="6924" xr:uid="{00000000-0005-0000-0000-00008E210000}"/>
    <cellStyle name="Comma 55 2 3 5 4" xfId="6925" xr:uid="{00000000-0005-0000-0000-00008F210000}"/>
    <cellStyle name="Comma 55 2 3 6" xfId="6926" xr:uid="{00000000-0005-0000-0000-000090210000}"/>
    <cellStyle name="Comma 55 2 3 7" xfId="6927" xr:uid="{00000000-0005-0000-0000-000091210000}"/>
    <cellStyle name="Comma 55 2 3 8" xfId="6928" xr:uid="{00000000-0005-0000-0000-000092210000}"/>
    <cellStyle name="Comma 55 2 4" xfId="6929" xr:uid="{00000000-0005-0000-0000-000093210000}"/>
    <cellStyle name="Comma 55 2 4 2" xfId="6930" xr:uid="{00000000-0005-0000-0000-000094210000}"/>
    <cellStyle name="Comma 55 2 4 2 2" xfId="6931" xr:uid="{00000000-0005-0000-0000-000095210000}"/>
    <cellStyle name="Comma 55 2 4 2 2 2" xfId="6932" xr:uid="{00000000-0005-0000-0000-000096210000}"/>
    <cellStyle name="Comma 55 2 4 2 2 3" xfId="6933" xr:uid="{00000000-0005-0000-0000-000097210000}"/>
    <cellStyle name="Comma 55 2 4 2 2 4" xfId="6934" xr:uid="{00000000-0005-0000-0000-000098210000}"/>
    <cellStyle name="Comma 55 2 4 2 3" xfId="6935" xr:uid="{00000000-0005-0000-0000-000099210000}"/>
    <cellStyle name="Comma 55 2 4 2 4" xfId="6936" xr:uid="{00000000-0005-0000-0000-00009A210000}"/>
    <cellStyle name="Comma 55 2 4 2 5" xfId="6937" xr:uid="{00000000-0005-0000-0000-00009B210000}"/>
    <cellStyle name="Comma 55 2 4 3" xfId="6938" xr:uid="{00000000-0005-0000-0000-00009C210000}"/>
    <cellStyle name="Comma 55 2 4 3 2" xfId="6939" xr:uid="{00000000-0005-0000-0000-00009D210000}"/>
    <cellStyle name="Comma 55 2 4 3 3" xfId="6940" xr:uid="{00000000-0005-0000-0000-00009E210000}"/>
    <cellStyle name="Comma 55 2 4 3 4" xfId="6941" xr:uid="{00000000-0005-0000-0000-00009F210000}"/>
    <cellStyle name="Comma 55 2 4 4" xfId="6942" xr:uid="{00000000-0005-0000-0000-0000A0210000}"/>
    <cellStyle name="Comma 55 2 4 5" xfId="6943" xr:uid="{00000000-0005-0000-0000-0000A1210000}"/>
    <cellStyle name="Comma 55 2 4 6" xfId="6944" xr:uid="{00000000-0005-0000-0000-0000A2210000}"/>
    <cellStyle name="Comma 55 2 5" xfId="6945" xr:uid="{00000000-0005-0000-0000-0000A3210000}"/>
    <cellStyle name="Comma 55 2 5 2" xfId="6946" xr:uid="{00000000-0005-0000-0000-0000A4210000}"/>
    <cellStyle name="Comma 55 2 5 2 2" xfId="6947" xr:uid="{00000000-0005-0000-0000-0000A5210000}"/>
    <cellStyle name="Comma 55 2 5 2 2 2" xfId="6948" xr:uid="{00000000-0005-0000-0000-0000A6210000}"/>
    <cellStyle name="Comma 55 2 5 2 2 3" xfId="6949" xr:uid="{00000000-0005-0000-0000-0000A7210000}"/>
    <cellStyle name="Comma 55 2 5 2 2 4" xfId="6950" xr:uid="{00000000-0005-0000-0000-0000A8210000}"/>
    <cellStyle name="Comma 55 2 5 2 3" xfId="6951" xr:uid="{00000000-0005-0000-0000-0000A9210000}"/>
    <cellStyle name="Comma 55 2 5 2 4" xfId="6952" xr:uid="{00000000-0005-0000-0000-0000AA210000}"/>
    <cellStyle name="Comma 55 2 5 2 5" xfId="6953" xr:uid="{00000000-0005-0000-0000-0000AB210000}"/>
    <cellStyle name="Comma 55 2 5 3" xfId="6954" xr:uid="{00000000-0005-0000-0000-0000AC210000}"/>
    <cellStyle name="Comma 55 2 5 3 2" xfId="6955" xr:uid="{00000000-0005-0000-0000-0000AD210000}"/>
    <cellStyle name="Comma 55 2 5 3 3" xfId="6956" xr:uid="{00000000-0005-0000-0000-0000AE210000}"/>
    <cellStyle name="Comma 55 2 5 3 4" xfId="6957" xr:uid="{00000000-0005-0000-0000-0000AF210000}"/>
    <cellStyle name="Comma 55 2 5 4" xfId="6958" xr:uid="{00000000-0005-0000-0000-0000B0210000}"/>
    <cellStyle name="Comma 55 2 5 5" xfId="6959" xr:uid="{00000000-0005-0000-0000-0000B1210000}"/>
    <cellStyle name="Comma 55 2 5 6" xfId="6960" xr:uid="{00000000-0005-0000-0000-0000B2210000}"/>
    <cellStyle name="Comma 55 2 6" xfId="6961" xr:uid="{00000000-0005-0000-0000-0000B3210000}"/>
    <cellStyle name="Comma 55 2 6 2" xfId="6962" xr:uid="{00000000-0005-0000-0000-0000B4210000}"/>
    <cellStyle name="Comma 55 2 6 2 2" xfId="6963" xr:uid="{00000000-0005-0000-0000-0000B5210000}"/>
    <cellStyle name="Comma 55 2 6 2 3" xfId="6964" xr:uid="{00000000-0005-0000-0000-0000B6210000}"/>
    <cellStyle name="Comma 55 2 6 2 4" xfId="6965" xr:uid="{00000000-0005-0000-0000-0000B7210000}"/>
    <cellStyle name="Comma 55 2 6 3" xfId="6966" xr:uid="{00000000-0005-0000-0000-0000B8210000}"/>
    <cellStyle name="Comma 55 2 6 4" xfId="6967" xr:uid="{00000000-0005-0000-0000-0000B9210000}"/>
    <cellStyle name="Comma 55 2 6 5" xfId="6968" xr:uid="{00000000-0005-0000-0000-0000BA210000}"/>
    <cellStyle name="Comma 55 2 7" xfId="6969" xr:uid="{00000000-0005-0000-0000-0000BB210000}"/>
    <cellStyle name="Comma 55 2 7 2" xfId="6970" xr:uid="{00000000-0005-0000-0000-0000BC210000}"/>
    <cellStyle name="Comma 55 2 7 3" xfId="6971" xr:uid="{00000000-0005-0000-0000-0000BD210000}"/>
    <cellStyle name="Comma 55 2 7 4" xfId="6972" xr:uid="{00000000-0005-0000-0000-0000BE210000}"/>
    <cellStyle name="Comma 55 2 8" xfId="6973" xr:uid="{00000000-0005-0000-0000-0000BF210000}"/>
    <cellStyle name="Comma 55 2 9" xfId="6974" xr:uid="{00000000-0005-0000-0000-0000C0210000}"/>
    <cellStyle name="Comma 55 3" xfId="6975" xr:uid="{00000000-0005-0000-0000-0000C1210000}"/>
    <cellStyle name="Comma 55 3 10" xfId="6976" xr:uid="{00000000-0005-0000-0000-0000C2210000}"/>
    <cellStyle name="Comma 55 3 2" xfId="6977" xr:uid="{00000000-0005-0000-0000-0000C3210000}"/>
    <cellStyle name="Comma 55 3 2 2" xfId="6978" xr:uid="{00000000-0005-0000-0000-0000C4210000}"/>
    <cellStyle name="Comma 55 3 2 2 2" xfId="6979" xr:uid="{00000000-0005-0000-0000-0000C5210000}"/>
    <cellStyle name="Comma 55 3 2 2 2 2" xfId="6980" xr:uid="{00000000-0005-0000-0000-0000C6210000}"/>
    <cellStyle name="Comma 55 3 2 2 2 2 2" xfId="6981" xr:uid="{00000000-0005-0000-0000-0000C7210000}"/>
    <cellStyle name="Comma 55 3 2 2 2 2 3" xfId="6982" xr:uid="{00000000-0005-0000-0000-0000C8210000}"/>
    <cellStyle name="Comma 55 3 2 2 2 2 4" xfId="6983" xr:uid="{00000000-0005-0000-0000-0000C9210000}"/>
    <cellStyle name="Comma 55 3 2 2 2 3" xfId="6984" xr:uid="{00000000-0005-0000-0000-0000CA210000}"/>
    <cellStyle name="Comma 55 3 2 2 2 4" xfId="6985" xr:uid="{00000000-0005-0000-0000-0000CB210000}"/>
    <cellStyle name="Comma 55 3 2 2 2 5" xfId="6986" xr:uid="{00000000-0005-0000-0000-0000CC210000}"/>
    <cellStyle name="Comma 55 3 2 2 3" xfId="6987" xr:uid="{00000000-0005-0000-0000-0000CD210000}"/>
    <cellStyle name="Comma 55 3 2 2 3 2" xfId="6988" xr:uid="{00000000-0005-0000-0000-0000CE210000}"/>
    <cellStyle name="Comma 55 3 2 2 3 3" xfId="6989" xr:uid="{00000000-0005-0000-0000-0000CF210000}"/>
    <cellStyle name="Comma 55 3 2 2 3 4" xfId="6990" xr:uid="{00000000-0005-0000-0000-0000D0210000}"/>
    <cellStyle name="Comma 55 3 2 2 4" xfId="6991" xr:uid="{00000000-0005-0000-0000-0000D1210000}"/>
    <cellStyle name="Comma 55 3 2 2 5" xfId="6992" xr:uid="{00000000-0005-0000-0000-0000D2210000}"/>
    <cellStyle name="Comma 55 3 2 2 6" xfId="6993" xr:uid="{00000000-0005-0000-0000-0000D3210000}"/>
    <cellStyle name="Comma 55 3 2 3" xfId="6994" xr:uid="{00000000-0005-0000-0000-0000D4210000}"/>
    <cellStyle name="Comma 55 3 2 3 2" xfId="6995" xr:uid="{00000000-0005-0000-0000-0000D5210000}"/>
    <cellStyle name="Comma 55 3 2 3 2 2" xfId="6996" xr:uid="{00000000-0005-0000-0000-0000D6210000}"/>
    <cellStyle name="Comma 55 3 2 3 2 2 2" xfId="6997" xr:uid="{00000000-0005-0000-0000-0000D7210000}"/>
    <cellStyle name="Comma 55 3 2 3 2 2 3" xfId="6998" xr:uid="{00000000-0005-0000-0000-0000D8210000}"/>
    <cellStyle name="Comma 55 3 2 3 2 2 4" xfId="6999" xr:uid="{00000000-0005-0000-0000-0000D9210000}"/>
    <cellStyle name="Comma 55 3 2 3 2 3" xfId="7000" xr:uid="{00000000-0005-0000-0000-0000DA210000}"/>
    <cellStyle name="Comma 55 3 2 3 2 4" xfId="7001" xr:uid="{00000000-0005-0000-0000-0000DB210000}"/>
    <cellStyle name="Comma 55 3 2 3 2 5" xfId="7002" xr:uid="{00000000-0005-0000-0000-0000DC210000}"/>
    <cellStyle name="Comma 55 3 2 3 3" xfId="7003" xr:uid="{00000000-0005-0000-0000-0000DD210000}"/>
    <cellStyle name="Comma 55 3 2 3 3 2" xfId="7004" xr:uid="{00000000-0005-0000-0000-0000DE210000}"/>
    <cellStyle name="Comma 55 3 2 3 3 3" xfId="7005" xr:uid="{00000000-0005-0000-0000-0000DF210000}"/>
    <cellStyle name="Comma 55 3 2 3 3 4" xfId="7006" xr:uid="{00000000-0005-0000-0000-0000E0210000}"/>
    <cellStyle name="Comma 55 3 2 3 4" xfId="7007" xr:uid="{00000000-0005-0000-0000-0000E1210000}"/>
    <cellStyle name="Comma 55 3 2 3 5" xfId="7008" xr:uid="{00000000-0005-0000-0000-0000E2210000}"/>
    <cellStyle name="Comma 55 3 2 3 6" xfId="7009" xr:uid="{00000000-0005-0000-0000-0000E3210000}"/>
    <cellStyle name="Comma 55 3 2 4" xfId="7010" xr:uid="{00000000-0005-0000-0000-0000E4210000}"/>
    <cellStyle name="Comma 55 3 2 4 2" xfId="7011" xr:uid="{00000000-0005-0000-0000-0000E5210000}"/>
    <cellStyle name="Comma 55 3 2 4 2 2" xfId="7012" xr:uid="{00000000-0005-0000-0000-0000E6210000}"/>
    <cellStyle name="Comma 55 3 2 4 2 3" xfId="7013" xr:uid="{00000000-0005-0000-0000-0000E7210000}"/>
    <cellStyle name="Comma 55 3 2 4 2 4" xfId="7014" xr:uid="{00000000-0005-0000-0000-0000E8210000}"/>
    <cellStyle name="Comma 55 3 2 4 3" xfId="7015" xr:uid="{00000000-0005-0000-0000-0000E9210000}"/>
    <cellStyle name="Comma 55 3 2 4 4" xfId="7016" xr:uid="{00000000-0005-0000-0000-0000EA210000}"/>
    <cellStyle name="Comma 55 3 2 4 5" xfId="7017" xr:uid="{00000000-0005-0000-0000-0000EB210000}"/>
    <cellStyle name="Comma 55 3 2 5" xfId="7018" xr:uid="{00000000-0005-0000-0000-0000EC210000}"/>
    <cellStyle name="Comma 55 3 2 5 2" xfId="7019" xr:uid="{00000000-0005-0000-0000-0000ED210000}"/>
    <cellStyle name="Comma 55 3 2 5 3" xfId="7020" xr:uid="{00000000-0005-0000-0000-0000EE210000}"/>
    <cellStyle name="Comma 55 3 2 5 4" xfId="7021" xr:uid="{00000000-0005-0000-0000-0000EF210000}"/>
    <cellStyle name="Comma 55 3 2 6" xfId="7022" xr:uid="{00000000-0005-0000-0000-0000F0210000}"/>
    <cellStyle name="Comma 55 3 2 7" xfId="7023" xr:uid="{00000000-0005-0000-0000-0000F1210000}"/>
    <cellStyle name="Comma 55 3 2 8" xfId="7024" xr:uid="{00000000-0005-0000-0000-0000F2210000}"/>
    <cellStyle name="Comma 55 3 3" xfId="7025" xr:uid="{00000000-0005-0000-0000-0000F3210000}"/>
    <cellStyle name="Comma 55 3 3 2" xfId="7026" xr:uid="{00000000-0005-0000-0000-0000F4210000}"/>
    <cellStyle name="Comma 55 3 3 2 2" xfId="7027" xr:uid="{00000000-0005-0000-0000-0000F5210000}"/>
    <cellStyle name="Comma 55 3 3 2 2 2" xfId="7028" xr:uid="{00000000-0005-0000-0000-0000F6210000}"/>
    <cellStyle name="Comma 55 3 3 2 2 2 2" xfId="7029" xr:uid="{00000000-0005-0000-0000-0000F7210000}"/>
    <cellStyle name="Comma 55 3 3 2 2 2 3" xfId="7030" xr:uid="{00000000-0005-0000-0000-0000F8210000}"/>
    <cellStyle name="Comma 55 3 3 2 2 2 4" xfId="7031" xr:uid="{00000000-0005-0000-0000-0000F9210000}"/>
    <cellStyle name="Comma 55 3 3 2 2 3" xfId="7032" xr:uid="{00000000-0005-0000-0000-0000FA210000}"/>
    <cellStyle name="Comma 55 3 3 2 2 4" xfId="7033" xr:uid="{00000000-0005-0000-0000-0000FB210000}"/>
    <cellStyle name="Comma 55 3 3 2 2 5" xfId="7034" xr:uid="{00000000-0005-0000-0000-0000FC210000}"/>
    <cellStyle name="Comma 55 3 3 2 3" xfId="7035" xr:uid="{00000000-0005-0000-0000-0000FD210000}"/>
    <cellStyle name="Comma 55 3 3 2 3 2" xfId="7036" xr:uid="{00000000-0005-0000-0000-0000FE210000}"/>
    <cellStyle name="Comma 55 3 3 2 3 3" xfId="7037" xr:uid="{00000000-0005-0000-0000-0000FF210000}"/>
    <cellStyle name="Comma 55 3 3 2 3 4" xfId="7038" xr:uid="{00000000-0005-0000-0000-000000220000}"/>
    <cellStyle name="Comma 55 3 3 2 4" xfId="7039" xr:uid="{00000000-0005-0000-0000-000001220000}"/>
    <cellStyle name="Comma 55 3 3 2 5" xfId="7040" xr:uid="{00000000-0005-0000-0000-000002220000}"/>
    <cellStyle name="Comma 55 3 3 2 6" xfId="7041" xr:uid="{00000000-0005-0000-0000-000003220000}"/>
    <cellStyle name="Comma 55 3 3 3" xfId="7042" xr:uid="{00000000-0005-0000-0000-000004220000}"/>
    <cellStyle name="Comma 55 3 3 3 2" xfId="7043" xr:uid="{00000000-0005-0000-0000-000005220000}"/>
    <cellStyle name="Comma 55 3 3 3 2 2" xfId="7044" xr:uid="{00000000-0005-0000-0000-000006220000}"/>
    <cellStyle name="Comma 55 3 3 3 2 2 2" xfId="7045" xr:uid="{00000000-0005-0000-0000-000007220000}"/>
    <cellStyle name="Comma 55 3 3 3 2 2 3" xfId="7046" xr:uid="{00000000-0005-0000-0000-000008220000}"/>
    <cellStyle name="Comma 55 3 3 3 2 2 4" xfId="7047" xr:uid="{00000000-0005-0000-0000-000009220000}"/>
    <cellStyle name="Comma 55 3 3 3 2 3" xfId="7048" xr:uid="{00000000-0005-0000-0000-00000A220000}"/>
    <cellStyle name="Comma 55 3 3 3 2 4" xfId="7049" xr:uid="{00000000-0005-0000-0000-00000B220000}"/>
    <cellStyle name="Comma 55 3 3 3 2 5" xfId="7050" xr:uid="{00000000-0005-0000-0000-00000C220000}"/>
    <cellStyle name="Comma 55 3 3 3 3" xfId="7051" xr:uid="{00000000-0005-0000-0000-00000D220000}"/>
    <cellStyle name="Comma 55 3 3 3 3 2" xfId="7052" xr:uid="{00000000-0005-0000-0000-00000E220000}"/>
    <cellStyle name="Comma 55 3 3 3 3 3" xfId="7053" xr:uid="{00000000-0005-0000-0000-00000F220000}"/>
    <cellStyle name="Comma 55 3 3 3 3 4" xfId="7054" xr:uid="{00000000-0005-0000-0000-000010220000}"/>
    <cellStyle name="Comma 55 3 3 3 4" xfId="7055" xr:uid="{00000000-0005-0000-0000-000011220000}"/>
    <cellStyle name="Comma 55 3 3 3 5" xfId="7056" xr:uid="{00000000-0005-0000-0000-000012220000}"/>
    <cellStyle name="Comma 55 3 3 3 6" xfId="7057" xr:uid="{00000000-0005-0000-0000-000013220000}"/>
    <cellStyle name="Comma 55 3 3 4" xfId="7058" xr:uid="{00000000-0005-0000-0000-000014220000}"/>
    <cellStyle name="Comma 55 3 3 4 2" xfId="7059" xr:uid="{00000000-0005-0000-0000-000015220000}"/>
    <cellStyle name="Comma 55 3 3 4 2 2" xfId="7060" xr:uid="{00000000-0005-0000-0000-000016220000}"/>
    <cellStyle name="Comma 55 3 3 4 2 3" xfId="7061" xr:uid="{00000000-0005-0000-0000-000017220000}"/>
    <cellStyle name="Comma 55 3 3 4 2 4" xfId="7062" xr:uid="{00000000-0005-0000-0000-000018220000}"/>
    <cellStyle name="Comma 55 3 3 4 3" xfId="7063" xr:uid="{00000000-0005-0000-0000-000019220000}"/>
    <cellStyle name="Comma 55 3 3 4 4" xfId="7064" xr:uid="{00000000-0005-0000-0000-00001A220000}"/>
    <cellStyle name="Comma 55 3 3 4 5" xfId="7065" xr:uid="{00000000-0005-0000-0000-00001B220000}"/>
    <cellStyle name="Comma 55 3 3 5" xfId="7066" xr:uid="{00000000-0005-0000-0000-00001C220000}"/>
    <cellStyle name="Comma 55 3 3 5 2" xfId="7067" xr:uid="{00000000-0005-0000-0000-00001D220000}"/>
    <cellStyle name="Comma 55 3 3 5 3" xfId="7068" xr:uid="{00000000-0005-0000-0000-00001E220000}"/>
    <cellStyle name="Comma 55 3 3 5 4" xfId="7069" xr:uid="{00000000-0005-0000-0000-00001F220000}"/>
    <cellStyle name="Comma 55 3 3 6" xfId="7070" xr:uid="{00000000-0005-0000-0000-000020220000}"/>
    <cellStyle name="Comma 55 3 3 7" xfId="7071" xr:uid="{00000000-0005-0000-0000-000021220000}"/>
    <cellStyle name="Comma 55 3 3 8" xfId="7072" xr:uid="{00000000-0005-0000-0000-000022220000}"/>
    <cellStyle name="Comma 55 3 4" xfId="7073" xr:uid="{00000000-0005-0000-0000-000023220000}"/>
    <cellStyle name="Comma 55 3 4 2" xfId="7074" xr:uid="{00000000-0005-0000-0000-000024220000}"/>
    <cellStyle name="Comma 55 3 4 2 2" xfId="7075" xr:uid="{00000000-0005-0000-0000-000025220000}"/>
    <cellStyle name="Comma 55 3 4 2 2 2" xfId="7076" xr:uid="{00000000-0005-0000-0000-000026220000}"/>
    <cellStyle name="Comma 55 3 4 2 2 3" xfId="7077" xr:uid="{00000000-0005-0000-0000-000027220000}"/>
    <cellStyle name="Comma 55 3 4 2 2 4" xfId="7078" xr:uid="{00000000-0005-0000-0000-000028220000}"/>
    <cellStyle name="Comma 55 3 4 2 3" xfId="7079" xr:uid="{00000000-0005-0000-0000-000029220000}"/>
    <cellStyle name="Comma 55 3 4 2 4" xfId="7080" xr:uid="{00000000-0005-0000-0000-00002A220000}"/>
    <cellStyle name="Comma 55 3 4 2 5" xfId="7081" xr:uid="{00000000-0005-0000-0000-00002B220000}"/>
    <cellStyle name="Comma 55 3 4 3" xfId="7082" xr:uid="{00000000-0005-0000-0000-00002C220000}"/>
    <cellStyle name="Comma 55 3 4 3 2" xfId="7083" xr:uid="{00000000-0005-0000-0000-00002D220000}"/>
    <cellStyle name="Comma 55 3 4 3 3" xfId="7084" xr:uid="{00000000-0005-0000-0000-00002E220000}"/>
    <cellStyle name="Comma 55 3 4 3 4" xfId="7085" xr:uid="{00000000-0005-0000-0000-00002F220000}"/>
    <cellStyle name="Comma 55 3 4 4" xfId="7086" xr:uid="{00000000-0005-0000-0000-000030220000}"/>
    <cellStyle name="Comma 55 3 4 5" xfId="7087" xr:uid="{00000000-0005-0000-0000-000031220000}"/>
    <cellStyle name="Comma 55 3 4 6" xfId="7088" xr:uid="{00000000-0005-0000-0000-000032220000}"/>
    <cellStyle name="Comma 55 3 5" xfId="7089" xr:uid="{00000000-0005-0000-0000-000033220000}"/>
    <cellStyle name="Comma 55 3 5 2" xfId="7090" xr:uid="{00000000-0005-0000-0000-000034220000}"/>
    <cellStyle name="Comma 55 3 5 2 2" xfId="7091" xr:uid="{00000000-0005-0000-0000-000035220000}"/>
    <cellStyle name="Comma 55 3 5 2 2 2" xfId="7092" xr:uid="{00000000-0005-0000-0000-000036220000}"/>
    <cellStyle name="Comma 55 3 5 2 2 3" xfId="7093" xr:uid="{00000000-0005-0000-0000-000037220000}"/>
    <cellStyle name="Comma 55 3 5 2 2 4" xfId="7094" xr:uid="{00000000-0005-0000-0000-000038220000}"/>
    <cellStyle name="Comma 55 3 5 2 3" xfId="7095" xr:uid="{00000000-0005-0000-0000-000039220000}"/>
    <cellStyle name="Comma 55 3 5 2 4" xfId="7096" xr:uid="{00000000-0005-0000-0000-00003A220000}"/>
    <cellStyle name="Comma 55 3 5 2 5" xfId="7097" xr:uid="{00000000-0005-0000-0000-00003B220000}"/>
    <cellStyle name="Comma 55 3 5 3" xfId="7098" xr:uid="{00000000-0005-0000-0000-00003C220000}"/>
    <cellStyle name="Comma 55 3 5 3 2" xfId="7099" xr:uid="{00000000-0005-0000-0000-00003D220000}"/>
    <cellStyle name="Comma 55 3 5 3 3" xfId="7100" xr:uid="{00000000-0005-0000-0000-00003E220000}"/>
    <cellStyle name="Comma 55 3 5 3 4" xfId="7101" xr:uid="{00000000-0005-0000-0000-00003F220000}"/>
    <cellStyle name="Comma 55 3 5 4" xfId="7102" xr:uid="{00000000-0005-0000-0000-000040220000}"/>
    <cellStyle name="Comma 55 3 5 5" xfId="7103" xr:uid="{00000000-0005-0000-0000-000041220000}"/>
    <cellStyle name="Comma 55 3 5 6" xfId="7104" xr:uid="{00000000-0005-0000-0000-000042220000}"/>
    <cellStyle name="Comma 55 3 6" xfId="7105" xr:uid="{00000000-0005-0000-0000-000043220000}"/>
    <cellStyle name="Comma 55 3 6 2" xfId="7106" xr:uid="{00000000-0005-0000-0000-000044220000}"/>
    <cellStyle name="Comma 55 3 6 2 2" xfId="7107" xr:uid="{00000000-0005-0000-0000-000045220000}"/>
    <cellStyle name="Comma 55 3 6 2 3" xfId="7108" xr:uid="{00000000-0005-0000-0000-000046220000}"/>
    <cellStyle name="Comma 55 3 6 2 4" xfId="7109" xr:uid="{00000000-0005-0000-0000-000047220000}"/>
    <cellStyle name="Comma 55 3 6 3" xfId="7110" xr:uid="{00000000-0005-0000-0000-000048220000}"/>
    <cellStyle name="Comma 55 3 6 4" xfId="7111" xr:uid="{00000000-0005-0000-0000-000049220000}"/>
    <cellStyle name="Comma 55 3 6 5" xfId="7112" xr:uid="{00000000-0005-0000-0000-00004A220000}"/>
    <cellStyle name="Comma 55 3 7" xfId="7113" xr:uid="{00000000-0005-0000-0000-00004B220000}"/>
    <cellStyle name="Comma 55 3 7 2" xfId="7114" xr:uid="{00000000-0005-0000-0000-00004C220000}"/>
    <cellStyle name="Comma 55 3 7 3" xfId="7115" xr:uid="{00000000-0005-0000-0000-00004D220000}"/>
    <cellStyle name="Comma 55 3 7 4" xfId="7116" xr:uid="{00000000-0005-0000-0000-00004E220000}"/>
    <cellStyle name="Comma 55 3 8" xfId="7117" xr:uid="{00000000-0005-0000-0000-00004F220000}"/>
    <cellStyle name="Comma 55 3 9" xfId="7118" xr:uid="{00000000-0005-0000-0000-000050220000}"/>
    <cellStyle name="Comma 55 4" xfId="7119" xr:uid="{00000000-0005-0000-0000-000051220000}"/>
    <cellStyle name="Comma 55 4 2" xfId="7120" xr:uid="{00000000-0005-0000-0000-000052220000}"/>
    <cellStyle name="Comma 55 4 2 2" xfId="7121" xr:uid="{00000000-0005-0000-0000-000053220000}"/>
    <cellStyle name="Comma 55 4 2 2 2" xfId="7122" xr:uid="{00000000-0005-0000-0000-000054220000}"/>
    <cellStyle name="Comma 55 4 2 2 2 2" xfId="7123" xr:uid="{00000000-0005-0000-0000-000055220000}"/>
    <cellStyle name="Comma 55 4 2 2 2 3" xfId="7124" xr:uid="{00000000-0005-0000-0000-000056220000}"/>
    <cellStyle name="Comma 55 4 2 2 2 4" xfId="7125" xr:uid="{00000000-0005-0000-0000-000057220000}"/>
    <cellStyle name="Comma 55 4 2 2 3" xfId="7126" xr:uid="{00000000-0005-0000-0000-000058220000}"/>
    <cellStyle name="Comma 55 4 2 2 4" xfId="7127" xr:uid="{00000000-0005-0000-0000-000059220000}"/>
    <cellStyle name="Comma 55 4 2 2 5" xfId="7128" xr:uid="{00000000-0005-0000-0000-00005A220000}"/>
    <cellStyle name="Comma 55 4 2 3" xfId="7129" xr:uid="{00000000-0005-0000-0000-00005B220000}"/>
    <cellStyle name="Comma 55 4 2 3 2" xfId="7130" xr:uid="{00000000-0005-0000-0000-00005C220000}"/>
    <cellStyle name="Comma 55 4 2 3 3" xfId="7131" xr:uid="{00000000-0005-0000-0000-00005D220000}"/>
    <cellStyle name="Comma 55 4 2 3 4" xfId="7132" xr:uid="{00000000-0005-0000-0000-00005E220000}"/>
    <cellStyle name="Comma 55 4 2 4" xfId="7133" xr:uid="{00000000-0005-0000-0000-00005F220000}"/>
    <cellStyle name="Comma 55 4 2 5" xfId="7134" xr:uid="{00000000-0005-0000-0000-000060220000}"/>
    <cellStyle name="Comma 55 4 2 6" xfId="7135" xr:uid="{00000000-0005-0000-0000-000061220000}"/>
    <cellStyle name="Comma 55 4 3" xfId="7136" xr:uid="{00000000-0005-0000-0000-000062220000}"/>
    <cellStyle name="Comma 55 4 3 2" xfId="7137" xr:uid="{00000000-0005-0000-0000-000063220000}"/>
    <cellStyle name="Comma 55 4 3 2 2" xfId="7138" xr:uid="{00000000-0005-0000-0000-000064220000}"/>
    <cellStyle name="Comma 55 4 3 2 2 2" xfId="7139" xr:uid="{00000000-0005-0000-0000-000065220000}"/>
    <cellStyle name="Comma 55 4 3 2 2 3" xfId="7140" xr:uid="{00000000-0005-0000-0000-000066220000}"/>
    <cellStyle name="Comma 55 4 3 2 2 4" xfId="7141" xr:uid="{00000000-0005-0000-0000-000067220000}"/>
    <cellStyle name="Comma 55 4 3 2 3" xfId="7142" xr:uid="{00000000-0005-0000-0000-000068220000}"/>
    <cellStyle name="Comma 55 4 3 2 4" xfId="7143" xr:uid="{00000000-0005-0000-0000-000069220000}"/>
    <cellStyle name="Comma 55 4 3 2 5" xfId="7144" xr:uid="{00000000-0005-0000-0000-00006A220000}"/>
    <cellStyle name="Comma 55 4 3 3" xfId="7145" xr:uid="{00000000-0005-0000-0000-00006B220000}"/>
    <cellStyle name="Comma 55 4 3 3 2" xfId="7146" xr:uid="{00000000-0005-0000-0000-00006C220000}"/>
    <cellStyle name="Comma 55 4 3 3 3" xfId="7147" xr:uid="{00000000-0005-0000-0000-00006D220000}"/>
    <cellStyle name="Comma 55 4 3 3 4" xfId="7148" xr:uid="{00000000-0005-0000-0000-00006E220000}"/>
    <cellStyle name="Comma 55 4 3 4" xfId="7149" xr:uid="{00000000-0005-0000-0000-00006F220000}"/>
    <cellStyle name="Comma 55 4 3 5" xfId="7150" xr:uid="{00000000-0005-0000-0000-000070220000}"/>
    <cellStyle name="Comma 55 4 3 6" xfId="7151" xr:uid="{00000000-0005-0000-0000-000071220000}"/>
    <cellStyle name="Comma 55 4 4" xfId="7152" xr:uid="{00000000-0005-0000-0000-000072220000}"/>
    <cellStyle name="Comma 55 4 4 2" xfId="7153" xr:uid="{00000000-0005-0000-0000-000073220000}"/>
    <cellStyle name="Comma 55 4 4 2 2" xfId="7154" xr:uid="{00000000-0005-0000-0000-000074220000}"/>
    <cellStyle name="Comma 55 4 4 2 3" xfId="7155" xr:uid="{00000000-0005-0000-0000-000075220000}"/>
    <cellStyle name="Comma 55 4 4 2 4" xfId="7156" xr:uid="{00000000-0005-0000-0000-000076220000}"/>
    <cellStyle name="Comma 55 4 4 3" xfId="7157" xr:uid="{00000000-0005-0000-0000-000077220000}"/>
    <cellStyle name="Comma 55 4 4 4" xfId="7158" xr:uid="{00000000-0005-0000-0000-000078220000}"/>
    <cellStyle name="Comma 55 4 4 5" xfId="7159" xr:uid="{00000000-0005-0000-0000-000079220000}"/>
    <cellStyle name="Comma 55 4 5" xfId="7160" xr:uid="{00000000-0005-0000-0000-00007A220000}"/>
    <cellStyle name="Comma 55 4 5 2" xfId="7161" xr:uid="{00000000-0005-0000-0000-00007B220000}"/>
    <cellStyle name="Comma 55 4 5 3" xfId="7162" xr:uid="{00000000-0005-0000-0000-00007C220000}"/>
    <cellStyle name="Comma 55 4 5 4" xfId="7163" xr:uid="{00000000-0005-0000-0000-00007D220000}"/>
    <cellStyle name="Comma 55 4 6" xfId="7164" xr:uid="{00000000-0005-0000-0000-00007E220000}"/>
    <cellStyle name="Comma 55 4 7" xfId="7165" xr:uid="{00000000-0005-0000-0000-00007F220000}"/>
    <cellStyle name="Comma 55 4 8" xfId="7166" xr:uid="{00000000-0005-0000-0000-000080220000}"/>
    <cellStyle name="Comma 55 5" xfId="7167" xr:uid="{00000000-0005-0000-0000-000081220000}"/>
    <cellStyle name="Comma 55 5 2" xfId="7168" xr:uid="{00000000-0005-0000-0000-000082220000}"/>
    <cellStyle name="Comma 55 5 2 2" xfId="7169" xr:uid="{00000000-0005-0000-0000-000083220000}"/>
    <cellStyle name="Comma 55 5 2 2 2" xfId="7170" xr:uid="{00000000-0005-0000-0000-000084220000}"/>
    <cellStyle name="Comma 55 5 2 2 2 2" xfId="7171" xr:uid="{00000000-0005-0000-0000-000085220000}"/>
    <cellStyle name="Comma 55 5 2 2 2 3" xfId="7172" xr:uid="{00000000-0005-0000-0000-000086220000}"/>
    <cellStyle name="Comma 55 5 2 2 2 4" xfId="7173" xr:uid="{00000000-0005-0000-0000-000087220000}"/>
    <cellStyle name="Comma 55 5 2 2 3" xfId="7174" xr:uid="{00000000-0005-0000-0000-000088220000}"/>
    <cellStyle name="Comma 55 5 2 2 4" xfId="7175" xr:uid="{00000000-0005-0000-0000-000089220000}"/>
    <cellStyle name="Comma 55 5 2 2 5" xfId="7176" xr:uid="{00000000-0005-0000-0000-00008A220000}"/>
    <cellStyle name="Comma 55 5 2 3" xfId="7177" xr:uid="{00000000-0005-0000-0000-00008B220000}"/>
    <cellStyle name="Comma 55 5 2 3 2" xfId="7178" xr:uid="{00000000-0005-0000-0000-00008C220000}"/>
    <cellStyle name="Comma 55 5 2 3 3" xfId="7179" xr:uid="{00000000-0005-0000-0000-00008D220000}"/>
    <cellStyle name="Comma 55 5 2 3 4" xfId="7180" xr:uid="{00000000-0005-0000-0000-00008E220000}"/>
    <cellStyle name="Comma 55 5 2 4" xfId="7181" xr:uid="{00000000-0005-0000-0000-00008F220000}"/>
    <cellStyle name="Comma 55 5 2 5" xfId="7182" xr:uid="{00000000-0005-0000-0000-000090220000}"/>
    <cellStyle name="Comma 55 5 2 6" xfId="7183" xr:uid="{00000000-0005-0000-0000-000091220000}"/>
    <cellStyle name="Comma 55 5 3" xfId="7184" xr:uid="{00000000-0005-0000-0000-000092220000}"/>
    <cellStyle name="Comma 55 5 3 2" xfId="7185" xr:uid="{00000000-0005-0000-0000-000093220000}"/>
    <cellStyle name="Comma 55 5 3 2 2" xfId="7186" xr:uid="{00000000-0005-0000-0000-000094220000}"/>
    <cellStyle name="Comma 55 5 3 2 2 2" xfId="7187" xr:uid="{00000000-0005-0000-0000-000095220000}"/>
    <cellStyle name="Comma 55 5 3 2 2 3" xfId="7188" xr:uid="{00000000-0005-0000-0000-000096220000}"/>
    <cellStyle name="Comma 55 5 3 2 2 4" xfId="7189" xr:uid="{00000000-0005-0000-0000-000097220000}"/>
    <cellStyle name="Comma 55 5 3 2 3" xfId="7190" xr:uid="{00000000-0005-0000-0000-000098220000}"/>
    <cellStyle name="Comma 55 5 3 2 4" xfId="7191" xr:uid="{00000000-0005-0000-0000-000099220000}"/>
    <cellStyle name="Comma 55 5 3 2 5" xfId="7192" xr:uid="{00000000-0005-0000-0000-00009A220000}"/>
    <cellStyle name="Comma 55 5 3 3" xfId="7193" xr:uid="{00000000-0005-0000-0000-00009B220000}"/>
    <cellStyle name="Comma 55 5 3 3 2" xfId="7194" xr:uid="{00000000-0005-0000-0000-00009C220000}"/>
    <cellStyle name="Comma 55 5 3 3 3" xfId="7195" xr:uid="{00000000-0005-0000-0000-00009D220000}"/>
    <cellStyle name="Comma 55 5 3 3 4" xfId="7196" xr:uid="{00000000-0005-0000-0000-00009E220000}"/>
    <cellStyle name="Comma 55 5 3 4" xfId="7197" xr:uid="{00000000-0005-0000-0000-00009F220000}"/>
    <cellStyle name="Comma 55 5 3 5" xfId="7198" xr:uid="{00000000-0005-0000-0000-0000A0220000}"/>
    <cellStyle name="Comma 55 5 3 6" xfId="7199" xr:uid="{00000000-0005-0000-0000-0000A1220000}"/>
    <cellStyle name="Comma 55 5 4" xfId="7200" xr:uid="{00000000-0005-0000-0000-0000A2220000}"/>
    <cellStyle name="Comma 55 5 4 2" xfId="7201" xr:uid="{00000000-0005-0000-0000-0000A3220000}"/>
    <cellStyle name="Comma 55 5 4 2 2" xfId="7202" xr:uid="{00000000-0005-0000-0000-0000A4220000}"/>
    <cellStyle name="Comma 55 5 4 2 3" xfId="7203" xr:uid="{00000000-0005-0000-0000-0000A5220000}"/>
    <cellStyle name="Comma 55 5 4 2 4" xfId="7204" xr:uid="{00000000-0005-0000-0000-0000A6220000}"/>
    <cellStyle name="Comma 55 5 4 3" xfId="7205" xr:uid="{00000000-0005-0000-0000-0000A7220000}"/>
    <cellStyle name="Comma 55 5 4 4" xfId="7206" xr:uid="{00000000-0005-0000-0000-0000A8220000}"/>
    <cellStyle name="Comma 55 5 4 5" xfId="7207" xr:uid="{00000000-0005-0000-0000-0000A9220000}"/>
    <cellStyle name="Comma 55 5 5" xfId="7208" xr:uid="{00000000-0005-0000-0000-0000AA220000}"/>
    <cellStyle name="Comma 55 5 5 2" xfId="7209" xr:uid="{00000000-0005-0000-0000-0000AB220000}"/>
    <cellStyle name="Comma 55 5 5 3" xfId="7210" xr:uid="{00000000-0005-0000-0000-0000AC220000}"/>
    <cellStyle name="Comma 55 5 5 4" xfId="7211" xr:uid="{00000000-0005-0000-0000-0000AD220000}"/>
    <cellStyle name="Comma 55 5 6" xfId="7212" xr:uid="{00000000-0005-0000-0000-0000AE220000}"/>
    <cellStyle name="Comma 55 5 7" xfId="7213" xr:uid="{00000000-0005-0000-0000-0000AF220000}"/>
    <cellStyle name="Comma 55 5 8" xfId="7214" xr:uid="{00000000-0005-0000-0000-0000B0220000}"/>
    <cellStyle name="Comma 55 6" xfId="7215" xr:uid="{00000000-0005-0000-0000-0000B1220000}"/>
    <cellStyle name="Comma 55 6 2" xfId="7216" xr:uid="{00000000-0005-0000-0000-0000B2220000}"/>
    <cellStyle name="Comma 55 6 2 2" xfId="7217" xr:uid="{00000000-0005-0000-0000-0000B3220000}"/>
    <cellStyle name="Comma 55 6 2 2 2" xfId="7218" xr:uid="{00000000-0005-0000-0000-0000B4220000}"/>
    <cellStyle name="Comma 55 6 2 2 3" xfId="7219" xr:uid="{00000000-0005-0000-0000-0000B5220000}"/>
    <cellStyle name="Comma 55 6 2 2 4" xfId="7220" xr:uid="{00000000-0005-0000-0000-0000B6220000}"/>
    <cellStyle name="Comma 55 6 2 3" xfId="7221" xr:uid="{00000000-0005-0000-0000-0000B7220000}"/>
    <cellStyle name="Comma 55 6 2 4" xfId="7222" xr:uid="{00000000-0005-0000-0000-0000B8220000}"/>
    <cellStyle name="Comma 55 6 2 5" xfId="7223" xr:uid="{00000000-0005-0000-0000-0000B9220000}"/>
    <cellStyle name="Comma 55 6 3" xfId="7224" xr:uid="{00000000-0005-0000-0000-0000BA220000}"/>
    <cellStyle name="Comma 55 6 3 2" xfId="7225" xr:uid="{00000000-0005-0000-0000-0000BB220000}"/>
    <cellStyle name="Comma 55 6 3 3" xfId="7226" xr:uid="{00000000-0005-0000-0000-0000BC220000}"/>
    <cellStyle name="Comma 55 6 3 4" xfId="7227" xr:uid="{00000000-0005-0000-0000-0000BD220000}"/>
    <cellStyle name="Comma 55 6 4" xfId="7228" xr:uid="{00000000-0005-0000-0000-0000BE220000}"/>
    <cellStyle name="Comma 55 6 5" xfId="7229" xr:uid="{00000000-0005-0000-0000-0000BF220000}"/>
    <cellStyle name="Comma 55 6 6" xfId="7230" xr:uid="{00000000-0005-0000-0000-0000C0220000}"/>
    <cellStyle name="Comma 55 7" xfId="7231" xr:uid="{00000000-0005-0000-0000-0000C1220000}"/>
    <cellStyle name="Comma 55 7 2" xfId="7232" xr:uid="{00000000-0005-0000-0000-0000C2220000}"/>
    <cellStyle name="Comma 55 7 2 2" xfId="7233" xr:uid="{00000000-0005-0000-0000-0000C3220000}"/>
    <cellStyle name="Comma 55 7 2 2 2" xfId="7234" xr:uid="{00000000-0005-0000-0000-0000C4220000}"/>
    <cellStyle name="Comma 55 7 2 2 3" xfId="7235" xr:uid="{00000000-0005-0000-0000-0000C5220000}"/>
    <cellStyle name="Comma 55 7 2 2 4" xfId="7236" xr:uid="{00000000-0005-0000-0000-0000C6220000}"/>
    <cellStyle name="Comma 55 7 2 3" xfId="7237" xr:uid="{00000000-0005-0000-0000-0000C7220000}"/>
    <cellStyle name="Comma 55 7 2 4" xfId="7238" xr:uid="{00000000-0005-0000-0000-0000C8220000}"/>
    <cellStyle name="Comma 55 7 2 5" xfId="7239" xr:uid="{00000000-0005-0000-0000-0000C9220000}"/>
    <cellStyle name="Comma 55 7 3" xfId="7240" xr:uid="{00000000-0005-0000-0000-0000CA220000}"/>
    <cellStyle name="Comma 55 7 3 2" xfId="7241" xr:uid="{00000000-0005-0000-0000-0000CB220000}"/>
    <cellStyle name="Comma 55 7 3 3" xfId="7242" xr:uid="{00000000-0005-0000-0000-0000CC220000}"/>
    <cellStyle name="Comma 55 7 3 4" xfId="7243" xr:uid="{00000000-0005-0000-0000-0000CD220000}"/>
    <cellStyle name="Comma 55 7 4" xfId="7244" xr:uid="{00000000-0005-0000-0000-0000CE220000}"/>
    <cellStyle name="Comma 55 7 5" xfId="7245" xr:uid="{00000000-0005-0000-0000-0000CF220000}"/>
    <cellStyle name="Comma 55 7 6" xfId="7246" xr:uid="{00000000-0005-0000-0000-0000D0220000}"/>
    <cellStyle name="Comma 55 8" xfId="7247" xr:uid="{00000000-0005-0000-0000-0000D1220000}"/>
    <cellStyle name="Comma 55 8 2" xfId="7248" xr:uid="{00000000-0005-0000-0000-0000D2220000}"/>
    <cellStyle name="Comma 55 8 2 2" xfId="7249" xr:uid="{00000000-0005-0000-0000-0000D3220000}"/>
    <cellStyle name="Comma 55 8 2 3" xfId="7250" xr:uid="{00000000-0005-0000-0000-0000D4220000}"/>
    <cellStyle name="Comma 55 8 2 4" xfId="7251" xr:uid="{00000000-0005-0000-0000-0000D5220000}"/>
    <cellStyle name="Comma 55 8 3" xfId="7252" xr:uid="{00000000-0005-0000-0000-0000D6220000}"/>
    <cellStyle name="Comma 55 8 4" xfId="7253" xr:uid="{00000000-0005-0000-0000-0000D7220000}"/>
    <cellStyle name="Comma 55 8 5" xfId="7254" xr:uid="{00000000-0005-0000-0000-0000D8220000}"/>
    <cellStyle name="Comma 55 9" xfId="7255" xr:uid="{00000000-0005-0000-0000-0000D9220000}"/>
    <cellStyle name="Comma 55 9 2" xfId="7256" xr:uid="{00000000-0005-0000-0000-0000DA220000}"/>
    <cellStyle name="Comma 55 9 3" xfId="7257" xr:uid="{00000000-0005-0000-0000-0000DB220000}"/>
    <cellStyle name="Comma 55 9 4" xfId="7258" xr:uid="{00000000-0005-0000-0000-0000DC220000}"/>
    <cellStyle name="Comma 56" xfId="7259" xr:uid="{00000000-0005-0000-0000-0000DD220000}"/>
    <cellStyle name="Comma 56 10" xfId="7260" xr:uid="{00000000-0005-0000-0000-0000DE220000}"/>
    <cellStyle name="Comma 56 11" xfId="7261" xr:uid="{00000000-0005-0000-0000-0000DF220000}"/>
    <cellStyle name="Comma 56 12" xfId="7262" xr:uid="{00000000-0005-0000-0000-0000E0220000}"/>
    <cellStyle name="Comma 56 2" xfId="7263" xr:uid="{00000000-0005-0000-0000-0000E1220000}"/>
    <cellStyle name="Comma 56 2 10" xfId="7264" xr:uid="{00000000-0005-0000-0000-0000E2220000}"/>
    <cellStyle name="Comma 56 2 2" xfId="7265" xr:uid="{00000000-0005-0000-0000-0000E3220000}"/>
    <cellStyle name="Comma 56 2 2 2" xfId="7266" xr:uid="{00000000-0005-0000-0000-0000E4220000}"/>
    <cellStyle name="Comma 56 2 2 2 2" xfId="7267" xr:uid="{00000000-0005-0000-0000-0000E5220000}"/>
    <cellStyle name="Comma 56 2 2 2 2 2" xfId="7268" xr:uid="{00000000-0005-0000-0000-0000E6220000}"/>
    <cellStyle name="Comma 56 2 2 2 2 2 2" xfId="7269" xr:uid="{00000000-0005-0000-0000-0000E7220000}"/>
    <cellStyle name="Comma 56 2 2 2 2 2 3" xfId="7270" xr:uid="{00000000-0005-0000-0000-0000E8220000}"/>
    <cellStyle name="Comma 56 2 2 2 2 2 4" xfId="7271" xr:uid="{00000000-0005-0000-0000-0000E9220000}"/>
    <cellStyle name="Comma 56 2 2 2 2 3" xfId="7272" xr:uid="{00000000-0005-0000-0000-0000EA220000}"/>
    <cellStyle name="Comma 56 2 2 2 2 4" xfId="7273" xr:uid="{00000000-0005-0000-0000-0000EB220000}"/>
    <cellStyle name="Comma 56 2 2 2 2 5" xfId="7274" xr:uid="{00000000-0005-0000-0000-0000EC220000}"/>
    <cellStyle name="Comma 56 2 2 2 3" xfId="7275" xr:uid="{00000000-0005-0000-0000-0000ED220000}"/>
    <cellStyle name="Comma 56 2 2 2 3 2" xfId="7276" xr:uid="{00000000-0005-0000-0000-0000EE220000}"/>
    <cellStyle name="Comma 56 2 2 2 3 3" xfId="7277" xr:uid="{00000000-0005-0000-0000-0000EF220000}"/>
    <cellStyle name="Comma 56 2 2 2 3 4" xfId="7278" xr:uid="{00000000-0005-0000-0000-0000F0220000}"/>
    <cellStyle name="Comma 56 2 2 2 4" xfId="7279" xr:uid="{00000000-0005-0000-0000-0000F1220000}"/>
    <cellStyle name="Comma 56 2 2 2 5" xfId="7280" xr:uid="{00000000-0005-0000-0000-0000F2220000}"/>
    <cellStyle name="Comma 56 2 2 2 6" xfId="7281" xr:uid="{00000000-0005-0000-0000-0000F3220000}"/>
    <cellStyle name="Comma 56 2 2 3" xfId="7282" xr:uid="{00000000-0005-0000-0000-0000F4220000}"/>
    <cellStyle name="Comma 56 2 2 3 2" xfId="7283" xr:uid="{00000000-0005-0000-0000-0000F5220000}"/>
    <cellStyle name="Comma 56 2 2 3 2 2" xfId="7284" xr:uid="{00000000-0005-0000-0000-0000F6220000}"/>
    <cellStyle name="Comma 56 2 2 3 2 2 2" xfId="7285" xr:uid="{00000000-0005-0000-0000-0000F7220000}"/>
    <cellStyle name="Comma 56 2 2 3 2 2 3" xfId="7286" xr:uid="{00000000-0005-0000-0000-0000F8220000}"/>
    <cellStyle name="Comma 56 2 2 3 2 2 4" xfId="7287" xr:uid="{00000000-0005-0000-0000-0000F9220000}"/>
    <cellStyle name="Comma 56 2 2 3 2 3" xfId="7288" xr:uid="{00000000-0005-0000-0000-0000FA220000}"/>
    <cellStyle name="Comma 56 2 2 3 2 4" xfId="7289" xr:uid="{00000000-0005-0000-0000-0000FB220000}"/>
    <cellStyle name="Comma 56 2 2 3 2 5" xfId="7290" xr:uid="{00000000-0005-0000-0000-0000FC220000}"/>
    <cellStyle name="Comma 56 2 2 3 3" xfId="7291" xr:uid="{00000000-0005-0000-0000-0000FD220000}"/>
    <cellStyle name="Comma 56 2 2 3 3 2" xfId="7292" xr:uid="{00000000-0005-0000-0000-0000FE220000}"/>
    <cellStyle name="Comma 56 2 2 3 3 3" xfId="7293" xr:uid="{00000000-0005-0000-0000-0000FF220000}"/>
    <cellStyle name="Comma 56 2 2 3 3 4" xfId="7294" xr:uid="{00000000-0005-0000-0000-000000230000}"/>
    <cellStyle name="Comma 56 2 2 3 4" xfId="7295" xr:uid="{00000000-0005-0000-0000-000001230000}"/>
    <cellStyle name="Comma 56 2 2 3 5" xfId="7296" xr:uid="{00000000-0005-0000-0000-000002230000}"/>
    <cellStyle name="Comma 56 2 2 3 6" xfId="7297" xr:uid="{00000000-0005-0000-0000-000003230000}"/>
    <cellStyle name="Comma 56 2 2 4" xfId="7298" xr:uid="{00000000-0005-0000-0000-000004230000}"/>
    <cellStyle name="Comma 56 2 2 4 2" xfId="7299" xr:uid="{00000000-0005-0000-0000-000005230000}"/>
    <cellStyle name="Comma 56 2 2 4 2 2" xfId="7300" xr:uid="{00000000-0005-0000-0000-000006230000}"/>
    <cellStyle name="Comma 56 2 2 4 2 3" xfId="7301" xr:uid="{00000000-0005-0000-0000-000007230000}"/>
    <cellStyle name="Comma 56 2 2 4 2 4" xfId="7302" xr:uid="{00000000-0005-0000-0000-000008230000}"/>
    <cellStyle name="Comma 56 2 2 4 3" xfId="7303" xr:uid="{00000000-0005-0000-0000-000009230000}"/>
    <cellStyle name="Comma 56 2 2 4 4" xfId="7304" xr:uid="{00000000-0005-0000-0000-00000A230000}"/>
    <cellStyle name="Comma 56 2 2 4 5" xfId="7305" xr:uid="{00000000-0005-0000-0000-00000B230000}"/>
    <cellStyle name="Comma 56 2 2 5" xfId="7306" xr:uid="{00000000-0005-0000-0000-00000C230000}"/>
    <cellStyle name="Comma 56 2 2 5 2" xfId="7307" xr:uid="{00000000-0005-0000-0000-00000D230000}"/>
    <cellStyle name="Comma 56 2 2 5 3" xfId="7308" xr:uid="{00000000-0005-0000-0000-00000E230000}"/>
    <cellStyle name="Comma 56 2 2 5 4" xfId="7309" xr:uid="{00000000-0005-0000-0000-00000F230000}"/>
    <cellStyle name="Comma 56 2 2 6" xfId="7310" xr:uid="{00000000-0005-0000-0000-000010230000}"/>
    <cellStyle name="Comma 56 2 2 7" xfId="7311" xr:uid="{00000000-0005-0000-0000-000011230000}"/>
    <cellStyle name="Comma 56 2 2 8" xfId="7312" xr:uid="{00000000-0005-0000-0000-000012230000}"/>
    <cellStyle name="Comma 56 2 3" xfId="7313" xr:uid="{00000000-0005-0000-0000-000013230000}"/>
    <cellStyle name="Comma 56 2 3 2" xfId="7314" xr:uid="{00000000-0005-0000-0000-000014230000}"/>
    <cellStyle name="Comma 56 2 3 2 2" xfId="7315" xr:uid="{00000000-0005-0000-0000-000015230000}"/>
    <cellStyle name="Comma 56 2 3 2 2 2" xfId="7316" xr:uid="{00000000-0005-0000-0000-000016230000}"/>
    <cellStyle name="Comma 56 2 3 2 2 2 2" xfId="7317" xr:uid="{00000000-0005-0000-0000-000017230000}"/>
    <cellStyle name="Comma 56 2 3 2 2 2 3" xfId="7318" xr:uid="{00000000-0005-0000-0000-000018230000}"/>
    <cellStyle name="Comma 56 2 3 2 2 2 4" xfId="7319" xr:uid="{00000000-0005-0000-0000-000019230000}"/>
    <cellStyle name="Comma 56 2 3 2 2 3" xfId="7320" xr:uid="{00000000-0005-0000-0000-00001A230000}"/>
    <cellStyle name="Comma 56 2 3 2 2 4" xfId="7321" xr:uid="{00000000-0005-0000-0000-00001B230000}"/>
    <cellStyle name="Comma 56 2 3 2 2 5" xfId="7322" xr:uid="{00000000-0005-0000-0000-00001C230000}"/>
    <cellStyle name="Comma 56 2 3 2 3" xfId="7323" xr:uid="{00000000-0005-0000-0000-00001D230000}"/>
    <cellStyle name="Comma 56 2 3 2 3 2" xfId="7324" xr:uid="{00000000-0005-0000-0000-00001E230000}"/>
    <cellStyle name="Comma 56 2 3 2 3 3" xfId="7325" xr:uid="{00000000-0005-0000-0000-00001F230000}"/>
    <cellStyle name="Comma 56 2 3 2 3 4" xfId="7326" xr:uid="{00000000-0005-0000-0000-000020230000}"/>
    <cellStyle name="Comma 56 2 3 2 4" xfId="7327" xr:uid="{00000000-0005-0000-0000-000021230000}"/>
    <cellStyle name="Comma 56 2 3 2 5" xfId="7328" xr:uid="{00000000-0005-0000-0000-000022230000}"/>
    <cellStyle name="Comma 56 2 3 2 6" xfId="7329" xr:uid="{00000000-0005-0000-0000-000023230000}"/>
    <cellStyle name="Comma 56 2 3 3" xfId="7330" xr:uid="{00000000-0005-0000-0000-000024230000}"/>
    <cellStyle name="Comma 56 2 3 3 2" xfId="7331" xr:uid="{00000000-0005-0000-0000-000025230000}"/>
    <cellStyle name="Comma 56 2 3 3 2 2" xfId="7332" xr:uid="{00000000-0005-0000-0000-000026230000}"/>
    <cellStyle name="Comma 56 2 3 3 2 2 2" xfId="7333" xr:uid="{00000000-0005-0000-0000-000027230000}"/>
    <cellStyle name="Comma 56 2 3 3 2 2 3" xfId="7334" xr:uid="{00000000-0005-0000-0000-000028230000}"/>
    <cellStyle name="Comma 56 2 3 3 2 2 4" xfId="7335" xr:uid="{00000000-0005-0000-0000-000029230000}"/>
    <cellStyle name="Comma 56 2 3 3 2 3" xfId="7336" xr:uid="{00000000-0005-0000-0000-00002A230000}"/>
    <cellStyle name="Comma 56 2 3 3 2 4" xfId="7337" xr:uid="{00000000-0005-0000-0000-00002B230000}"/>
    <cellStyle name="Comma 56 2 3 3 2 5" xfId="7338" xr:uid="{00000000-0005-0000-0000-00002C230000}"/>
    <cellStyle name="Comma 56 2 3 3 3" xfId="7339" xr:uid="{00000000-0005-0000-0000-00002D230000}"/>
    <cellStyle name="Comma 56 2 3 3 3 2" xfId="7340" xr:uid="{00000000-0005-0000-0000-00002E230000}"/>
    <cellStyle name="Comma 56 2 3 3 3 3" xfId="7341" xr:uid="{00000000-0005-0000-0000-00002F230000}"/>
    <cellStyle name="Comma 56 2 3 3 3 4" xfId="7342" xr:uid="{00000000-0005-0000-0000-000030230000}"/>
    <cellStyle name="Comma 56 2 3 3 4" xfId="7343" xr:uid="{00000000-0005-0000-0000-000031230000}"/>
    <cellStyle name="Comma 56 2 3 3 5" xfId="7344" xr:uid="{00000000-0005-0000-0000-000032230000}"/>
    <cellStyle name="Comma 56 2 3 3 6" xfId="7345" xr:uid="{00000000-0005-0000-0000-000033230000}"/>
    <cellStyle name="Comma 56 2 3 4" xfId="7346" xr:uid="{00000000-0005-0000-0000-000034230000}"/>
    <cellStyle name="Comma 56 2 3 4 2" xfId="7347" xr:uid="{00000000-0005-0000-0000-000035230000}"/>
    <cellStyle name="Comma 56 2 3 4 2 2" xfId="7348" xr:uid="{00000000-0005-0000-0000-000036230000}"/>
    <cellStyle name="Comma 56 2 3 4 2 3" xfId="7349" xr:uid="{00000000-0005-0000-0000-000037230000}"/>
    <cellStyle name="Comma 56 2 3 4 2 4" xfId="7350" xr:uid="{00000000-0005-0000-0000-000038230000}"/>
    <cellStyle name="Comma 56 2 3 4 3" xfId="7351" xr:uid="{00000000-0005-0000-0000-000039230000}"/>
    <cellStyle name="Comma 56 2 3 4 4" xfId="7352" xr:uid="{00000000-0005-0000-0000-00003A230000}"/>
    <cellStyle name="Comma 56 2 3 4 5" xfId="7353" xr:uid="{00000000-0005-0000-0000-00003B230000}"/>
    <cellStyle name="Comma 56 2 3 5" xfId="7354" xr:uid="{00000000-0005-0000-0000-00003C230000}"/>
    <cellStyle name="Comma 56 2 3 5 2" xfId="7355" xr:uid="{00000000-0005-0000-0000-00003D230000}"/>
    <cellStyle name="Comma 56 2 3 5 3" xfId="7356" xr:uid="{00000000-0005-0000-0000-00003E230000}"/>
    <cellStyle name="Comma 56 2 3 5 4" xfId="7357" xr:uid="{00000000-0005-0000-0000-00003F230000}"/>
    <cellStyle name="Comma 56 2 3 6" xfId="7358" xr:uid="{00000000-0005-0000-0000-000040230000}"/>
    <cellStyle name="Comma 56 2 3 7" xfId="7359" xr:uid="{00000000-0005-0000-0000-000041230000}"/>
    <cellStyle name="Comma 56 2 3 8" xfId="7360" xr:uid="{00000000-0005-0000-0000-000042230000}"/>
    <cellStyle name="Comma 56 2 4" xfId="7361" xr:uid="{00000000-0005-0000-0000-000043230000}"/>
    <cellStyle name="Comma 56 2 4 2" xfId="7362" xr:uid="{00000000-0005-0000-0000-000044230000}"/>
    <cellStyle name="Comma 56 2 4 2 2" xfId="7363" xr:uid="{00000000-0005-0000-0000-000045230000}"/>
    <cellStyle name="Comma 56 2 4 2 2 2" xfId="7364" xr:uid="{00000000-0005-0000-0000-000046230000}"/>
    <cellStyle name="Comma 56 2 4 2 2 3" xfId="7365" xr:uid="{00000000-0005-0000-0000-000047230000}"/>
    <cellStyle name="Comma 56 2 4 2 2 4" xfId="7366" xr:uid="{00000000-0005-0000-0000-000048230000}"/>
    <cellStyle name="Comma 56 2 4 2 3" xfId="7367" xr:uid="{00000000-0005-0000-0000-000049230000}"/>
    <cellStyle name="Comma 56 2 4 2 4" xfId="7368" xr:uid="{00000000-0005-0000-0000-00004A230000}"/>
    <cellStyle name="Comma 56 2 4 2 5" xfId="7369" xr:uid="{00000000-0005-0000-0000-00004B230000}"/>
    <cellStyle name="Comma 56 2 4 3" xfId="7370" xr:uid="{00000000-0005-0000-0000-00004C230000}"/>
    <cellStyle name="Comma 56 2 4 3 2" xfId="7371" xr:uid="{00000000-0005-0000-0000-00004D230000}"/>
    <cellStyle name="Comma 56 2 4 3 3" xfId="7372" xr:uid="{00000000-0005-0000-0000-00004E230000}"/>
    <cellStyle name="Comma 56 2 4 3 4" xfId="7373" xr:uid="{00000000-0005-0000-0000-00004F230000}"/>
    <cellStyle name="Comma 56 2 4 4" xfId="7374" xr:uid="{00000000-0005-0000-0000-000050230000}"/>
    <cellStyle name="Comma 56 2 4 5" xfId="7375" xr:uid="{00000000-0005-0000-0000-000051230000}"/>
    <cellStyle name="Comma 56 2 4 6" xfId="7376" xr:uid="{00000000-0005-0000-0000-000052230000}"/>
    <cellStyle name="Comma 56 2 5" xfId="7377" xr:uid="{00000000-0005-0000-0000-000053230000}"/>
    <cellStyle name="Comma 56 2 5 2" xfId="7378" xr:uid="{00000000-0005-0000-0000-000054230000}"/>
    <cellStyle name="Comma 56 2 5 2 2" xfId="7379" xr:uid="{00000000-0005-0000-0000-000055230000}"/>
    <cellStyle name="Comma 56 2 5 2 2 2" xfId="7380" xr:uid="{00000000-0005-0000-0000-000056230000}"/>
    <cellStyle name="Comma 56 2 5 2 2 3" xfId="7381" xr:uid="{00000000-0005-0000-0000-000057230000}"/>
    <cellStyle name="Comma 56 2 5 2 2 4" xfId="7382" xr:uid="{00000000-0005-0000-0000-000058230000}"/>
    <cellStyle name="Comma 56 2 5 2 3" xfId="7383" xr:uid="{00000000-0005-0000-0000-000059230000}"/>
    <cellStyle name="Comma 56 2 5 2 4" xfId="7384" xr:uid="{00000000-0005-0000-0000-00005A230000}"/>
    <cellStyle name="Comma 56 2 5 2 5" xfId="7385" xr:uid="{00000000-0005-0000-0000-00005B230000}"/>
    <cellStyle name="Comma 56 2 5 3" xfId="7386" xr:uid="{00000000-0005-0000-0000-00005C230000}"/>
    <cellStyle name="Comma 56 2 5 3 2" xfId="7387" xr:uid="{00000000-0005-0000-0000-00005D230000}"/>
    <cellStyle name="Comma 56 2 5 3 3" xfId="7388" xr:uid="{00000000-0005-0000-0000-00005E230000}"/>
    <cellStyle name="Comma 56 2 5 3 4" xfId="7389" xr:uid="{00000000-0005-0000-0000-00005F230000}"/>
    <cellStyle name="Comma 56 2 5 4" xfId="7390" xr:uid="{00000000-0005-0000-0000-000060230000}"/>
    <cellStyle name="Comma 56 2 5 5" xfId="7391" xr:uid="{00000000-0005-0000-0000-000061230000}"/>
    <cellStyle name="Comma 56 2 5 6" xfId="7392" xr:uid="{00000000-0005-0000-0000-000062230000}"/>
    <cellStyle name="Comma 56 2 6" xfId="7393" xr:uid="{00000000-0005-0000-0000-000063230000}"/>
    <cellStyle name="Comma 56 2 6 2" xfId="7394" xr:uid="{00000000-0005-0000-0000-000064230000}"/>
    <cellStyle name="Comma 56 2 6 2 2" xfId="7395" xr:uid="{00000000-0005-0000-0000-000065230000}"/>
    <cellStyle name="Comma 56 2 6 2 3" xfId="7396" xr:uid="{00000000-0005-0000-0000-000066230000}"/>
    <cellStyle name="Comma 56 2 6 2 4" xfId="7397" xr:uid="{00000000-0005-0000-0000-000067230000}"/>
    <cellStyle name="Comma 56 2 6 3" xfId="7398" xr:uid="{00000000-0005-0000-0000-000068230000}"/>
    <cellStyle name="Comma 56 2 6 4" xfId="7399" xr:uid="{00000000-0005-0000-0000-000069230000}"/>
    <cellStyle name="Comma 56 2 6 5" xfId="7400" xr:uid="{00000000-0005-0000-0000-00006A230000}"/>
    <cellStyle name="Comma 56 2 7" xfId="7401" xr:uid="{00000000-0005-0000-0000-00006B230000}"/>
    <cellStyle name="Comma 56 2 7 2" xfId="7402" xr:uid="{00000000-0005-0000-0000-00006C230000}"/>
    <cellStyle name="Comma 56 2 7 3" xfId="7403" xr:uid="{00000000-0005-0000-0000-00006D230000}"/>
    <cellStyle name="Comma 56 2 7 4" xfId="7404" xr:uid="{00000000-0005-0000-0000-00006E230000}"/>
    <cellStyle name="Comma 56 2 8" xfId="7405" xr:uid="{00000000-0005-0000-0000-00006F230000}"/>
    <cellStyle name="Comma 56 2 9" xfId="7406" xr:uid="{00000000-0005-0000-0000-000070230000}"/>
    <cellStyle name="Comma 56 3" xfId="7407" xr:uid="{00000000-0005-0000-0000-000071230000}"/>
    <cellStyle name="Comma 56 3 10" xfId="7408" xr:uid="{00000000-0005-0000-0000-000072230000}"/>
    <cellStyle name="Comma 56 3 2" xfId="7409" xr:uid="{00000000-0005-0000-0000-000073230000}"/>
    <cellStyle name="Comma 56 3 2 2" xfId="7410" xr:uid="{00000000-0005-0000-0000-000074230000}"/>
    <cellStyle name="Comma 56 3 2 2 2" xfId="7411" xr:uid="{00000000-0005-0000-0000-000075230000}"/>
    <cellStyle name="Comma 56 3 2 2 2 2" xfId="7412" xr:uid="{00000000-0005-0000-0000-000076230000}"/>
    <cellStyle name="Comma 56 3 2 2 2 2 2" xfId="7413" xr:uid="{00000000-0005-0000-0000-000077230000}"/>
    <cellStyle name="Comma 56 3 2 2 2 2 3" xfId="7414" xr:uid="{00000000-0005-0000-0000-000078230000}"/>
    <cellStyle name="Comma 56 3 2 2 2 2 4" xfId="7415" xr:uid="{00000000-0005-0000-0000-000079230000}"/>
    <cellStyle name="Comma 56 3 2 2 2 3" xfId="7416" xr:uid="{00000000-0005-0000-0000-00007A230000}"/>
    <cellStyle name="Comma 56 3 2 2 2 4" xfId="7417" xr:uid="{00000000-0005-0000-0000-00007B230000}"/>
    <cellStyle name="Comma 56 3 2 2 2 5" xfId="7418" xr:uid="{00000000-0005-0000-0000-00007C230000}"/>
    <cellStyle name="Comma 56 3 2 2 3" xfId="7419" xr:uid="{00000000-0005-0000-0000-00007D230000}"/>
    <cellStyle name="Comma 56 3 2 2 3 2" xfId="7420" xr:uid="{00000000-0005-0000-0000-00007E230000}"/>
    <cellStyle name="Comma 56 3 2 2 3 3" xfId="7421" xr:uid="{00000000-0005-0000-0000-00007F230000}"/>
    <cellStyle name="Comma 56 3 2 2 3 4" xfId="7422" xr:uid="{00000000-0005-0000-0000-000080230000}"/>
    <cellStyle name="Comma 56 3 2 2 4" xfId="7423" xr:uid="{00000000-0005-0000-0000-000081230000}"/>
    <cellStyle name="Comma 56 3 2 2 5" xfId="7424" xr:uid="{00000000-0005-0000-0000-000082230000}"/>
    <cellStyle name="Comma 56 3 2 2 6" xfId="7425" xr:uid="{00000000-0005-0000-0000-000083230000}"/>
    <cellStyle name="Comma 56 3 2 3" xfId="7426" xr:uid="{00000000-0005-0000-0000-000084230000}"/>
    <cellStyle name="Comma 56 3 2 3 2" xfId="7427" xr:uid="{00000000-0005-0000-0000-000085230000}"/>
    <cellStyle name="Comma 56 3 2 3 2 2" xfId="7428" xr:uid="{00000000-0005-0000-0000-000086230000}"/>
    <cellStyle name="Comma 56 3 2 3 2 2 2" xfId="7429" xr:uid="{00000000-0005-0000-0000-000087230000}"/>
    <cellStyle name="Comma 56 3 2 3 2 2 3" xfId="7430" xr:uid="{00000000-0005-0000-0000-000088230000}"/>
    <cellStyle name="Comma 56 3 2 3 2 2 4" xfId="7431" xr:uid="{00000000-0005-0000-0000-000089230000}"/>
    <cellStyle name="Comma 56 3 2 3 2 3" xfId="7432" xr:uid="{00000000-0005-0000-0000-00008A230000}"/>
    <cellStyle name="Comma 56 3 2 3 2 4" xfId="7433" xr:uid="{00000000-0005-0000-0000-00008B230000}"/>
    <cellStyle name="Comma 56 3 2 3 2 5" xfId="7434" xr:uid="{00000000-0005-0000-0000-00008C230000}"/>
    <cellStyle name="Comma 56 3 2 3 3" xfId="7435" xr:uid="{00000000-0005-0000-0000-00008D230000}"/>
    <cellStyle name="Comma 56 3 2 3 3 2" xfId="7436" xr:uid="{00000000-0005-0000-0000-00008E230000}"/>
    <cellStyle name="Comma 56 3 2 3 3 3" xfId="7437" xr:uid="{00000000-0005-0000-0000-00008F230000}"/>
    <cellStyle name="Comma 56 3 2 3 3 4" xfId="7438" xr:uid="{00000000-0005-0000-0000-000090230000}"/>
    <cellStyle name="Comma 56 3 2 3 4" xfId="7439" xr:uid="{00000000-0005-0000-0000-000091230000}"/>
    <cellStyle name="Comma 56 3 2 3 5" xfId="7440" xr:uid="{00000000-0005-0000-0000-000092230000}"/>
    <cellStyle name="Comma 56 3 2 3 6" xfId="7441" xr:uid="{00000000-0005-0000-0000-000093230000}"/>
    <cellStyle name="Comma 56 3 2 4" xfId="7442" xr:uid="{00000000-0005-0000-0000-000094230000}"/>
    <cellStyle name="Comma 56 3 2 4 2" xfId="7443" xr:uid="{00000000-0005-0000-0000-000095230000}"/>
    <cellStyle name="Comma 56 3 2 4 2 2" xfId="7444" xr:uid="{00000000-0005-0000-0000-000096230000}"/>
    <cellStyle name="Comma 56 3 2 4 2 3" xfId="7445" xr:uid="{00000000-0005-0000-0000-000097230000}"/>
    <cellStyle name="Comma 56 3 2 4 2 4" xfId="7446" xr:uid="{00000000-0005-0000-0000-000098230000}"/>
    <cellStyle name="Comma 56 3 2 4 3" xfId="7447" xr:uid="{00000000-0005-0000-0000-000099230000}"/>
    <cellStyle name="Comma 56 3 2 4 4" xfId="7448" xr:uid="{00000000-0005-0000-0000-00009A230000}"/>
    <cellStyle name="Comma 56 3 2 4 5" xfId="7449" xr:uid="{00000000-0005-0000-0000-00009B230000}"/>
    <cellStyle name="Comma 56 3 2 5" xfId="7450" xr:uid="{00000000-0005-0000-0000-00009C230000}"/>
    <cellStyle name="Comma 56 3 2 5 2" xfId="7451" xr:uid="{00000000-0005-0000-0000-00009D230000}"/>
    <cellStyle name="Comma 56 3 2 5 3" xfId="7452" xr:uid="{00000000-0005-0000-0000-00009E230000}"/>
    <cellStyle name="Comma 56 3 2 5 4" xfId="7453" xr:uid="{00000000-0005-0000-0000-00009F230000}"/>
    <cellStyle name="Comma 56 3 2 6" xfId="7454" xr:uid="{00000000-0005-0000-0000-0000A0230000}"/>
    <cellStyle name="Comma 56 3 2 7" xfId="7455" xr:uid="{00000000-0005-0000-0000-0000A1230000}"/>
    <cellStyle name="Comma 56 3 2 8" xfId="7456" xr:uid="{00000000-0005-0000-0000-0000A2230000}"/>
    <cellStyle name="Comma 56 3 3" xfId="7457" xr:uid="{00000000-0005-0000-0000-0000A3230000}"/>
    <cellStyle name="Comma 56 3 3 2" xfId="7458" xr:uid="{00000000-0005-0000-0000-0000A4230000}"/>
    <cellStyle name="Comma 56 3 3 2 2" xfId="7459" xr:uid="{00000000-0005-0000-0000-0000A5230000}"/>
    <cellStyle name="Comma 56 3 3 2 2 2" xfId="7460" xr:uid="{00000000-0005-0000-0000-0000A6230000}"/>
    <cellStyle name="Comma 56 3 3 2 2 2 2" xfId="7461" xr:uid="{00000000-0005-0000-0000-0000A7230000}"/>
    <cellStyle name="Comma 56 3 3 2 2 2 3" xfId="7462" xr:uid="{00000000-0005-0000-0000-0000A8230000}"/>
    <cellStyle name="Comma 56 3 3 2 2 2 4" xfId="7463" xr:uid="{00000000-0005-0000-0000-0000A9230000}"/>
    <cellStyle name="Comma 56 3 3 2 2 3" xfId="7464" xr:uid="{00000000-0005-0000-0000-0000AA230000}"/>
    <cellStyle name="Comma 56 3 3 2 2 4" xfId="7465" xr:uid="{00000000-0005-0000-0000-0000AB230000}"/>
    <cellStyle name="Comma 56 3 3 2 2 5" xfId="7466" xr:uid="{00000000-0005-0000-0000-0000AC230000}"/>
    <cellStyle name="Comma 56 3 3 2 3" xfId="7467" xr:uid="{00000000-0005-0000-0000-0000AD230000}"/>
    <cellStyle name="Comma 56 3 3 2 3 2" xfId="7468" xr:uid="{00000000-0005-0000-0000-0000AE230000}"/>
    <cellStyle name="Comma 56 3 3 2 3 3" xfId="7469" xr:uid="{00000000-0005-0000-0000-0000AF230000}"/>
    <cellStyle name="Comma 56 3 3 2 3 4" xfId="7470" xr:uid="{00000000-0005-0000-0000-0000B0230000}"/>
    <cellStyle name="Comma 56 3 3 2 4" xfId="7471" xr:uid="{00000000-0005-0000-0000-0000B1230000}"/>
    <cellStyle name="Comma 56 3 3 2 5" xfId="7472" xr:uid="{00000000-0005-0000-0000-0000B2230000}"/>
    <cellStyle name="Comma 56 3 3 2 6" xfId="7473" xr:uid="{00000000-0005-0000-0000-0000B3230000}"/>
    <cellStyle name="Comma 56 3 3 3" xfId="7474" xr:uid="{00000000-0005-0000-0000-0000B4230000}"/>
    <cellStyle name="Comma 56 3 3 3 2" xfId="7475" xr:uid="{00000000-0005-0000-0000-0000B5230000}"/>
    <cellStyle name="Comma 56 3 3 3 2 2" xfId="7476" xr:uid="{00000000-0005-0000-0000-0000B6230000}"/>
    <cellStyle name="Comma 56 3 3 3 2 2 2" xfId="7477" xr:uid="{00000000-0005-0000-0000-0000B7230000}"/>
    <cellStyle name="Comma 56 3 3 3 2 2 3" xfId="7478" xr:uid="{00000000-0005-0000-0000-0000B8230000}"/>
    <cellStyle name="Comma 56 3 3 3 2 2 4" xfId="7479" xr:uid="{00000000-0005-0000-0000-0000B9230000}"/>
    <cellStyle name="Comma 56 3 3 3 2 3" xfId="7480" xr:uid="{00000000-0005-0000-0000-0000BA230000}"/>
    <cellStyle name="Comma 56 3 3 3 2 4" xfId="7481" xr:uid="{00000000-0005-0000-0000-0000BB230000}"/>
    <cellStyle name="Comma 56 3 3 3 2 5" xfId="7482" xr:uid="{00000000-0005-0000-0000-0000BC230000}"/>
    <cellStyle name="Comma 56 3 3 3 3" xfId="7483" xr:uid="{00000000-0005-0000-0000-0000BD230000}"/>
    <cellStyle name="Comma 56 3 3 3 3 2" xfId="7484" xr:uid="{00000000-0005-0000-0000-0000BE230000}"/>
    <cellStyle name="Comma 56 3 3 3 3 3" xfId="7485" xr:uid="{00000000-0005-0000-0000-0000BF230000}"/>
    <cellStyle name="Comma 56 3 3 3 3 4" xfId="7486" xr:uid="{00000000-0005-0000-0000-0000C0230000}"/>
    <cellStyle name="Comma 56 3 3 3 4" xfId="7487" xr:uid="{00000000-0005-0000-0000-0000C1230000}"/>
    <cellStyle name="Comma 56 3 3 3 5" xfId="7488" xr:uid="{00000000-0005-0000-0000-0000C2230000}"/>
    <cellStyle name="Comma 56 3 3 3 6" xfId="7489" xr:uid="{00000000-0005-0000-0000-0000C3230000}"/>
    <cellStyle name="Comma 56 3 3 4" xfId="7490" xr:uid="{00000000-0005-0000-0000-0000C4230000}"/>
    <cellStyle name="Comma 56 3 3 4 2" xfId="7491" xr:uid="{00000000-0005-0000-0000-0000C5230000}"/>
    <cellStyle name="Comma 56 3 3 4 2 2" xfId="7492" xr:uid="{00000000-0005-0000-0000-0000C6230000}"/>
    <cellStyle name="Comma 56 3 3 4 2 3" xfId="7493" xr:uid="{00000000-0005-0000-0000-0000C7230000}"/>
    <cellStyle name="Comma 56 3 3 4 2 4" xfId="7494" xr:uid="{00000000-0005-0000-0000-0000C8230000}"/>
    <cellStyle name="Comma 56 3 3 4 3" xfId="7495" xr:uid="{00000000-0005-0000-0000-0000C9230000}"/>
    <cellStyle name="Comma 56 3 3 4 4" xfId="7496" xr:uid="{00000000-0005-0000-0000-0000CA230000}"/>
    <cellStyle name="Comma 56 3 3 4 5" xfId="7497" xr:uid="{00000000-0005-0000-0000-0000CB230000}"/>
    <cellStyle name="Comma 56 3 3 5" xfId="7498" xr:uid="{00000000-0005-0000-0000-0000CC230000}"/>
    <cellStyle name="Comma 56 3 3 5 2" xfId="7499" xr:uid="{00000000-0005-0000-0000-0000CD230000}"/>
    <cellStyle name="Comma 56 3 3 5 3" xfId="7500" xr:uid="{00000000-0005-0000-0000-0000CE230000}"/>
    <cellStyle name="Comma 56 3 3 5 4" xfId="7501" xr:uid="{00000000-0005-0000-0000-0000CF230000}"/>
    <cellStyle name="Comma 56 3 3 6" xfId="7502" xr:uid="{00000000-0005-0000-0000-0000D0230000}"/>
    <cellStyle name="Comma 56 3 3 7" xfId="7503" xr:uid="{00000000-0005-0000-0000-0000D1230000}"/>
    <cellStyle name="Comma 56 3 3 8" xfId="7504" xr:uid="{00000000-0005-0000-0000-0000D2230000}"/>
    <cellStyle name="Comma 56 3 4" xfId="7505" xr:uid="{00000000-0005-0000-0000-0000D3230000}"/>
    <cellStyle name="Comma 56 3 4 2" xfId="7506" xr:uid="{00000000-0005-0000-0000-0000D4230000}"/>
    <cellStyle name="Comma 56 3 4 2 2" xfId="7507" xr:uid="{00000000-0005-0000-0000-0000D5230000}"/>
    <cellStyle name="Comma 56 3 4 2 2 2" xfId="7508" xr:uid="{00000000-0005-0000-0000-0000D6230000}"/>
    <cellStyle name="Comma 56 3 4 2 2 3" xfId="7509" xr:uid="{00000000-0005-0000-0000-0000D7230000}"/>
    <cellStyle name="Comma 56 3 4 2 2 4" xfId="7510" xr:uid="{00000000-0005-0000-0000-0000D8230000}"/>
    <cellStyle name="Comma 56 3 4 2 3" xfId="7511" xr:uid="{00000000-0005-0000-0000-0000D9230000}"/>
    <cellStyle name="Comma 56 3 4 2 4" xfId="7512" xr:uid="{00000000-0005-0000-0000-0000DA230000}"/>
    <cellStyle name="Comma 56 3 4 2 5" xfId="7513" xr:uid="{00000000-0005-0000-0000-0000DB230000}"/>
    <cellStyle name="Comma 56 3 4 3" xfId="7514" xr:uid="{00000000-0005-0000-0000-0000DC230000}"/>
    <cellStyle name="Comma 56 3 4 3 2" xfId="7515" xr:uid="{00000000-0005-0000-0000-0000DD230000}"/>
    <cellStyle name="Comma 56 3 4 3 3" xfId="7516" xr:uid="{00000000-0005-0000-0000-0000DE230000}"/>
    <cellStyle name="Comma 56 3 4 3 4" xfId="7517" xr:uid="{00000000-0005-0000-0000-0000DF230000}"/>
    <cellStyle name="Comma 56 3 4 4" xfId="7518" xr:uid="{00000000-0005-0000-0000-0000E0230000}"/>
    <cellStyle name="Comma 56 3 4 5" xfId="7519" xr:uid="{00000000-0005-0000-0000-0000E1230000}"/>
    <cellStyle name="Comma 56 3 4 6" xfId="7520" xr:uid="{00000000-0005-0000-0000-0000E2230000}"/>
    <cellStyle name="Comma 56 3 5" xfId="7521" xr:uid="{00000000-0005-0000-0000-0000E3230000}"/>
    <cellStyle name="Comma 56 3 5 2" xfId="7522" xr:uid="{00000000-0005-0000-0000-0000E4230000}"/>
    <cellStyle name="Comma 56 3 5 2 2" xfId="7523" xr:uid="{00000000-0005-0000-0000-0000E5230000}"/>
    <cellStyle name="Comma 56 3 5 2 2 2" xfId="7524" xr:uid="{00000000-0005-0000-0000-0000E6230000}"/>
    <cellStyle name="Comma 56 3 5 2 2 3" xfId="7525" xr:uid="{00000000-0005-0000-0000-0000E7230000}"/>
    <cellStyle name="Comma 56 3 5 2 2 4" xfId="7526" xr:uid="{00000000-0005-0000-0000-0000E8230000}"/>
    <cellStyle name="Comma 56 3 5 2 3" xfId="7527" xr:uid="{00000000-0005-0000-0000-0000E9230000}"/>
    <cellStyle name="Comma 56 3 5 2 4" xfId="7528" xr:uid="{00000000-0005-0000-0000-0000EA230000}"/>
    <cellStyle name="Comma 56 3 5 2 5" xfId="7529" xr:uid="{00000000-0005-0000-0000-0000EB230000}"/>
    <cellStyle name="Comma 56 3 5 3" xfId="7530" xr:uid="{00000000-0005-0000-0000-0000EC230000}"/>
    <cellStyle name="Comma 56 3 5 3 2" xfId="7531" xr:uid="{00000000-0005-0000-0000-0000ED230000}"/>
    <cellStyle name="Comma 56 3 5 3 3" xfId="7532" xr:uid="{00000000-0005-0000-0000-0000EE230000}"/>
    <cellStyle name="Comma 56 3 5 3 4" xfId="7533" xr:uid="{00000000-0005-0000-0000-0000EF230000}"/>
    <cellStyle name="Comma 56 3 5 4" xfId="7534" xr:uid="{00000000-0005-0000-0000-0000F0230000}"/>
    <cellStyle name="Comma 56 3 5 5" xfId="7535" xr:uid="{00000000-0005-0000-0000-0000F1230000}"/>
    <cellStyle name="Comma 56 3 5 6" xfId="7536" xr:uid="{00000000-0005-0000-0000-0000F2230000}"/>
    <cellStyle name="Comma 56 3 6" xfId="7537" xr:uid="{00000000-0005-0000-0000-0000F3230000}"/>
    <cellStyle name="Comma 56 3 6 2" xfId="7538" xr:uid="{00000000-0005-0000-0000-0000F4230000}"/>
    <cellStyle name="Comma 56 3 6 2 2" xfId="7539" xr:uid="{00000000-0005-0000-0000-0000F5230000}"/>
    <cellStyle name="Comma 56 3 6 2 3" xfId="7540" xr:uid="{00000000-0005-0000-0000-0000F6230000}"/>
    <cellStyle name="Comma 56 3 6 2 4" xfId="7541" xr:uid="{00000000-0005-0000-0000-0000F7230000}"/>
    <cellStyle name="Comma 56 3 6 3" xfId="7542" xr:uid="{00000000-0005-0000-0000-0000F8230000}"/>
    <cellStyle name="Comma 56 3 6 4" xfId="7543" xr:uid="{00000000-0005-0000-0000-0000F9230000}"/>
    <cellStyle name="Comma 56 3 6 5" xfId="7544" xr:uid="{00000000-0005-0000-0000-0000FA230000}"/>
    <cellStyle name="Comma 56 3 7" xfId="7545" xr:uid="{00000000-0005-0000-0000-0000FB230000}"/>
    <cellStyle name="Comma 56 3 7 2" xfId="7546" xr:uid="{00000000-0005-0000-0000-0000FC230000}"/>
    <cellStyle name="Comma 56 3 7 3" xfId="7547" xr:uid="{00000000-0005-0000-0000-0000FD230000}"/>
    <cellStyle name="Comma 56 3 7 4" xfId="7548" xr:uid="{00000000-0005-0000-0000-0000FE230000}"/>
    <cellStyle name="Comma 56 3 8" xfId="7549" xr:uid="{00000000-0005-0000-0000-0000FF230000}"/>
    <cellStyle name="Comma 56 3 9" xfId="7550" xr:uid="{00000000-0005-0000-0000-000000240000}"/>
    <cellStyle name="Comma 56 4" xfId="7551" xr:uid="{00000000-0005-0000-0000-000001240000}"/>
    <cellStyle name="Comma 56 4 2" xfId="7552" xr:uid="{00000000-0005-0000-0000-000002240000}"/>
    <cellStyle name="Comma 56 4 2 2" xfId="7553" xr:uid="{00000000-0005-0000-0000-000003240000}"/>
    <cellStyle name="Comma 56 4 2 2 2" xfId="7554" xr:uid="{00000000-0005-0000-0000-000004240000}"/>
    <cellStyle name="Comma 56 4 2 2 2 2" xfId="7555" xr:uid="{00000000-0005-0000-0000-000005240000}"/>
    <cellStyle name="Comma 56 4 2 2 2 3" xfId="7556" xr:uid="{00000000-0005-0000-0000-000006240000}"/>
    <cellStyle name="Comma 56 4 2 2 2 4" xfId="7557" xr:uid="{00000000-0005-0000-0000-000007240000}"/>
    <cellStyle name="Comma 56 4 2 2 3" xfId="7558" xr:uid="{00000000-0005-0000-0000-000008240000}"/>
    <cellStyle name="Comma 56 4 2 2 4" xfId="7559" xr:uid="{00000000-0005-0000-0000-000009240000}"/>
    <cellStyle name="Comma 56 4 2 2 5" xfId="7560" xr:uid="{00000000-0005-0000-0000-00000A240000}"/>
    <cellStyle name="Comma 56 4 2 3" xfId="7561" xr:uid="{00000000-0005-0000-0000-00000B240000}"/>
    <cellStyle name="Comma 56 4 2 3 2" xfId="7562" xr:uid="{00000000-0005-0000-0000-00000C240000}"/>
    <cellStyle name="Comma 56 4 2 3 3" xfId="7563" xr:uid="{00000000-0005-0000-0000-00000D240000}"/>
    <cellStyle name="Comma 56 4 2 3 4" xfId="7564" xr:uid="{00000000-0005-0000-0000-00000E240000}"/>
    <cellStyle name="Comma 56 4 2 4" xfId="7565" xr:uid="{00000000-0005-0000-0000-00000F240000}"/>
    <cellStyle name="Comma 56 4 2 5" xfId="7566" xr:uid="{00000000-0005-0000-0000-000010240000}"/>
    <cellStyle name="Comma 56 4 2 6" xfId="7567" xr:uid="{00000000-0005-0000-0000-000011240000}"/>
    <cellStyle name="Comma 56 4 3" xfId="7568" xr:uid="{00000000-0005-0000-0000-000012240000}"/>
    <cellStyle name="Comma 56 4 3 2" xfId="7569" xr:uid="{00000000-0005-0000-0000-000013240000}"/>
    <cellStyle name="Comma 56 4 3 2 2" xfId="7570" xr:uid="{00000000-0005-0000-0000-000014240000}"/>
    <cellStyle name="Comma 56 4 3 2 2 2" xfId="7571" xr:uid="{00000000-0005-0000-0000-000015240000}"/>
    <cellStyle name="Comma 56 4 3 2 2 3" xfId="7572" xr:uid="{00000000-0005-0000-0000-000016240000}"/>
    <cellStyle name="Comma 56 4 3 2 2 4" xfId="7573" xr:uid="{00000000-0005-0000-0000-000017240000}"/>
    <cellStyle name="Comma 56 4 3 2 3" xfId="7574" xr:uid="{00000000-0005-0000-0000-000018240000}"/>
    <cellStyle name="Comma 56 4 3 2 4" xfId="7575" xr:uid="{00000000-0005-0000-0000-000019240000}"/>
    <cellStyle name="Comma 56 4 3 2 5" xfId="7576" xr:uid="{00000000-0005-0000-0000-00001A240000}"/>
    <cellStyle name="Comma 56 4 3 3" xfId="7577" xr:uid="{00000000-0005-0000-0000-00001B240000}"/>
    <cellStyle name="Comma 56 4 3 3 2" xfId="7578" xr:uid="{00000000-0005-0000-0000-00001C240000}"/>
    <cellStyle name="Comma 56 4 3 3 3" xfId="7579" xr:uid="{00000000-0005-0000-0000-00001D240000}"/>
    <cellStyle name="Comma 56 4 3 3 4" xfId="7580" xr:uid="{00000000-0005-0000-0000-00001E240000}"/>
    <cellStyle name="Comma 56 4 3 4" xfId="7581" xr:uid="{00000000-0005-0000-0000-00001F240000}"/>
    <cellStyle name="Comma 56 4 3 5" xfId="7582" xr:uid="{00000000-0005-0000-0000-000020240000}"/>
    <cellStyle name="Comma 56 4 3 6" xfId="7583" xr:uid="{00000000-0005-0000-0000-000021240000}"/>
    <cellStyle name="Comma 56 4 4" xfId="7584" xr:uid="{00000000-0005-0000-0000-000022240000}"/>
    <cellStyle name="Comma 56 4 4 2" xfId="7585" xr:uid="{00000000-0005-0000-0000-000023240000}"/>
    <cellStyle name="Comma 56 4 4 2 2" xfId="7586" xr:uid="{00000000-0005-0000-0000-000024240000}"/>
    <cellStyle name="Comma 56 4 4 2 3" xfId="7587" xr:uid="{00000000-0005-0000-0000-000025240000}"/>
    <cellStyle name="Comma 56 4 4 2 4" xfId="7588" xr:uid="{00000000-0005-0000-0000-000026240000}"/>
    <cellStyle name="Comma 56 4 4 3" xfId="7589" xr:uid="{00000000-0005-0000-0000-000027240000}"/>
    <cellStyle name="Comma 56 4 4 4" xfId="7590" xr:uid="{00000000-0005-0000-0000-000028240000}"/>
    <cellStyle name="Comma 56 4 4 5" xfId="7591" xr:uid="{00000000-0005-0000-0000-000029240000}"/>
    <cellStyle name="Comma 56 4 5" xfId="7592" xr:uid="{00000000-0005-0000-0000-00002A240000}"/>
    <cellStyle name="Comma 56 4 5 2" xfId="7593" xr:uid="{00000000-0005-0000-0000-00002B240000}"/>
    <cellStyle name="Comma 56 4 5 3" xfId="7594" xr:uid="{00000000-0005-0000-0000-00002C240000}"/>
    <cellStyle name="Comma 56 4 5 4" xfId="7595" xr:uid="{00000000-0005-0000-0000-00002D240000}"/>
    <cellStyle name="Comma 56 4 6" xfId="7596" xr:uid="{00000000-0005-0000-0000-00002E240000}"/>
    <cellStyle name="Comma 56 4 7" xfId="7597" xr:uid="{00000000-0005-0000-0000-00002F240000}"/>
    <cellStyle name="Comma 56 4 8" xfId="7598" xr:uid="{00000000-0005-0000-0000-000030240000}"/>
    <cellStyle name="Comma 56 5" xfId="7599" xr:uid="{00000000-0005-0000-0000-000031240000}"/>
    <cellStyle name="Comma 56 5 2" xfId="7600" xr:uid="{00000000-0005-0000-0000-000032240000}"/>
    <cellStyle name="Comma 56 5 2 2" xfId="7601" xr:uid="{00000000-0005-0000-0000-000033240000}"/>
    <cellStyle name="Comma 56 5 2 2 2" xfId="7602" xr:uid="{00000000-0005-0000-0000-000034240000}"/>
    <cellStyle name="Comma 56 5 2 2 2 2" xfId="7603" xr:uid="{00000000-0005-0000-0000-000035240000}"/>
    <cellStyle name="Comma 56 5 2 2 2 3" xfId="7604" xr:uid="{00000000-0005-0000-0000-000036240000}"/>
    <cellStyle name="Comma 56 5 2 2 2 4" xfId="7605" xr:uid="{00000000-0005-0000-0000-000037240000}"/>
    <cellStyle name="Comma 56 5 2 2 3" xfId="7606" xr:uid="{00000000-0005-0000-0000-000038240000}"/>
    <cellStyle name="Comma 56 5 2 2 4" xfId="7607" xr:uid="{00000000-0005-0000-0000-000039240000}"/>
    <cellStyle name="Comma 56 5 2 2 5" xfId="7608" xr:uid="{00000000-0005-0000-0000-00003A240000}"/>
    <cellStyle name="Comma 56 5 2 3" xfId="7609" xr:uid="{00000000-0005-0000-0000-00003B240000}"/>
    <cellStyle name="Comma 56 5 2 3 2" xfId="7610" xr:uid="{00000000-0005-0000-0000-00003C240000}"/>
    <cellStyle name="Comma 56 5 2 3 3" xfId="7611" xr:uid="{00000000-0005-0000-0000-00003D240000}"/>
    <cellStyle name="Comma 56 5 2 3 4" xfId="7612" xr:uid="{00000000-0005-0000-0000-00003E240000}"/>
    <cellStyle name="Comma 56 5 2 4" xfId="7613" xr:uid="{00000000-0005-0000-0000-00003F240000}"/>
    <cellStyle name="Comma 56 5 2 5" xfId="7614" xr:uid="{00000000-0005-0000-0000-000040240000}"/>
    <cellStyle name="Comma 56 5 2 6" xfId="7615" xr:uid="{00000000-0005-0000-0000-000041240000}"/>
    <cellStyle name="Comma 56 5 3" xfId="7616" xr:uid="{00000000-0005-0000-0000-000042240000}"/>
    <cellStyle name="Comma 56 5 3 2" xfId="7617" xr:uid="{00000000-0005-0000-0000-000043240000}"/>
    <cellStyle name="Comma 56 5 3 2 2" xfId="7618" xr:uid="{00000000-0005-0000-0000-000044240000}"/>
    <cellStyle name="Comma 56 5 3 2 2 2" xfId="7619" xr:uid="{00000000-0005-0000-0000-000045240000}"/>
    <cellStyle name="Comma 56 5 3 2 2 3" xfId="7620" xr:uid="{00000000-0005-0000-0000-000046240000}"/>
    <cellStyle name="Comma 56 5 3 2 2 4" xfId="7621" xr:uid="{00000000-0005-0000-0000-000047240000}"/>
    <cellStyle name="Comma 56 5 3 2 3" xfId="7622" xr:uid="{00000000-0005-0000-0000-000048240000}"/>
    <cellStyle name="Comma 56 5 3 2 4" xfId="7623" xr:uid="{00000000-0005-0000-0000-000049240000}"/>
    <cellStyle name="Comma 56 5 3 2 5" xfId="7624" xr:uid="{00000000-0005-0000-0000-00004A240000}"/>
    <cellStyle name="Comma 56 5 3 3" xfId="7625" xr:uid="{00000000-0005-0000-0000-00004B240000}"/>
    <cellStyle name="Comma 56 5 3 3 2" xfId="7626" xr:uid="{00000000-0005-0000-0000-00004C240000}"/>
    <cellStyle name="Comma 56 5 3 3 3" xfId="7627" xr:uid="{00000000-0005-0000-0000-00004D240000}"/>
    <cellStyle name="Comma 56 5 3 3 4" xfId="7628" xr:uid="{00000000-0005-0000-0000-00004E240000}"/>
    <cellStyle name="Comma 56 5 3 4" xfId="7629" xr:uid="{00000000-0005-0000-0000-00004F240000}"/>
    <cellStyle name="Comma 56 5 3 5" xfId="7630" xr:uid="{00000000-0005-0000-0000-000050240000}"/>
    <cellStyle name="Comma 56 5 3 6" xfId="7631" xr:uid="{00000000-0005-0000-0000-000051240000}"/>
    <cellStyle name="Comma 56 5 4" xfId="7632" xr:uid="{00000000-0005-0000-0000-000052240000}"/>
    <cellStyle name="Comma 56 5 4 2" xfId="7633" xr:uid="{00000000-0005-0000-0000-000053240000}"/>
    <cellStyle name="Comma 56 5 4 2 2" xfId="7634" xr:uid="{00000000-0005-0000-0000-000054240000}"/>
    <cellStyle name="Comma 56 5 4 2 3" xfId="7635" xr:uid="{00000000-0005-0000-0000-000055240000}"/>
    <cellStyle name="Comma 56 5 4 2 4" xfId="7636" xr:uid="{00000000-0005-0000-0000-000056240000}"/>
    <cellStyle name="Comma 56 5 4 3" xfId="7637" xr:uid="{00000000-0005-0000-0000-000057240000}"/>
    <cellStyle name="Comma 56 5 4 4" xfId="7638" xr:uid="{00000000-0005-0000-0000-000058240000}"/>
    <cellStyle name="Comma 56 5 4 5" xfId="7639" xr:uid="{00000000-0005-0000-0000-000059240000}"/>
    <cellStyle name="Comma 56 5 5" xfId="7640" xr:uid="{00000000-0005-0000-0000-00005A240000}"/>
    <cellStyle name="Comma 56 5 5 2" xfId="7641" xr:uid="{00000000-0005-0000-0000-00005B240000}"/>
    <cellStyle name="Comma 56 5 5 3" xfId="7642" xr:uid="{00000000-0005-0000-0000-00005C240000}"/>
    <cellStyle name="Comma 56 5 5 4" xfId="7643" xr:uid="{00000000-0005-0000-0000-00005D240000}"/>
    <cellStyle name="Comma 56 5 6" xfId="7644" xr:uid="{00000000-0005-0000-0000-00005E240000}"/>
    <cellStyle name="Comma 56 5 7" xfId="7645" xr:uid="{00000000-0005-0000-0000-00005F240000}"/>
    <cellStyle name="Comma 56 5 8" xfId="7646" xr:uid="{00000000-0005-0000-0000-000060240000}"/>
    <cellStyle name="Comma 56 6" xfId="7647" xr:uid="{00000000-0005-0000-0000-000061240000}"/>
    <cellStyle name="Comma 56 6 2" xfId="7648" xr:uid="{00000000-0005-0000-0000-000062240000}"/>
    <cellStyle name="Comma 56 6 2 2" xfId="7649" xr:uid="{00000000-0005-0000-0000-000063240000}"/>
    <cellStyle name="Comma 56 6 2 2 2" xfId="7650" xr:uid="{00000000-0005-0000-0000-000064240000}"/>
    <cellStyle name="Comma 56 6 2 2 3" xfId="7651" xr:uid="{00000000-0005-0000-0000-000065240000}"/>
    <cellStyle name="Comma 56 6 2 2 4" xfId="7652" xr:uid="{00000000-0005-0000-0000-000066240000}"/>
    <cellStyle name="Comma 56 6 2 3" xfId="7653" xr:uid="{00000000-0005-0000-0000-000067240000}"/>
    <cellStyle name="Comma 56 6 2 4" xfId="7654" xr:uid="{00000000-0005-0000-0000-000068240000}"/>
    <cellStyle name="Comma 56 6 2 5" xfId="7655" xr:uid="{00000000-0005-0000-0000-000069240000}"/>
    <cellStyle name="Comma 56 6 3" xfId="7656" xr:uid="{00000000-0005-0000-0000-00006A240000}"/>
    <cellStyle name="Comma 56 6 3 2" xfId="7657" xr:uid="{00000000-0005-0000-0000-00006B240000}"/>
    <cellStyle name="Comma 56 6 3 3" xfId="7658" xr:uid="{00000000-0005-0000-0000-00006C240000}"/>
    <cellStyle name="Comma 56 6 3 4" xfId="7659" xr:uid="{00000000-0005-0000-0000-00006D240000}"/>
    <cellStyle name="Comma 56 6 4" xfId="7660" xr:uid="{00000000-0005-0000-0000-00006E240000}"/>
    <cellStyle name="Comma 56 6 5" xfId="7661" xr:uid="{00000000-0005-0000-0000-00006F240000}"/>
    <cellStyle name="Comma 56 6 6" xfId="7662" xr:uid="{00000000-0005-0000-0000-000070240000}"/>
    <cellStyle name="Comma 56 7" xfId="7663" xr:uid="{00000000-0005-0000-0000-000071240000}"/>
    <cellStyle name="Comma 56 7 2" xfId="7664" xr:uid="{00000000-0005-0000-0000-000072240000}"/>
    <cellStyle name="Comma 56 7 2 2" xfId="7665" xr:uid="{00000000-0005-0000-0000-000073240000}"/>
    <cellStyle name="Comma 56 7 2 2 2" xfId="7666" xr:uid="{00000000-0005-0000-0000-000074240000}"/>
    <cellStyle name="Comma 56 7 2 2 3" xfId="7667" xr:uid="{00000000-0005-0000-0000-000075240000}"/>
    <cellStyle name="Comma 56 7 2 2 4" xfId="7668" xr:uid="{00000000-0005-0000-0000-000076240000}"/>
    <cellStyle name="Comma 56 7 2 3" xfId="7669" xr:uid="{00000000-0005-0000-0000-000077240000}"/>
    <cellStyle name="Comma 56 7 2 4" xfId="7670" xr:uid="{00000000-0005-0000-0000-000078240000}"/>
    <cellStyle name="Comma 56 7 2 5" xfId="7671" xr:uid="{00000000-0005-0000-0000-000079240000}"/>
    <cellStyle name="Comma 56 7 3" xfId="7672" xr:uid="{00000000-0005-0000-0000-00007A240000}"/>
    <cellStyle name="Comma 56 7 3 2" xfId="7673" xr:uid="{00000000-0005-0000-0000-00007B240000}"/>
    <cellStyle name="Comma 56 7 3 3" xfId="7674" xr:uid="{00000000-0005-0000-0000-00007C240000}"/>
    <cellStyle name="Comma 56 7 3 4" xfId="7675" xr:uid="{00000000-0005-0000-0000-00007D240000}"/>
    <cellStyle name="Comma 56 7 4" xfId="7676" xr:uid="{00000000-0005-0000-0000-00007E240000}"/>
    <cellStyle name="Comma 56 7 5" xfId="7677" xr:uid="{00000000-0005-0000-0000-00007F240000}"/>
    <cellStyle name="Comma 56 7 6" xfId="7678" xr:uid="{00000000-0005-0000-0000-000080240000}"/>
    <cellStyle name="Comma 56 8" xfId="7679" xr:uid="{00000000-0005-0000-0000-000081240000}"/>
    <cellStyle name="Comma 56 8 2" xfId="7680" xr:uid="{00000000-0005-0000-0000-000082240000}"/>
    <cellStyle name="Comma 56 8 2 2" xfId="7681" xr:uid="{00000000-0005-0000-0000-000083240000}"/>
    <cellStyle name="Comma 56 8 2 3" xfId="7682" xr:uid="{00000000-0005-0000-0000-000084240000}"/>
    <cellStyle name="Comma 56 8 2 4" xfId="7683" xr:uid="{00000000-0005-0000-0000-000085240000}"/>
    <cellStyle name="Comma 56 8 3" xfId="7684" xr:uid="{00000000-0005-0000-0000-000086240000}"/>
    <cellStyle name="Comma 56 8 4" xfId="7685" xr:uid="{00000000-0005-0000-0000-000087240000}"/>
    <cellStyle name="Comma 56 8 5" xfId="7686" xr:uid="{00000000-0005-0000-0000-000088240000}"/>
    <cellStyle name="Comma 56 9" xfId="7687" xr:uid="{00000000-0005-0000-0000-000089240000}"/>
    <cellStyle name="Comma 56 9 2" xfId="7688" xr:uid="{00000000-0005-0000-0000-00008A240000}"/>
    <cellStyle name="Comma 56 9 3" xfId="7689" xr:uid="{00000000-0005-0000-0000-00008B240000}"/>
    <cellStyle name="Comma 56 9 4" xfId="7690" xr:uid="{00000000-0005-0000-0000-00008C240000}"/>
    <cellStyle name="Comma 57" xfId="7691" xr:uid="{00000000-0005-0000-0000-00008D240000}"/>
    <cellStyle name="Comma 57 10" xfId="7692" xr:uid="{00000000-0005-0000-0000-00008E240000}"/>
    <cellStyle name="Comma 57 11" xfId="7693" xr:uid="{00000000-0005-0000-0000-00008F240000}"/>
    <cellStyle name="Comma 57 12" xfId="7694" xr:uid="{00000000-0005-0000-0000-000090240000}"/>
    <cellStyle name="Comma 57 2" xfId="7695" xr:uid="{00000000-0005-0000-0000-000091240000}"/>
    <cellStyle name="Comma 57 2 10" xfId="7696" xr:uid="{00000000-0005-0000-0000-000092240000}"/>
    <cellStyle name="Comma 57 2 2" xfId="7697" xr:uid="{00000000-0005-0000-0000-000093240000}"/>
    <cellStyle name="Comma 57 2 2 2" xfId="7698" xr:uid="{00000000-0005-0000-0000-000094240000}"/>
    <cellStyle name="Comma 57 2 2 2 2" xfId="7699" xr:uid="{00000000-0005-0000-0000-000095240000}"/>
    <cellStyle name="Comma 57 2 2 2 2 2" xfId="7700" xr:uid="{00000000-0005-0000-0000-000096240000}"/>
    <cellStyle name="Comma 57 2 2 2 2 2 2" xfId="7701" xr:uid="{00000000-0005-0000-0000-000097240000}"/>
    <cellStyle name="Comma 57 2 2 2 2 2 3" xfId="7702" xr:uid="{00000000-0005-0000-0000-000098240000}"/>
    <cellStyle name="Comma 57 2 2 2 2 2 4" xfId="7703" xr:uid="{00000000-0005-0000-0000-000099240000}"/>
    <cellStyle name="Comma 57 2 2 2 2 3" xfId="7704" xr:uid="{00000000-0005-0000-0000-00009A240000}"/>
    <cellStyle name="Comma 57 2 2 2 2 4" xfId="7705" xr:uid="{00000000-0005-0000-0000-00009B240000}"/>
    <cellStyle name="Comma 57 2 2 2 2 5" xfId="7706" xr:uid="{00000000-0005-0000-0000-00009C240000}"/>
    <cellStyle name="Comma 57 2 2 2 3" xfId="7707" xr:uid="{00000000-0005-0000-0000-00009D240000}"/>
    <cellStyle name="Comma 57 2 2 2 3 2" xfId="7708" xr:uid="{00000000-0005-0000-0000-00009E240000}"/>
    <cellStyle name="Comma 57 2 2 2 3 3" xfId="7709" xr:uid="{00000000-0005-0000-0000-00009F240000}"/>
    <cellStyle name="Comma 57 2 2 2 3 4" xfId="7710" xr:uid="{00000000-0005-0000-0000-0000A0240000}"/>
    <cellStyle name="Comma 57 2 2 2 4" xfId="7711" xr:uid="{00000000-0005-0000-0000-0000A1240000}"/>
    <cellStyle name="Comma 57 2 2 2 5" xfId="7712" xr:uid="{00000000-0005-0000-0000-0000A2240000}"/>
    <cellStyle name="Comma 57 2 2 2 6" xfId="7713" xr:uid="{00000000-0005-0000-0000-0000A3240000}"/>
    <cellStyle name="Comma 57 2 2 3" xfId="7714" xr:uid="{00000000-0005-0000-0000-0000A4240000}"/>
    <cellStyle name="Comma 57 2 2 3 2" xfId="7715" xr:uid="{00000000-0005-0000-0000-0000A5240000}"/>
    <cellStyle name="Comma 57 2 2 3 2 2" xfId="7716" xr:uid="{00000000-0005-0000-0000-0000A6240000}"/>
    <cellStyle name="Comma 57 2 2 3 2 2 2" xfId="7717" xr:uid="{00000000-0005-0000-0000-0000A7240000}"/>
    <cellStyle name="Comma 57 2 2 3 2 2 3" xfId="7718" xr:uid="{00000000-0005-0000-0000-0000A8240000}"/>
    <cellStyle name="Comma 57 2 2 3 2 2 4" xfId="7719" xr:uid="{00000000-0005-0000-0000-0000A9240000}"/>
    <cellStyle name="Comma 57 2 2 3 2 3" xfId="7720" xr:uid="{00000000-0005-0000-0000-0000AA240000}"/>
    <cellStyle name="Comma 57 2 2 3 2 4" xfId="7721" xr:uid="{00000000-0005-0000-0000-0000AB240000}"/>
    <cellStyle name="Comma 57 2 2 3 2 5" xfId="7722" xr:uid="{00000000-0005-0000-0000-0000AC240000}"/>
    <cellStyle name="Comma 57 2 2 3 3" xfId="7723" xr:uid="{00000000-0005-0000-0000-0000AD240000}"/>
    <cellStyle name="Comma 57 2 2 3 3 2" xfId="7724" xr:uid="{00000000-0005-0000-0000-0000AE240000}"/>
    <cellStyle name="Comma 57 2 2 3 3 3" xfId="7725" xr:uid="{00000000-0005-0000-0000-0000AF240000}"/>
    <cellStyle name="Comma 57 2 2 3 3 4" xfId="7726" xr:uid="{00000000-0005-0000-0000-0000B0240000}"/>
    <cellStyle name="Comma 57 2 2 3 4" xfId="7727" xr:uid="{00000000-0005-0000-0000-0000B1240000}"/>
    <cellStyle name="Comma 57 2 2 3 5" xfId="7728" xr:uid="{00000000-0005-0000-0000-0000B2240000}"/>
    <cellStyle name="Comma 57 2 2 3 6" xfId="7729" xr:uid="{00000000-0005-0000-0000-0000B3240000}"/>
    <cellStyle name="Comma 57 2 2 4" xfId="7730" xr:uid="{00000000-0005-0000-0000-0000B4240000}"/>
    <cellStyle name="Comma 57 2 2 4 2" xfId="7731" xr:uid="{00000000-0005-0000-0000-0000B5240000}"/>
    <cellStyle name="Comma 57 2 2 4 2 2" xfId="7732" xr:uid="{00000000-0005-0000-0000-0000B6240000}"/>
    <cellStyle name="Comma 57 2 2 4 2 3" xfId="7733" xr:uid="{00000000-0005-0000-0000-0000B7240000}"/>
    <cellStyle name="Comma 57 2 2 4 2 4" xfId="7734" xr:uid="{00000000-0005-0000-0000-0000B8240000}"/>
    <cellStyle name="Comma 57 2 2 4 3" xfId="7735" xr:uid="{00000000-0005-0000-0000-0000B9240000}"/>
    <cellStyle name="Comma 57 2 2 4 4" xfId="7736" xr:uid="{00000000-0005-0000-0000-0000BA240000}"/>
    <cellStyle name="Comma 57 2 2 4 5" xfId="7737" xr:uid="{00000000-0005-0000-0000-0000BB240000}"/>
    <cellStyle name="Comma 57 2 2 5" xfId="7738" xr:uid="{00000000-0005-0000-0000-0000BC240000}"/>
    <cellStyle name="Comma 57 2 2 5 2" xfId="7739" xr:uid="{00000000-0005-0000-0000-0000BD240000}"/>
    <cellStyle name="Comma 57 2 2 5 3" xfId="7740" xr:uid="{00000000-0005-0000-0000-0000BE240000}"/>
    <cellStyle name="Comma 57 2 2 5 4" xfId="7741" xr:uid="{00000000-0005-0000-0000-0000BF240000}"/>
    <cellStyle name="Comma 57 2 2 6" xfId="7742" xr:uid="{00000000-0005-0000-0000-0000C0240000}"/>
    <cellStyle name="Comma 57 2 2 7" xfId="7743" xr:uid="{00000000-0005-0000-0000-0000C1240000}"/>
    <cellStyle name="Comma 57 2 2 8" xfId="7744" xr:uid="{00000000-0005-0000-0000-0000C2240000}"/>
    <cellStyle name="Comma 57 2 3" xfId="7745" xr:uid="{00000000-0005-0000-0000-0000C3240000}"/>
    <cellStyle name="Comma 57 2 3 2" xfId="7746" xr:uid="{00000000-0005-0000-0000-0000C4240000}"/>
    <cellStyle name="Comma 57 2 3 2 2" xfId="7747" xr:uid="{00000000-0005-0000-0000-0000C5240000}"/>
    <cellStyle name="Comma 57 2 3 2 2 2" xfId="7748" xr:uid="{00000000-0005-0000-0000-0000C6240000}"/>
    <cellStyle name="Comma 57 2 3 2 2 2 2" xfId="7749" xr:uid="{00000000-0005-0000-0000-0000C7240000}"/>
    <cellStyle name="Comma 57 2 3 2 2 2 3" xfId="7750" xr:uid="{00000000-0005-0000-0000-0000C8240000}"/>
    <cellStyle name="Comma 57 2 3 2 2 2 4" xfId="7751" xr:uid="{00000000-0005-0000-0000-0000C9240000}"/>
    <cellStyle name="Comma 57 2 3 2 2 3" xfId="7752" xr:uid="{00000000-0005-0000-0000-0000CA240000}"/>
    <cellStyle name="Comma 57 2 3 2 2 4" xfId="7753" xr:uid="{00000000-0005-0000-0000-0000CB240000}"/>
    <cellStyle name="Comma 57 2 3 2 2 5" xfId="7754" xr:uid="{00000000-0005-0000-0000-0000CC240000}"/>
    <cellStyle name="Comma 57 2 3 2 3" xfId="7755" xr:uid="{00000000-0005-0000-0000-0000CD240000}"/>
    <cellStyle name="Comma 57 2 3 2 3 2" xfId="7756" xr:uid="{00000000-0005-0000-0000-0000CE240000}"/>
    <cellStyle name="Comma 57 2 3 2 3 3" xfId="7757" xr:uid="{00000000-0005-0000-0000-0000CF240000}"/>
    <cellStyle name="Comma 57 2 3 2 3 4" xfId="7758" xr:uid="{00000000-0005-0000-0000-0000D0240000}"/>
    <cellStyle name="Comma 57 2 3 2 4" xfId="7759" xr:uid="{00000000-0005-0000-0000-0000D1240000}"/>
    <cellStyle name="Comma 57 2 3 2 5" xfId="7760" xr:uid="{00000000-0005-0000-0000-0000D2240000}"/>
    <cellStyle name="Comma 57 2 3 2 6" xfId="7761" xr:uid="{00000000-0005-0000-0000-0000D3240000}"/>
    <cellStyle name="Comma 57 2 3 3" xfId="7762" xr:uid="{00000000-0005-0000-0000-0000D4240000}"/>
    <cellStyle name="Comma 57 2 3 3 2" xfId="7763" xr:uid="{00000000-0005-0000-0000-0000D5240000}"/>
    <cellStyle name="Comma 57 2 3 3 2 2" xfId="7764" xr:uid="{00000000-0005-0000-0000-0000D6240000}"/>
    <cellStyle name="Comma 57 2 3 3 2 2 2" xfId="7765" xr:uid="{00000000-0005-0000-0000-0000D7240000}"/>
    <cellStyle name="Comma 57 2 3 3 2 2 3" xfId="7766" xr:uid="{00000000-0005-0000-0000-0000D8240000}"/>
    <cellStyle name="Comma 57 2 3 3 2 2 4" xfId="7767" xr:uid="{00000000-0005-0000-0000-0000D9240000}"/>
    <cellStyle name="Comma 57 2 3 3 2 3" xfId="7768" xr:uid="{00000000-0005-0000-0000-0000DA240000}"/>
    <cellStyle name="Comma 57 2 3 3 2 4" xfId="7769" xr:uid="{00000000-0005-0000-0000-0000DB240000}"/>
    <cellStyle name="Comma 57 2 3 3 2 5" xfId="7770" xr:uid="{00000000-0005-0000-0000-0000DC240000}"/>
    <cellStyle name="Comma 57 2 3 3 3" xfId="7771" xr:uid="{00000000-0005-0000-0000-0000DD240000}"/>
    <cellStyle name="Comma 57 2 3 3 3 2" xfId="7772" xr:uid="{00000000-0005-0000-0000-0000DE240000}"/>
    <cellStyle name="Comma 57 2 3 3 3 3" xfId="7773" xr:uid="{00000000-0005-0000-0000-0000DF240000}"/>
    <cellStyle name="Comma 57 2 3 3 3 4" xfId="7774" xr:uid="{00000000-0005-0000-0000-0000E0240000}"/>
    <cellStyle name="Comma 57 2 3 3 4" xfId="7775" xr:uid="{00000000-0005-0000-0000-0000E1240000}"/>
    <cellStyle name="Comma 57 2 3 3 5" xfId="7776" xr:uid="{00000000-0005-0000-0000-0000E2240000}"/>
    <cellStyle name="Comma 57 2 3 3 6" xfId="7777" xr:uid="{00000000-0005-0000-0000-0000E3240000}"/>
    <cellStyle name="Comma 57 2 3 4" xfId="7778" xr:uid="{00000000-0005-0000-0000-0000E4240000}"/>
    <cellStyle name="Comma 57 2 3 4 2" xfId="7779" xr:uid="{00000000-0005-0000-0000-0000E5240000}"/>
    <cellStyle name="Comma 57 2 3 4 2 2" xfId="7780" xr:uid="{00000000-0005-0000-0000-0000E6240000}"/>
    <cellStyle name="Comma 57 2 3 4 2 3" xfId="7781" xr:uid="{00000000-0005-0000-0000-0000E7240000}"/>
    <cellStyle name="Comma 57 2 3 4 2 4" xfId="7782" xr:uid="{00000000-0005-0000-0000-0000E8240000}"/>
    <cellStyle name="Comma 57 2 3 4 3" xfId="7783" xr:uid="{00000000-0005-0000-0000-0000E9240000}"/>
    <cellStyle name="Comma 57 2 3 4 4" xfId="7784" xr:uid="{00000000-0005-0000-0000-0000EA240000}"/>
    <cellStyle name="Comma 57 2 3 4 5" xfId="7785" xr:uid="{00000000-0005-0000-0000-0000EB240000}"/>
    <cellStyle name="Comma 57 2 3 5" xfId="7786" xr:uid="{00000000-0005-0000-0000-0000EC240000}"/>
    <cellStyle name="Comma 57 2 3 5 2" xfId="7787" xr:uid="{00000000-0005-0000-0000-0000ED240000}"/>
    <cellStyle name="Comma 57 2 3 5 3" xfId="7788" xr:uid="{00000000-0005-0000-0000-0000EE240000}"/>
    <cellStyle name="Comma 57 2 3 5 4" xfId="7789" xr:uid="{00000000-0005-0000-0000-0000EF240000}"/>
    <cellStyle name="Comma 57 2 3 6" xfId="7790" xr:uid="{00000000-0005-0000-0000-0000F0240000}"/>
    <cellStyle name="Comma 57 2 3 7" xfId="7791" xr:uid="{00000000-0005-0000-0000-0000F1240000}"/>
    <cellStyle name="Comma 57 2 3 8" xfId="7792" xr:uid="{00000000-0005-0000-0000-0000F2240000}"/>
    <cellStyle name="Comma 57 2 4" xfId="7793" xr:uid="{00000000-0005-0000-0000-0000F3240000}"/>
    <cellStyle name="Comma 57 2 4 2" xfId="7794" xr:uid="{00000000-0005-0000-0000-0000F4240000}"/>
    <cellStyle name="Comma 57 2 4 2 2" xfId="7795" xr:uid="{00000000-0005-0000-0000-0000F5240000}"/>
    <cellStyle name="Comma 57 2 4 2 2 2" xfId="7796" xr:uid="{00000000-0005-0000-0000-0000F6240000}"/>
    <cellStyle name="Comma 57 2 4 2 2 3" xfId="7797" xr:uid="{00000000-0005-0000-0000-0000F7240000}"/>
    <cellStyle name="Comma 57 2 4 2 2 4" xfId="7798" xr:uid="{00000000-0005-0000-0000-0000F8240000}"/>
    <cellStyle name="Comma 57 2 4 2 3" xfId="7799" xr:uid="{00000000-0005-0000-0000-0000F9240000}"/>
    <cellStyle name="Comma 57 2 4 2 4" xfId="7800" xr:uid="{00000000-0005-0000-0000-0000FA240000}"/>
    <cellStyle name="Comma 57 2 4 2 5" xfId="7801" xr:uid="{00000000-0005-0000-0000-0000FB240000}"/>
    <cellStyle name="Comma 57 2 4 3" xfId="7802" xr:uid="{00000000-0005-0000-0000-0000FC240000}"/>
    <cellStyle name="Comma 57 2 4 3 2" xfId="7803" xr:uid="{00000000-0005-0000-0000-0000FD240000}"/>
    <cellStyle name="Comma 57 2 4 3 3" xfId="7804" xr:uid="{00000000-0005-0000-0000-0000FE240000}"/>
    <cellStyle name="Comma 57 2 4 3 4" xfId="7805" xr:uid="{00000000-0005-0000-0000-0000FF240000}"/>
    <cellStyle name="Comma 57 2 4 4" xfId="7806" xr:uid="{00000000-0005-0000-0000-000000250000}"/>
    <cellStyle name="Comma 57 2 4 5" xfId="7807" xr:uid="{00000000-0005-0000-0000-000001250000}"/>
    <cellStyle name="Comma 57 2 4 6" xfId="7808" xr:uid="{00000000-0005-0000-0000-000002250000}"/>
    <cellStyle name="Comma 57 2 5" xfId="7809" xr:uid="{00000000-0005-0000-0000-000003250000}"/>
    <cellStyle name="Comma 57 2 5 2" xfId="7810" xr:uid="{00000000-0005-0000-0000-000004250000}"/>
    <cellStyle name="Comma 57 2 5 2 2" xfId="7811" xr:uid="{00000000-0005-0000-0000-000005250000}"/>
    <cellStyle name="Comma 57 2 5 2 2 2" xfId="7812" xr:uid="{00000000-0005-0000-0000-000006250000}"/>
    <cellStyle name="Comma 57 2 5 2 2 3" xfId="7813" xr:uid="{00000000-0005-0000-0000-000007250000}"/>
    <cellStyle name="Comma 57 2 5 2 2 4" xfId="7814" xr:uid="{00000000-0005-0000-0000-000008250000}"/>
    <cellStyle name="Comma 57 2 5 2 3" xfId="7815" xr:uid="{00000000-0005-0000-0000-000009250000}"/>
    <cellStyle name="Comma 57 2 5 2 4" xfId="7816" xr:uid="{00000000-0005-0000-0000-00000A250000}"/>
    <cellStyle name="Comma 57 2 5 2 5" xfId="7817" xr:uid="{00000000-0005-0000-0000-00000B250000}"/>
    <cellStyle name="Comma 57 2 5 3" xfId="7818" xr:uid="{00000000-0005-0000-0000-00000C250000}"/>
    <cellStyle name="Comma 57 2 5 3 2" xfId="7819" xr:uid="{00000000-0005-0000-0000-00000D250000}"/>
    <cellStyle name="Comma 57 2 5 3 3" xfId="7820" xr:uid="{00000000-0005-0000-0000-00000E250000}"/>
    <cellStyle name="Comma 57 2 5 3 4" xfId="7821" xr:uid="{00000000-0005-0000-0000-00000F250000}"/>
    <cellStyle name="Comma 57 2 5 4" xfId="7822" xr:uid="{00000000-0005-0000-0000-000010250000}"/>
    <cellStyle name="Comma 57 2 5 5" xfId="7823" xr:uid="{00000000-0005-0000-0000-000011250000}"/>
    <cellStyle name="Comma 57 2 5 6" xfId="7824" xr:uid="{00000000-0005-0000-0000-000012250000}"/>
    <cellStyle name="Comma 57 2 6" xfId="7825" xr:uid="{00000000-0005-0000-0000-000013250000}"/>
    <cellStyle name="Comma 57 2 6 2" xfId="7826" xr:uid="{00000000-0005-0000-0000-000014250000}"/>
    <cellStyle name="Comma 57 2 6 2 2" xfId="7827" xr:uid="{00000000-0005-0000-0000-000015250000}"/>
    <cellStyle name="Comma 57 2 6 2 3" xfId="7828" xr:uid="{00000000-0005-0000-0000-000016250000}"/>
    <cellStyle name="Comma 57 2 6 2 4" xfId="7829" xr:uid="{00000000-0005-0000-0000-000017250000}"/>
    <cellStyle name="Comma 57 2 6 3" xfId="7830" xr:uid="{00000000-0005-0000-0000-000018250000}"/>
    <cellStyle name="Comma 57 2 6 4" xfId="7831" xr:uid="{00000000-0005-0000-0000-000019250000}"/>
    <cellStyle name="Comma 57 2 6 5" xfId="7832" xr:uid="{00000000-0005-0000-0000-00001A250000}"/>
    <cellStyle name="Comma 57 2 7" xfId="7833" xr:uid="{00000000-0005-0000-0000-00001B250000}"/>
    <cellStyle name="Comma 57 2 7 2" xfId="7834" xr:uid="{00000000-0005-0000-0000-00001C250000}"/>
    <cellStyle name="Comma 57 2 7 3" xfId="7835" xr:uid="{00000000-0005-0000-0000-00001D250000}"/>
    <cellStyle name="Comma 57 2 7 4" xfId="7836" xr:uid="{00000000-0005-0000-0000-00001E250000}"/>
    <cellStyle name="Comma 57 2 8" xfId="7837" xr:uid="{00000000-0005-0000-0000-00001F250000}"/>
    <cellStyle name="Comma 57 2 9" xfId="7838" xr:uid="{00000000-0005-0000-0000-000020250000}"/>
    <cellStyle name="Comma 57 3" xfId="7839" xr:uid="{00000000-0005-0000-0000-000021250000}"/>
    <cellStyle name="Comma 57 3 10" xfId="7840" xr:uid="{00000000-0005-0000-0000-000022250000}"/>
    <cellStyle name="Comma 57 3 2" xfId="7841" xr:uid="{00000000-0005-0000-0000-000023250000}"/>
    <cellStyle name="Comma 57 3 2 2" xfId="7842" xr:uid="{00000000-0005-0000-0000-000024250000}"/>
    <cellStyle name="Comma 57 3 2 2 2" xfId="7843" xr:uid="{00000000-0005-0000-0000-000025250000}"/>
    <cellStyle name="Comma 57 3 2 2 2 2" xfId="7844" xr:uid="{00000000-0005-0000-0000-000026250000}"/>
    <cellStyle name="Comma 57 3 2 2 2 2 2" xfId="7845" xr:uid="{00000000-0005-0000-0000-000027250000}"/>
    <cellStyle name="Comma 57 3 2 2 2 2 3" xfId="7846" xr:uid="{00000000-0005-0000-0000-000028250000}"/>
    <cellStyle name="Comma 57 3 2 2 2 2 4" xfId="7847" xr:uid="{00000000-0005-0000-0000-000029250000}"/>
    <cellStyle name="Comma 57 3 2 2 2 3" xfId="7848" xr:uid="{00000000-0005-0000-0000-00002A250000}"/>
    <cellStyle name="Comma 57 3 2 2 2 4" xfId="7849" xr:uid="{00000000-0005-0000-0000-00002B250000}"/>
    <cellStyle name="Comma 57 3 2 2 2 5" xfId="7850" xr:uid="{00000000-0005-0000-0000-00002C250000}"/>
    <cellStyle name="Comma 57 3 2 2 3" xfId="7851" xr:uid="{00000000-0005-0000-0000-00002D250000}"/>
    <cellStyle name="Comma 57 3 2 2 3 2" xfId="7852" xr:uid="{00000000-0005-0000-0000-00002E250000}"/>
    <cellStyle name="Comma 57 3 2 2 3 3" xfId="7853" xr:uid="{00000000-0005-0000-0000-00002F250000}"/>
    <cellStyle name="Comma 57 3 2 2 3 4" xfId="7854" xr:uid="{00000000-0005-0000-0000-000030250000}"/>
    <cellStyle name="Comma 57 3 2 2 4" xfId="7855" xr:uid="{00000000-0005-0000-0000-000031250000}"/>
    <cellStyle name="Comma 57 3 2 2 5" xfId="7856" xr:uid="{00000000-0005-0000-0000-000032250000}"/>
    <cellStyle name="Comma 57 3 2 2 6" xfId="7857" xr:uid="{00000000-0005-0000-0000-000033250000}"/>
    <cellStyle name="Comma 57 3 2 3" xfId="7858" xr:uid="{00000000-0005-0000-0000-000034250000}"/>
    <cellStyle name="Comma 57 3 2 3 2" xfId="7859" xr:uid="{00000000-0005-0000-0000-000035250000}"/>
    <cellStyle name="Comma 57 3 2 3 2 2" xfId="7860" xr:uid="{00000000-0005-0000-0000-000036250000}"/>
    <cellStyle name="Comma 57 3 2 3 2 2 2" xfId="7861" xr:uid="{00000000-0005-0000-0000-000037250000}"/>
    <cellStyle name="Comma 57 3 2 3 2 2 3" xfId="7862" xr:uid="{00000000-0005-0000-0000-000038250000}"/>
    <cellStyle name="Comma 57 3 2 3 2 2 4" xfId="7863" xr:uid="{00000000-0005-0000-0000-000039250000}"/>
    <cellStyle name="Comma 57 3 2 3 2 3" xfId="7864" xr:uid="{00000000-0005-0000-0000-00003A250000}"/>
    <cellStyle name="Comma 57 3 2 3 2 4" xfId="7865" xr:uid="{00000000-0005-0000-0000-00003B250000}"/>
    <cellStyle name="Comma 57 3 2 3 2 5" xfId="7866" xr:uid="{00000000-0005-0000-0000-00003C250000}"/>
    <cellStyle name="Comma 57 3 2 3 3" xfId="7867" xr:uid="{00000000-0005-0000-0000-00003D250000}"/>
    <cellStyle name="Comma 57 3 2 3 3 2" xfId="7868" xr:uid="{00000000-0005-0000-0000-00003E250000}"/>
    <cellStyle name="Comma 57 3 2 3 3 3" xfId="7869" xr:uid="{00000000-0005-0000-0000-00003F250000}"/>
    <cellStyle name="Comma 57 3 2 3 3 4" xfId="7870" xr:uid="{00000000-0005-0000-0000-000040250000}"/>
    <cellStyle name="Comma 57 3 2 3 4" xfId="7871" xr:uid="{00000000-0005-0000-0000-000041250000}"/>
    <cellStyle name="Comma 57 3 2 3 5" xfId="7872" xr:uid="{00000000-0005-0000-0000-000042250000}"/>
    <cellStyle name="Comma 57 3 2 3 6" xfId="7873" xr:uid="{00000000-0005-0000-0000-000043250000}"/>
    <cellStyle name="Comma 57 3 2 4" xfId="7874" xr:uid="{00000000-0005-0000-0000-000044250000}"/>
    <cellStyle name="Comma 57 3 2 4 2" xfId="7875" xr:uid="{00000000-0005-0000-0000-000045250000}"/>
    <cellStyle name="Comma 57 3 2 4 2 2" xfId="7876" xr:uid="{00000000-0005-0000-0000-000046250000}"/>
    <cellStyle name="Comma 57 3 2 4 2 3" xfId="7877" xr:uid="{00000000-0005-0000-0000-000047250000}"/>
    <cellStyle name="Comma 57 3 2 4 2 4" xfId="7878" xr:uid="{00000000-0005-0000-0000-000048250000}"/>
    <cellStyle name="Comma 57 3 2 4 3" xfId="7879" xr:uid="{00000000-0005-0000-0000-000049250000}"/>
    <cellStyle name="Comma 57 3 2 4 4" xfId="7880" xr:uid="{00000000-0005-0000-0000-00004A250000}"/>
    <cellStyle name="Comma 57 3 2 4 5" xfId="7881" xr:uid="{00000000-0005-0000-0000-00004B250000}"/>
    <cellStyle name="Comma 57 3 2 5" xfId="7882" xr:uid="{00000000-0005-0000-0000-00004C250000}"/>
    <cellStyle name="Comma 57 3 2 5 2" xfId="7883" xr:uid="{00000000-0005-0000-0000-00004D250000}"/>
    <cellStyle name="Comma 57 3 2 5 3" xfId="7884" xr:uid="{00000000-0005-0000-0000-00004E250000}"/>
    <cellStyle name="Comma 57 3 2 5 4" xfId="7885" xr:uid="{00000000-0005-0000-0000-00004F250000}"/>
    <cellStyle name="Comma 57 3 2 6" xfId="7886" xr:uid="{00000000-0005-0000-0000-000050250000}"/>
    <cellStyle name="Comma 57 3 2 7" xfId="7887" xr:uid="{00000000-0005-0000-0000-000051250000}"/>
    <cellStyle name="Comma 57 3 2 8" xfId="7888" xr:uid="{00000000-0005-0000-0000-000052250000}"/>
    <cellStyle name="Comma 57 3 3" xfId="7889" xr:uid="{00000000-0005-0000-0000-000053250000}"/>
    <cellStyle name="Comma 57 3 3 2" xfId="7890" xr:uid="{00000000-0005-0000-0000-000054250000}"/>
    <cellStyle name="Comma 57 3 3 2 2" xfId="7891" xr:uid="{00000000-0005-0000-0000-000055250000}"/>
    <cellStyle name="Comma 57 3 3 2 2 2" xfId="7892" xr:uid="{00000000-0005-0000-0000-000056250000}"/>
    <cellStyle name="Comma 57 3 3 2 2 2 2" xfId="7893" xr:uid="{00000000-0005-0000-0000-000057250000}"/>
    <cellStyle name="Comma 57 3 3 2 2 2 3" xfId="7894" xr:uid="{00000000-0005-0000-0000-000058250000}"/>
    <cellStyle name="Comma 57 3 3 2 2 2 4" xfId="7895" xr:uid="{00000000-0005-0000-0000-000059250000}"/>
    <cellStyle name="Comma 57 3 3 2 2 3" xfId="7896" xr:uid="{00000000-0005-0000-0000-00005A250000}"/>
    <cellStyle name="Comma 57 3 3 2 2 4" xfId="7897" xr:uid="{00000000-0005-0000-0000-00005B250000}"/>
    <cellStyle name="Comma 57 3 3 2 2 5" xfId="7898" xr:uid="{00000000-0005-0000-0000-00005C250000}"/>
    <cellStyle name="Comma 57 3 3 2 3" xfId="7899" xr:uid="{00000000-0005-0000-0000-00005D250000}"/>
    <cellStyle name="Comma 57 3 3 2 3 2" xfId="7900" xr:uid="{00000000-0005-0000-0000-00005E250000}"/>
    <cellStyle name="Comma 57 3 3 2 3 3" xfId="7901" xr:uid="{00000000-0005-0000-0000-00005F250000}"/>
    <cellStyle name="Comma 57 3 3 2 3 4" xfId="7902" xr:uid="{00000000-0005-0000-0000-000060250000}"/>
    <cellStyle name="Comma 57 3 3 2 4" xfId="7903" xr:uid="{00000000-0005-0000-0000-000061250000}"/>
    <cellStyle name="Comma 57 3 3 2 5" xfId="7904" xr:uid="{00000000-0005-0000-0000-000062250000}"/>
    <cellStyle name="Comma 57 3 3 2 6" xfId="7905" xr:uid="{00000000-0005-0000-0000-000063250000}"/>
    <cellStyle name="Comma 57 3 3 3" xfId="7906" xr:uid="{00000000-0005-0000-0000-000064250000}"/>
    <cellStyle name="Comma 57 3 3 3 2" xfId="7907" xr:uid="{00000000-0005-0000-0000-000065250000}"/>
    <cellStyle name="Comma 57 3 3 3 2 2" xfId="7908" xr:uid="{00000000-0005-0000-0000-000066250000}"/>
    <cellStyle name="Comma 57 3 3 3 2 2 2" xfId="7909" xr:uid="{00000000-0005-0000-0000-000067250000}"/>
    <cellStyle name="Comma 57 3 3 3 2 2 3" xfId="7910" xr:uid="{00000000-0005-0000-0000-000068250000}"/>
    <cellStyle name="Comma 57 3 3 3 2 2 4" xfId="7911" xr:uid="{00000000-0005-0000-0000-000069250000}"/>
    <cellStyle name="Comma 57 3 3 3 2 3" xfId="7912" xr:uid="{00000000-0005-0000-0000-00006A250000}"/>
    <cellStyle name="Comma 57 3 3 3 2 4" xfId="7913" xr:uid="{00000000-0005-0000-0000-00006B250000}"/>
    <cellStyle name="Comma 57 3 3 3 2 5" xfId="7914" xr:uid="{00000000-0005-0000-0000-00006C250000}"/>
    <cellStyle name="Comma 57 3 3 3 3" xfId="7915" xr:uid="{00000000-0005-0000-0000-00006D250000}"/>
    <cellStyle name="Comma 57 3 3 3 3 2" xfId="7916" xr:uid="{00000000-0005-0000-0000-00006E250000}"/>
    <cellStyle name="Comma 57 3 3 3 3 3" xfId="7917" xr:uid="{00000000-0005-0000-0000-00006F250000}"/>
    <cellStyle name="Comma 57 3 3 3 3 4" xfId="7918" xr:uid="{00000000-0005-0000-0000-000070250000}"/>
    <cellStyle name="Comma 57 3 3 3 4" xfId="7919" xr:uid="{00000000-0005-0000-0000-000071250000}"/>
    <cellStyle name="Comma 57 3 3 3 5" xfId="7920" xr:uid="{00000000-0005-0000-0000-000072250000}"/>
    <cellStyle name="Comma 57 3 3 3 6" xfId="7921" xr:uid="{00000000-0005-0000-0000-000073250000}"/>
    <cellStyle name="Comma 57 3 3 4" xfId="7922" xr:uid="{00000000-0005-0000-0000-000074250000}"/>
    <cellStyle name="Comma 57 3 3 4 2" xfId="7923" xr:uid="{00000000-0005-0000-0000-000075250000}"/>
    <cellStyle name="Comma 57 3 3 4 2 2" xfId="7924" xr:uid="{00000000-0005-0000-0000-000076250000}"/>
    <cellStyle name="Comma 57 3 3 4 2 3" xfId="7925" xr:uid="{00000000-0005-0000-0000-000077250000}"/>
    <cellStyle name="Comma 57 3 3 4 2 4" xfId="7926" xr:uid="{00000000-0005-0000-0000-000078250000}"/>
    <cellStyle name="Comma 57 3 3 4 3" xfId="7927" xr:uid="{00000000-0005-0000-0000-000079250000}"/>
    <cellStyle name="Comma 57 3 3 4 4" xfId="7928" xr:uid="{00000000-0005-0000-0000-00007A250000}"/>
    <cellStyle name="Comma 57 3 3 4 5" xfId="7929" xr:uid="{00000000-0005-0000-0000-00007B250000}"/>
    <cellStyle name="Comma 57 3 3 5" xfId="7930" xr:uid="{00000000-0005-0000-0000-00007C250000}"/>
    <cellStyle name="Comma 57 3 3 5 2" xfId="7931" xr:uid="{00000000-0005-0000-0000-00007D250000}"/>
    <cellStyle name="Comma 57 3 3 5 3" xfId="7932" xr:uid="{00000000-0005-0000-0000-00007E250000}"/>
    <cellStyle name="Comma 57 3 3 5 4" xfId="7933" xr:uid="{00000000-0005-0000-0000-00007F250000}"/>
    <cellStyle name="Comma 57 3 3 6" xfId="7934" xr:uid="{00000000-0005-0000-0000-000080250000}"/>
    <cellStyle name="Comma 57 3 3 7" xfId="7935" xr:uid="{00000000-0005-0000-0000-000081250000}"/>
    <cellStyle name="Comma 57 3 3 8" xfId="7936" xr:uid="{00000000-0005-0000-0000-000082250000}"/>
    <cellStyle name="Comma 57 3 4" xfId="7937" xr:uid="{00000000-0005-0000-0000-000083250000}"/>
    <cellStyle name="Comma 57 3 4 2" xfId="7938" xr:uid="{00000000-0005-0000-0000-000084250000}"/>
    <cellStyle name="Comma 57 3 4 2 2" xfId="7939" xr:uid="{00000000-0005-0000-0000-000085250000}"/>
    <cellStyle name="Comma 57 3 4 2 2 2" xfId="7940" xr:uid="{00000000-0005-0000-0000-000086250000}"/>
    <cellStyle name="Comma 57 3 4 2 2 3" xfId="7941" xr:uid="{00000000-0005-0000-0000-000087250000}"/>
    <cellStyle name="Comma 57 3 4 2 2 4" xfId="7942" xr:uid="{00000000-0005-0000-0000-000088250000}"/>
    <cellStyle name="Comma 57 3 4 2 3" xfId="7943" xr:uid="{00000000-0005-0000-0000-000089250000}"/>
    <cellStyle name="Comma 57 3 4 2 4" xfId="7944" xr:uid="{00000000-0005-0000-0000-00008A250000}"/>
    <cellStyle name="Comma 57 3 4 2 5" xfId="7945" xr:uid="{00000000-0005-0000-0000-00008B250000}"/>
    <cellStyle name="Comma 57 3 4 3" xfId="7946" xr:uid="{00000000-0005-0000-0000-00008C250000}"/>
    <cellStyle name="Comma 57 3 4 3 2" xfId="7947" xr:uid="{00000000-0005-0000-0000-00008D250000}"/>
    <cellStyle name="Comma 57 3 4 3 3" xfId="7948" xr:uid="{00000000-0005-0000-0000-00008E250000}"/>
    <cellStyle name="Comma 57 3 4 3 4" xfId="7949" xr:uid="{00000000-0005-0000-0000-00008F250000}"/>
    <cellStyle name="Comma 57 3 4 4" xfId="7950" xr:uid="{00000000-0005-0000-0000-000090250000}"/>
    <cellStyle name="Comma 57 3 4 5" xfId="7951" xr:uid="{00000000-0005-0000-0000-000091250000}"/>
    <cellStyle name="Comma 57 3 4 6" xfId="7952" xr:uid="{00000000-0005-0000-0000-000092250000}"/>
    <cellStyle name="Comma 57 3 5" xfId="7953" xr:uid="{00000000-0005-0000-0000-000093250000}"/>
    <cellStyle name="Comma 57 3 5 2" xfId="7954" xr:uid="{00000000-0005-0000-0000-000094250000}"/>
    <cellStyle name="Comma 57 3 5 2 2" xfId="7955" xr:uid="{00000000-0005-0000-0000-000095250000}"/>
    <cellStyle name="Comma 57 3 5 2 2 2" xfId="7956" xr:uid="{00000000-0005-0000-0000-000096250000}"/>
    <cellStyle name="Comma 57 3 5 2 2 3" xfId="7957" xr:uid="{00000000-0005-0000-0000-000097250000}"/>
    <cellStyle name="Comma 57 3 5 2 2 4" xfId="7958" xr:uid="{00000000-0005-0000-0000-000098250000}"/>
    <cellStyle name="Comma 57 3 5 2 3" xfId="7959" xr:uid="{00000000-0005-0000-0000-000099250000}"/>
    <cellStyle name="Comma 57 3 5 2 4" xfId="7960" xr:uid="{00000000-0005-0000-0000-00009A250000}"/>
    <cellStyle name="Comma 57 3 5 2 5" xfId="7961" xr:uid="{00000000-0005-0000-0000-00009B250000}"/>
    <cellStyle name="Comma 57 3 5 3" xfId="7962" xr:uid="{00000000-0005-0000-0000-00009C250000}"/>
    <cellStyle name="Comma 57 3 5 3 2" xfId="7963" xr:uid="{00000000-0005-0000-0000-00009D250000}"/>
    <cellStyle name="Comma 57 3 5 3 3" xfId="7964" xr:uid="{00000000-0005-0000-0000-00009E250000}"/>
    <cellStyle name="Comma 57 3 5 3 4" xfId="7965" xr:uid="{00000000-0005-0000-0000-00009F250000}"/>
    <cellStyle name="Comma 57 3 5 4" xfId="7966" xr:uid="{00000000-0005-0000-0000-0000A0250000}"/>
    <cellStyle name="Comma 57 3 5 5" xfId="7967" xr:uid="{00000000-0005-0000-0000-0000A1250000}"/>
    <cellStyle name="Comma 57 3 5 6" xfId="7968" xr:uid="{00000000-0005-0000-0000-0000A2250000}"/>
    <cellStyle name="Comma 57 3 6" xfId="7969" xr:uid="{00000000-0005-0000-0000-0000A3250000}"/>
    <cellStyle name="Comma 57 3 6 2" xfId="7970" xr:uid="{00000000-0005-0000-0000-0000A4250000}"/>
    <cellStyle name="Comma 57 3 6 2 2" xfId="7971" xr:uid="{00000000-0005-0000-0000-0000A5250000}"/>
    <cellStyle name="Comma 57 3 6 2 3" xfId="7972" xr:uid="{00000000-0005-0000-0000-0000A6250000}"/>
    <cellStyle name="Comma 57 3 6 2 4" xfId="7973" xr:uid="{00000000-0005-0000-0000-0000A7250000}"/>
    <cellStyle name="Comma 57 3 6 3" xfId="7974" xr:uid="{00000000-0005-0000-0000-0000A8250000}"/>
    <cellStyle name="Comma 57 3 6 4" xfId="7975" xr:uid="{00000000-0005-0000-0000-0000A9250000}"/>
    <cellStyle name="Comma 57 3 6 5" xfId="7976" xr:uid="{00000000-0005-0000-0000-0000AA250000}"/>
    <cellStyle name="Comma 57 3 7" xfId="7977" xr:uid="{00000000-0005-0000-0000-0000AB250000}"/>
    <cellStyle name="Comma 57 3 7 2" xfId="7978" xr:uid="{00000000-0005-0000-0000-0000AC250000}"/>
    <cellStyle name="Comma 57 3 7 3" xfId="7979" xr:uid="{00000000-0005-0000-0000-0000AD250000}"/>
    <cellStyle name="Comma 57 3 7 4" xfId="7980" xr:uid="{00000000-0005-0000-0000-0000AE250000}"/>
    <cellStyle name="Comma 57 3 8" xfId="7981" xr:uid="{00000000-0005-0000-0000-0000AF250000}"/>
    <cellStyle name="Comma 57 3 9" xfId="7982" xr:uid="{00000000-0005-0000-0000-0000B0250000}"/>
    <cellStyle name="Comma 57 4" xfId="7983" xr:uid="{00000000-0005-0000-0000-0000B1250000}"/>
    <cellStyle name="Comma 57 4 2" xfId="7984" xr:uid="{00000000-0005-0000-0000-0000B2250000}"/>
    <cellStyle name="Comma 57 4 2 2" xfId="7985" xr:uid="{00000000-0005-0000-0000-0000B3250000}"/>
    <cellStyle name="Comma 57 4 2 2 2" xfId="7986" xr:uid="{00000000-0005-0000-0000-0000B4250000}"/>
    <cellStyle name="Comma 57 4 2 2 2 2" xfId="7987" xr:uid="{00000000-0005-0000-0000-0000B5250000}"/>
    <cellStyle name="Comma 57 4 2 2 2 3" xfId="7988" xr:uid="{00000000-0005-0000-0000-0000B6250000}"/>
    <cellStyle name="Comma 57 4 2 2 2 4" xfId="7989" xr:uid="{00000000-0005-0000-0000-0000B7250000}"/>
    <cellStyle name="Comma 57 4 2 2 3" xfId="7990" xr:uid="{00000000-0005-0000-0000-0000B8250000}"/>
    <cellStyle name="Comma 57 4 2 2 4" xfId="7991" xr:uid="{00000000-0005-0000-0000-0000B9250000}"/>
    <cellStyle name="Comma 57 4 2 2 5" xfId="7992" xr:uid="{00000000-0005-0000-0000-0000BA250000}"/>
    <cellStyle name="Comma 57 4 2 3" xfId="7993" xr:uid="{00000000-0005-0000-0000-0000BB250000}"/>
    <cellStyle name="Comma 57 4 2 3 2" xfId="7994" xr:uid="{00000000-0005-0000-0000-0000BC250000}"/>
    <cellStyle name="Comma 57 4 2 3 3" xfId="7995" xr:uid="{00000000-0005-0000-0000-0000BD250000}"/>
    <cellStyle name="Comma 57 4 2 3 4" xfId="7996" xr:uid="{00000000-0005-0000-0000-0000BE250000}"/>
    <cellStyle name="Comma 57 4 2 4" xfId="7997" xr:uid="{00000000-0005-0000-0000-0000BF250000}"/>
    <cellStyle name="Comma 57 4 2 5" xfId="7998" xr:uid="{00000000-0005-0000-0000-0000C0250000}"/>
    <cellStyle name="Comma 57 4 2 6" xfId="7999" xr:uid="{00000000-0005-0000-0000-0000C1250000}"/>
    <cellStyle name="Comma 57 4 3" xfId="8000" xr:uid="{00000000-0005-0000-0000-0000C2250000}"/>
    <cellStyle name="Comma 57 4 3 2" xfId="8001" xr:uid="{00000000-0005-0000-0000-0000C3250000}"/>
    <cellStyle name="Comma 57 4 3 2 2" xfId="8002" xr:uid="{00000000-0005-0000-0000-0000C4250000}"/>
    <cellStyle name="Comma 57 4 3 2 2 2" xfId="8003" xr:uid="{00000000-0005-0000-0000-0000C5250000}"/>
    <cellStyle name="Comma 57 4 3 2 2 3" xfId="8004" xr:uid="{00000000-0005-0000-0000-0000C6250000}"/>
    <cellStyle name="Comma 57 4 3 2 2 4" xfId="8005" xr:uid="{00000000-0005-0000-0000-0000C7250000}"/>
    <cellStyle name="Comma 57 4 3 2 3" xfId="8006" xr:uid="{00000000-0005-0000-0000-0000C8250000}"/>
    <cellStyle name="Comma 57 4 3 2 4" xfId="8007" xr:uid="{00000000-0005-0000-0000-0000C9250000}"/>
    <cellStyle name="Comma 57 4 3 2 5" xfId="8008" xr:uid="{00000000-0005-0000-0000-0000CA250000}"/>
    <cellStyle name="Comma 57 4 3 3" xfId="8009" xr:uid="{00000000-0005-0000-0000-0000CB250000}"/>
    <cellStyle name="Comma 57 4 3 3 2" xfId="8010" xr:uid="{00000000-0005-0000-0000-0000CC250000}"/>
    <cellStyle name="Comma 57 4 3 3 3" xfId="8011" xr:uid="{00000000-0005-0000-0000-0000CD250000}"/>
    <cellStyle name="Comma 57 4 3 3 4" xfId="8012" xr:uid="{00000000-0005-0000-0000-0000CE250000}"/>
    <cellStyle name="Comma 57 4 3 4" xfId="8013" xr:uid="{00000000-0005-0000-0000-0000CF250000}"/>
    <cellStyle name="Comma 57 4 3 5" xfId="8014" xr:uid="{00000000-0005-0000-0000-0000D0250000}"/>
    <cellStyle name="Comma 57 4 3 6" xfId="8015" xr:uid="{00000000-0005-0000-0000-0000D1250000}"/>
    <cellStyle name="Comma 57 4 4" xfId="8016" xr:uid="{00000000-0005-0000-0000-0000D2250000}"/>
    <cellStyle name="Comma 57 4 4 2" xfId="8017" xr:uid="{00000000-0005-0000-0000-0000D3250000}"/>
    <cellStyle name="Comma 57 4 4 2 2" xfId="8018" xr:uid="{00000000-0005-0000-0000-0000D4250000}"/>
    <cellStyle name="Comma 57 4 4 2 3" xfId="8019" xr:uid="{00000000-0005-0000-0000-0000D5250000}"/>
    <cellStyle name="Comma 57 4 4 2 4" xfId="8020" xr:uid="{00000000-0005-0000-0000-0000D6250000}"/>
    <cellStyle name="Comma 57 4 4 3" xfId="8021" xr:uid="{00000000-0005-0000-0000-0000D7250000}"/>
    <cellStyle name="Comma 57 4 4 4" xfId="8022" xr:uid="{00000000-0005-0000-0000-0000D8250000}"/>
    <cellStyle name="Comma 57 4 4 5" xfId="8023" xr:uid="{00000000-0005-0000-0000-0000D9250000}"/>
    <cellStyle name="Comma 57 4 5" xfId="8024" xr:uid="{00000000-0005-0000-0000-0000DA250000}"/>
    <cellStyle name="Comma 57 4 5 2" xfId="8025" xr:uid="{00000000-0005-0000-0000-0000DB250000}"/>
    <cellStyle name="Comma 57 4 5 3" xfId="8026" xr:uid="{00000000-0005-0000-0000-0000DC250000}"/>
    <cellStyle name="Comma 57 4 5 4" xfId="8027" xr:uid="{00000000-0005-0000-0000-0000DD250000}"/>
    <cellStyle name="Comma 57 4 6" xfId="8028" xr:uid="{00000000-0005-0000-0000-0000DE250000}"/>
    <cellStyle name="Comma 57 4 7" xfId="8029" xr:uid="{00000000-0005-0000-0000-0000DF250000}"/>
    <cellStyle name="Comma 57 4 8" xfId="8030" xr:uid="{00000000-0005-0000-0000-0000E0250000}"/>
    <cellStyle name="Comma 57 5" xfId="8031" xr:uid="{00000000-0005-0000-0000-0000E1250000}"/>
    <cellStyle name="Comma 57 5 2" xfId="8032" xr:uid="{00000000-0005-0000-0000-0000E2250000}"/>
    <cellStyle name="Comma 57 5 2 2" xfId="8033" xr:uid="{00000000-0005-0000-0000-0000E3250000}"/>
    <cellStyle name="Comma 57 5 2 2 2" xfId="8034" xr:uid="{00000000-0005-0000-0000-0000E4250000}"/>
    <cellStyle name="Comma 57 5 2 2 2 2" xfId="8035" xr:uid="{00000000-0005-0000-0000-0000E5250000}"/>
    <cellStyle name="Comma 57 5 2 2 2 3" xfId="8036" xr:uid="{00000000-0005-0000-0000-0000E6250000}"/>
    <cellStyle name="Comma 57 5 2 2 2 4" xfId="8037" xr:uid="{00000000-0005-0000-0000-0000E7250000}"/>
    <cellStyle name="Comma 57 5 2 2 3" xfId="8038" xr:uid="{00000000-0005-0000-0000-0000E8250000}"/>
    <cellStyle name="Comma 57 5 2 2 4" xfId="8039" xr:uid="{00000000-0005-0000-0000-0000E9250000}"/>
    <cellStyle name="Comma 57 5 2 2 5" xfId="8040" xr:uid="{00000000-0005-0000-0000-0000EA250000}"/>
    <cellStyle name="Comma 57 5 2 3" xfId="8041" xr:uid="{00000000-0005-0000-0000-0000EB250000}"/>
    <cellStyle name="Comma 57 5 2 3 2" xfId="8042" xr:uid="{00000000-0005-0000-0000-0000EC250000}"/>
    <cellStyle name="Comma 57 5 2 3 3" xfId="8043" xr:uid="{00000000-0005-0000-0000-0000ED250000}"/>
    <cellStyle name="Comma 57 5 2 3 4" xfId="8044" xr:uid="{00000000-0005-0000-0000-0000EE250000}"/>
    <cellStyle name="Comma 57 5 2 4" xfId="8045" xr:uid="{00000000-0005-0000-0000-0000EF250000}"/>
    <cellStyle name="Comma 57 5 2 5" xfId="8046" xr:uid="{00000000-0005-0000-0000-0000F0250000}"/>
    <cellStyle name="Comma 57 5 2 6" xfId="8047" xr:uid="{00000000-0005-0000-0000-0000F1250000}"/>
    <cellStyle name="Comma 57 5 3" xfId="8048" xr:uid="{00000000-0005-0000-0000-0000F2250000}"/>
    <cellStyle name="Comma 57 5 3 2" xfId="8049" xr:uid="{00000000-0005-0000-0000-0000F3250000}"/>
    <cellStyle name="Comma 57 5 3 2 2" xfId="8050" xr:uid="{00000000-0005-0000-0000-0000F4250000}"/>
    <cellStyle name="Comma 57 5 3 2 2 2" xfId="8051" xr:uid="{00000000-0005-0000-0000-0000F5250000}"/>
    <cellStyle name="Comma 57 5 3 2 2 3" xfId="8052" xr:uid="{00000000-0005-0000-0000-0000F6250000}"/>
    <cellStyle name="Comma 57 5 3 2 2 4" xfId="8053" xr:uid="{00000000-0005-0000-0000-0000F7250000}"/>
    <cellStyle name="Comma 57 5 3 2 3" xfId="8054" xr:uid="{00000000-0005-0000-0000-0000F8250000}"/>
    <cellStyle name="Comma 57 5 3 2 4" xfId="8055" xr:uid="{00000000-0005-0000-0000-0000F9250000}"/>
    <cellStyle name="Comma 57 5 3 2 5" xfId="8056" xr:uid="{00000000-0005-0000-0000-0000FA250000}"/>
    <cellStyle name="Comma 57 5 3 3" xfId="8057" xr:uid="{00000000-0005-0000-0000-0000FB250000}"/>
    <cellStyle name="Comma 57 5 3 3 2" xfId="8058" xr:uid="{00000000-0005-0000-0000-0000FC250000}"/>
    <cellStyle name="Comma 57 5 3 3 3" xfId="8059" xr:uid="{00000000-0005-0000-0000-0000FD250000}"/>
    <cellStyle name="Comma 57 5 3 3 4" xfId="8060" xr:uid="{00000000-0005-0000-0000-0000FE250000}"/>
    <cellStyle name="Comma 57 5 3 4" xfId="8061" xr:uid="{00000000-0005-0000-0000-0000FF250000}"/>
    <cellStyle name="Comma 57 5 3 5" xfId="8062" xr:uid="{00000000-0005-0000-0000-000000260000}"/>
    <cellStyle name="Comma 57 5 3 6" xfId="8063" xr:uid="{00000000-0005-0000-0000-000001260000}"/>
    <cellStyle name="Comma 57 5 4" xfId="8064" xr:uid="{00000000-0005-0000-0000-000002260000}"/>
    <cellStyle name="Comma 57 5 4 2" xfId="8065" xr:uid="{00000000-0005-0000-0000-000003260000}"/>
    <cellStyle name="Comma 57 5 4 2 2" xfId="8066" xr:uid="{00000000-0005-0000-0000-000004260000}"/>
    <cellStyle name="Comma 57 5 4 2 3" xfId="8067" xr:uid="{00000000-0005-0000-0000-000005260000}"/>
    <cellStyle name="Comma 57 5 4 2 4" xfId="8068" xr:uid="{00000000-0005-0000-0000-000006260000}"/>
    <cellStyle name="Comma 57 5 4 3" xfId="8069" xr:uid="{00000000-0005-0000-0000-000007260000}"/>
    <cellStyle name="Comma 57 5 4 4" xfId="8070" xr:uid="{00000000-0005-0000-0000-000008260000}"/>
    <cellStyle name="Comma 57 5 4 5" xfId="8071" xr:uid="{00000000-0005-0000-0000-000009260000}"/>
    <cellStyle name="Comma 57 5 5" xfId="8072" xr:uid="{00000000-0005-0000-0000-00000A260000}"/>
    <cellStyle name="Comma 57 5 5 2" xfId="8073" xr:uid="{00000000-0005-0000-0000-00000B260000}"/>
    <cellStyle name="Comma 57 5 5 3" xfId="8074" xr:uid="{00000000-0005-0000-0000-00000C260000}"/>
    <cellStyle name="Comma 57 5 5 4" xfId="8075" xr:uid="{00000000-0005-0000-0000-00000D260000}"/>
    <cellStyle name="Comma 57 5 6" xfId="8076" xr:uid="{00000000-0005-0000-0000-00000E260000}"/>
    <cellStyle name="Comma 57 5 7" xfId="8077" xr:uid="{00000000-0005-0000-0000-00000F260000}"/>
    <cellStyle name="Comma 57 5 8" xfId="8078" xr:uid="{00000000-0005-0000-0000-000010260000}"/>
    <cellStyle name="Comma 57 6" xfId="8079" xr:uid="{00000000-0005-0000-0000-000011260000}"/>
    <cellStyle name="Comma 57 6 2" xfId="8080" xr:uid="{00000000-0005-0000-0000-000012260000}"/>
    <cellStyle name="Comma 57 6 2 2" xfId="8081" xr:uid="{00000000-0005-0000-0000-000013260000}"/>
    <cellStyle name="Comma 57 6 2 2 2" xfId="8082" xr:uid="{00000000-0005-0000-0000-000014260000}"/>
    <cellStyle name="Comma 57 6 2 2 3" xfId="8083" xr:uid="{00000000-0005-0000-0000-000015260000}"/>
    <cellStyle name="Comma 57 6 2 2 4" xfId="8084" xr:uid="{00000000-0005-0000-0000-000016260000}"/>
    <cellStyle name="Comma 57 6 2 3" xfId="8085" xr:uid="{00000000-0005-0000-0000-000017260000}"/>
    <cellStyle name="Comma 57 6 2 4" xfId="8086" xr:uid="{00000000-0005-0000-0000-000018260000}"/>
    <cellStyle name="Comma 57 6 2 5" xfId="8087" xr:uid="{00000000-0005-0000-0000-000019260000}"/>
    <cellStyle name="Comma 57 6 3" xfId="8088" xr:uid="{00000000-0005-0000-0000-00001A260000}"/>
    <cellStyle name="Comma 57 6 3 2" xfId="8089" xr:uid="{00000000-0005-0000-0000-00001B260000}"/>
    <cellStyle name="Comma 57 6 3 3" xfId="8090" xr:uid="{00000000-0005-0000-0000-00001C260000}"/>
    <cellStyle name="Comma 57 6 3 4" xfId="8091" xr:uid="{00000000-0005-0000-0000-00001D260000}"/>
    <cellStyle name="Comma 57 6 4" xfId="8092" xr:uid="{00000000-0005-0000-0000-00001E260000}"/>
    <cellStyle name="Comma 57 6 5" xfId="8093" xr:uid="{00000000-0005-0000-0000-00001F260000}"/>
    <cellStyle name="Comma 57 6 6" xfId="8094" xr:uid="{00000000-0005-0000-0000-000020260000}"/>
    <cellStyle name="Comma 57 7" xfId="8095" xr:uid="{00000000-0005-0000-0000-000021260000}"/>
    <cellStyle name="Comma 57 7 2" xfId="8096" xr:uid="{00000000-0005-0000-0000-000022260000}"/>
    <cellStyle name="Comma 57 7 2 2" xfId="8097" xr:uid="{00000000-0005-0000-0000-000023260000}"/>
    <cellStyle name="Comma 57 7 2 2 2" xfId="8098" xr:uid="{00000000-0005-0000-0000-000024260000}"/>
    <cellStyle name="Comma 57 7 2 2 3" xfId="8099" xr:uid="{00000000-0005-0000-0000-000025260000}"/>
    <cellStyle name="Comma 57 7 2 2 4" xfId="8100" xr:uid="{00000000-0005-0000-0000-000026260000}"/>
    <cellStyle name="Comma 57 7 2 3" xfId="8101" xr:uid="{00000000-0005-0000-0000-000027260000}"/>
    <cellStyle name="Comma 57 7 2 4" xfId="8102" xr:uid="{00000000-0005-0000-0000-000028260000}"/>
    <cellStyle name="Comma 57 7 2 5" xfId="8103" xr:uid="{00000000-0005-0000-0000-000029260000}"/>
    <cellStyle name="Comma 57 7 3" xfId="8104" xr:uid="{00000000-0005-0000-0000-00002A260000}"/>
    <cellStyle name="Comma 57 7 3 2" xfId="8105" xr:uid="{00000000-0005-0000-0000-00002B260000}"/>
    <cellStyle name="Comma 57 7 3 3" xfId="8106" xr:uid="{00000000-0005-0000-0000-00002C260000}"/>
    <cellStyle name="Comma 57 7 3 4" xfId="8107" xr:uid="{00000000-0005-0000-0000-00002D260000}"/>
    <cellStyle name="Comma 57 7 4" xfId="8108" xr:uid="{00000000-0005-0000-0000-00002E260000}"/>
    <cellStyle name="Comma 57 7 5" xfId="8109" xr:uid="{00000000-0005-0000-0000-00002F260000}"/>
    <cellStyle name="Comma 57 7 6" xfId="8110" xr:uid="{00000000-0005-0000-0000-000030260000}"/>
    <cellStyle name="Comma 57 8" xfId="8111" xr:uid="{00000000-0005-0000-0000-000031260000}"/>
    <cellStyle name="Comma 57 8 2" xfId="8112" xr:uid="{00000000-0005-0000-0000-000032260000}"/>
    <cellStyle name="Comma 57 8 2 2" xfId="8113" xr:uid="{00000000-0005-0000-0000-000033260000}"/>
    <cellStyle name="Comma 57 8 2 3" xfId="8114" xr:uid="{00000000-0005-0000-0000-000034260000}"/>
    <cellStyle name="Comma 57 8 2 4" xfId="8115" xr:uid="{00000000-0005-0000-0000-000035260000}"/>
    <cellStyle name="Comma 57 8 3" xfId="8116" xr:uid="{00000000-0005-0000-0000-000036260000}"/>
    <cellStyle name="Comma 57 8 4" xfId="8117" xr:uid="{00000000-0005-0000-0000-000037260000}"/>
    <cellStyle name="Comma 57 8 5" xfId="8118" xr:uid="{00000000-0005-0000-0000-000038260000}"/>
    <cellStyle name="Comma 57 9" xfId="8119" xr:uid="{00000000-0005-0000-0000-000039260000}"/>
    <cellStyle name="Comma 57 9 2" xfId="8120" xr:uid="{00000000-0005-0000-0000-00003A260000}"/>
    <cellStyle name="Comma 57 9 3" xfId="8121" xr:uid="{00000000-0005-0000-0000-00003B260000}"/>
    <cellStyle name="Comma 57 9 4" xfId="8122" xr:uid="{00000000-0005-0000-0000-00003C260000}"/>
    <cellStyle name="Comma 58" xfId="8123" xr:uid="{00000000-0005-0000-0000-00003D260000}"/>
    <cellStyle name="Comma 58 10" xfId="8124" xr:uid="{00000000-0005-0000-0000-00003E260000}"/>
    <cellStyle name="Comma 58 11" xfId="8125" xr:uid="{00000000-0005-0000-0000-00003F260000}"/>
    <cellStyle name="Comma 58 12" xfId="8126" xr:uid="{00000000-0005-0000-0000-000040260000}"/>
    <cellStyle name="Comma 58 2" xfId="8127" xr:uid="{00000000-0005-0000-0000-000041260000}"/>
    <cellStyle name="Comma 58 2 10" xfId="8128" xr:uid="{00000000-0005-0000-0000-000042260000}"/>
    <cellStyle name="Comma 58 2 2" xfId="8129" xr:uid="{00000000-0005-0000-0000-000043260000}"/>
    <cellStyle name="Comma 58 2 2 2" xfId="8130" xr:uid="{00000000-0005-0000-0000-000044260000}"/>
    <cellStyle name="Comma 58 2 2 2 2" xfId="8131" xr:uid="{00000000-0005-0000-0000-000045260000}"/>
    <cellStyle name="Comma 58 2 2 2 2 2" xfId="8132" xr:uid="{00000000-0005-0000-0000-000046260000}"/>
    <cellStyle name="Comma 58 2 2 2 2 2 2" xfId="8133" xr:uid="{00000000-0005-0000-0000-000047260000}"/>
    <cellStyle name="Comma 58 2 2 2 2 2 3" xfId="8134" xr:uid="{00000000-0005-0000-0000-000048260000}"/>
    <cellStyle name="Comma 58 2 2 2 2 2 4" xfId="8135" xr:uid="{00000000-0005-0000-0000-000049260000}"/>
    <cellStyle name="Comma 58 2 2 2 2 3" xfId="8136" xr:uid="{00000000-0005-0000-0000-00004A260000}"/>
    <cellStyle name="Comma 58 2 2 2 2 4" xfId="8137" xr:uid="{00000000-0005-0000-0000-00004B260000}"/>
    <cellStyle name="Comma 58 2 2 2 2 5" xfId="8138" xr:uid="{00000000-0005-0000-0000-00004C260000}"/>
    <cellStyle name="Comma 58 2 2 2 3" xfId="8139" xr:uid="{00000000-0005-0000-0000-00004D260000}"/>
    <cellStyle name="Comma 58 2 2 2 3 2" xfId="8140" xr:uid="{00000000-0005-0000-0000-00004E260000}"/>
    <cellStyle name="Comma 58 2 2 2 3 3" xfId="8141" xr:uid="{00000000-0005-0000-0000-00004F260000}"/>
    <cellStyle name="Comma 58 2 2 2 3 4" xfId="8142" xr:uid="{00000000-0005-0000-0000-000050260000}"/>
    <cellStyle name="Comma 58 2 2 2 4" xfId="8143" xr:uid="{00000000-0005-0000-0000-000051260000}"/>
    <cellStyle name="Comma 58 2 2 2 5" xfId="8144" xr:uid="{00000000-0005-0000-0000-000052260000}"/>
    <cellStyle name="Comma 58 2 2 2 6" xfId="8145" xr:uid="{00000000-0005-0000-0000-000053260000}"/>
    <cellStyle name="Comma 58 2 2 3" xfId="8146" xr:uid="{00000000-0005-0000-0000-000054260000}"/>
    <cellStyle name="Comma 58 2 2 3 2" xfId="8147" xr:uid="{00000000-0005-0000-0000-000055260000}"/>
    <cellStyle name="Comma 58 2 2 3 2 2" xfId="8148" xr:uid="{00000000-0005-0000-0000-000056260000}"/>
    <cellStyle name="Comma 58 2 2 3 2 2 2" xfId="8149" xr:uid="{00000000-0005-0000-0000-000057260000}"/>
    <cellStyle name="Comma 58 2 2 3 2 2 3" xfId="8150" xr:uid="{00000000-0005-0000-0000-000058260000}"/>
    <cellStyle name="Comma 58 2 2 3 2 2 4" xfId="8151" xr:uid="{00000000-0005-0000-0000-000059260000}"/>
    <cellStyle name="Comma 58 2 2 3 2 3" xfId="8152" xr:uid="{00000000-0005-0000-0000-00005A260000}"/>
    <cellStyle name="Comma 58 2 2 3 2 4" xfId="8153" xr:uid="{00000000-0005-0000-0000-00005B260000}"/>
    <cellStyle name="Comma 58 2 2 3 2 5" xfId="8154" xr:uid="{00000000-0005-0000-0000-00005C260000}"/>
    <cellStyle name="Comma 58 2 2 3 3" xfId="8155" xr:uid="{00000000-0005-0000-0000-00005D260000}"/>
    <cellStyle name="Comma 58 2 2 3 3 2" xfId="8156" xr:uid="{00000000-0005-0000-0000-00005E260000}"/>
    <cellStyle name="Comma 58 2 2 3 3 3" xfId="8157" xr:uid="{00000000-0005-0000-0000-00005F260000}"/>
    <cellStyle name="Comma 58 2 2 3 3 4" xfId="8158" xr:uid="{00000000-0005-0000-0000-000060260000}"/>
    <cellStyle name="Comma 58 2 2 3 4" xfId="8159" xr:uid="{00000000-0005-0000-0000-000061260000}"/>
    <cellStyle name="Comma 58 2 2 3 5" xfId="8160" xr:uid="{00000000-0005-0000-0000-000062260000}"/>
    <cellStyle name="Comma 58 2 2 3 6" xfId="8161" xr:uid="{00000000-0005-0000-0000-000063260000}"/>
    <cellStyle name="Comma 58 2 2 4" xfId="8162" xr:uid="{00000000-0005-0000-0000-000064260000}"/>
    <cellStyle name="Comma 58 2 2 4 2" xfId="8163" xr:uid="{00000000-0005-0000-0000-000065260000}"/>
    <cellStyle name="Comma 58 2 2 4 2 2" xfId="8164" xr:uid="{00000000-0005-0000-0000-000066260000}"/>
    <cellStyle name="Comma 58 2 2 4 2 3" xfId="8165" xr:uid="{00000000-0005-0000-0000-000067260000}"/>
    <cellStyle name="Comma 58 2 2 4 2 4" xfId="8166" xr:uid="{00000000-0005-0000-0000-000068260000}"/>
    <cellStyle name="Comma 58 2 2 4 3" xfId="8167" xr:uid="{00000000-0005-0000-0000-000069260000}"/>
    <cellStyle name="Comma 58 2 2 4 4" xfId="8168" xr:uid="{00000000-0005-0000-0000-00006A260000}"/>
    <cellStyle name="Comma 58 2 2 4 5" xfId="8169" xr:uid="{00000000-0005-0000-0000-00006B260000}"/>
    <cellStyle name="Comma 58 2 2 5" xfId="8170" xr:uid="{00000000-0005-0000-0000-00006C260000}"/>
    <cellStyle name="Comma 58 2 2 5 2" xfId="8171" xr:uid="{00000000-0005-0000-0000-00006D260000}"/>
    <cellStyle name="Comma 58 2 2 5 3" xfId="8172" xr:uid="{00000000-0005-0000-0000-00006E260000}"/>
    <cellStyle name="Comma 58 2 2 5 4" xfId="8173" xr:uid="{00000000-0005-0000-0000-00006F260000}"/>
    <cellStyle name="Comma 58 2 2 6" xfId="8174" xr:uid="{00000000-0005-0000-0000-000070260000}"/>
    <cellStyle name="Comma 58 2 2 7" xfId="8175" xr:uid="{00000000-0005-0000-0000-000071260000}"/>
    <cellStyle name="Comma 58 2 2 8" xfId="8176" xr:uid="{00000000-0005-0000-0000-000072260000}"/>
    <cellStyle name="Comma 58 2 3" xfId="8177" xr:uid="{00000000-0005-0000-0000-000073260000}"/>
    <cellStyle name="Comma 58 2 3 2" xfId="8178" xr:uid="{00000000-0005-0000-0000-000074260000}"/>
    <cellStyle name="Comma 58 2 3 2 2" xfId="8179" xr:uid="{00000000-0005-0000-0000-000075260000}"/>
    <cellStyle name="Comma 58 2 3 2 2 2" xfId="8180" xr:uid="{00000000-0005-0000-0000-000076260000}"/>
    <cellStyle name="Comma 58 2 3 2 2 2 2" xfId="8181" xr:uid="{00000000-0005-0000-0000-000077260000}"/>
    <cellStyle name="Comma 58 2 3 2 2 2 3" xfId="8182" xr:uid="{00000000-0005-0000-0000-000078260000}"/>
    <cellStyle name="Comma 58 2 3 2 2 2 4" xfId="8183" xr:uid="{00000000-0005-0000-0000-000079260000}"/>
    <cellStyle name="Comma 58 2 3 2 2 3" xfId="8184" xr:uid="{00000000-0005-0000-0000-00007A260000}"/>
    <cellStyle name="Comma 58 2 3 2 2 4" xfId="8185" xr:uid="{00000000-0005-0000-0000-00007B260000}"/>
    <cellStyle name="Comma 58 2 3 2 2 5" xfId="8186" xr:uid="{00000000-0005-0000-0000-00007C260000}"/>
    <cellStyle name="Comma 58 2 3 2 3" xfId="8187" xr:uid="{00000000-0005-0000-0000-00007D260000}"/>
    <cellStyle name="Comma 58 2 3 2 3 2" xfId="8188" xr:uid="{00000000-0005-0000-0000-00007E260000}"/>
    <cellStyle name="Comma 58 2 3 2 3 3" xfId="8189" xr:uid="{00000000-0005-0000-0000-00007F260000}"/>
    <cellStyle name="Comma 58 2 3 2 3 4" xfId="8190" xr:uid="{00000000-0005-0000-0000-000080260000}"/>
    <cellStyle name="Comma 58 2 3 2 4" xfId="8191" xr:uid="{00000000-0005-0000-0000-000081260000}"/>
    <cellStyle name="Comma 58 2 3 2 5" xfId="8192" xr:uid="{00000000-0005-0000-0000-000082260000}"/>
    <cellStyle name="Comma 58 2 3 2 6" xfId="8193" xr:uid="{00000000-0005-0000-0000-000083260000}"/>
    <cellStyle name="Comma 58 2 3 3" xfId="8194" xr:uid="{00000000-0005-0000-0000-000084260000}"/>
    <cellStyle name="Comma 58 2 3 3 2" xfId="8195" xr:uid="{00000000-0005-0000-0000-000085260000}"/>
    <cellStyle name="Comma 58 2 3 3 2 2" xfId="8196" xr:uid="{00000000-0005-0000-0000-000086260000}"/>
    <cellStyle name="Comma 58 2 3 3 2 2 2" xfId="8197" xr:uid="{00000000-0005-0000-0000-000087260000}"/>
    <cellStyle name="Comma 58 2 3 3 2 2 3" xfId="8198" xr:uid="{00000000-0005-0000-0000-000088260000}"/>
    <cellStyle name="Comma 58 2 3 3 2 2 4" xfId="8199" xr:uid="{00000000-0005-0000-0000-000089260000}"/>
    <cellStyle name="Comma 58 2 3 3 2 3" xfId="8200" xr:uid="{00000000-0005-0000-0000-00008A260000}"/>
    <cellStyle name="Comma 58 2 3 3 2 4" xfId="8201" xr:uid="{00000000-0005-0000-0000-00008B260000}"/>
    <cellStyle name="Comma 58 2 3 3 2 5" xfId="8202" xr:uid="{00000000-0005-0000-0000-00008C260000}"/>
    <cellStyle name="Comma 58 2 3 3 3" xfId="8203" xr:uid="{00000000-0005-0000-0000-00008D260000}"/>
    <cellStyle name="Comma 58 2 3 3 3 2" xfId="8204" xr:uid="{00000000-0005-0000-0000-00008E260000}"/>
    <cellStyle name="Comma 58 2 3 3 3 3" xfId="8205" xr:uid="{00000000-0005-0000-0000-00008F260000}"/>
    <cellStyle name="Comma 58 2 3 3 3 4" xfId="8206" xr:uid="{00000000-0005-0000-0000-000090260000}"/>
    <cellStyle name="Comma 58 2 3 3 4" xfId="8207" xr:uid="{00000000-0005-0000-0000-000091260000}"/>
    <cellStyle name="Comma 58 2 3 3 5" xfId="8208" xr:uid="{00000000-0005-0000-0000-000092260000}"/>
    <cellStyle name="Comma 58 2 3 3 6" xfId="8209" xr:uid="{00000000-0005-0000-0000-000093260000}"/>
    <cellStyle name="Comma 58 2 3 4" xfId="8210" xr:uid="{00000000-0005-0000-0000-000094260000}"/>
    <cellStyle name="Comma 58 2 3 4 2" xfId="8211" xr:uid="{00000000-0005-0000-0000-000095260000}"/>
    <cellStyle name="Comma 58 2 3 4 2 2" xfId="8212" xr:uid="{00000000-0005-0000-0000-000096260000}"/>
    <cellStyle name="Comma 58 2 3 4 2 3" xfId="8213" xr:uid="{00000000-0005-0000-0000-000097260000}"/>
    <cellStyle name="Comma 58 2 3 4 2 4" xfId="8214" xr:uid="{00000000-0005-0000-0000-000098260000}"/>
    <cellStyle name="Comma 58 2 3 4 3" xfId="8215" xr:uid="{00000000-0005-0000-0000-000099260000}"/>
    <cellStyle name="Comma 58 2 3 4 4" xfId="8216" xr:uid="{00000000-0005-0000-0000-00009A260000}"/>
    <cellStyle name="Comma 58 2 3 4 5" xfId="8217" xr:uid="{00000000-0005-0000-0000-00009B260000}"/>
    <cellStyle name="Comma 58 2 3 5" xfId="8218" xr:uid="{00000000-0005-0000-0000-00009C260000}"/>
    <cellStyle name="Comma 58 2 3 5 2" xfId="8219" xr:uid="{00000000-0005-0000-0000-00009D260000}"/>
    <cellStyle name="Comma 58 2 3 5 3" xfId="8220" xr:uid="{00000000-0005-0000-0000-00009E260000}"/>
    <cellStyle name="Comma 58 2 3 5 4" xfId="8221" xr:uid="{00000000-0005-0000-0000-00009F260000}"/>
    <cellStyle name="Comma 58 2 3 6" xfId="8222" xr:uid="{00000000-0005-0000-0000-0000A0260000}"/>
    <cellStyle name="Comma 58 2 3 7" xfId="8223" xr:uid="{00000000-0005-0000-0000-0000A1260000}"/>
    <cellStyle name="Comma 58 2 3 8" xfId="8224" xr:uid="{00000000-0005-0000-0000-0000A2260000}"/>
    <cellStyle name="Comma 58 2 4" xfId="8225" xr:uid="{00000000-0005-0000-0000-0000A3260000}"/>
    <cellStyle name="Comma 58 2 4 2" xfId="8226" xr:uid="{00000000-0005-0000-0000-0000A4260000}"/>
    <cellStyle name="Comma 58 2 4 2 2" xfId="8227" xr:uid="{00000000-0005-0000-0000-0000A5260000}"/>
    <cellStyle name="Comma 58 2 4 2 2 2" xfId="8228" xr:uid="{00000000-0005-0000-0000-0000A6260000}"/>
    <cellStyle name="Comma 58 2 4 2 2 3" xfId="8229" xr:uid="{00000000-0005-0000-0000-0000A7260000}"/>
    <cellStyle name="Comma 58 2 4 2 2 4" xfId="8230" xr:uid="{00000000-0005-0000-0000-0000A8260000}"/>
    <cellStyle name="Comma 58 2 4 2 3" xfId="8231" xr:uid="{00000000-0005-0000-0000-0000A9260000}"/>
    <cellStyle name="Comma 58 2 4 2 4" xfId="8232" xr:uid="{00000000-0005-0000-0000-0000AA260000}"/>
    <cellStyle name="Comma 58 2 4 2 5" xfId="8233" xr:uid="{00000000-0005-0000-0000-0000AB260000}"/>
    <cellStyle name="Comma 58 2 4 3" xfId="8234" xr:uid="{00000000-0005-0000-0000-0000AC260000}"/>
    <cellStyle name="Comma 58 2 4 3 2" xfId="8235" xr:uid="{00000000-0005-0000-0000-0000AD260000}"/>
    <cellStyle name="Comma 58 2 4 3 3" xfId="8236" xr:uid="{00000000-0005-0000-0000-0000AE260000}"/>
    <cellStyle name="Comma 58 2 4 3 4" xfId="8237" xr:uid="{00000000-0005-0000-0000-0000AF260000}"/>
    <cellStyle name="Comma 58 2 4 4" xfId="8238" xr:uid="{00000000-0005-0000-0000-0000B0260000}"/>
    <cellStyle name="Comma 58 2 4 5" xfId="8239" xr:uid="{00000000-0005-0000-0000-0000B1260000}"/>
    <cellStyle name="Comma 58 2 4 6" xfId="8240" xr:uid="{00000000-0005-0000-0000-0000B2260000}"/>
    <cellStyle name="Comma 58 2 5" xfId="8241" xr:uid="{00000000-0005-0000-0000-0000B3260000}"/>
    <cellStyle name="Comma 58 2 5 2" xfId="8242" xr:uid="{00000000-0005-0000-0000-0000B4260000}"/>
    <cellStyle name="Comma 58 2 5 2 2" xfId="8243" xr:uid="{00000000-0005-0000-0000-0000B5260000}"/>
    <cellStyle name="Comma 58 2 5 2 2 2" xfId="8244" xr:uid="{00000000-0005-0000-0000-0000B6260000}"/>
    <cellStyle name="Comma 58 2 5 2 2 3" xfId="8245" xr:uid="{00000000-0005-0000-0000-0000B7260000}"/>
    <cellStyle name="Comma 58 2 5 2 2 4" xfId="8246" xr:uid="{00000000-0005-0000-0000-0000B8260000}"/>
    <cellStyle name="Comma 58 2 5 2 3" xfId="8247" xr:uid="{00000000-0005-0000-0000-0000B9260000}"/>
    <cellStyle name="Comma 58 2 5 2 4" xfId="8248" xr:uid="{00000000-0005-0000-0000-0000BA260000}"/>
    <cellStyle name="Comma 58 2 5 2 5" xfId="8249" xr:uid="{00000000-0005-0000-0000-0000BB260000}"/>
    <cellStyle name="Comma 58 2 5 3" xfId="8250" xr:uid="{00000000-0005-0000-0000-0000BC260000}"/>
    <cellStyle name="Comma 58 2 5 3 2" xfId="8251" xr:uid="{00000000-0005-0000-0000-0000BD260000}"/>
    <cellStyle name="Comma 58 2 5 3 3" xfId="8252" xr:uid="{00000000-0005-0000-0000-0000BE260000}"/>
    <cellStyle name="Comma 58 2 5 3 4" xfId="8253" xr:uid="{00000000-0005-0000-0000-0000BF260000}"/>
    <cellStyle name="Comma 58 2 5 4" xfId="8254" xr:uid="{00000000-0005-0000-0000-0000C0260000}"/>
    <cellStyle name="Comma 58 2 5 5" xfId="8255" xr:uid="{00000000-0005-0000-0000-0000C1260000}"/>
    <cellStyle name="Comma 58 2 5 6" xfId="8256" xr:uid="{00000000-0005-0000-0000-0000C2260000}"/>
    <cellStyle name="Comma 58 2 6" xfId="8257" xr:uid="{00000000-0005-0000-0000-0000C3260000}"/>
    <cellStyle name="Comma 58 2 6 2" xfId="8258" xr:uid="{00000000-0005-0000-0000-0000C4260000}"/>
    <cellStyle name="Comma 58 2 6 2 2" xfId="8259" xr:uid="{00000000-0005-0000-0000-0000C5260000}"/>
    <cellStyle name="Comma 58 2 6 2 3" xfId="8260" xr:uid="{00000000-0005-0000-0000-0000C6260000}"/>
    <cellStyle name="Comma 58 2 6 2 4" xfId="8261" xr:uid="{00000000-0005-0000-0000-0000C7260000}"/>
    <cellStyle name="Comma 58 2 6 3" xfId="8262" xr:uid="{00000000-0005-0000-0000-0000C8260000}"/>
    <cellStyle name="Comma 58 2 6 4" xfId="8263" xr:uid="{00000000-0005-0000-0000-0000C9260000}"/>
    <cellStyle name="Comma 58 2 6 5" xfId="8264" xr:uid="{00000000-0005-0000-0000-0000CA260000}"/>
    <cellStyle name="Comma 58 2 7" xfId="8265" xr:uid="{00000000-0005-0000-0000-0000CB260000}"/>
    <cellStyle name="Comma 58 2 7 2" xfId="8266" xr:uid="{00000000-0005-0000-0000-0000CC260000}"/>
    <cellStyle name="Comma 58 2 7 3" xfId="8267" xr:uid="{00000000-0005-0000-0000-0000CD260000}"/>
    <cellStyle name="Comma 58 2 7 4" xfId="8268" xr:uid="{00000000-0005-0000-0000-0000CE260000}"/>
    <cellStyle name="Comma 58 2 8" xfId="8269" xr:uid="{00000000-0005-0000-0000-0000CF260000}"/>
    <cellStyle name="Comma 58 2 9" xfId="8270" xr:uid="{00000000-0005-0000-0000-0000D0260000}"/>
    <cellStyle name="Comma 58 3" xfId="8271" xr:uid="{00000000-0005-0000-0000-0000D1260000}"/>
    <cellStyle name="Comma 58 3 10" xfId="8272" xr:uid="{00000000-0005-0000-0000-0000D2260000}"/>
    <cellStyle name="Comma 58 3 2" xfId="8273" xr:uid="{00000000-0005-0000-0000-0000D3260000}"/>
    <cellStyle name="Comma 58 3 2 2" xfId="8274" xr:uid="{00000000-0005-0000-0000-0000D4260000}"/>
    <cellStyle name="Comma 58 3 2 2 2" xfId="8275" xr:uid="{00000000-0005-0000-0000-0000D5260000}"/>
    <cellStyle name="Comma 58 3 2 2 2 2" xfId="8276" xr:uid="{00000000-0005-0000-0000-0000D6260000}"/>
    <cellStyle name="Comma 58 3 2 2 2 2 2" xfId="8277" xr:uid="{00000000-0005-0000-0000-0000D7260000}"/>
    <cellStyle name="Comma 58 3 2 2 2 2 3" xfId="8278" xr:uid="{00000000-0005-0000-0000-0000D8260000}"/>
    <cellStyle name="Comma 58 3 2 2 2 2 4" xfId="8279" xr:uid="{00000000-0005-0000-0000-0000D9260000}"/>
    <cellStyle name="Comma 58 3 2 2 2 3" xfId="8280" xr:uid="{00000000-0005-0000-0000-0000DA260000}"/>
    <cellStyle name="Comma 58 3 2 2 2 4" xfId="8281" xr:uid="{00000000-0005-0000-0000-0000DB260000}"/>
    <cellStyle name="Comma 58 3 2 2 2 5" xfId="8282" xr:uid="{00000000-0005-0000-0000-0000DC260000}"/>
    <cellStyle name="Comma 58 3 2 2 3" xfId="8283" xr:uid="{00000000-0005-0000-0000-0000DD260000}"/>
    <cellStyle name="Comma 58 3 2 2 3 2" xfId="8284" xr:uid="{00000000-0005-0000-0000-0000DE260000}"/>
    <cellStyle name="Comma 58 3 2 2 3 3" xfId="8285" xr:uid="{00000000-0005-0000-0000-0000DF260000}"/>
    <cellStyle name="Comma 58 3 2 2 3 4" xfId="8286" xr:uid="{00000000-0005-0000-0000-0000E0260000}"/>
    <cellStyle name="Comma 58 3 2 2 4" xfId="8287" xr:uid="{00000000-0005-0000-0000-0000E1260000}"/>
    <cellStyle name="Comma 58 3 2 2 5" xfId="8288" xr:uid="{00000000-0005-0000-0000-0000E2260000}"/>
    <cellStyle name="Comma 58 3 2 2 6" xfId="8289" xr:uid="{00000000-0005-0000-0000-0000E3260000}"/>
    <cellStyle name="Comma 58 3 2 3" xfId="8290" xr:uid="{00000000-0005-0000-0000-0000E4260000}"/>
    <cellStyle name="Comma 58 3 2 3 2" xfId="8291" xr:uid="{00000000-0005-0000-0000-0000E5260000}"/>
    <cellStyle name="Comma 58 3 2 3 2 2" xfId="8292" xr:uid="{00000000-0005-0000-0000-0000E6260000}"/>
    <cellStyle name="Comma 58 3 2 3 2 2 2" xfId="8293" xr:uid="{00000000-0005-0000-0000-0000E7260000}"/>
    <cellStyle name="Comma 58 3 2 3 2 2 3" xfId="8294" xr:uid="{00000000-0005-0000-0000-0000E8260000}"/>
    <cellStyle name="Comma 58 3 2 3 2 2 4" xfId="8295" xr:uid="{00000000-0005-0000-0000-0000E9260000}"/>
    <cellStyle name="Comma 58 3 2 3 2 3" xfId="8296" xr:uid="{00000000-0005-0000-0000-0000EA260000}"/>
    <cellStyle name="Comma 58 3 2 3 2 4" xfId="8297" xr:uid="{00000000-0005-0000-0000-0000EB260000}"/>
    <cellStyle name="Comma 58 3 2 3 2 5" xfId="8298" xr:uid="{00000000-0005-0000-0000-0000EC260000}"/>
    <cellStyle name="Comma 58 3 2 3 3" xfId="8299" xr:uid="{00000000-0005-0000-0000-0000ED260000}"/>
    <cellStyle name="Comma 58 3 2 3 3 2" xfId="8300" xr:uid="{00000000-0005-0000-0000-0000EE260000}"/>
    <cellStyle name="Comma 58 3 2 3 3 3" xfId="8301" xr:uid="{00000000-0005-0000-0000-0000EF260000}"/>
    <cellStyle name="Comma 58 3 2 3 3 4" xfId="8302" xr:uid="{00000000-0005-0000-0000-0000F0260000}"/>
    <cellStyle name="Comma 58 3 2 3 4" xfId="8303" xr:uid="{00000000-0005-0000-0000-0000F1260000}"/>
    <cellStyle name="Comma 58 3 2 3 5" xfId="8304" xr:uid="{00000000-0005-0000-0000-0000F2260000}"/>
    <cellStyle name="Comma 58 3 2 3 6" xfId="8305" xr:uid="{00000000-0005-0000-0000-0000F3260000}"/>
    <cellStyle name="Comma 58 3 2 4" xfId="8306" xr:uid="{00000000-0005-0000-0000-0000F4260000}"/>
    <cellStyle name="Comma 58 3 2 4 2" xfId="8307" xr:uid="{00000000-0005-0000-0000-0000F5260000}"/>
    <cellStyle name="Comma 58 3 2 4 2 2" xfId="8308" xr:uid="{00000000-0005-0000-0000-0000F6260000}"/>
    <cellStyle name="Comma 58 3 2 4 2 3" xfId="8309" xr:uid="{00000000-0005-0000-0000-0000F7260000}"/>
    <cellStyle name="Comma 58 3 2 4 2 4" xfId="8310" xr:uid="{00000000-0005-0000-0000-0000F8260000}"/>
    <cellStyle name="Comma 58 3 2 4 3" xfId="8311" xr:uid="{00000000-0005-0000-0000-0000F9260000}"/>
    <cellStyle name="Comma 58 3 2 4 4" xfId="8312" xr:uid="{00000000-0005-0000-0000-0000FA260000}"/>
    <cellStyle name="Comma 58 3 2 4 5" xfId="8313" xr:uid="{00000000-0005-0000-0000-0000FB260000}"/>
    <cellStyle name="Comma 58 3 2 5" xfId="8314" xr:uid="{00000000-0005-0000-0000-0000FC260000}"/>
    <cellStyle name="Comma 58 3 2 5 2" xfId="8315" xr:uid="{00000000-0005-0000-0000-0000FD260000}"/>
    <cellStyle name="Comma 58 3 2 5 3" xfId="8316" xr:uid="{00000000-0005-0000-0000-0000FE260000}"/>
    <cellStyle name="Comma 58 3 2 5 4" xfId="8317" xr:uid="{00000000-0005-0000-0000-0000FF260000}"/>
    <cellStyle name="Comma 58 3 2 6" xfId="8318" xr:uid="{00000000-0005-0000-0000-000000270000}"/>
    <cellStyle name="Comma 58 3 2 7" xfId="8319" xr:uid="{00000000-0005-0000-0000-000001270000}"/>
    <cellStyle name="Comma 58 3 2 8" xfId="8320" xr:uid="{00000000-0005-0000-0000-000002270000}"/>
    <cellStyle name="Comma 58 3 3" xfId="8321" xr:uid="{00000000-0005-0000-0000-000003270000}"/>
    <cellStyle name="Comma 58 3 3 2" xfId="8322" xr:uid="{00000000-0005-0000-0000-000004270000}"/>
    <cellStyle name="Comma 58 3 3 2 2" xfId="8323" xr:uid="{00000000-0005-0000-0000-000005270000}"/>
    <cellStyle name="Comma 58 3 3 2 2 2" xfId="8324" xr:uid="{00000000-0005-0000-0000-000006270000}"/>
    <cellStyle name="Comma 58 3 3 2 2 2 2" xfId="8325" xr:uid="{00000000-0005-0000-0000-000007270000}"/>
    <cellStyle name="Comma 58 3 3 2 2 2 3" xfId="8326" xr:uid="{00000000-0005-0000-0000-000008270000}"/>
    <cellStyle name="Comma 58 3 3 2 2 2 4" xfId="8327" xr:uid="{00000000-0005-0000-0000-000009270000}"/>
    <cellStyle name="Comma 58 3 3 2 2 3" xfId="8328" xr:uid="{00000000-0005-0000-0000-00000A270000}"/>
    <cellStyle name="Comma 58 3 3 2 2 4" xfId="8329" xr:uid="{00000000-0005-0000-0000-00000B270000}"/>
    <cellStyle name="Comma 58 3 3 2 2 5" xfId="8330" xr:uid="{00000000-0005-0000-0000-00000C270000}"/>
    <cellStyle name="Comma 58 3 3 2 3" xfId="8331" xr:uid="{00000000-0005-0000-0000-00000D270000}"/>
    <cellStyle name="Comma 58 3 3 2 3 2" xfId="8332" xr:uid="{00000000-0005-0000-0000-00000E270000}"/>
    <cellStyle name="Comma 58 3 3 2 3 3" xfId="8333" xr:uid="{00000000-0005-0000-0000-00000F270000}"/>
    <cellStyle name="Comma 58 3 3 2 3 4" xfId="8334" xr:uid="{00000000-0005-0000-0000-000010270000}"/>
    <cellStyle name="Comma 58 3 3 2 4" xfId="8335" xr:uid="{00000000-0005-0000-0000-000011270000}"/>
    <cellStyle name="Comma 58 3 3 2 5" xfId="8336" xr:uid="{00000000-0005-0000-0000-000012270000}"/>
    <cellStyle name="Comma 58 3 3 2 6" xfId="8337" xr:uid="{00000000-0005-0000-0000-000013270000}"/>
    <cellStyle name="Comma 58 3 3 3" xfId="8338" xr:uid="{00000000-0005-0000-0000-000014270000}"/>
    <cellStyle name="Comma 58 3 3 3 2" xfId="8339" xr:uid="{00000000-0005-0000-0000-000015270000}"/>
    <cellStyle name="Comma 58 3 3 3 2 2" xfId="8340" xr:uid="{00000000-0005-0000-0000-000016270000}"/>
    <cellStyle name="Comma 58 3 3 3 2 2 2" xfId="8341" xr:uid="{00000000-0005-0000-0000-000017270000}"/>
    <cellStyle name="Comma 58 3 3 3 2 2 3" xfId="8342" xr:uid="{00000000-0005-0000-0000-000018270000}"/>
    <cellStyle name="Comma 58 3 3 3 2 2 4" xfId="8343" xr:uid="{00000000-0005-0000-0000-000019270000}"/>
    <cellStyle name="Comma 58 3 3 3 2 3" xfId="8344" xr:uid="{00000000-0005-0000-0000-00001A270000}"/>
    <cellStyle name="Comma 58 3 3 3 2 4" xfId="8345" xr:uid="{00000000-0005-0000-0000-00001B270000}"/>
    <cellStyle name="Comma 58 3 3 3 2 5" xfId="8346" xr:uid="{00000000-0005-0000-0000-00001C270000}"/>
    <cellStyle name="Comma 58 3 3 3 3" xfId="8347" xr:uid="{00000000-0005-0000-0000-00001D270000}"/>
    <cellStyle name="Comma 58 3 3 3 3 2" xfId="8348" xr:uid="{00000000-0005-0000-0000-00001E270000}"/>
    <cellStyle name="Comma 58 3 3 3 3 3" xfId="8349" xr:uid="{00000000-0005-0000-0000-00001F270000}"/>
    <cellStyle name="Comma 58 3 3 3 3 4" xfId="8350" xr:uid="{00000000-0005-0000-0000-000020270000}"/>
    <cellStyle name="Comma 58 3 3 3 4" xfId="8351" xr:uid="{00000000-0005-0000-0000-000021270000}"/>
    <cellStyle name="Comma 58 3 3 3 5" xfId="8352" xr:uid="{00000000-0005-0000-0000-000022270000}"/>
    <cellStyle name="Comma 58 3 3 3 6" xfId="8353" xr:uid="{00000000-0005-0000-0000-000023270000}"/>
    <cellStyle name="Comma 58 3 3 4" xfId="8354" xr:uid="{00000000-0005-0000-0000-000024270000}"/>
    <cellStyle name="Comma 58 3 3 4 2" xfId="8355" xr:uid="{00000000-0005-0000-0000-000025270000}"/>
    <cellStyle name="Comma 58 3 3 4 2 2" xfId="8356" xr:uid="{00000000-0005-0000-0000-000026270000}"/>
    <cellStyle name="Comma 58 3 3 4 2 3" xfId="8357" xr:uid="{00000000-0005-0000-0000-000027270000}"/>
    <cellStyle name="Comma 58 3 3 4 2 4" xfId="8358" xr:uid="{00000000-0005-0000-0000-000028270000}"/>
    <cellStyle name="Comma 58 3 3 4 3" xfId="8359" xr:uid="{00000000-0005-0000-0000-000029270000}"/>
    <cellStyle name="Comma 58 3 3 4 4" xfId="8360" xr:uid="{00000000-0005-0000-0000-00002A270000}"/>
    <cellStyle name="Comma 58 3 3 4 5" xfId="8361" xr:uid="{00000000-0005-0000-0000-00002B270000}"/>
    <cellStyle name="Comma 58 3 3 5" xfId="8362" xr:uid="{00000000-0005-0000-0000-00002C270000}"/>
    <cellStyle name="Comma 58 3 3 5 2" xfId="8363" xr:uid="{00000000-0005-0000-0000-00002D270000}"/>
    <cellStyle name="Comma 58 3 3 5 3" xfId="8364" xr:uid="{00000000-0005-0000-0000-00002E270000}"/>
    <cellStyle name="Comma 58 3 3 5 4" xfId="8365" xr:uid="{00000000-0005-0000-0000-00002F270000}"/>
    <cellStyle name="Comma 58 3 3 6" xfId="8366" xr:uid="{00000000-0005-0000-0000-000030270000}"/>
    <cellStyle name="Comma 58 3 3 7" xfId="8367" xr:uid="{00000000-0005-0000-0000-000031270000}"/>
    <cellStyle name="Comma 58 3 3 8" xfId="8368" xr:uid="{00000000-0005-0000-0000-000032270000}"/>
    <cellStyle name="Comma 58 3 4" xfId="8369" xr:uid="{00000000-0005-0000-0000-000033270000}"/>
    <cellStyle name="Comma 58 3 4 2" xfId="8370" xr:uid="{00000000-0005-0000-0000-000034270000}"/>
    <cellStyle name="Comma 58 3 4 2 2" xfId="8371" xr:uid="{00000000-0005-0000-0000-000035270000}"/>
    <cellStyle name="Comma 58 3 4 2 2 2" xfId="8372" xr:uid="{00000000-0005-0000-0000-000036270000}"/>
    <cellStyle name="Comma 58 3 4 2 2 3" xfId="8373" xr:uid="{00000000-0005-0000-0000-000037270000}"/>
    <cellStyle name="Comma 58 3 4 2 2 4" xfId="8374" xr:uid="{00000000-0005-0000-0000-000038270000}"/>
    <cellStyle name="Comma 58 3 4 2 3" xfId="8375" xr:uid="{00000000-0005-0000-0000-000039270000}"/>
    <cellStyle name="Comma 58 3 4 2 4" xfId="8376" xr:uid="{00000000-0005-0000-0000-00003A270000}"/>
    <cellStyle name="Comma 58 3 4 2 5" xfId="8377" xr:uid="{00000000-0005-0000-0000-00003B270000}"/>
    <cellStyle name="Comma 58 3 4 3" xfId="8378" xr:uid="{00000000-0005-0000-0000-00003C270000}"/>
    <cellStyle name="Comma 58 3 4 3 2" xfId="8379" xr:uid="{00000000-0005-0000-0000-00003D270000}"/>
    <cellStyle name="Comma 58 3 4 3 3" xfId="8380" xr:uid="{00000000-0005-0000-0000-00003E270000}"/>
    <cellStyle name="Comma 58 3 4 3 4" xfId="8381" xr:uid="{00000000-0005-0000-0000-00003F270000}"/>
    <cellStyle name="Comma 58 3 4 4" xfId="8382" xr:uid="{00000000-0005-0000-0000-000040270000}"/>
    <cellStyle name="Comma 58 3 4 5" xfId="8383" xr:uid="{00000000-0005-0000-0000-000041270000}"/>
    <cellStyle name="Comma 58 3 4 6" xfId="8384" xr:uid="{00000000-0005-0000-0000-000042270000}"/>
    <cellStyle name="Comma 58 3 5" xfId="8385" xr:uid="{00000000-0005-0000-0000-000043270000}"/>
    <cellStyle name="Comma 58 3 5 2" xfId="8386" xr:uid="{00000000-0005-0000-0000-000044270000}"/>
    <cellStyle name="Comma 58 3 5 2 2" xfId="8387" xr:uid="{00000000-0005-0000-0000-000045270000}"/>
    <cellStyle name="Comma 58 3 5 2 2 2" xfId="8388" xr:uid="{00000000-0005-0000-0000-000046270000}"/>
    <cellStyle name="Comma 58 3 5 2 2 3" xfId="8389" xr:uid="{00000000-0005-0000-0000-000047270000}"/>
    <cellStyle name="Comma 58 3 5 2 2 4" xfId="8390" xr:uid="{00000000-0005-0000-0000-000048270000}"/>
    <cellStyle name="Comma 58 3 5 2 3" xfId="8391" xr:uid="{00000000-0005-0000-0000-000049270000}"/>
    <cellStyle name="Comma 58 3 5 2 4" xfId="8392" xr:uid="{00000000-0005-0000-0000-00004A270000}"/>
    <cellStyle name="Comma 58 3 5 2 5" xfId="8393" xr:uid="{00000000-0005-0000-0000-00004B270000}"/>
    <cellStyle name="Comma 58 3 5 3" xfId="8394" xr:uid="{00000000-0005-0000-0000-00004C270000}"/>
    <cellStyle name="Comma 58 3 5 3 2" xfId="8395" xr:uid="{00000000-0005-0000-0000-00004D270000}"/>
    <cellStyle name="Comma 58 3 5 3 3" xfId="8396" xr:uid="{00000000-0005-0000-0000-00004E270000}"/>
    <cellStyle name="Comma 58 3 5 3 4" xfId="8397" xr:uid="{00000000-0005-0000-0000-00004F270000}"/>
    <cellStyle name="Comma 58 3 5 4" xfId="8398" xr:uid="{00000000-0005-0000-0000-000050270000}"/>
    <cellStyle name="Comma 58 3 5 5" xfId="8399" xr:uid="{00000000-0005-0000-0000-000051270000}"/>
    <cellStyle name="Comma 58 3 5 6" xfId="8400" xr:uid="{00000000-0005-0000-0000-000052270000}"/>
    <cellStyle name="Comma 58 3 6" xfId="8401" xr:uid="{00000000-0005-0000-0000-000053270000}"/>
    <cellStyle name="Comma 58 3 6 2" xfId="8402" xr:uid="{00000000-0005-0000-0000-000054270000}"/>
    <cellStyle name="Comma 58 3 6 2 2" xfId="8403" xr:uid="{00000000-0005-0000-0000-000055270000}"/>
    <cellStyle name="Comma 58 3 6 2 3" xfId="8404" xr:uid="{00000000-0005-0000-0000-000056270000}"/>
    <cellStyle name="Comma 58 3 6 2 4" xfId="8405" xr:uid="{00000000-0005-0000-0000-000057270000}"/>
    <cellStyle name="Comma 58 3 6 3" xfId="8406" xr:uid="{00000000-0005-0000-0000-000058270000}"/>
    <cellStyle name="Comma 58 3 6 4" xfId="8407" xr:uid="{00000000-0005-0000-0000-000059270000}"/>
    <cellStyle name="Comma 58 3 6 5" xfId="8408" xr:uid="{00000000-0005-0000-0000-00005A270000}"/>
    <cellStyle name="Comma 58 3 7" xfId="8409" xr:uid="{00000000-0005-0000-0000-00005B270000}"/>
    <cellStyle name="Comma 58 3 7 2" xfId="8410" xr:uid="{00000000-0005-0000-0000-00005C270000}"/>
    <cellStyle name="Comma 58 3 7 3" xfId="8411" xr:uid="{00000000-0005-0000-0000-00005D270000}"/>
    <cellStyle name="Comma 58 3 7 4" xfId="8412" xr:uid="{00000000-0005-0000-0000-00005E270000}"/>
    <cellStyle name="Comma 58 3 8" xfId="8413" xr:uid="{00000000-0005-0000-0000-00005F270000}"/>
    <cellStyle name="Comma 58 3 9" xfId="8414" xr:uid="{00000000-0005-0000-0000-000060270000}"/>
    <cellStyle name="Comma 58 4" xfId="8415" xr:uid="{00000000-0005-0000-0000-000061270000}"/>
    <cellStyle name="Comma 58 4 2" xfId="8416" xr:uid="{00000000-0005-0000-0000-000062270000}"/>
    <cellStyle name="Comma 58 4 2 2" xfId="8417" xr:uid="{00000000-0005-0000-0000-000063270000}"/>
    <cellStyle name="Comma 58 4 2 2 2" xfId="8418" xr:uid="{00000000-0005-0000-0000-000064270000}"/>
    <cellStyle name="Comma 58 4 2 2 2 2" xfId="8419" xr:uid="{00000000-0005-0000-0000-000065270000}"/>
    <cellStyle name="Comma 58 4 2 2 2 3" xfId="8420" xr:uid="{00000000-0005-0000-0000-000066270000}"/>
    <cellStyle name="Comma 58 4 2 2 2 4" xfId="8421" xr:uid="{00000000-0005-0000-0000-000067270000}"/>
    <cellStyle name="Comma 58 4 2 2 3" xfId="8422" xr:uid="{00000000-0005-0000-0000-000068270000}"/>
    <cellStyle name="Comma 58 4 2 2 4" xfId="8423" xr:uid="{00000000-0005-0000-0000-000069270000}"/>
    <cellStyle name="Comma 58 4 2 2 5" xfId="8424" xr:uid="{00000000-0005-0000-0000-00006A270000}"/>
    <cellStyle name="Comma 58 4 2 3" xfId="8425" xr:uid="{00000000-0005-0000-0000-00006B270000}"/>
    <cellStyle name="Comma 58 4 2 3 2" xfId="8426" xr:uid="{00000000-0005-0000-0000-00006C270000}"/>
    <cellStyle name="Comma 58 4 2 3 3" xfId="8427" xr:uid="{00000000-0005-0000-0000-00006D270000}"/>
    <cellStyle name="Comma 58 4 2 3 4" xfId="8428" xr:uid="{00000000-0005-0000-0000-00006E270000}"/>
    <cellStyle name="Comma 58 4 2 4" xfId="8429" xr:uid="{00000000-0005-0000-0000-00006F270000}"/>
    <cellStyle name="Comma 58 4 2 5" xfId="8430" xr:uid="{00000000-0005-0000-0000-000070270000}"/>
    <cellStyle name="Comma 58 4 2 6" xfId="8431" xr:uid="{00000000-0005-0000-0000-000071270000}"/>
    <cellStyle name="Comma 58 4 3" xfId="8432" xr:uid="{00000000-0005-0000-0000-000072270000}"/>
    <cellStyle name="Comma 58 4 3 2" xfId="8433" xr:uid="{00000000-0005-0000-0000-000073270000}"/>
    <cellStyle name="Comma 58 4 3 2 2" xfId="8434" xr:uid="{00000000-0005-0000-0000-000074270000}"/>
    <cellStyle name="Comma 58 4 3 2 2 2" xfId="8435" xr:uid="{00000000-0005-0000-0000-000075270000}"/>
    <cellStyle name="Comma 58 4 3 2 2 3" xfId="8436" xr:uid="{00000000-0005-0000-0000-000076270000}"/>
    <cellStyle name="Comma 58 4 3 2 2 4" xfId="8437" xr:uid="{00000000-0005-0000-0000-000077270000}"/>
    <cellStyle name="Comma 58 4 3 2 3" xfId="8438" xr:uid="{00000000-0005-0000-0000-000078270000}"/>
    <cellStyle name="Comma 58 4 3 2 4" xfId="8439" xr:uid="{00000000-0005-0000-0000-000079270000}"/>
    <cellStyle name="Comma 58 4 3 2 5" xfId="8440" xr:uid="{00000000-0005-0000-0000-00007A270000}"/>
    <cellStyle name="Comma 58 4 3 3" xfId="8441" xr:uid="{00000000-0005-0000-0000-00007B270000}"/>
    <cellStyle name="Comma 58 4 3 3 2" xfId="8442" xr:uid="{00000000-0005-0000-0000-00007C270000}"/>
    <cellStyle name="Comma 58 4 3 3 3" xfId="8443" xr:uid="{00000000-0005-0000-0000-00007D270000}"/>
    <cellStyle name="Comma 58 4 3 3 4" xfId="8444" xr:uid="{00000000-0005-0000-0000-00007E270000}"/>
    <cellStyle name="Comma 58 4 3 4" xfId="8445" xr:uid="{00000000-0005-0000-0000-00007F270000}"/>
    <cellStyle name="Comma 58 4 3 5" xfId="8446" xr:uid="{00000000-0005-0000-0000-000080270000}"/>
    <cellStyle name="Comma 58 4 3 6" xfId="8447" xr:uid="{00000000-0005-0000-0000-000081270000}"/>
    <cellStyle name="Comma 58 4 4" xfId="8448" xr:uid="{00000000-0005-0000-0000-000082270000}"/>
    <cellStyle name="Comma 58 4 4 2" xfId="8449" xr:uid="{00000000-0005-0000-0000-000083270000}"/>
    <cellStyle name="Comma 58 4 4 2 2" xfId="8450" xr:uid="{00000000-0005-0000-0000-000084270000}"/>
    <cellStyle name="Comma 58 4 4 2 3" xfId="8451" xr:uid="{00000000-0005-0000-0000-000085270000}"/>
    <cellStyle name="Comma 58 4 4 2 4" xfId="8452" xr:uid="{00000000-0005-0000-0000-000086270000}"/>
    <cellStyle name="Comma 58 4 4 3" xfId="8453" xr:uid="{00000000-0005-0000-0000-000087270000}"/>
    <cellStyle name="Comma 58 4 4 4" xfId="8454" xr:uid="{00000000-0005-0000-0000-000088270000}"/>
    <cellStyle name="Comma 58 4 4 5" xfId="8455" xr:uid="{00000000-0005-0000-0000-000089270000}"/>
    <cellStyle name="Comma 58 4 5" xfId="8456" xr:uid="{00000000-0005-0000-0000-00008A270000}"/>
    <cellStyle name="Comma 58 4 5 2" xfId="8457" xr:uid="{00000000-0005-0000-0000-00008B270000}"/>
    <cellStyle name="Comma 58 4 5 3" xfId="8458" xr:uid="{00000000-0005-0000-0000-00008C270000}"/>
    <cellStyle name="Comma 58 4 5 4" xfId="8459" xr:uid="{00000000-0005-0000-0000-00008D270000}"/>
    <cellStyle name="Comma 58 4 6" xfId="8460" xr:uid="{00000000-0005-0000-0000-00008E270000}"/>
    <cellStyle name="Comma 58 4 7" xfId="8461" xr:uid="{00000000-0005-0000-0000-00008F270000}"/>
    <cellStyle name="Comma 58 4 8" xfId="8462" xr:uid="{00000000-0005-0000-0000-000090270000}"/>
    <cellStyle name="Comma 58 5" xfId="8463" xr:uid="{00000000-0005-0000-0000-000091270000}"/>
    <cellStyle name="Comma 58 5 2" xfId="8464" xr:uid="{00000000-0005-0000-0000-000092270000}"/>
    <cellStyle name="Comma 58 5 2 2" xfId="8465" xr:uid="{00000000-0005-0000-0000-000093270000}"/>
    <cellStyle name="Comma 58 5 2 2 2" xfId="8466" xr:uid="{00000000-0005-0000-0000-000094270000}"/>
    <cellStyle name="Comma 58 5 2 2 2 2" xfId="8467" xr:uid="{00000000-0005-0000-0000-000095270000}"/>
    <cellStyle name="Comma 58 5 2 2 2 3" xfId="8468" xr:uid="{00000000-0005-0000-0000-000096270000}"/>
    <cellStyle name="Comma 58 5 2 2 2 4" xfId="8469" xr:uid="{00000000-0005-0000-0000-000097270000}"/>
    <cellStyle name="Comma 58 5 2 2 3" xfId="8470" xr:uid="{00000000-0005-0000-0000-000098270000}"/>
    <cellStyle name="Comma 58 5 2 2 4" xfId="8471" xr:uid="{00000000-0005-0000-0000-000099270000}"/>
    <cellStyle name="Comma 58 5 2 2 5" xfId="8472" xr:uid="{00000000-0005-0000-0000-00009A270000}"/>
    <cellStyle name="Comma 58 5 2 3" xfId="8473" xr:uid="{00000000-0005-0000-0000-00009B270000}"/>
    <cellStyle name="Comma 58 5 2 3 2" xfId="8474" xr:uid="{00000000-0005-0000-0000-00009C270000}"/>
    <cellStyle name="Comma 58 5 2 3 3" xfId="8475" xr:uid="{00000000-0005-0000-0000-00009D270000}"/>
    <cellStyle name="Comma 58 5 2 3 4" xfId="8476" xr:uid="{00000000-0005-0000-0000-00009E270000}"/>
    <cellStyle name="Comma 58 5 2 4" xfId="8477" xr:uid="{00000000-0005-0000-0000-00009F270000}"/>
    <cellStyle name="Comma 58 5 2 5" xfId="8478" xr:uid="{00000000-0005-0000-0000-0000A0270000}"/>
    <cellStyle name="Comma 58 5 2 6" xfId="8479" xr:uid="{00000000-0005-0000-0000-0000A1270000}"/>
    <cellStyle name="Comma 58 5 3" xfId="8480" xr:uid="{00000000-0005-0000-0000-0000A2270000}"/>
    <cellStyle name="Comma 58 5 3 2" xfId="8481" xr:uid="{00000000-0005-0000-0000-0000A3270000}"/>
    <cellStyle name="Comma 58 5 3 2 2" xfId="8482" xr:uid="{00000000-0005-0000-0000-0000A4270000}"/>
    <cellStyle name="Comma 58 5 3 2 2 2" xfId="8483" xr:uid="{00000000-0005-0000-0000-0000A5270000}"/>
    <cellStyle name="Comma 58 5 3 2 2 3" xfId="8484" xr:uid="{00000000-0005-0000-0000-0000A6270000}"/>
    <cellStyle name="Comma 58 5 3 2 2 4" xfId="8485" xr:uid="{00000000-0005-0000-0000-0000A7270000}"/>
    <cellStyle name="Comma 58 5 3 2 3" xfId="8486" xr:uid="{00000000-0005-0000-0000-0000A8270000}"/>
    <cellStyle name="Comma 58 5 3 2 4" xfId="8487" xr:uid="{00000000-0005-0000-0000-0000A9270000}"/>
    <cellStyle name="Comma 58 5 3 2 5" xfId="8488" xr:uid="{00000000-0005-0000-0000-0000AA270000}"/>
    <cellStyle name="Comma 58 5 3 3" xfId="8489" xr:uid="{00000000-0005-0000-0000-0000AB270000}"/>
    <cellStyle name="Comma 58 5 3 3 2" xfId="8490" xr:uid="{00000000-0005-0000-0000-0000AC270000}"/>
    <cellStyle name="Comma 58 5 3 3 3" xfId="8491" xr:uid="{00000000-0005-0000-0000-0000AD270000}"/>
    <cellStyle name="Comma 58 5 3 3 4" xfId="8492" xr:uid="{00000000-0005-0000-0000-0000AE270000}"/>
    <cellStyle name="Comma 58 5 3 4" xfId="8493" xr:uid="{00000000-0005-0000-0000-0000AF270000}"/>
    <cellStyle name="Comma 58 5 3 5" xfId="8494" xr:uid="{00000000-0005-0000-0000-0000B0270000}"/>
    <cellStyle name="Comma 58 5 3 6" xfId="8495" xr:uid="{00000000-0005-0000-0000-0000B1270000}"/>
    <cellStyle name="Comma 58 5 4" xfId="8496" xr:uid="{00000000-0005-0000-0000-0000B2270000}"/>
    <cellStyle name="Comma 58 5 4 2" xfId="8497" xr:uid="{00000000-0005-0000-0000-0000B3270000}"/>
    <cellStyle name="Comma 58 5 4 2 2" xfId="8498" xr:uid="{00000000-0005-0000-0000-0000B4270000}"/>
    <cellStyle name="Comma 58 5 4 2 3" xfId="8499" xr:uid="{00000000-0005-0000-0000-0000B5270000}"/>
    <cellStyle name="Comma 58 5 4 2 4" xfId="8500" xr:uid="{00000000-0005-0000-0000-0000B6270000}"/>
    <cellStyle name="Comma 58 5 4 3" xfId="8501" xr:uid="{00000000-0005-0000-0000-0000B7270000}"/>
    <cellStyle name="Comma 58 5 4 4" xfId="8502" xr:uid="{00000000-0005-0000-0000-0000B8270000}"/>
    <cellStyle name="Comma 58 5 4 5" xfId="8503" xr:uid="{00000000-0005-0000-0000-0000B9270000}"/>
    <cellStyle name="Comma 58 5 5" xfId="8504" xr:uid="{00000000-0005-0000-0000-0000BA270000}"/>
    <cellStyle name="Comma 58 5 5 2" xfId="8505" xr:uid="{00000000-0005-0000-0000-0000BB270000}"/>
    <cellStyle name="Comma 58 5 5 3" xfId="8506" xr:uid="{00000000-0005-0000-0000-0000BC270000}"/>
    <cellStyle name="Comma 58 5 5 4" xfId="8507" xr:uid="{00000000-0005-0000-0000-0000BD270000}"/>
    <cellStyle name="Comma 58 5 6" xfId="8508" xr:uid="{00000000-0005-0000-0000-0000BE270000}"/>
    <cellStyle name="Comma 58 5 7" xfId="8509" xr:uid="{00000000-0005-0000-0000-0000BF270000}"/>
    <cellStyle name="Comma 58 5 8" xfId="8510" xr:uid="{00000000-0005-0000-0000-0000C0270000}"/>
    <cellStyle name="Comma 58 6" xfId="8511" xr:uid="{00000000-0005-0000-0000-0000C1270000}"/>
    <cellStyle name="Comma 58 6 2" xfId="8512" xr:uid="{00000000-0005-0000-0000-0000C2270000}"/>
    <cellStyle name="Comma 58 6 2 2" xfId="8513" xr:uid="{00000000-0005-0000-0000-0000C3270000}"/>
    <cellStyle name="Comma 58 6 2 2 2" xfId="8514" xr:uid="{00000000-0005-0000-0000-0000C4270000}"/>
    <cellStyle name="Comma 58 6 2 2 3" xfId="8515" xr:uid="{00000000-0005-0000-0000-0000C5270000}"/>
    <cellStyle name="Comma 58 6 2 2 4" xfId="8516" xr:uid="{00000000-0005-0000-0000-0000C6270000}"/>
    <cellStyle name="Comma 58 6 2 3" xfId="8517" xr:uid="{00000000-0005-0000-0000-0000C7270000}"/>
    <cellStyle name="Comma 58 6 2 4" xfId="8518" xr:uid="{00000000-0005-0000-0000-0000C8270000}"/>
    <cellStyle name="Comma 58 6 2 5" xfId="8519" xr:uid="{00000000-0005-0000-0000-0000C9270000}"/>
    <cellStyle name="Comma 58 6 3" xfId="8520" xr:uid="{00000000-0005-0000-0000-0000CA270000}"/>
    <cellStyle name="Comma 58 6 3 2" xfId="8521" xr:uid="{00000000-0005-0000-0000-0000CB270000}"/>
    <cellStyle name="Comma 58 6 3 3" xfId="8522" xr:uid="{00000000-0005-0000-0000-0000CC270000}"/>
    <cellStyle name="Comma 58 6 3 4" xfId="8523" xr:uid="{00000000-0005-0000-0000-0000CD270000}"/>
    <cellStyle name="Comma 58 6 4" xfId="8524" xr:uid="{00000000-0005-0000-0000-0000CE270000}"/>
    <cellStyle name="Comma 58 6 5" xfId="8525" xr:uid="{00000000-0005-0000-0000-0000CF270000}"/>
    <cellStyle name="Comma 58 6 6" xfId="8526" xr:uid="{00000000-0005-0000-0000-0000D0270000}"/>
    <cellStyle name="Comma 58 7" xfId="8527" xr:uid="{00000000-0005-0000-0000-0000D1270000}"/>
    <cellStyle name="Comma 58 7 2" xfId="8528" xr:uid="{00000000-0005-0000-0000-0000D2270000}"/>
    <cellStyle name="Comma 58 7 2 2" xfId="8529" xr:uid="{00000000-0005-0000-0000-0000D3270000}"/>
    <cellStyle name="Comma 58 7 2 2 2" xfId="8530" xr:uid="{00000000-0005-0000-0000-0000D4270000}"/>
    <cellStyle name="Comma 58 7 2 2 3" xfId="8531" xr:uid="{00000000-0005-0000-0000-0000D5270000}"/>
    <cellStyle name="Comma 58 7 2 2 4" xfId="8532" xr:uid="{00000000-0005-0000-0000-0000D6270000}"/>
    <cellStyle name="Comma 58 7 2 3" xfId="8533" xr:uid="{00000000-0005-0000-0000-0000D7270000}"/>
    <cellStyle name="Comma 58 7 2 4" xfId="8534" xr:uid="{00000000-0005-0000-0000-0000D8270000}"/>
    <cellStyle name="Comma 58 7 2 5" xfId="8535" xr:uid="{00000000-0005-0000-0000-0000D9270000}"/>
    <cellStyle name="Comma 58 7 3" xfId="8536" xr:uid="{00000000-0005-0000-0000-0000DA270000}"/>
    <cellStyle name="Comma 58 7 3 2" xfId="8537" xr:uid="{00000000-0005-0000-0000-0000DB270000}"/>
    <cellStyle name="Comma 58 7 3 3" xfId="8538" xr:uid="{00000000-0005-0000-0000-0000DC270000}"/>
    <cellStyle name="Comma 58 7 3 4" xfId="8539" xr:uid="{00000000-0005-0000-0000-0000DD270000}"/>
    <cellStyle name="Comma 58 7 4" xfId="8540" xr:uid="{00000000-0005-0000-0000-0000DE270000}"/>
    <cellStyle name="Comma 58 7 5" xfId="8541" xr:uid="{00000000-0005-0000-0000-0000DF270000}"/>
    <cellStyle name="Comma 58 7 6" xfId="8542" xr:uid="{00000000-0005-0000-0000-0000E0270000}"/>
    <cellStyle name="Comma 58 8" xfId="8543" xr:uid="{00000000-0005-0000-0000-0000E1270000}"/>
    <cellStyle name="Comma 58 8 2" xfId="8544" xr:uid="{00000000-0005-0000-0000-0000E2270000}"/>
    <cellStyle name="Comma 58 8 2 2" xfId="8545" xr:uid="{00000000-0005-0000-0000-0000E3270000}"/>
    <cellStyle name="Comma 58 8 2 3" xfId="8546" xr:uid="{00000000-0005-0000-0000-0000E4270000}"/>
    <cellStyle name="Comma 58 8 2 4" xfId="8547" xr:uid="{00000000-0005-0000-0000-0000E5270000}"/>
    <cellStyle name="Comma 58 8 3" xfId="8548" xr:uid="{00000000-0005-0000-0000-0000E6270000}"/>
    <cellStyle name="Comma 58 8 4" xfId="8549" xr:uid="{00000000-0005-0000-0000-0000E7270000}"/>
    <cellStyle name="Comma 58 8 5" xfId="8550" xr:uid="{00000000-0005-0000-0000-0000E8270000}"/>
    <cellStyle name="Comma 58 9" xfId="8551" xr:uid="{00000000-0005-0000-0000-0000E9270000}"/>
    <cellStyle name="Comma 58 9 2" xfId="8552" xr:uid="{00000000-0005-0000-0000-0000EA270000}"/>
    <cellStyle name="Comma 58 9 3" xfId="8553" xr:uid="{00000000-0005-0000-0000-0000EB270000}"/>
    <cellStyle name="Comma 58 9 4" xfId="8554" xr:uid="{00000000-0005-0000-0000-0000EC270000}"/>
    <cellStyle name="Comma 59" xfId="8555" xr:uid="{00000000-0005-0000-0000-0000ED270000}"/>
    <cellStyle name="Comma 59 2" xfId="8556" xr:uid="{00000000-0005-0000-0000-0000EE270000}"/>
    <cellStyle name="Comma 6" xfId="8557" xr:uid="{00000000-0005-0000-0000-0000EF270000}"/>
    <cellStyle name="Comma 6 2" xfId="8558" xr:uid="{00000000-0005-0000-0000-0000F0270000}"/>
    <cellStyle name="Comma 6 2 2" xfId="8559" xr:uid="{00000000-0005-0000-0000-0000F1270000}"/>
    <cellStyle name="Comma 6 2 2 2" xfId="8560" xr:uid="{00000000-0005-0000-0000-0000F2270000}"/>
    <cellStyle name="Comma 6 2 2 2 2" xfId="22270" xr:uid="{00000000-0005-0000-0000-0000F3270000}"/>
    <cellStyle name="Comma 6 2 2 2 2 2" xfId="22271" xr:uid="{00000000-0005-0000-0000-0000F4270000}"/>
    <cellStyle name="Comma 6 2 2 2 2 2 2" xfId="22272" xr:uid="{00000000-0005-0000-0000-0000F5270000}"/>
    <cellStyle name="Comma 6 2 2 2 2 2 2 2" xfId="22273" xr:uid="{00000000-0005-0000-0000-0000F6270000}"/>
    <cellStyle name="Comma 6 2 2 2 2 2 2 2 2" xfId="22274" xr:uid="{00000000-0005-0000-0000-0000F7270000}"/>
    <cellStyle name="Comma 6 2 2 2 2 2 2 3" xfId="22275" xr:uid="{00000000-0005-0000-0000-0000F8270000}"/>
    <cellStyle name="Comma 6 2 2 2 2 2 3" xfId="22276" xr:uid="{00000000-0005-0000-0000-0000F9270000}"/>
    <cellStyle name="Comma 6 2 2 2 2 2 3 2" xfId="22277" xr:uid="{00000000-0005-0000-0000-0000FA270000}"/>
    <cellStyle name="Comma 6 2 2 2 2 2 4" xfId="22278" xr:uid="{00000000-0005-0000-0000-0000FB270000}"/>
    <cellStyle name="Comma 6 2 2 2 3" xfId="22279" xr:uid="{00000000-0005-0000-0000-0000FC270000}"/>
    <cellStyle name="Comma 6 2 2 2 3 2" xfId="22280" xr:uid="{00000000-0005-0000-0000-0000FD270000}"/>
    <cellStyle name="Comma 6 2 2 2 3 2 2" xfId="22281" xr:uid="{00000000-0005-0000-0000-0000FE270000}"/>
    <cellStyle name="Comma 6 2 2 2 3 2 2 2" xfId="22282" xr:uid="{00000000-0005-0000-0000-0000FF270000}"/>
    <cellStyle name="Comma 6 2 2 2 3 2 2 2 2" xfId="22283" xr:uid="{00000000-0005-0000-0000-000000280000}"/>
    <cellStyle name="Comma 6 2 2 2 3 2 2 3" xfId="22284" xr:uid="{00000000-0005-0000-0000-000001280000}"/>
    <cellStyle name="Comma 6 2 2 2 3 2 3" xfId="22285" xr:uid="{00000000-0005-0000-0000-000002280000}"/>
    <cellStyle name="Comma 6 2 2 2 3 2 3 2" xfId="22286" xr:uid="{00000000-0005-0000-0000-000003280000}"/>
    <cellStyle name="Comma 6 2 2 2 3 2 4" xfId="22287" xr:uid="{00000000-0005-0000-0000-000004280000}"/>
    <cellStyle name="Comma 6 2 2 2 4" xfId="22288" xr:uid="{00000000-0005-0000-0000-000005280000}"/>
    <cellStyle name="Comma 6 2 2 2 4 2" xfId="22289" xr:uid="{00000000-0005-0000-0000-000006280000}"/>
    <cellStyle name="Comma 6 2 2 2 4 2 2" xfId="22290" xr:uid="{00000000-0005-0000-0000-000007280000}"/>
    <cellStyle name="Comma 6 2 2 2 4 2 2 2" xfId="22291" xr:uid="{00000000-0005-0000-0000-000008280000}"/>
    <cellStyle name="Comma 6 2 2 2 4 2 3" xfId="22292" xr:uid="{00000000-0005-0000-0000-000009280000}"/>
    <cellStyle name="Comma 6 2 2 2 4 3" xfId="22293" xr:uid="{00000000-0005-0000-0000-00000A280000}"/>
    <cellStyle name="Comma 6 2 2 2 4 3 2" xfId="22294" xr:uid="{00000000-0005-0000-0000-00000B280000}"/>
    <cellStyle name="Comma 6 2 2 2 4 4" xfId="22295" xr:uid="{00000000-0005-0000-0000-00000C280000}"/>
    <cellStyle name="Comma 6 2 2 3" xfId="22296" xr:uid="{00000000-0005-0000-0000-00000D280000}"/>
    <cellStyle name="Comma 6 2 2 3 2" xfId="22297" xr:uid="{00000000-0005-0000-0000-00000E280000}"/>
    <cellStyle name="Comma 6 2 2 3 2 2" xfId="22298" xr:uid="{00000000-0005-0000-0000-00000F280000}"/>
    <cellStyle name="Comma 6 2 2 3 2 2 2" xfId="22299" xr:uid="{00000000-0005-0000-0000-000010280000}"/>
    <cellStyle name="Comma 6 2 2 3 2 2 2 2" xfId="22300" xr:uid="{00000000-0005-0000-0000-000011280000}"/>
    <cellStyle name="Comma 6 2 2 3 2 2 3" xfId="22301" xr:uid="{00000000-0005-0000-0000-000012280000}"/>
    <cellStyle name="Comma 6 2 2 3 2 3" xfId="22302" xr:uid="{00000000-0005-0000-0000-000013280000}"/>
    <cellStyle name="Comma 6 2 2 3 2 3 2" xfId="22303" xr:uid="{00000000-0005-0000-0000-000014280000}"/>
    <cellStyle name="Comma 6 2 2 3 2 4" xfId="22304" xr:uid="{00000000-0005-0000-0000-000015280000}"/>
    <cellStyle name="Comma 6 2 2 4" xfId="22305" xr:uid="{00000000-0005-0000-0000-000016280000}"/>
    <cellStyle name="Comma 6 2 2 4 2" xfId="22306" xr:uid="{00000000-0005-0000-0000-000017280000}"/>
    <cellStyle name="Comma 6 2 2 4 2 2" xfId="22307" xr:uid="{00000000-0005-0000-0000-000018280000}"/>
    <cellStyle name="Comma 6 2 2 4 2 2 2" xfId="22308" xr:uid="{00000000-0005-0000-0000-000019280000}"/>
    <cellStyle name="Comma 6 2 2 4 2 2 2 2" xfId="22309" xr:uid="{00000000-0005-0000-0000-00001A280000}"/>
    <cellStyle name="Comma 6 2 2 4 2 2 3" xfId="22310" xr:uid="{00000000-0005-0000-0000-00001B280000}"/>
    <cellStyle name="Comma 6 2 2 4 2 3" xfId="22311" xr:uid="{00000000-0005-0000-0000-00001C280000}"/>
    <cellStyle name="Comma 6 2 2 4 2 3 2" xfId="22312" xr:uid="{00000000-0005-0000-0000-00001D280000}"/>
    <cellStyle name="Comma 6 2 2 4 2 4" xfId="22313" xr:uid="{00000000-0005-0000-0000-00001E280000}"/>
    <cellStyle name="Comma 6 2 2 5" xfId="22314" xr:uid="{00000000-0005-0000-0000-00001F280000}"/>
    <cellStyle name="Comma 6 2 2 5 2" xfId="22315" xr:uid="{00000000-0005-0000-0000-000020280000}"/>
    <cellStyle name="Comma 6 2 2 5 2 2" xfId="22316" xr:uid="{00000000-0005-0000-0000-000021280000}"/>
    <cellStyle name="Comma 6 2 2 5 2 2 2" xfId="22317" xr:uid="{00000000-0005-0000-0000-000022280000}"/>
    <cellStyle name="Comma 6 2 2 5 2 3" xfId="22318" xr:uid="{00000000-0005-0000-0000-000023280000}"/>
    <cellStyle name="Comma 6 2 2 5 3" xfId="22319" xr:uid="{00000000-0005-0000-0000-000024280000}"/>
    <cellStyle name="Comma 6 2 2 5 3 2" xfId="22320" xr:uid="{00000000-0005-0000-0000-000025280000}"/>
    <cellStyle name="Comma 6 2 2 5 4" xfId="22321" xr:uid="{00000000-0005-0000-0000-000026280000}"/>
    <cellStyle name="Comma 6 2 3" xfId="8561" xr:uid="{00000000-0005-0000-0000-000027280000}"/>
    <cellStyle name="Comma 6 2 3 2" xfId="22322" xr:uid="{00000000-0005-0000-0000-000028280000}"/>
    <cellStyle name="Comma 6 2 3 2 2" xfId="22323" xr:uid="{00000000-0005-0000-0000-000029280000}"/>
    <cellStyle name="Comma 6 2 3 2 2 2" xfId="22324" xr:uid="{00000000-0005-0000-0000-00002A280000}"/>
    <cellStyle name="Comma 6 2 3 2 3" xfId="22325" xr:uid="{00000000-0005-0000-0000-00002B280000}"/>
    <cellStyle name="Comma 6 2 3 3" xfId="22326" xr:uid="{00000000-0005-0000-0000-00002C280000}"/>
    <cellStyle name="Comma 6 2 3 3 2" xfId="22327" xr:uid="{00000000-0005-0000-0000-00002D280000}"/>
    <cellStyle name="Comma 6 2 3 4" xfId="22328" xr:uid="{00000000-0005-0000-0000-00002E280000}"/>
    <cellStyle name="Comma 6 2 4" xfId="8562" xr:uid="{00000000-0005-0000-0000-00002F280000}"/>
    <cellStyle name="Comma 6 3" xfId="8563" xr:uid="{00000000-0005-0000-0000-000030280000}"/>
    <cellStyle name="Comma 6 3 2" xfId="8564" xr:uid="{00000000-0005-0000-0000-000031280000}"/>
    <cellStyle name="Comma 6 3 2 2" xfId="22329" xr:uid="{00000000-0005-0000-0000-000032280000}"/>
    <cellStyle name="Comma 6 3 2 2 2" xfId="22330" xr:uid="{00000000-0005-0000-0000-000033280000}"/>
    <cellStyle name="Comma 6 3 2 2 2 2" xfId="22331" xr:uid="{00000000-0005-0000-0000-000034280000}"/>
    <cellStyle name="Comma 6 3 2 2 2 2 2" xfId="22332" xr:uid="{00000000-0005-0000-0000-000035280000}"/>
    <cellStyle name="Comma 6 3 2 2 2 2 2 2" xfId="22333" xr:uid="{00000000-0005-0000-0000-000036280000}"/>
    <cellStyle name="Comma 6 3 2 2 2 2 3" xfId="22334" xr:uid="{00000000-0005-0000-0000-000037280000}"/>
    <cellStyle name="Comma 6 3 2 2 2 3" xfId="22335" xr:uid="{00000000-0005-0000-0000-000038280000}"/>
    <cellStyle name="Comma 6 3 2 2 2 3 2" xfId="22336" xr:uid="{00000000-0005-0000-0000-000039280000}"/>
    <cellStyle name="Comma 6 3 2 2 2 4" xfId="22337" xr:uid="{00000000-0005-0000-0000-00003A280000}"/>
    <cellStyle name="Comma 6 3 2 3" xfId="22338" xr:uid="{00000000-0005-0000-0000-00003B280000}"/>
    <cellStyle name="Comma 6 3 2 3 2" xfId="22339" xr:uid="{00000000-0005-0000-0000-00003C280000}"/>
    <cellStyle name="Comma 6 3 2 3 2 2" xfId="22340" xr:uid="{00000000-0005-0000-0000-00003D280000}"/>
    <cellStyle name="Comma 6 3 2 3 2 2 2" xfId="22341" xr:uid="{00000000-0005-0000-0000-00003E280000}"/>
    <cellStyle name="Comma 6 3 2 3 2 2 2 2" xfId="22342" xr:uid="{00000000-0005-0000-0000-00003F280000}"/>
    <cellStyle name="Comma 6 3 2 3 2 2 3" xfId="22343" xr:uid="{00000000-0005-0000-0000-000040280000}"/>
    <cellStyle name="Comma 6 3 2 3 2 3" xfId="22344" xr:uid="{00000000-0005-0000-0000-000041280000}"/>
    <cellStyle name="Comma 6 3 2 3 2 3 2" xfId="22345" xr:uid="{00000000-0005-0000-0000-000042280000}"/>
    <cellStyle name="Comma 6 3 2 3 2 4" xfId="22346" xr:uid="{00000000-0005-0000-0000-000043280000}"/>
    <cellStyle name="Comma 6 3 2 4" xfId="22347" xr:uid="{00000000-0005-0000-0000-000044280000}"/>
    <cellStyle name="Comma 6 3 2 4 2" xfId="22348" xr:uid="{00000000-0005-0000-0000-000045280000}"/>
    <cellStyle name="Comma 6 3 2 4 2 2" xfId="22349" xr:uid="{00000000-0005-0000-0000-000046280000}"/>
    <cellStyle name="Comma 6 3 2 4 2 2 2" xfId="22350" xr:uid="{00000000-0005-0000-0000-000047280000}"/>
    <cellStyle name="Comma 6 3 2 4 2 3" xfId="22351" xr:uid="{00000000-0005-0000-0000-000048280000}"/>
    <cellStyle name="Comma 6 3 2 4 3" xfId="22352" xr:uid="{00000000-0005-0000-0000-000049280000}"/>
    <cellStyle name="Comma 6 3 2 4 3 2" xfId="22353" xr:uid="{00000000-0005-0000-0000-00004A280000}"/>
    <cellStyle name="Comma 6 3 2 4 4" xfId="22354" xr:uid="{00000000-0005-0000-0000-00004B280000}"/>
    <cellStyle name="Comma 6 3 3" xfId="8565" xr:uid="{00000000-0005-0000-0000-00004C280000}"/>
    <cellStyle name="Comma 6 3 3 2" xfId="22355" xr:uid="{00000000-0005-0000-0000-00004D280000}"/>
    <cellStyle name="Comma 6 3 3 2 2" xfId="22356" xr:uid="{00000000-0005-0000-0000-00004E280000}"/>
    <cellStyle name="Comma 6 3 3 2 2 2" xfId="22357" xr:uid="{00000000-0005-0000-0000-00004F280000}"/>
    <cellStyle name="Comma 6 3 3 2 2 2 2" xfId="22358" xr:uid="{00000000-0005-0000-0000-000050280000}"/>
    <cellStyle name="Comma 6 3 3 2 2 3" xfId="22359" xr:uid="{00000000-0005-0000-0000-000051280000}"/>
    <cellStyle name="Comma 6 3 3 2 3" xfId="22360" xr:uid="{00000000-0005-0000-0000-000052280000}"/>
    <cellStyle name="Comma 6 3 3 2 3 2" xfId="22361" xr:uid="{00000000-0005-0000-0000-000053280000}"/>
    <cellStyle name="Comma 6 3 3 2 4" xfId="22362" xr:uid="{00000000-0005-0000-0000-000054280000}"/>
    <cellStyle name="Comma 6 3 4" xfId="22363" xr:uid="{00000000-0005-0000-0000-000055280000}"/>
    <cellStyle name="Comma 6 3 4 2" xfId="22364" xr:uid="{00000000-0005-0000-0000-000056280000}"/>
    <cellStyle name="Comma 6 3 4 2 2" xfId="22365" xr:uid="{00000000-0005-0000-0000-000057280000}"/>
    <cellStyle name="Comma 6 3 4 2 2 2" xfId="22366" xr:uid="{00000000-0005-0000-0000-000058280000}"/>
    <cellStyle name="Comma 6 3 4 2 2 2 2" xfId="22367" xr:uid="{00000000-0005-0000-0000-000059280000}"/>
    <cellStyle name="Comma 6 3 4 2 2 3" xfId="22368" xr:uid="{00000000-0005-0000-0000-00005A280000}"/>
    <cellStyle name="Comma 6 3 4 2 3" xfId="22369" xr:uid="{00000000-0005-0000-0000-00005B280000}"/>
    <cellStyle name="Comma 6 3 4 2 3 2" xfId="22370" xr:uid="{00000000-0005-0000-0000-00005C280000}"/>
    <cellStyle name="Comma 6 3 4 2 4" xfId="22371" xr:uid="{00000000-0005-0000-0000-00005D280000}"/>
    <cellStyle name="Comma 6 3 5" xfId="22372" xr:uid="{00000000-0005-0000-0000-00005E280000}"/>
    <cellStyle name="Comma 6 3 5 2" xfId="22373" xr:uid="{00000000-0005-0000-0000-00005F280000}"/>
    <cellStyle name="Comma 6 3 5 2 2" xfId="22374" xr:uid="{00000000-0005-0000-0000-000060280000}"/>
    <cellStyle name="Comma 6 3 5 2 2 2" xfId="22375" xr:uid="{00000000-0005-0000-0000-000061280000}"/>
    <cellStyle name="Comma 6 3 5 2 3" xfId="22376" xr:uid="{00000000-0005-0000-0000-000062280000}"/>
    <cellStyle name="Comma 6 3 5 3" xfId="22377" xr:uid="{00000000-0005-0000-0000-000063280000}"/>
    <cellStyle name="Comma 6 3 5 3 2" xfId="22378" xr:uid="{00000000-0005-0000-0000-000064280000}"/>
    <cellStyle name="Comma 6 3 5 4" xfId="22379" xr:uid="{00000000-0005-0000-0000-000065280000}"/>
    <cellStyle name="Comma 6 4" xfId="8566" xr:uid="{00000000-0005-0000-0000-000066280000}"/>
    <cellStyle name="Comma 6 4 2" xfId="8567" xr:uid="{00000000-0005-0000-0000-000067280000}"/>
    <cellStyle name="Comma 6 4 2 2" xfId="22380" xr:uid="{00000000-0005-0000-0000-000068280000}"/>
    <cellStyle name="Comma 6 4 2 2 2" xfId="22381" xr:uid="{00000000-0005-0000-0000-000069280000}"/>
    <cellStyle name="Comma 6 4 2 3" xfId="22382" xr:uid="{00000000-0005-0000-0000-00006A280000}"/>
    <cellStyle name="Comma 6 4 3" xfId="22383" xr:uid="{00000000-0005-0000-0000-00006B280000}"/>
    <cellStyle name="Comma 6 4 3 2" xfId="22384" xr:uid="{00000000-0005-0000-0000-00006C280000}"/>
    <cellStyle name="Comma 6 4 4" xfId="22385" xr:uid="{00000000-0005-0000-0000-00006D280000}"/>
    <cellStyle name="Comma 6 5" xfId="8568" xr:uid="{00000000-0005-0000-0000-00006E280000}"/>
    <cellStyle name="Comma 60" xfId="8569" xr:uid="{00000000-0005-0000-0000-00006F280000}"/>
    <cellStyle name="Comma 60 2" xfId="8570" xr:uid="{00000000-0005-0000-0000-000070280000}"/>
    <cellStyle name="Comma 61" xfId="8571" xr:uid="{00000000-0005-0000-0000-000071280000}"/>
    <cellStyle name="Comma 61 2" xfId="8572" xr:uid="{00000000-0005-0000-0000-000072280000}"/>
    <cellStyle name="Comma 62" xfId="8573" xr:uid="{00000000-0005-0000-0000-000073280000}"/>
    <cellStyle name="Comma 62 2" xfId="8574" xr:uid="{00000000-0005-0000-0000-000074280000}"/>
    <cellStyle name="Comma 63" xfId="8575" xr:uid="{00000000-0005-0000-0000-000075280000}"/>
    <cellStyle name="Comma 63 2" xfId="8576" xr:uid="{00000000-0005-0000-0000-000076280000}"/>
    <cellStyle name="Comma 64" xfId="8577" xr:uid="{00000000-0005-0000-0000-000077280000}"/>
    <cellStyle name="Comma 64 2" xfId="8578" xr:uid="{00000000-0005-0000-0000-000078280000}"/>
    <cellStyle name="Comma 65" xfId="8579" xr:uid="{00000000-0005-0000-0000-000079280000}"/>
    <cellStyle name="Comma 65 2" xfId="8580" xr:uid="{00000000-0005-0000-0000-00007A280000}"/>
    <cellStyle name="Comma 66" xfId="8581" xr:uid="{00000000-0005-0000-0000-00007B280000}"/>
    <cellStyle name="Comma 66 2" xfId="8582" xr:uid="{00000000-0005-0000-0000-00007C280000}"/>
    <cellStyle name="Comma 67" xfId="8583" xr:uid="{00000000-0005-0000-0000-00007D280000}"/>
    <cellStyle name="Comma 67 2" xfId="8584" xr:uid="{00000000-0005-0000-0000-00007E280000}"/>
    <cellStyle name="Comma 68" xfId="8585" xr:uid="{00000000-0005-0000-0000-00007F280000}"/>
    <cellStyle name="Comma 68 10" xfId="8586" xr:uid="{00000000-0005-0000-0000-000080280000}"/>
    <cellStyle name="Comma 68 11" xfId="8587" xr:uid="{00000000-0005-0000-0000-000081280000}"/>
    <cellStyle name="Comma 68 12" xfId="8588" xr:uid="{00000000-0005-0000-0000-000082280000}"/>
    <cellStyle name="Comma 68 2" xfId="8589" xr:uid="{00000000-0005-0000-0000-000083280000}"/>
    <cellStyle name="Comma 68 2 10" xfId="8590" xr:uid="{00000000-0005-0000-0000-000084280000}"/>
    <cellStyle name="Comma 68 2 2" xfId="8591" xr:uid="{00000000-0005-0000-0000-000085280000}"/>
    <cellStyle name="Comma 68 2 2 2" xfId="8592" xr:uid="{00000000-0005-0000-0000-000086280000}"/>
    <cellStyle name="Comma 68 2 2 2 2" xfId="8593" xr:uid="{00000000-0005-0000-0000-000087280000}"/>
    <cellStyle name="Comma 68 2 2 2 2 2" xfId="8594" xr:uid="{00000000-0005-0000-0000-000088280000}"/>
    <cellStyle name="Comma 68 2 2 2 2 2 2" xfId="8595" xr:uid="{00000000-0005-0000-0000-000089280000}"/>
    <cellStyle name="Comma 68 2 2 2 2 2 3" xfId="8596" xr:uid="{00000000-0005-0000-0000-00008A280000}"/>
    <cellStyle name="Comma 68 2 2 2 2 2 4" xfId="8597" xr:uid="{00000000-0005-0000-0000-00008B280000}"/>
    <cellStyle name="Comma 68 2 2 2 2 3" xfId="8598" xr:uid="{00000000-0005-0000-0000-00008C280000}"/>
    <cellStyle name="Comma 68 2 2 2 2 4" xfId="8599" xr:uid="{00000000-0005-0000-0000-00008D280000}"/>
    <cellStyle name="Comma 68 2 2 2 2 5" xfId="8600" xr:uid="{00000000-0005-0000-0000-00008E280000}"/>
    <cellStyle name="Comma 68 2 2 2 3" xfId="8601" xr:uid="{00000000-0005-0000-0000-00008F280000}"/>
    <cellStyle name="Comma 68 2 2 2 3 2" xfId="8602" xr:uid="{00000000-0005-0000-0000-000090280000}"/>
    <cellStyle name="Comma 68 2 2 2 3 3" xfId="8603" xr:uid="{00000000-0005-0000-0000-000091280000}"/>
    <cellStyle name="Comma 68 2 2 2 3 4" xfId="8604" xr:uid="{00000000-0005-0000-0000-000092280000}"/>
    <cellStyle name="Comma 68 2 2 2 4" xfId="8605" xr:uid="{00000000-0005-0000-0000-000093280000}"/>
    <cellStyle name="Comma 68 2 2 2 5" xfId="8606" xr:uid="{00000000-0005-0000-0000-000094280000}"/>
    <cellStyle name="Comma 68 2 2 2 6" xfId="8607" xr:uid="{00000000-0005-0000-0000-000095280000}"/>
    <cellStyle name="Comma 68 2 2 3" xfId="8608" xr:uid="{00000000-0005-0000-0000-000096280000}"/>
    <cellStyle name="Comma 68 2 2 3 2" xfId="8609" xr:uid="{00000000-0005-0000-0000-000097280000}"/>
    <cellStyle name="Comma 68 2 2 3 2 2" xfId="8610" xr:uid="{00000000-0005-0000-0000-000098280000}"/>
    <cellStyle name="Comma 68 2 2 3 2 2 2" xfId="8611" xr:uid="{00000000-0005-0000-0000-000099280000}"/>
    <cellStyle name="Comma 68 2 2 3 2 2 3" xfId="8612" xr:uid="{00000000-0005-0000-0000-00009A280000}"/>
    <cellStyle name="Comma 68 2 2 3 2 2 4" xfId="8613" xr:uid="{00000000-0005-0000-0000-00009B280000}"/>
    <cellStyle name="Comma 68 2 2 3 2 3" xfId="8614" xr:uid="{00000000-0005-0000-0000-00009C280000}"/>
    <cellStyle name="Comma 68 2 2 3 2 4" xfId="8615" xr:uid="{00000000-0005-0000-0000-00009D280000}"/>
    <cellStyle name="Comma 68 2 2 3 2 5" xfId="8616" xr:uid="{00000000-0005-0000-0000-00009E280000}"/>
    <cellStyle name="Comma 68 2 2 3 3" xfId="8617" xr:uid="{00000000-0005-0000-0000-00009F280000}"/>
    <cellStyle name="Comma 68 2 2 3 3 2" xfId="8618" xr:uid="{00000000-0005-0000-0000-0000A0280000}"/>
    <cellStyle name="Comma 68 2 2 3 3 3" xfId="8619" xr:uid="{00000000-0005-0000-0000-0000A1280000}"/>
    <cellStyle name="Comma 68 2 2 3 3 4" xfId="8620" xr:uid="{00000000-0005-0000-0000-0000A2280000}"/>
    <cellStyle name="Comma 68 2 2 3 4" xfId="8621" xr:uid="{00000000-0005-0000-0000-0000A3280000}"/>
    <cellStyle name="Comma 68 2 2 3 5" xfId="8622" xr:uid="{00000000-0005-0000-0000-0000A4280000}"/>
    <cellStyle name="Comma 68 2 2 3 6" xfId="8623" xr:uid="{00000000-0005-0000-0000-0000A5280000}"/>
    <cellStyle name="Comma 68 2 2 4" xfId="8624" xr:uid="{00000000-0005-0000-0000-0000A6280000}"/>
    <cellStyle name="Comma 68 2 2 4 2" xfId="8625" xr:uid="{00000000-0005-0000-0000-0000A7280000}"/>
    <cellStyle name="Comma 68 2 2 4 2 2" xfId="8626" xr:uid="{00000000-0005-0000-0000-0000A8280000}"/>
    <cellStyle name="Comma 68 2 2 4 2 3" xfId="8627" xr:uid="{00000000-0005-0000-0000-0000A9280000}"/>
    <cellStyle name="Comma 68 2 2 4 2 4" xfId="8628" xr:uid="{00000000-0005-0000-0000-0000AA280000}"/>
    <cellStyle name="Comma 68 2 2 4 3" xfId="8629" xr:uid="{00000000-0005-0000-0000-0000AB280000}"/>
    <cellStyle name="Comma 68 2 2 4 4" xfId="8630" xr:uid="{00000000-0005-0000-0000-0000AC280000}"/>
    <cellStyle name="Comma 68 2 2 4 5" xfId="8631" xr:uid="{00000000-0005-0000-0000-0000AD280000}"/>
    <cellStyle name="Comma 68 2 2 5" xfId="8632" xr:uid="{00000000-0005-0000-0000-0000AE280000}"/>
    <cellStyle name="Comma 68 2 2 5 2" xfId="8633" xr:uid="{00000000-0005-0000-0000-0000AF280000}"/>
    <cellStyle name="Comma 68 2 2 5 3" xfId="8634" xr:uid="{00000000-0005-0000-0000-0000B0280000}"/>
    <cellStyle name="Comma 68 2 2 5 4" xfId="8635" xr:uid="{00000000-0005-0000-0000-0000B1280000}"/>
    <cellStyle name="Comma 68 2 2 6" xfId="8636" xr:uid="{00000000-0005-0000-0000-0000B2280000}"/>
    <cellStyle name="Comma 68 2 2 7" xfId="8637" xr:uid="{00000000-0005-0000-0000-0000B3280000}"/>
    <cellStyle name="Comma 68 2 2 8" xfId="8638" xr:uid="{00000000-0005-0000-0000-0000B4280000}"/>
    <cellStyle name="Comma 68 2 3" xfId="8639" xr:uid="{00000000-0005-0000-0000-0000B5280000}"/>
    <cellStyle name="Comma 68 2 3 2" xfId="8640" xr:uid="{00000000-0005-0000-0000-0000B6280000}"/>
    <cellStyle name="Comma 68 2 3 2 2" xfId="8641" xr:uid="{00000000-0005-0000-0000-0000B7280000}"/>
    <cellStyle name="Comma 68 2 3 2 2 2" xfId="8642" xr:uid="{00000000-0005-0000-0000-0000B8280000}"/>
    <cellStyle name="Comma 68 2 3 2 2 2 2" xfId="8643" xr:uid="{00000000-0005-0000-0000-0000B9280000}"/>
    <cellStyle name="Comma 68 2 3 2 2 2 3" xfId="8644" xr:uid="{00000000-0005-0000-0000-0000BA280000}"/>
    <cellStyle name="Comma 68 2 3 2 2 2 4" xfId="8645" xr:uid="{00000000-0005-0000-0000-0000BB280000}"/>
    <cellStyle name="Comma 68 2 3 2 2 3" xfId="8646" xr:uid="{00000000-0005-0000-0000-0000BC280000}"/>
    <cellStyle name="Comma 68 2 3 2 2 4" xfId="8647" xr:uid="{00000000-0005-0000-0000-0000BD280000}"/>
    <cellStyle name="Comma 68 2 3 2 2 5" xfId="8648" xr:uid="{00000000-0005-0000-0000-0000BE280000}"/>
    <cellStyle name="Comma 68 2 3 2 3" xfId="8649" xr:uid="{00000000-0005-0000-0000-0000BF280000}"/>
    <cellStyle name="Comma 68 2 3 2 3 2" xfId="8650" xr:uid="{00000000-0005-0000-0000-0000C0280000}"/>
    <cellStyle name="Comma 68 2 3 2 3 3" xfId="8651" xr:uid="{00000000-0005-0000-0000-0000C1280000}"/>
    <cellStyle name="Comma 68 2 3 2 3 4" xfId="8652" xr:uid="{00000000-0005-0000-0000-0000C2280000}"/>
    <cellStyle name="Comma 68 2 3 2 4" xfId="8653" xr:uid="{00000000-0005-0000-0000-0000C3280000}"/>
    <cellStyle name="Comma 68 2 3 2 5" xfId="8654" xr:uid="{00000000-0005-0000-0000-0000C4280000}"/>
    <cellStyle name="Comma 68 2 3 2 6" xfId="8655" xr:uid="{00000000-0005-0000-0000-0000C5280000}"/>
    <cellStyle name="Comma 68 2 3 3" xfId="8656" xr:uid="{00000000-0005-0000-0000-0000C6280000}"/>
    <cellStyle name="Comma 68 2 3 3 2" xfId="8657" xr:uid="{00000000-0005-0000-0000-0000C7280000}"/>
    <cellStyle name="Comma 68 2 3 3 2 2" xfId="8658" xr:uid="{00000000-0005-0000-0000-0000C8280000}"/>
    <cellStyle name="Comma 68 2 3 3 2 2 2" xfId="8659" xr:uid="{00000000-0005-0000-0000-0000C9280000}"/>
    <cellStyle name="Comma 68 2 3 3 2 2 3" xfId="8660" xr:uid="{00000000-0005-0000-0000-0000CA280000}"/>
    <cellStyle name="Comma 68 2 3 3 2 2 4" xfId="8661" xr:uid="{00000000-0005-0000-0000-0000CB280000}"/>
    <cellStyle name="Comma 68 2 3 3 2 3" xfId="8662" xr:uid="{00000000-0005-0000-0000-0000CC280000}"/>
    <cellStyle name="Comma 68 2 3 3 2 4" xfId="8663" xr:uid="{00000000-0005-0000-0000-0000CD280000}"/>
    <cellStyle name="Comma 68 2 3 3 2 5" xfId="8664" xr:uid="{00000000-0005-0000-0000-0000CE280000}"/>
    <cellStyle name="Comma 68 2 3 3 3" xfId="8665" xr:uid="{00000000-0005-0000-0000-0000CF280000}"/>
    <cellStyle name="Comma 68 2 3 3 3 2" xfId="8666" xr:uid="{00000000-0005-0000-0000-0000D0280000}"/>
    <cellStyle name="Comma 68 2 3 3 3 3" xfId="8667" xr:uid="{00000000-0005-0000-0000-0000D1280000}"/>
    <cellStyle name="Comma 68 2 3 3 3 4" xfId="8668" xr:uid="{00000000-0005-0000-0000-0000D2280000}"/>
    <cellStyle name="Comma 68 2 3 3 4" xfId="8669" xr:uid="{00000000-0005-0000-0000-0000D3280000}"/>
    <cellStyle name="Comma 68 2 3 3 5" xfId="8670" xr:uid="{00000000-0005-0000-0000-0000D4280000}"/>
    <cellStyle name="Comma 68 2 3 3 6" xfId="8671" xr:uid="{00000000-0005-0000-0000-0000D5280000}"/>
    <cellStyle name="Comma 68 2 3 4" xfId="8672" xr:uid="{00000000-0005-0000-0000-0000D6280000}"/>
    <cellStyle name="Comma 68 2 3 4 2" xfId="8673" xr:uid="{00000000-0005-0000-0000-0000D7280000}"/>
    <cellStyle name="Comma 68 2 3 4 2 2" xfId="8674" xr:uid="{00000000-0005-0000-0000-0000D8280000}"/>
    <cellStyle name="Comma 68 2 3 4 2 3" xfId="8675" xr:uid="{00000000-0005-0000-0000-0000D9280000}"/>
    <cellStyle name="Comma 68 2 3 4 2 4" xfId="8676" xr:uid="{00000000-0005-0000-0000-0000DA280000}"/>
    <cellStyle name="Comma 68 2 3 4 3" xfId="8677" xr:uid="{00000000-0005-0000-0000-0000DB280000}"/>
    <cellStyle name="Comma 68 2 3 4 4" xfId="8678" xr:uid="{00000000-0005-0000-0000-0000DC280000}"/>
    <cellStyle name="Comma 68 2 3 4 5" xfId="8679" xr:uid="{00000000-0005-0000-0000-0000DD280000}"/>
    <cellStyle name="Comma 68 2 3 5" xfId="8680" xr:uid="{00000000-0005-0000-0000-0000DE280000}"/>
    <cellStyle name="Comma 68 2 3 5 2" xfId="8681" xr:uid="{00000000-0005-0000-0000-0000DF280000}"/>
    <cellStyle name="Comma 68 2 3 5 3" xfId="8682" xr:uid="{00000000-0005-0000-0000-0000E0280000}"/>
    <cellStyle name="Comma 68 2 3 5 4" xfId="8683" xr:uid="{00000000-0005-0000-0000-0000E1280000}"/>
    <cellStyle name="Comma 68 2 3 6" xfId="8684" xr:uid="{00000000-0005-0000-0000-0000E2280000}"/>
    <cellStyle name="Comma 68 2 3 7" xfId="8685" xr:uid="{00000000-0005-0000-0000-0000E3280000}"/>
    <cellStyle name="Comma 68 2 3 8" xfId="8686" xr:uid="{00000000-0005-0000-0000-0000E4280000}"/>
    <cellStyle name="Comma 68 2 4" xfId="8687" xr:uid="{00000000-0005-0000-0000-0000E5280000}"/>
    <cellStyle name="Comma 68 2 4 2" xfId="8688" xr:uid="{00000000-0005-0000-0000-0000E6280000}"/>
    <cellStyle name="Comma 68 2 4 2 2" xfId="8689" xr:uid="{00000000-0005-0000-0000-0000E7280000}"/>
    <cellStyle name="Comma 68 2 4 2 2 2" xfId="8690" xr:uid="{00000000-0005-0000-0000-0000E8280000}"/>
    <cellStyle name="Comma 68 2 4 2 2 3" xfId="8691" xr:uid="{00000000-0005-0000-0000-0000E9280000}"/>
    <cellStyle name="Comma 68 2 4 2 2 4" xfId="8692" xr:uid="{00000000-0005-0000-0000-0000EA280000}"/>
    <cellStyle name="Comma 68 2 4 2 3" xfId="8693" xr:uid="{00000000-0005-0000-0000-0000EB280000}"/>
    <cellStyle name="Comma 68 2 4 2 4" xfId="8694" xr:uid="{00000000-0005-0000-0000-0000EC280000}"/>
    <cellStyle name="Comma 68 2 4 2 5" xfId="8695" xr:uid="{00000000-0005-0000-0000-0000ED280000}"/>
    <cellStyle name="Comma 68 2 4 3" xfId="8696" xr:uid="{00000000-0005-0000-0000-0000EE280000}"/>
    <cellStyle name="Comma 68 2 4 3 2" xfId="8697" xr:uid="{00000000-0005-0000-0000-0000EF280000}"/>
    <cellStyle name="Comma 68 2 4 3 3" xfId="8698" xr:uid="{00000000-0005-0000-0000-0000F0280000}"/>
    <cellStyle name="Comma 68 2 4 3 4" xfId="8699" xr:uid="{00000000-0005-0000-0000-0000F1280000}"/>
    <cellStyle name="Comma 68 2 4 4" xfId="8700" xr:uid="{00000000-0005-0000-0000-0000F2280000}"/>
    <cellStyle name="Comma 68 2 4 5" xfId="8701" xr:uid="{00000000-0005-0000-0000-0000F3280000}"/>
    <cellStyle name="Comma 68 2 4 6" xfId="8702" xr:uid="{00000000-0005-0000-0000-0000F4280000}"/>
    <cellStyle name="Comma 68 2 5" xfId="8703" xr:uid="{00000000-0005-0000-0000-0000F5280000}"/>
    <cellStyle name="Comma 68 2 5 2" xfId="8704" xr:uid="{00000000-0005-0000-0000-0000F6280000}"/>
    <cellStyle name="Comma 68 2 5 2 2" xfId="8705" xr:uid="{00000000-0005-0000-0000-0000F7280000}"/>
    <cellStyle name="Comma 68 2 5 2 2 2" xfId="8706" xr:uid="{00000000-0005-0000-0000-0000F8280000}"/>
    <cellStyle name="Comma 68 2 5 2 2 3" xfId="8707" xr:uid="{00000000-0005-0000-0000-0000F9280000}"/>
    <cellStyle name="Comma 68 2 5 2 2 4" xfId="8708" xr:uid="{00000000-0005-0000-0000-0000FA280000}"/>
    <cellStyle name="Comma 68 2 5 2 3" xfId="8709" xr:uid="{00000000-0005-0000-0000-0000FB280000}"/>
    <cellStyle name="Comma 68 2 5 2 4" xfId="8710" xr:uid="{00000000-0005-0000-0000-0000FC280000}"/>
    <cellStyle name="Comma 68 2 5 2 5" xfId="8711" xr:uid="{00000000-0005-0000-0000-0000FD280000}"/>
    <cellStyle name="Comma 68 2 5 3" xfId="8712" xr:uid="{00000000-0005-0000-0000-0000FE280000}"/>
    <cellStyle name="Comma 68 2 5 3 2" xfId="8713" xr:uid="{00000000-0005-0000-0000-0000FF280000}"/>
    <cellStyle name="Comma 68 2 5 3 3" xfId="8714" xr:uid="{00000000-0005-0000-0000-000000290000}"/>
    <cellStyle name="Comma 68 2 5 3 4" xfId="8715" xr:uid="{00000000-0005-0000-0000-000001290000}"/>
    <cellStyle name="Comma 68 2 5 4" xfId="8716" xr:uid="{00000000-0005-0000-0000-000002290000}"/>
    <cellStyle name="Comma 68 2 5 5" xfId="8717" xr:uid="{00000000-0005-0000-0000-000003290000}"/>
    <cellStyle name="Comma 68 2 5 6" xfId="8718" xr:uid="{00000000-0005-0000-0000-000004290000}"/>
    <cellStyle name="Comma 68 2 6" xfId="8719" xr:uid="{00000000-0005-0000-0000-000005290000}"/>
    <cellStyle name="Comma 68 2 6 2" xfId="8720" xr:uid="{00000000-0005-0000-0000-000006290000}"/>
    <cellStyle name="Comma 68 2 6 2 2" xfId="8721" xr:uid="{00000000-0005-0000-0000-000007290000}"/>
    <cellStyle name="Comma 68 2 6 2 3" xfId="8722" xr:uid="{00000000-0005-0000-0000-000008290000}"/>
    <cellStyle name="Comma 68 2 6 2 4" xfId="8723" xr:uid="{00000000-0005-0000-0000-000009290000}"/>
    <cellStyle name="Comma 68 2 6 3" xfId="8724" xr:uid="{00000000-0005-0000-0000-00000A290000}"/>
    <cellStyle name="Comma 68 2 6 4" xfId="8725" xr:uid="{00000000-0005-0000-0000-00000B290000}"/>
    <cellStyle name="Comma 68 2 6 5" xfId="8726" xr:uid="{00000000-0005-0000-0000-00000C290000}"/>
    <cellStyle name="Comma 68 2 7" xfId="8727" xr:uid="{00000000-0005-0000-0000-00000D290000}"/>
    <cellStyle name="Comma 68 2 7 2" xfId="8728" xr:uid="{00000000-0005-0000-0000-00000E290000}"/>
    <cellStyle name="Comma 68 2 7 3" xfId="8729" xr:uid="{00000000-0005-0000-0000-00000F290000}"/>
    <cellStyle name="Comma 68 2 7 4" xfId="8730" xr:uid="{00000000-0005-0000-0000-000010290000}"/>
    <cellStyle name="Comma 68 2 8" xfId="8731" xr:uid="{00000000-0005-0000-0000-000011290000}"/>
    <cellStyle name="Comma 68 2 9" xfId="8732" xr:uid="{00000000-0005-0000-0000-000012290000}"/>
    <cellStyle name="Comma 68 3" xfId="8733" xr:uid="{00000000-0005-0000-0000-000013290000}"/>
    <cellStyle name="Comma 68 3 10" xfId="8734" xr:uid="{00000000-0005-0000-0000-000014290000}"/>
    <cellStyle name="Comma 68 3 2" xfId="8735" xr:uid="{00000000-0005-0000-0000-000015290000}"/>
    <cellStyle name="Comma 68 3 2 2" xfId="8736" xr:uid="{00000000-0005-0000-0000-000016290000}"/>
    <cellStyle name="Comma 68 3 2 2 2" xfId="8737" xr:uid="{00000000-0005-0000-0000-000017290000}"/>
    <cellStyle name="Comma 68 3 2 2 2 2" xfId="8738" xr:uid="{00000000-0005-0000-0000-000018290000}"/>
    <cellStyle name="Comma 68 3 2 2 2 2 2" xfId="8739" xr:uid="{00000000-0005-0000-0000-000019290000}"/>
    <cellStyle name="Comma 68 3 2 2 2 2 3" xfId="8740" xr:uid="{00000000-0005-0000-0000-00001A290000}"/>
    <cellStyle name="Comma 68 3 2 2 2 2 4" xfId="8741" xr:uid="{00000000-0005-0000-0000-00001B290000}"/>
    <cellStyle name="Comma 68 3 2 2 2 3" xfId="8742" xr:uid="{00000000-0005-0000-0000-00001C290000}"/>
    <cellStyle name="Comma 68 3 2 2 2 4" xfId="8743" xr:uid="{00000000-0005-0000-0000-00001D290000}"/>
    <cellStyle name="Comma 68 3 2 2 2 5" xfId="8744" xr:uid="{00000000-0005-0000-0000-00001E290000}"/>
    <cellStyle name="Comma 68 3 2 2 3" xfId="8745" xr:uid="{00000000-0005-0000-0000-00001F290000}"/>
    <cellStyle name="Comma 68 3 2 2 3 2" xfId="8746" xr:uid="{00000000-0005-0000-0000-000020290000}"/>
    <cellStyle name="Comma 68 3 2 2 3 3" xfId="8747" xr:uid="{00000000-0005-0000-0000-000021290000}"/>
    <cellStyle name="Comma 68 3 2 2 3 4" xfId="8748" xr:uid="{00000000-0005-0000-0000-000022290000}"/>
    <cellStyle name="Comma 68 3 2 2 4" xfId="8749" xr:uid="{00000000-0005-0000-0000-000023290000}"/>
    <cellStyle name="Comma 68 3 2 2 5" xfId="8750" xr:uid="{00000000-0005-0000-0000-000024290000}"/>
    <cellStyle name="Comma 68 3 2 2 6" xfId="8751" xr:uid="{00000000-0005-0000-0000-000025290000}"/>
    <cellStyle name="Comma 68 3 2 3" xfId="8752" xr:uid="{00000000-0005-0000-0000-000026290000}"/>
    <cellStyle name="Comma 68 3 2 3 2" xfId="8753" xr:uid="{00000000-0005-0000-0000-000027290000}"/>
    <cellStyle name="Comma 68 3 2 3 2 2" xfId="8754" xr:uid="{00000000-0005-0000-0000-000028290000}"/>
    <cellStyle name="Comma 68 3 2 3 2 2 2" xfId="8755" xr:uid="{00000000-0005-0000-0000-000029290000}"/>
    <cellStyle name="Comma 68 3 2 3 2 2 3" xfId="8756" xr:uid="{00000000-0005-0000-0000-00002A290000}"/>
    <cellStyle name="Comma 68 3 2 3 2 2 4" xfId="8757" xr:uid="{00000000-0005-0000-0000-00002B290000}"/>
    <cellStyle name="Comma 68 3 2 3 2 3" xfId="8758" xr:uid="{00000000-0005-0000-0000-00002C290000}"/>
    <cellStyle name="Comma 68 3 2 3 2 4" xfId="8759" xr:uid="{00000000-0005-0000-0000-00002D290000}"/>
    <cellStyle name="Comma 68 3 2 3 2 5" xfId="8760" xr:uid="{00000000-0005-0000-0000-00002E290000}"/>
    <cellStyle name="Comma 68 3 2 3 3" xfId="8761" xr:uid="{00000000-0005-0000-0000-00002F290000}"/>
    <cellStyle name="Comma 68 3 2 3 3 2" xfId="8762" xr:uid="{00000000-0005-0000-0000-000030290000}"/>
    <cellStyle name="Comma 68 3 2 3 3 3" xfId="8763" xr:uid="{00000000-0005-0000-0000-000031290000}"/>
    <cellStyle name="Comma 68 3 2 3 3 4" xfId="8764" xr:uid="{00000000-0005-0000-0000-000032290000}"/>
    <cellStyle name="Comma 68 3 2 3 4" xfId="8765" xr:uid="{00000000-0005-0000-0000-000033290000}"/>
    <cellStyle name="Comma 68 3 2 3 5" xfId="8766" xr:uid="{00000000-0005-0000-0000-000034290000}"/>
    <cellStyle name="Comma 68 3 2 3 6" xfId="8767" xr:uid="{00000000-0005-0000-0000-000035290000}"/>
    <cellStyle name="Comma 68 3 2 4" xfId="8768" xr:uid="{00000000-0005-0000-0000-000036290000}"/>
    <cellStyle name="Comma 68 3 2 4 2" xfId="8769" xr:uid="{00000000-0005-0000-0000-000037290000}"/>
    <cellStyle name="Comma 68 3 2 4 2 2" xfId="8770" xr:uid="{00000000-0005-0000-0000-000038290000}"/>
    <cellStyle name="Comma 68 3 2 4 2 3" xfId="8771" xr:uid="{00000000-0005-0000-0000-000039290000}"/>
    <cellStyle name="Comma 68 3 2 4 2 4" xfId="8772" xr:uid="{00000000-0005-0000-0000-00003A290000}"/>
    <cellStyle name="Comma 68 3 2 4 3" xfId="8773" xr:uid="{00000000-0005-0000-0000-00003B290000}"/>
    <cellStyle name="Comma 68 3 2 4 4" xfId="8774" xr:uid="{00000000-0005-0000-0000-00003C290000}"/>
    <cellStyle name="Comma 68 3 2 4 5" xfId="8775" xr:uid="{00000000-0005-0000-0000-00003D290000}"/>
    <cellStyle name="Comma 68 3 2 5" xfId="8776" xr:uid="{00000000-0005-0000-0000-00003E290000}"/>
    <cellStyle name="Comma 68 3 2 5 2" xfId="8777" xr:uid="{00000000-0005-0000-0000-00003F290000}"/>
    <cellStyle name="Comma 68 3 2 5 3" xfId="8778" xr:uid="{00000000-0005-0000-0000-000040290000}"/>
    <cellStyle name="Comma 68 3 2 5 4" xfId="8779" xr:uid="{00000000-0005-0000-0000-000041290000}"/>
    <cellStyle name="Comma 68 3 2 6" xfId="8780" xr:uid="{00000000-0005-0000-0000-000042290000}"/>
    <cellStyle name="Comma 68 3 2 7" xfId="8781" xr:uid="{00000000-0005-0000-0000-000043290000}"/>
    <cellStyle name="Comma 68 3 2 8" xfId="8782" xr:uid="{00000000-0005-0000-0000-000044290000}"/>
    <cellStyle name="Comma 68 3 3" xfId="8783" xr:uid="{00000000-0005-0000-0000-000045290000}"/>
    <cellStyle name="Comma 68 3 3 2" xfId="8784" xr:uid="{00000000-0005-0000-0000-000046290000}"/>
    <cellStyle name="Comma 68 3 3 2 2" xfId="8785" xr:uid="{00000000-0005-0000-0000-000047290000}"/>
    <cellStyle name="Comma 68 3 3 2 2 2" xfId="8786" xr:uid="{00000000-0005-0000-0000-000048290000}"/>
    <cellStyle name="Comma 68 3 3 2 2 2 2" xfId="8787" xr:uid="{00000000-0005-0000-0000-000049290000}"/>
    <cellStyle name="Comma 68 3 3 2 2 2 3" xfId="8788" xr:uid="{00000000-0005-0000-0000-00004A290000}"/>
    <cellStyle name="Comma 68 3 3 2 2 2 4" xfId="8789" xr:uid="{00000000-0005-0000-0000-00004B290000}"/>
    <cellStyle name="Comma 68 3 3 2 2 3" xfId="8790" xr:uid="{00000000-0005-0000-0000-00004C290000}"/>
    <cellStyle name="Comma 68 3 3 2 2 4" xfId="8791" xr:uid="{00000000-0005-0000-0000-00004D290000}"/>
    <cellStyle name="Comma 68 3 3 2 2 5" xfId="8792" xr:uid="{00000000-0005-0000-0000-00004E290000}"/>
    <cellStyle name="Comma 68 3 3 2 3" xfId="8793" xr:uid="{00000000-0005-0000-0000-00004F290000}"/>
    <cellStyle name="Comma 68 3 3 2 3 2" xfId="8794" xr:uid="{00000000-0005-0000-0000-000050290000}"/>
    <cellStyle name="Comma 68 3 3 2 3 3" xfId="8795" xr:uid="{00000000-0005-0000-0000-000051290000}"/>
    <cellStyle name="Comma 68 3 3 2 3 4" xfId="8796" xr:uid="{00000000-0005-0000-0000-000052290000}"/>
    <cellStyle name="Comma 68 3 3 2 4" xfId="8797" xr:uid="{00000000-0005-0000-0000-000053290000}"/>
    <cellStyle name="Comma 68 3 3 2 5" xfId="8798" xr:uid="{00000000-0005-0000-0000-000054290000}"/>
    <cellStyle name="Comma 68 3 3 2 6" xfId="8799" xr:uid="{00000000-0005-0000-0000-000055290000}"/>
    <cellStyle name="Comma 68 3 3 3" xfId="8800" xr:uid="{00000000-0005-0000-0000-000056290000}"/>
    <cellStyle name="Comma 68 3 3 3 2" xfId="8801" xr:uid="{00000000-0005-0000-0000-000057290000}"/>
    <cellStyle name="Comma 68 3 3 3 2 2" xfId="8802" xr:uid="{00000000-0005-0000-0000-000058290000}"/>
    <cellStyle name="Comma 68 3 3 3 2 2 2" xfId="8803" xr:uid="{00000000-0005-0000-0000-000059290000}"/>
    <cellStyle name="Comma 68 3 3 3 2 2 3" xfId="8804" xr:uid="{00000000-0005-0000-0000-00005A290000}"/>
    <cellStyle name="Comma 68 3 3 3 2 2 4" xfId="8805" xr:uid="{00000000-0005-0000-0000-00005B290000}"/>
    <cellStyle name="Comma 68 3 3 3 2 3" xfId="8806" xr:uid="{00000000-0005-0000-0000-00005C290000}"/>
    <cellStyle name="Comma 68 3 3 3 2 4" xfId="8807" xr:uid="{00000000-0005-0000-0000-00005D290000}"/>
    <cellStyle name="Comma 68 3 3 3 2 5" xfId="8808" xr:uid="{00000000-0005-0000-0000-00005E290000}"/>
    <cellStyle name="Comma 68 3 3 3 3" xfId="8809" xr:uid="{00000000-0005-0000-0000-00005F290000}"/>
    <cellStyle name="Comma 68 3 3 3 3 2" xfId="8810" xr:uid="{00000000-0005-0000-0000-000060290000}"/>
    <cellStyle name="Comma 68 3 3 3 3 3" xfId="8811" xr:uid="{00000000-0005-0000-0000-000061290000}"/>
    <cellStyle name="Comma 68 3 3 3 3 4" xfId="8812" xr:uid="{00000000-0005-0000-0000-000062290000}"/>
    <cellStyle name="Comma 68 3 3 3 4" xfId="8813" xr:uid="{00000000-0005-0000-0000-000063290000}"/>
    <cellStyle name="Comma 68 3 3 3 5" xfId="8814" xr:uid="{00000000-0005-0000-0000-000064290000}"/>
    <cellStyle name="Comma 68 3 3 3 6" xfId="8815" xr:uid="{00000000-0005-0000-0000-000065290000}"/>
    <cellStyle name="Comma 68 3 3 4" xfId="8816" xr:uid="{00000000-0005-0000-0000-000066290000}"/>
    <cellStyle name="Comma 68 3 3 4 2" xfId="8817" xr:uid="{00000000-0005-0000-0000-000067290000}"/>
    <cellStyle name="Comma 68 3 3 4 2 2" xfId="8818" xr:uid="{00000000-0005-0000-0000-000068290000}"/>
    <cellStyle name="Comma 68 3 3 4 2 3" xfId="8819" xr:uid="{00000000-0005-0000-0000-000069290000}"/>
    <cellStyle name="Comma 68 3 3 4 2 4" xfId="8820" xr:uid="{00000000-0005-0000-0000-00006A290000}"/>
    <cellStyle name="Comma 68 3 3 4 3" xfId="8821" xr:uid="{00000000-0005-0000-0000-00006B290000}"/>
    <cellStyle name="Comma 68 3 3 4 4" xfId="8822" xr:uid="{00000000-0005-0000-0000-00006C290000}"/>
    <cellStyle name="Comma 68 3 3 4 5" xfId="8823" xr:uid="{00000000-0005-0000-0000-00006D290000}"/>
    <cellStyle name="Comma 68 3 3 5" xfId="8824" xr:uid="{00000000-0005-0000-0000-00006E290000}"/>
    <cellStyle name="Comma 68 3 3 5 2" xfId="8825" xr:uid="{00000000-0005-0000-0000-00006F290000}"/>
    <cellStyle name="Comma 68 3 3 5 3" xfId="8826" xr:uid="{00000000-0005-0000-0000-000070290000}"/>
    <cellStyle name="Comma 68 3 3 5 4" xfId="8827" xr:uid="{00000000-0005-0000-0000-000071290000}"/>
    <cellStyle name="Comma 68 3 3 6" xfId="8828" xr:uid="{00000000-0005-0000-0000-000072290000}"/>
    <cellStyle name="Comma 68 3 3 7" xfId="8829" xr:uid="{00000000-0005-0000-0000-000073290000}"/>
    <cellStyle name="Comma 68 3 3 8" xfId="8830" xr:uid="{00000000-0005-0000-0000-000074290000}"/>
    <cellStyle name="Comma 68 3 4" xfId="8831" xr:uid="{00000000-0005-0000-0000-000075290000}"/>
    <cellStyle name="Comma 68 3 4 2" xfId="8832" xr:uid="{00000000-0005-0000-0000-000076290000}"/>
    <cellStyle name="Comma 68 3 4 2 2" xfId="8833" xr:uid="{00000000-0005-0000-0000-000077290000}"/>
    <cellStyle name="Comma 68 3 4 2 2 2" xfId="8834" xr:uid="{00000000-0005-0000-0000-000078290000}"/>
    <cellStyle name="Comma 68 3 4 2 2 3" xfId="8835" xr:uid="{00000000-0005-0000-0000-000079290000}"/>
    <cellStyle name="Comma 68 3 4 2 2 4" xfId="8836" xr:uid="{00000000-0005-0000-0000-00007A290000}"/>
    <cellStyle name="Comma 68 3 4 2 3" xfId="8837" xr:uid="{00000000-0005-0000-0000-00007B290000}"/>
    <cellStyle name="Comma 68 3 4 2 4" xfId="8838" xr:uid="{00000000-0005-0000-0000-00007C290000}"/>
    <cellStyle name="Comma 68 3 4 2 5" xfId="8839" xr:uid="{00000000-0005-0000-0000-00007D290000}"/>
    <cellStyle name="Comma 68 3 4 3" xfId="8840" xr:uid="{00000000-0005-0000-0000-00007E290000}"/>
    <cellStyle name="Comma 68 3 4 3 2" xfId="8841" xr:uid="{00000000-0005-0000-0000-00007F290000}"/>
    <cellStyle name="Comma 68 3 4 3 3" xfId="8842" xr:uid="{00000000-0005-0000-0000-000080290000}"/>
    <cellStyle name="Comma 68 3 4 3 4" xfId="8843" xr:uid="{00000000-0005-0000-0000-000081290000}"/>
    <cellStyle name="Comma 68 3 4 4" xfId="8844" xr:uid="{00000000-0005-0000-0000-000082290000}"/>
    <cellStyle name="Comma 68 3 4 5" xfId="8845" xr:uid="{00000000-0005-0000-0000-000083290000}"/>
    <cellStyle name="Comma 68 3 4 6" xfId="8846" xr:uid="{00000000-0005-0000-0000-000084290000}"/>
    <cellStyle name="Comma 68 3 5" xfId="8847" xr:uid="{00000000-0005-0000-0000-000085290000}"/>
    <cellStyle name="Comma 68 3 5 2" xfId="8848" xr:uid="{00000000-0005-0000-0000-000086290000}"/>
    <cellStyle name="Comma 68 3 5 2 2" xfId="8849" xr:uid="{00000000-0005-0000-0000-000087290000}"/>
    <cellStyle name="Comma 68 3 5 2 2 2" xfId="8850" xr:uid="{00000000-0005-0000-0000-000088290000}"/>
    <cellStyle name="Comma 68 3 5 2 2 3" xfId="8851" xr:uid="{00000000-0005-0000-0000-000089290000}"/>
    <cellStyle name="Comma 68 3 5 2 2 4" xfId="8852" xr:uid="{00000000-0005-0000-0000-00008A290000}"/>
    <cellStyle name="Comma 68 3 5 2 3" xfId="8853" xr:uid="{00000000-0005-0000-0000-00008B290000}"/>
    <cellStyle name="Comma 68 3 5 2 4" xfId="8854" xr:uid="{00000000-0005-0000-0000-00008C290000}"/>
    <cellStyle name="Comma 68 3 5 2 5" xfId="8855" xr:uid="{00000000-0005-0000-0000-00008D290000}"/>
    <cellStyle name="Comma 68 3 5 3" xfId="8856" xr:uid="{00000000-0005-0000-0000-00008E290000}"/>
    <cellStyle name="Comma 68 3 5 3 2" xfId="8857" xr:uid="{00000000-0005-0000-0000-00008F290000}"/>
    <cellStyle name="Comma 68 3 5 3 3" xfId="8858" xr:uid="{00000000-0005-0000-0000-000090290000}"/>
    <cellStyle name="Comma 68 3 5 3 4" xfId="8859" xr:uid="{00000000-0005-0000-0000-000091290000}"/>
    <cellStyle name="Comma 68 3 5 4" xfId="8860" xr:uid="{00000000-0005-0000-0000-000092290000}"/>
    <cellStyle name="Comma 68 3 5 5" xfId="8861" xr:uid="{00000000-0005-0000-0000-000093290000}"/>
    <cellStyle name="Comma 68 3 5 6" xfId="8862" xr:uid="{00000000-0005-0000-0000-000094290000}"/>
    <cellStyle name="Comma 68 3 6" xfId="8863" xr:uid="{00000000-0005-0000-0000-000095290000}"/>
    <cellStyle name="Comma 68 3 6 2" xfId="8864" xr:uid="{00000000-0005-0000-0000-000096290000}"/>
    <cellStyle name="Comma 68 3 6 2 2" xfId="8865" xr:uid="{00000000-0005-0000-0000-000097290000}"/>
    <cellStyle name="Comma 68 3 6 2 3" xfId="8866" xr:uid="{00000000-0005-0000-0000-000098290000}"/>
    <cellStyle name="Comma 68 3 6 2 4" xfId="8867" xr:uid="{00000000-0005-0000-0000-000099290000}"/>
    <cellStyle name="Comma 68 3 6 3" xfId="8868" xr:uid="{00000000-0005-0000-0000-00009A290000}"/>
    <cellStyle name="Comma 68 3 6 4" xfId="8869" xr:uid="{00000000-0005-0000-0000-00009B290000}"/>
    <cellStyle name="Comma 68 3 6 5" xfId="8870" xr:uid="{00000000-0005-0000-0000-00009C290000}"/>
    <cellStyle name="Comma 68 3 7" xfId="8871" xr:uid="{00000000-0005-0000-0000-00009D290000}"/>
    <cellStyle name="Comma 68 3 7 2" xfId="8872" xr:uid="{00000000-0005-0000-0000-00009E290000}"/>
    <cellStyle name="Comma 68 3 7 3" xfId="8873" xr:uid="{00000000-0005-0000-0000-00009F290000}"/>
    <cellStyle name="Comma 68 3 7 4" xfId="8874" xr:uid="{00000000-0005-0000-0000-0000A0290000}"/>
    <cellStyle name="Comma 68 3 8" xfId="8875" xr:uid="{00000000-0005-0000-0000-0000A1290000}"/>
    <cellStyle name="Comma 68 3 9" xfId="8876" xr:uid="{00000000-0005-0000-0000-0000A2290000}"/>
    <cellStyle name="Comma 68 4" xfId="8877" xr:uid="{00000000-0005-0000-0000-0000A3290000}"/>
    <cellStyle name="Comma 68 4 2" xfId="8878" xr:uid="{00000000-0005-0000-0000-0000A4290000}"/>
    <cellStyle name="Comma 68 4 2 2" xfId="8879" xr:uid="{00000000-0005-0000-0000-0000A5290000}"/>
    <cellStyle name="Comma 68 4 2 2 2" xfId="8880" xr:uid="{00000000-0005-0000-0000-0000A6290000}"/>
    <cellStyle name="Comma 68 4 2 2 2 2" xfId="8881" xr:uid="{00000000-0005-0000-0000-0000A7290000}"/>
    <cellStyle name="Comma 68 4 2 2 2 3" xfId="8882" xr:uid="{00000000-0005-0000-0000-0000A8290000}"/>
    <cellStyle name="Comma 68 4 2 2 2 4" xfId="8883" xr:uid="{00000000-0005-0000-0000-0000A9290000}"/>
    <cellStyle name="Comma 68 4 2 2 3" xfId="8884" xr:uid="{00000000-0005-0000-0000-0000AA290000}"/>
    <cellStyle name="Comma 68 4 2 2 4" xfId="8885" xr:uid="{00000000-0005-0000-0000-0000AB290000}"/>
    <cellStyle name="Comma 68 4 2 2 5" xfId="8886" xr:uid="{00000000-0005-0000-0000-0000AC290000}"/>
    <cellStyle name="Comma 68 4 2 3" xfId="8887" xr:uid="{00000000-0005-0000-0000-0000AD290000}"/>
    <cellStyle name="Comma 68 4 2 3 2" xfId="8888" xr:uid="{00000000-0005-0000-0000-0000AE290000}"/>
    <cellStyle name="Comma 68 4 2 3 3" xfId="8889" xr:uid="{00000000-0005-0000-0000-0000AF290000}"/>
    <cellStyle name="Comma 68 4 2 3 4" xfId="8890" xr:uid="{00000000-0005-0000-0000-0000B0290000}"/>
    <cellStyle name="Comma 68 4 2 4" xfId="8891" xr:uid="{00000000-0005-0000-0000-0000B1290000}"/>
    <cellStyle name="Comma 68 4 2 5" xfId="8892" xr:uid="{00000000-0005-0000-0000-0000B2290000}"/>
    <cellStyle name="Comma 68 4 2 6" xfId="8893" xr:uid="{00000000-0005-0000-0000-0000B3290000}"/>
    <cellStyle name="Comma 68 4 3" xfId="8894" xr:uid="{00000000-0005-0000-0000-0000B4290000}"/>
    <cellStyle name="Comma 68 4 3 2" xfId="8895" xr:uid="{00000000-0005-0000-0000-0000B5290000}"/>
    <cellStyle name="Comma 68 4 3 2 2" xfId="8896" xr:uid="{00000000-0005-0000-0000-0000B6290000}"/>
    <cellStyle name="Comma 68 4 3 2 2 2" xfId="8897" xr:uid="{00000000-0005-0000-0000-0000B7290000}"/>
    <cellStyle name="Comma 68 4 3 2 2 3" xfId="8898" xr:uid="{00000000-0005-0000-0000-0000B8290000}"/>
    <cellStyle name="Comma 68 4 3 2 2 4" xfId="8899" xr:uid="{00000000-0005-0000-0000-0000B9290000}"/>
    <cellStyle name="Comma 68 4 3 2 3" xfId="8900" xr:uid="{00000000-0005-0000-0000-0000BA290000}"/>
    <cellStyle name="Comma 68 4 3 2 4" xfId="8901" xr:uid="{00000000-0005-0000-0000-0000BB290000}"/>
    <cellStyle name="Comma 68 4 3 2 5" xfId="8902" xr:uid="{00000000-0005-0000-0000-0000BC290000}"/>
    <cellStyle name="Comma 68 4 3 3" xfId="8903" xr:uid="{00000000-0005-0000-0000-0000BD290000}"/>
    <cellStyle name="Comma 68 4 3 3 2" xfId="8904" xr:uid="{00000000-0005-0000-0000-0000BE290000}"/>
    <cellStyle name="Comma 68 4 3 3 3" xfId="8905" xr:uid="{00000000-0005-0000-0000-0000BF290000}"/>
    <cellStyle name="Comma 68 4 3 3 4" xfId="8906" xr:uid="{00000000-0005-0000-0000-0000C0290000}"/>
    <cellStyle name="Comma 68 4 3 4" xfId="8907" xr:uid="{00000000-0005-0000-0000-0000C1290000}"/>
    <cellStyle name="Comma 68 4 3 5" xfId="8908" xr:uid="{00000000-0005-0000-0000-0000C2290000}"/>
    <cellStyle name="Comma 68 4 3 6" xfId="8909" xr:uid="{00000000-0005-0000-0000-0000C3290000}"/>
    <cellStyle name="Comma 68 4 4" xfId="8910" xr:uid="{00000000-0005-0000-0000-0000C4290000}"/>
    <cellStyle name="Comma 68 4 4 2" xfId="8911" xr:uid="{00000000-0005-0000-0000-0000C5290000}"/>
    <cellStyle name="Comma 68 4 4 2 2" xfId="8912" xr:uid="{00000000-0005-0000-0000-0000C6290000}"/>
    <cellStyle name="Comma 68 4 4 2 3" xfId="8913" xr:uid="{00000000-0005-0000-0000-0000C7290000}"/>
    <cellStyle name="Comma 68 4 4 2 4" xfId="8914" xr:uid="{00000000-0005-0000-0000-0000C8290000}"/>
    <cellStyle name="Comma 68 4 4 3" xfId="8915" xr:uid="{00000000-0005-0000-0000-0000C9290000}"/>
    <cellStyle name="Comma 68 4 4 4" xfId="8916" xr:uid="{00000000-0005-0000-0000-0000CA290000}"/>
    <cellStyle name="Comma 68 4 4 5" xfId="8917" xr:uid="{00000000-0005-0000-0000-0000CB290000}"/>
    <cellStyle name="Comma 68 4 5" xfId="8918" xr:uid="{00000000-0005-0000-0000-0000CC290000}"/>
    <cellStyle name="Comma 68 4 5 2" xfId="8919" xr:uid="{00000000-0005-0000-0000-0000CD290000}"/>
    <cellStyle name="Comma 68 4 5 3" xfId="8920" xr:uid="{00000000-0005-0000-0000-0000CE290000}"/>
    <cellStyle name="Comma 68 4 5 4" xfId="8921" xr:uid="{00000000-0005-0000-0000-0000CF290000}"/>
    <cellStyle name="Comma 68 4 6" xfId="8922" xr:uid="{00000000-0005-0000-0000-0000D0290000}"/>
    <cellStyle name="Comma 68 4 7" xfId="8923" xr:uid="{00000000-0005-0000-0000-0000D1290000}"/>
    <cellStyle name="Comma 68 4 8" xfId="8924" xr:uid="{00000000-0005-0000-0000-0000D2290000}"/>
    <cellStyle name="Comma 68 5" xfId="8925" xr:uid="{00000000-0005-0000-0000-0000D3290000}"/>
    <cellStyle name="Comma 68 5 2" xfId="8926" xr:uid="{00000000-0005-0000-0000-0000D4290000}"/>
    <cellStyle name="Comma 68 5 2 2" xfId="8927" xr:uid="{00000000-0005-0000-0000-0000D5290000}"/>
    <cellStyle name="Comma 68 5 2 2 2" xfId="8928" xr:uid="{00000000-0005-0000-0000-0000D6290000}"/>
    <cellStyle name="Comma 68 5 2 2 2 2" xfId="8929" xr:uid="{00000000-0005-0000-0000-0000D7290000}"/>
    <cellStyle name="Comma 68 5 2 2 2 3" xfId="8930" xr:uid="{00000000-0005-0000-0000-0000D8290000}"/>
    <cellStyle name="Comma 68 5 2 2 2 4" xfId="8931" xr:uid="{00000000-0005-0000-0000-0000D9290000}"/>
    <cellStyle name="Comma 68 5 2 2 3" xfId="8932" xr:uid="{00000000-0005-0000-0000-0000DA290000}"/>
    <cellStyle name="Comma 68 5 2 2 4" xfId="8933" xr:uid="{00000000-0005-0000-0000-0000DB290000}"/>
    <cellStyle name="Comma 68 5 2 2 5" xfId="8934" xr:uid="{00000000-0005-0000-0000-0000DC290000}"/>
    <cellStyle name="Comma 68 5 2 3" xfId="8935" xr:uid="{00000000-0005-0000-0000-0000DD290000}"/>
    <cellStyle name="Comma 68 5 2 3 2" xfId="8936" xr:uid="{00000000-0005-0000-0000-0000DE290000}"/>
    <cellStyle name="Comma 68 5 2 3 3" xfId="8937" xr:uid="{00000000-0005-0000-0000-0000DF290000}"/>
    <cellStyle name="Comma 68 5 2 3 4" xfId="8938" xr:uid="{00000000-0005-0000-0000-0000E0290000}"/>
    <cellStyle name="Comma 68 5 2 4" xfId="8939" xr:uid="{00000000-0005-0000-0000-0000E1290000}"/>
    <cellStyle name="Comma 68 5 2 5" xfId="8940" xr:uid="{00000000-0005-0000-0000-0000E2290000}"/>
    <cellStyle name="Comma 68 5 2 6" xfId="8941" xr:uid="{00000000-0005-0000-0000-0000E3290000}"/>
    <cellStyle name="Comma 68 5 3" xfId="8942" xr:uid="{00000000-0005-0000-0000-0000E4290000}"/>
    <cellStyle name="Comma 68 5 3 2" xfId="8943" xr:uid="{00000000-0005-0000-0000-0000E5290000}"/>
    <cellStyle name="Comma 68 5 3 2 2" xfId="8944" xr:uid="{00000000-0005-0000-0000-0000E6290000}"/>
    <cellStyle name="Comma 68 5 3 2 2 2" xfId="8945" xr:uid="{00000000-0005-0000-0000-0000E7290000}"/>
    <cellStyle name="Comma 68 5 3 2 2 3" xfId="8946" xr:uid="{00000000-0005-0000-0000-0000E8290000}"/>
    <cellStyle name="Comma 68 5 3 2 2 4" xfId="8947" xr:uid="{00000000-0005-0000-0000-0000E9290000}"/>
    <cellStyle name="Comma 68 5 3 2 3" xfId="8948" xr:uid="{00000000-0005-0000-0000-0000EA290000}"/>
    <cellStyle name="Comma 68 5 3 2 4" xfId="8949" xr:uid="{00000000-0005-0000-0000-0000EB290000}"/>
    <cellStyle name="Comma 68 5 3 2 5" xfId="8950" xr:uid="{00000000-0005-0000-0000-0000EC290000}"/>
    <cellStyle name="Comma 68 5 3 3" xfId="8951" xr:uid="{00000000-0005-0000-0000-0000ED290000}"/>
    <cellStyle name="Comma 68 5 3 3 2" xfId="8952" xr:uid="{00000000-0005-0000-0000-0000EE290000}"/>
    <cellStyle name="Comma 68 5 3 3 3" xfId="8953" xr:uid="{00000000-0005-0000-0000-0000EF290000}"/>
    <cellStyle name="Comma 68 5 3 3 4" xfId="8954" xr:uid="{00000000-0005-0000-0000-0000F0290000}"/>
    <cellStyle name="Comma 68 5 3 4" xfId="8955" xr:uid="{00000000-0005-0000-0000-0000F1290000}"/>
    <cellStyle name="Comma 68 5 3 5" xfId="8956" xr:uid="{00000000-0005-0000-0000-0000F2290000}"/>
    <cellStyle name="Comma 68 5 3 6" xfId="8957" xr:uid="{00000000-0005-0000-0000-0000F3290000}"/>
    <cellStyle name="Comma 68 5 4" xfId="8958" xr:uid="{00000000-0005-0000-0000-0000F4290000}"/>
    <cellStyle name="Comma 68 5 4 2" xfId="8959" xr:uid="{00000000-0005-0000-0000-0000F5290000}"/>
    <cellStyle name="Comma 68 5 4 2 2" xfId="8960" xr:uid="{00000000-0005-0000-0000-0000F6290000}"/>
    <cellStyle name="Comma 68 5 4 2 3" xfId="8961" xr:uid="{00000000-0005-0000-0000-0000F7290000}"/>
    <cellStyle name="Comma 68 5 4 2 4" xfId="8962" xr:uid="{00000000-0005-0000-0000-0000F8290000}"/>
    <cellStyle name="Comma 68 5 4 3" xfId="8963" xr:uid="{00000000-0005-0000-0000-0000F9290000}"/>
    <cellStyle name="Comma 68 5 4 4" xfId="8964" xr:uid="{00000000-0005-0000-0000-0000FA290000}"/>
    <cellStyle name="Comma 68 5 4 5" xfId="8965" xr:uid="{00000000-0005-0000-0000-0000FB290000}"/>
    <cellStyle name="Comma 68 5 5" xfId="8966" xr:uid="{00000000-0005-0000-0000-0000FC290000}"/>
    <cellStyle name="Comma 68 5 5 2" xfId="8967" xr:uid="{00000000-0005-0000-0000-0000FD290000}"/>
    <cellStyle name="Comma 68 5 5 3" xfId="8968" xr:uid="{00000000-0005-0000-0000-0000FE290000}"/>
    <cellStyle name="Comma 68 5 5 4" xfId="8969" xr:uid="{00000000-0005-0000-0000-0000FF290000}"/>
    <cellStyle name="Comma 68 5 6" xfId="8970" xr:uid="{00000000-0005-0000-0000-0000002A0000}"/>
    <cellStyle name="Comma 68 5 7" xfId="8971" xr:uid="{00000000-0005-0000-0000-0000012A0000}"/>
    <cellStyle name="Comma 68 5 8" xfId="8972" xr:uid="{00000000-0005-0000-0000-0000022A0000}"/>
    <cellStyle name="Comma 68 6" xfId="8973" xr:uid="{00000000-0005-0000-0000-0000032A0000}"/>
    <cellStyle name="Comma 68 6 2" xfId="8974" xr:uid="{00000000-0005-0000-0000-0000042A0000}"/>
    <cellStyle name="Comma 68 6 2 2" xfId="8975" xr:uid="{00000000-0005-0000-0000-0000052A0000}"/>
    <cellStyle name="Comma 68 6 2 2 2" xfId="8976" xr:uid="{00000000-0005-0000-0000-0000062A0000}"/>
    <cellStyle name="Comma 68 6 2 2 3" xfId="8977" xr:uid="{00000000-0005-0000-0000-0000072A0000}"/>
    <cellStyle name="Comma 68 6 2 2 4" xfId="8978" xr:uid="{00000000-0005-0000-0000-0000082A0000}"/>
    <cellStyle name="Comma 68 6 2 3" xfId="8979" xr:uid="{00000000-0005-0000-0000-0000092A0000}"/>
    <cellStyle name="Comma 68 6 2 4" xfId="8980" xr:uid="{00000000-0005-0000-0000-00000A2A0000}"/>
    <cellStyle name="Comma 68 6 2 5" xfId="8981" xr:uid="{00000000-0005-0000-0000-00000B2A0000}"/>
    <cellStyle name="Comma 68 6 3" xfId="8982" xr:uid="{00000000-0005-0000-0000-00000C2A0000}"/>
    <cellStyle name="Comma 68 6 3 2" xfId="8983" xr:uid="{00000000-0005-0000-0000-00000D2A0000}"/>
    <cellStyle name="Comma 68 6 3 3" xfId="8984" xr:uid="{00000000-0005-0000-0000-00000E2A0000}"/>
    <cellStyle name="Comma 68 6 3 4" xfId="8985" xr:uid="{00000000-0005-0000-0000-00000F2A0000}"/>
    <cellStyle name="Comma 68 6 4" xfId="8986" xr:uid="{00000000-0005-0000-0000-0000102A0000}"/>
    <cellStyle name="Comma 68 6 5" xfId="8987" xr:uid="{00000000-0005-0000-0000-0000112A0000}"/>
    <cellStyle name="Comma 68 6 6" xfId="8988" xr:uid="{00000000-0005-0000-0000-0000122A0000}"/>
    <cellStyle name="Comma 68 7" xfId="8989" xr:uid="{00000000-0005-0000-0000-0000132A0000}"/>
    <cellStyle name="Comma 68 7 2" xfId="8990" xr:uid="{00000000-0005-0000-0000-0000142A0000}"/>
    <cellStyle name="Comma 68 7 2 2" xfId="8991" xr:uid="{00000000-0005-0000-0000-0000152A0000}"/>
    <cellStyle name="Comma 68 7 2 2 2" xfId="8992" xr:uid="{00000000-0005-0000-0000-0000162A0000}"/>
    <cellStyle name="Comma 68 7 2 2 3" xfId="8993" xr:uid="{00000000-0005-0000-0000-0000172A0000}"/>
    <cellStyle name="Comma 68 7 2 2 4" xfId="8994" xr:uid="{00000000-0005-0000-0000-0000182A0000}"/>
    <cellStyle name="Comma 68 7 2 3" xfId="8995" xr:uid="{00000000-0005-0000-0000-0000192A0000}"/>
    <cellStyle name="Comma 68 7 2 4" xfId="8996" xr:uid="{00000000-0005-0000-0000-00001A2A0000}"/>
    <cellStyle name="Comma 68 7 2 5" xfId="8997" xr:uid="{00000000-0005-0000-0000-00001B2A0000}"/>
    <cellStyle name="Comma 68 7 3" xfId="8998" xr:uid="{00000000-0005-0000-0000-00001C2A0000}"/>
    <cellStyle name="Comma 68 7 3 2" xfId="8999" xr:uid="{00000000-0005-0000-0000-00001D2A0000}"/>
    <cellStyle name="Comma 68 7 3 3" xfId="9000" xr:uid="{00000000-0005-0000-0000-00001E2A0000}"/>
    <cellStyle name="Comma 68 7 3 4" xfId="9001" xr:uid="{00000000-0005-0000-0000-00001F2A0000}"/>
    <cellStyle name="Comma 68 7 4" xfId="9002" xr:uid="{00000000-0005-0000-0000-0000202A0000}"/>
    <cellStyle name="Comma 68 7 5" xfId="9003" xr:uid="{00000000-0005-0000-0000-0000212A0000}"/>
    <cellStyle name="Comma 68 7 6" xfId="9004" xr:uid="{00000000-0005-0000-0000-0000222A0000}"/>
    <cellStyle name="Comma 68 8" xfId="9005" xr:uid="{00000000-0005-0000-0000-0000232A0000}"/>
    <cellStyle name="Comma 68 8 2" xfId="9006" xr:uid="{00000000-0005-0000-0000-0000242A0000}"/>
    <cellStyle name="Comma 68 8 2 2" xfId="9007" xr:uid="{00000000-0005-0000-0000-0000252A0000}"/>
    <cellStyle name="Comma 68 8 2 3" xfId="9008" xr:uid="{00000000-0005-0000-0000-0000262A0000}"/>
    <cellStyle name="Comma 68 8 2 4" xfId="9009" xr:uid="{00000000-0005-0000-0000-0000272A0000}"/>
    <cellStyle name="Comma 68 8 3" xfId="9010" xr:uid="{00000000-0005-0000-0000-0000282A0000}"/>
    <cellStyle name="Comma 68 8 4" xfId="9011" xr:uid="{00000000-0005-0000-0000-0000292A0000}"/>
    <cellStyle name="Comma 68 8 5" xfId="9012" xr:uid="{00000000-0005-0000-0000-00002A2A0000}"/>
    <cellStyle name="Comma 68 9" xfId="9013" xr:uid="{00000000-0005-0000-0000-00002B2A0000}"/>
    <cellStyle name="Comma 68 9 2" xfId="9014" xr:uid="{00000000-0005-0000-0000-00002C2A0000}"/>
    <cellStyle name="Comma 68 9 3" xfId="9015" xr:uid="{00000000-0005-0000-0000-00002D2A0000}"/>
    <cellStyle name="Comma 68 9 4" xfId="9016" xr:uid="{00000000-0005-0000-0000-00002E2A0000}"/>
    <cellStyle name="Comma 69" xfId="9017" xr:uid="{00000000-0005-0000-0000-00002F2A0000}"/>
    <cellStyle name="Comma 7" xfId="9018" xr:uid="{00000000-0005-0000-0000-0000302A0000}"/>
    <cellStyle name="Comma 7 2" xfId="9019" xr:uid="{00000000-0005-0000-0000-0000312A0000}"/>
    <cellStyle name="Comma 7 2 2" xfId="9020" xr:uid="{00000000-0005-0000-0000-0000322A0000}"/>
    <cellStyle name="Comma 7 2 2 2" xfId="9021" xr:uid="{00000000-0005-0000-0000-0000332A0000}"/>
    <cellStyle name="Comma 7 2 2 2 2" xfId="22386" xr:uid="{00000000-0005-0000-0000-0000342A0000}"/>
    <cellStyle name="Comma 7 2 2 2 2 2" xfId="22387" xr:uid="{00000000-0005-0000-0000-0000352A0000}"/>
    <cellStyle name="Comma 7 2 2 2 2 2 2" xfId="22388" xr:uid="{00000000-0005-0000-0000-0000362A0000}"/>
    <cellStyle name="Comma 7 2 2 2 2 2 2 2" xfId="22389" xr:uid="{00000000-0005-0000-0000-0000372A0000}"/>
    <cellStyle name="Comma 7 2 2 2 2 2 2 2 2" xfId="22390" xr:uid="{00000000-0005-0000-0000-0000382A0000}"/>
    <cellStyle name="Comma 7 2 2 2 2 2 2 3" xfId="22391" xr:uid="{00000000-0005-0000-0000-0000392A0000}"/>
    <cellStyle name="Comma 7 2 2 2 2 2 3" xfId="22392" xr:uid="{00000000-0005-0000-0000-00003A2A0000}"/>
    <cellStyle name="Comma 7 2 2 2 2 2 3 2" xfId="22393" xr:uid="{00000000-0005-0000-0000-00003B2A0000}"/>
    <cellStyle name="Comma 7 2 2 2 2 2 4" xfId="22394" xr:uid="{00000000-0005-0000-0000-00003C2A0000}"/>
    <cellStyle name="Comma 7 2 2 2 3" xfId="22395" xr:uid="{00000000-0005-0000-0000-00003D2A0000}"/>
    <cellStyle name="Comma 7 2 2 2 3 2" xfId="22396" xr:uid="{00000000-0005-0000-0000-00003E2A0000}"/>
    <cellStyle name="Comma 7 2 2 2 3 2 2" xfId="22397" xr:uid="{00000000-0005-0000-0000-00003F2A0000}"/>
    <cellStyle name="Comma 7 2 2 2 3 2 2 2" xfId="22398" xr:uid="{00000000-0005-0000-0000-0000402A0000}"/>
    <cellStyle name="Comma 7 2 2 2 3 2 2 2 2" xfId="22399" xr:uid="{00000000-0005-0000-0000-0000412A0000}"/>
    <cellStyle name="Comma 7 2 2 2 3 2 2 3" xfId="22400" xr:uid="{00000000-0005-0000-0000-0000422A0000}"/>
    <cellStyle name="Comma 7 2 2 2 3 2 3" xfId="22401" xr:uid="{00000000-0005-0000-0000-0000432A0000}"/>
    <cellStyle name="Comma 7 2 2 2 3 2 3 2" xfId="22402" xr:uid="{00000000-0005-0000-0000-0000442A0000}"/>
    <cellStyle name="Comma 7 2 2 2 3 2 4" xfId="22403" xr:uid="{00000000-0005-0000-0000-0000452A0000}"/>
    <cellStyle name="Comma 7 2 2 2 4" xfId="22404" xr:uid="{00000000-0005-0000-0000-0000462A0000}"/>
    <cellStyle name="Comma 7 2 2 2 4 2" xfId="22405" xr:uid="{00000000-0005-0000-0000-0000472A0000}"/>
    <cellStyle name="Comma 7 2 2 2 4 2 2" xfId="22406" xr:uid="{00000000-0005-0000-0000-0000482A0000}"/>
    <cellStyle name="Comma 7 2 2 2 4 2 2 2" xfId="22407" xr:uid="{00000000-0005-0000-0000-0000492A0000}"/>
    <cellStyle name="Comma 7 2 2 2 4 2 3" xfId="22408" xr:uid="{00000000-0005-0000-0000-00004A2A0000}"/>
    <cellStyle name="Comma 7 2 2 2 4 3" xfId="22409" xr:uid="{00000000-0005-0000-0000-00004B2A0000}"/>
    <cellStyle name="Comma 7 2 2 2 4 3 2" xfId="22410" xr:uid="{00000000-0005-0000-0000-00004C2A0000}"/>
    <cellStyle name="Comma 7 2 2 2 4 4" xfId="22411" xr:uid="{00000000-0005-0000-0000-00004D2A0000}"/>
    <cellStyle name="Comma 7 2 2 3" xfId="22412" xr:uid="{00000000-0005-0000-0000-00004E2A0000}"/>
    <cellStyle name="Comma 7 2 2 3 2" xfId="22413" xr:uid="{00000000-0005-0000-0000-00004F2A0000}"/>
    <cellStyle name="Comma 7 2 2 3 2 2" xfId="22414" xr:uid="{00000000-0005-0000-0000-0000502A0000}"/>
    <cellStyle name="Comma 7 2 2 3 2 2 2" xfId="22415" xr:uid="{00000000-0005-0000-0000-0000512A0000}"/>
    <cellStyle name="Comma 7 2 2 3 2 2 2 2" xfId="22416" xr:uid="{00000000-0005-0000-0000-0000522A0000}"/>
    <cellStyle name="Comma 7 2 2 3 2 2 3" xfId="22417" xr:uid="{00000000-0005-0000-0000-0000532A0000}"/>
    <cellStyle name="Comma 7 2 2 3 2 3" xfId="22418" xr:uid="{00000000-0005-0000-0000-0000542A0000}"/>
    <cellStyle name="Comma 7 2 2 3 2 3 2" xfId="22419" xr:uid="{00000000-0005-0000-0000-0000552A0000}"/>
    <cellStyle name="Comma 7 2 2 3 2 4" xfId="22420" xr:uid="{00000000-0005-0000-0000-0000562A0000}"/>
    <cellStyle name="Comma 7 2 2 4" xfId="22421" xr:uid="{00000000-0005-0000-0000-0000572A0000}"/>
    <cellStyle name="Comma 7 2 2 4 2" xfId="22422" xr:uid="{00000000-0005-0000-0000-0000582A0000}"/>
    <cellStyle name="Comma 7 2 2 4 2 2" xfId="22423" xr:uid="{00000000-0005-0000-0000-0000592A0000}"/>
    <cellStyle name="Comma 7 2 2 4 2 2 2" xfId="22424" xr:uid="{00000000-0005-0000-0000-00005A2A0000}"/>
    <cellStyle name="Comma 7 2 2 4 2 2 2 2" xfId="22425" xr:uid="{00000000-0005-0000-0000-00005B2A0000}"/>
    <cellStyle name="Comma 7 2 2 4 2 2 3" xfId="22426" xr:uid="{00000000-0005-0000-0000-00005C2A0000}"/>
    <cellStyle name="Comma 7 2 2 4 2 3" xfId="22427" xr:uid="{00000000-0005-0000-0000-00005D2A0000}"/>
    <cellStyle name="Comma 7 2 2 4 2 3 2" xfId="22428" xr:uid="{00000000-0005-0000-0000-00005E2A0000}"/>
    <cellStyle name="Comma 7 2 2 4 2 4" xfId="22429" xr:uid="{00000000-0005-0000-0000-00005F2A0000}"/>
    <cellStyle name="Comma 7 2 2 5" xfId="22430" xr:uid="{00000000-0005-0000-0000-0000602A0000}"/>
    <cellStyle name="Comma 7 2 2 5 2" xfId="22431" xr:uid="{00000000-0005-0000-0000-0000612A0000}"/>
    <cellStyle name="Comma 7 2 2 5 2 2" xfId="22432" xr:uid="{00000000-0005-0000-0000-0000622A0000}"/>
    <cellStyle name="Comma 7 2 2 5 2 2 2" xfId="22433" xr:uid="{00000000-0005-0000-0000-0000632A0000}"/>
    <cellStyle name="Comma 7 2 2 5 2 3" xfId="22434" xr:uid="{00000000-0005-0000-0000-0000642A0000}"/>
    <cellStyle name="Comma 7 2 2 5 3" xfId="22435" xr:uid="{00000000-0005-0000-0000-0000652A0000}"/>
    <cellStyle name="Comma 7 2 2 5 3 2" xfId="22436" xr:uid="{00000000-0005-0000-0000-0000662A0000}"/>
    <cellStyle name="Comma 7 2 2 5 4" xfId="22437" xr:uid="{00000000-0005-0000-0000-0000672A0000}"/>
    <cellStyle name="Comma 7 2 3" xfId="9022" xr:uid="{00000000-0005-0000-0000-0000682A0000}"/>
    <cellStyle name="Comma 7 2 3 2" xfId="22438" xr:uid="{00000000-0005-0000-0000-0000692A0000}"/>
    <cellStyle name="Comma 7 2 3 2 2" xfId="22439" xr:uid="{00000000-0005-0000-0000-00006A2A0000}"/>
    <cellStyle name="Comma 7 2 3 2 2 2" xfId="22440" xr:uid="{00000000-0005-0000-0000-00006B2A0000}"/>
    <cellStyle name="Comma 7 2 3 2 3" xfId="22441" xr:uid="{00000000-0005-0000-0000-00006C2A0000}"/>
    <cellStyle name="Comma 7 2 3 3" xfId="22442" xr:uid="{00000000-0005-0000-0000-00006D2A0000}"/>
    <cellStyle name="Comma 7 2 3 3 2" xfId="22443" xr:uid="{00000000-0005-0000-0000-00006E2A0000}"/>
    <cellStyle name="Comma 7 2 3 4" xfId="22444" xr:uid="{00000000-0005-0000-0000-00006F2A0000}"/>
    <cellStyle name="Comma 7 2 4" xfId="9023" xr:uid="{00000000-0005-0000-0000-0000702A0000}"/>
    <cellStyle name="Comma 7 2 5" xfId="9024" xr:uid="{00000000-0005-0000-0000-0000712A0000}"/>
    <cellStyle name="Comma 7 2 6" xfId="9025" xr:uid="{00000000-0005-0000-0000-0000722A0000}"/>
    <cellStyle name="Comma 7 2 7" xfId="9026" xr:uid="{00000000-0005-0000-0000-0000732A0000}"/>
    <cellStyle name="Comma 7 3" xfId="9027" xr:uid="{00000000-0005-0000-0000-0000742A0000}"/>
    <cellStyle name="Comma 7 3 2" xfId="9028" xr:uid="{00000000-0005-0000-0000-0000752A0000}"/>
    <cellStyle name="Comma 7 3 2 2" xfId="22445" xr:uid="{00000000-0005-0000-0000-0000762A0000}"/>
    <cellStyle name="Comma 7 3 2 2 2" xfId="22446" xr:uid="{00000000-0005-0000-0000-0000772A0000}"/>
    <cellStyle name="Comma 7 3 2 2 2 2" xfId="22447" xr:uid="{00000000-0005-0000-0000-0000782A0000}"/>
    <cellStyle name="Comma 7 3 2 2 2 2 2" xfId="22448" xr:uid="{00000000-0005-0000-0000-0000792A0000}"/>
    <cellStyle name="Comma 7 3 2 2 2 2 2 2" xfId="22449" xr:uid="{00000000-0005-0000-0000-00007A2A0000}"/>
    <cellStyle name="Comma 7 3 2 2 2 2 3" xfId="22450" xr:uid="{00000000-0005-0000-0000-00007B2A0000}"/>
    <cellStyle name="Comma 7 3 2 2 2 3" xfId="22451" xr:uid="{00000000-0005-0000-0000-00007C2A0000}"/>
    <cellStyle name="Comma 7 3 2 2 2 3 2" xfId="22452" xr:uid="{00000000-0005-0000-0000-00007D2A0000}"/>
    <cellStyle name="Comma 7 3 2 2 2 4" xfId="22453" xr:uid="{00000000-0005-0000-0000-00007E2A0000}"/>
    <cellStyle name="Comma 7 3 2 3" xfId="22454" xr:uid="{00000000-0005-0000-0000-00007F2A0000}"/>
    <cellStyle name="Comma 7 3 2 3 2" xfId="22455" xr:uid="{00000000-0005-0000-0000-0000802A0000}"/>
    <cellStyle name="Comma 7 3 2 3 2 2" xfId="22456" xr:uid="{00000000-0005-0000-0000-0000812A0000}"/>
    <cellStyle name="Comma 7 3 2 3 2 2 2" xfId="22457" xr:uid="{00000000-0005-0000-0000-0000822A0000}"/>
    <cellStyle name="Comma 7 3 2 3 2 2 2 2" xfId="22458" xr:uid="{00000000-0005-0000-0000-0000832A0000}"/>
    <cellStyle name="Comma 7 3 2 3 2 2 3" xfId="22459" xr:uid="{00000000-0005-0000-0000-0000842A0000}"/>
    <cellStyle name="Comma 7 3 2 3 2 3" xfId="22460" xr:uid="{00000000-0005-0000-0000-0000852A0000}"/>
    <cellStyle name="Comma 7 3 2 3 2 3 2" xfId="22461" xr:uid="{00000000-0005-0000-0000-0000862A0000}"/>
    <cellStyle name="Comma 7 3 2 3 2 4" xfId="22462" xr:uid="{00000000-0005-0000-0000-0000872A0000}"/>
    <cellStyle name="Comma 7 3 2 4" xfId="22463" xr:uid="{00000000-0005-0000-0000-0000882A0000}"/>
    <cellStyle name="Comma 7 3 2 4 2" xfId="22464" xr:uid="{00000000-0005-0000-0000-0000892A0000}"/>
    <cellStyle name="Comma 7 3 2 4 2 2" xfId="22465" xr:uid="{00000000-0005-0000-0000-00008A2A0000}"/>
    <cellStyle name="Comma 7 3 2 4 2 2 2" xfId="22466" xr:uid="{00000000-0005-0000-0000-00008B2A0000}"/>
    <cellStyle name="Comma 7 3 2 4 2 3" xfId="22467" xr:uid="{00000000-0005-0000-0000-00008C2A0000}"/>
    <cellStyle name="Comma 7 3 2 4 3" xfId="22468" xr:uid="{00000000-0005-0000-0000-00008D2A0000}"/>
    <cellStyle name="Comma 7 3 2 4 3 2" xfId="22469" xr:uid="{00000000-0005-0000-0000-00008E2A0000}"/>
    <cellStyle name="Comma 7 3 2 4 4" xfId="22470" xr:uid="{00000000-0005-0000-0000-00008F2A0000}"/>
    <cellStyle name="Comma 7 3 3" xfId="22471" xr:uid="{00000000-0005-0000-0000-0000902A0000}"/>
    <cellStyle name="Comma 7 3 3 2" xfId="22472" xr:uid="{00000000-0005-0000-0000-0000912A0000}"/>
    <cellStyle name="Comma 7 3 3 2 2" xfId="22473" xr:uid="{00000000-0005-0000-0000-0000922A0000}"/>
    <cellStyle name="Comma 7 3 3 2 2 2" xfId="22474" xr:uid="{00000000-0005-0000-0000-0000932A0000}"/>
    <cellStyle name="Comma 7 3 3 2 2 2 2" xfId="22475" xr:uid="{00000000-0005-0000-0000-0000942A0000}"/>
    <cellStyle name="Comma 7 3 3 2 2 3" xfId="22476" xr:uid="{00000000-0005-0000-0000-0000952A0000}"/>
    <cellStyle name="Comma 7 3 3 2 3" xfId="22477" xr:uid="{00000000-0005-0000-0000-0000962A0000}"/>
    <cellStyle name="Comma 7 3 3 2 3 2" xfId="22478" xr:uid="{00000000-0005-0000-0000-0000972A0000}"/>
    <cellStyle name="Comma 7 3 3 2 4" xfId="22479" xr:uid="{00000000-0005-0000-0000-0000982A0000}"/>
    <cellStyle name="Comma 7 3 4" xfId="22480" xr:uid="{00000000-0005-0000-0000-0000992A0000}"/>
    <cellStyle name="Comma 7 3 4 2" xfId="22481" xr:uid="{00000000-0005-0000-0000-00009A2A0000}"/>
    <cellStyle name="Comma 7 3 4 2 2" xfId="22482" xr:uid="{00000000-0005-0000-0000-00009B2A0000}"/>
    <cellStyle name="Comma 7 3 4 2 2 2" xfId="22483" xr:uid="{00000000-0005-0000-0000-00009C2A0000}"/>
    <cellStyle name="Comma 7 3 4 2 2 2 2" xfId="22484" xr:uid="{00000000-0005-0000-0000-00009D2A0000}"/>
    <cellStyle name="Comma 7 3 4 2 2 3" xfId="22485" xr:uid="{00000000-0005-0000-0000-00009E2A0000}"/>
    <cellStyle name="Comma 7 3 4 2 3" xfId="22486" xr:uid="{00000000-0005-0000-0000-00009F2A0000}"/>
    <cellStyle name="Comma 7 3 4 2 3 2" xfId="22487" xr:uid="{00000000-0005-0000-0000-0000A02A0000}"/>
    <cellStyle name="Comma 7 3 4 2 4" xfId="22488" xr:uid="{00000000-0005-0000-0000-0000A12A0000}"/>
    <cellStyle name="Comma 7 3 5" xfId="22489" xr:uid="{00000000-0005-0000-0000-0000A22A0000}"/>
    <cellStyle name="Comma 7 3 5 2" xfId="22490" xr:uid="{00000000-0005-0000-0000-0000A32A0000}"/>
    <cellStyle name="Comma 7 3 5 2 2" xfId="22491" xr:uid="{00000000-0005-0000-0000-0000A42A0000}"/>
    <cellStyle name="Comma 7 3 5 2 2 2" xfId="22492" xr:uid="{00000000-0005-0000-0000-0000A52A0000}"/>
    <cellStyle name="Comma 7 3 5 2 3" xfId="22493" xr:uid="{00000000-0005-0000-0000-0000A62A0000}"/>
    <cellStyle name="Comma 7 3 5 3" xfId="22494" xr:uid="{00000000-0005-0000-0000-0000A72A0000}"/>
    <cellStyle name="Comma 7 3 5 3 2" xfId="22495" xr:uid="{00000000-0005-0000-0000-0000A82A0000}"/>
    <cellStyle name="Comma 7 3 5 4" xfId="22496" xr:uid="{00000000-0005-0000-0000-0000A92A0000}"/>
    <cellStyle name="Comma 7 4" xfId="9029" xr:uid="{00000000-0005-0000-0000-0000AA2A0000}"/>
    <cellStyle name="Comma 7 4 2" xfId="9030" xr:uid="{00000000-0005-0000-0000-0000AB2A0000}"/>
    <cellStyle name="Comma 7 4 2 2" xfId="22497" xr:uid="{00000000-0005-0000-0000-0000AC2A0000}"/>
    <cellStyle name="Comma 7 4 2 2 2" xfId="22498" xr:uid="{00000000-0005-0000-0000-0000AD2A0000}"/>
    <cellStyle name="Comma 7 4 2 3" xfId="22499" xr:uid="{00000000-0005-0000-0000-0000AE2A0000}"/>
    <cellStyle name="Comma 7 4 3" xfId="9031" xr:uid="{00000000-0005-0000-0000-0000AF2A0000}"/>
    <cellStyle name="Comma 7 4 3 2" xfId="22500" xr:uid="{00000000-0005-0000-0000-0000B02A0000}"/>
    <cellStyle name="Comma 7 4 4" xfId="22501" xr:uid="{00000000-0005-0000-0000-0000B12A0000}"/>
    <cellStyle name="Comma 70" xfId="9032" xr:uid="{00000000-0005-0000-0000-0000B22A0000}"/>
    <cellStyle name="Comma 71" xfId="9033" xr:uid="{00000000-0005-0000-0000-0000B32A0000}"/>
    <cellStyle name="Comma 72" xfId="9034" xr:uid="{00000000-0005-0000-0000-0000B42A0000}"/>
    <cellStyle name="Comma 73" xfId="9035" xr:uid="{00000000-0005-0000-0000-0000B52A0000}"/>
    <cellStyle name="Comma 74" xfId="9036" xr:uid="{00000000-0005-0000-0000-0000B62A0000}"/>
    <cellStyle name="Comma 75" xfId="9037" xr:uid="{00000000-0005-0000-0000-0000B72A0000}"/>
    <cellStyle name="Comma 76" xfId="9038" xr:uid="{00000000-0005-0000-0000-0000B82A0000}"/>
    <cellStyle name="Comma 77" xfId="9039" xr:uid="{00000000-0005-0000-0000-0000B92A0000}"/>
    <cellStyle name="Comma 78" xfId="9040" xr:uid="{00000000-0005-0000-0000-0000BA2A0000}"/>
    <cellStyle name="Comma 79" xfId="9041" xr:uid="{00000000-0005-0000-0000-0000BB2A0000}"/>
    <cellStyle name="Comma 8" xfId="9042" xr:uid="{00000000-0005-0000-0000-0000BC2A0000}"/>
    <cellStyle name="Comma 8 10" xfId="9043" xr:uid="{00000000-0005-0000-0000-0000BD2A0000}"/>
    <cellStyle name="Comma 8 11" xfId="9044" xr:uid="{00000000-0005-0000-0000-0000BE2A0000}"/>
    <cellStyle name="Comma 8 2" xfId="9045" xr:uid="{00000000-0005-0000-0000-0000BF2A0000}"/>
    <cellStyle name="Comma 8 2 2" xfId="9046" xr:uid="{00000000-0005-0000-0000-0000C02A0000}"/>
    <cellStyle name="Comma 8 2 2 2" xfId="9047" xr:uid="{00000000-0005-0000-0000-0000C12A0000}"/>
    <cellStyle name="Comma 8 2 2 2 2" xfId="22502" xr:uid="{00000000-0005-0000-0000-0000C22A0000}"/>
    <cellStyle name="Comma 8 2 2 2 2 2" xfId="22503" xr:uid="{00000000-0005-0000-0000-0000C32A0000}"/>
    <cellStyle name="Comma 8 2 2 2 2 2 2" xfId="22504" xr:uid="{00000000-0005-0000-0000-0000C42A0000}"/>
    <cellStyle name="Comma 8 2 2 2 2 2 2 2" xfId="22505" xr:uid="{00000000-0005-0000-0000-0000C52A0000}"/>
    <cellStyle name="Comma 8 2 2 2 2 2 2 2 2" xfId="22506" xr:uid="{00000000-0005-0000-0000-0000C62A0000}"/>
    <cellStyle name="Comma 8 2 2 2 2 2 2 3" xfId="22507" xr:uid="{00000000-0005-0000-0000-0000C72A0000}"/>
    <cellStyle name="Comma 8 2 2 2 2 2 3" xfId="22508" xr:uid="{00000000-0005-0000-0000-0000C82A0000}"/>
    <cellStyle name="Comma 8 2 2 2 2 2 3 2" xfId="22509" xr:uid="{00000000-0005-0000-0000-0000C92A0000}"/>
    <cellStyle name="Comma 8 2 2 2 2 2 4" xfId="22510" xr:uid="{00000000-0005-0000-0000-0000CA2A0000}"/>
    <cellStyle name="Comma 8 2 2 2 3" xfId="22511" xr:uid="{00000000-0005-0000-0000-0000CB2A0000}"/>
    <cellStyle name="Comma 8 2 2 2 3 2" xfId="22512" xr:uid="{00000000-0005-0000-0000-0000CC2A0000}"/>
    <cellStyle name="Comma 8 2 2 2 3 2 2" xfId="22513" xr:uid="{00000000-0005-0000-0000-0000CD2A0000}"/>
    <cellStyle name="Comma 8 2 2 2 3 2 2 2" xfId="22514" xr:uid="{00000000-0005-0000-0000-0000CE2A0000}"/>
    <cellStyle name="Comma 8 2 2 2 3 2 2 2 2" xfId="22515" xr:uid="{00000000-0005-0000-0000-0000CF2A0000}"/>
    <cellStyle name="Comma 8 2 2 2 3 2 2 3" xfId="22516" xr:uid="{00000000-0005-0000-0000-0000D02A0000}"/>
    <cellStyle name="Comma 8 2 2 2 3 2 3" xfId="22517" xr:uid="{00000000-0005-0000-0000-0000D12A0000}"/>
    <cellStyle name="Comma 8 2 2 2 3 2 3 2" xfId="22518" xr:uid="{00000000-0005-0000-0000-0000D22A0000}"/>
    <cellStyle name="Comma 8 2 2 2 3 2 4" xfId="22519" xr:uid="{00000000-0005-0000-0000-0000D32A0000}"/>
    <cellStyle name="Comma 8 2 2 2 4" xfId="22520" xr:uid="{00000000-0005-0000-0000-0000D42A0000}"/>
    <cellStyle name="Comma 8 2 2 2 4 2" xfId="22521" xr:uid="{00000000-0005-0000-0000-0000D52A0000}"/>
    <cellStyle name="Comma 8 2 2 2 4 2 2" xfId="22522" xr:uid="{00000000-0005-0000-0000-0000D62A0000}"/>
    <cellStyle name="Comma 8 2 2 2 4 2 2 2" xfId="22523" xr:uid="{00000000-0005-0000-0000-0000D72A0000}"/>
    <cellStyle name="Comma 8 2 2 2 4 2 3" xfId="22524" xr:uid="{00000000-0005-0000-0000-0000D82A0000}"/>
    <cellStyle name="Comma 8 2 2 2 4 3" xfId="22525" xr:uid="{00000000-0005-0000-0000-0000D92A0000}"/>
    <cellStyle name="Comma 8 2 2 2 4 3 2" xfId="22526" xr:uid="{00000000-0005-0000-0000-0000DA2A0000}"/>
    <cellStyle name="Comma 8 2 2 2 4 4" xfId="22527" xr:uid="{00000000-0005-0000-0000-0000DB2A0000}"/>
    <cellStyle name="Comma 8 2 2 3" xfId="22528" xr:uid="{00000000-0005-0000-0000-0000DC2A0000}"/>
    <cellStyle name="Comma 8 2 2 3 2" xfId="22529" xr:uid="{00000000-0005-0000-0000-0000DD2A0000}"/>
    <cellStyle name="Comma 8 2 2 3 2 2" xfId="22530" xr:uid="{00000000-0005-0000-0000-0000DE2A0000}"/>
    <cellStyle name="Comma 8 2 2 3 2 2 2" xfId="22531" xr:uid="{00000000-0005-0000-0000-0000DF2A0000}"/>
    <cellStyle name="Comma 8 2 2 3 2 2 2 2" xfId="22532" xr:uid="{00000000-0005-0000-0000-0000E02A0000}"/>
    <cellStyle name="Comma 8 2 2 3 2 2 3" xfId="22533" xr:uid="{00000000-0005-0000-0000-0000E12A0000}"/>
    <cellStyle name="Comma 8 2 2 3 2 3" xfId="22534" xr:uid="{00000000-0005-0000-0000-0000E22A0000}"/>
    <cellStyle name="Comma 8 2 2 3 2 3 2" xfId="22535" xr:uid="{00000000-0005-0000-0000-0000E32A0000}"/>
    <cellStyle name="Comma 8 2 2 3 2 4" xfId="22536" xr:uid="{00000000-0005-0000-0000-0000E42A0000}"/>
    <cellStyle name="Comma 8 2 2 4" xfId="22537" xr:uid="{00000000-0005-0000-0000-0000E52A0000}"/>
    <cellStyle name="Comma 8 2 2 4 2" xfId="22538" xr:uid="{00000000-0005-0000-0000-0000E62A0000}"/>
    <cellStyle name="Comma 8 2 2 4 2 2" xfId="22539" xr:uid="{00000000-0005-0000-0000-0000E72A0000}"/>
    <cellStyle name="Comma 8 2 2 4 2 2 2" xfId="22540" xr:uid="{00000000-0005-0000-0000-0000E82A0000}"/>
    <cellStyle name="Comma 8 2 2 4 2 2 2 2" xfId="22541" xr:uid="{00000000-0005-0000-0000-0000E92A0000}"/>
    <cellStyle name="Comma 8 2 2 4 2 2 3" xfId="22542" xr:uid="{00000000-0005-0000-0000-0000EA2A0000}"/>
    <cellStyle name="Comma 8 2 2 4 2 3" xfId="22543" xr:uid="{00000000-0005-0000-0000-0000EB2A0000}"/>
    <cellStyle name="Comma 8 2 2 4 2 3 2" xfId="22544" xr:uid="{00000000-0005-0000-0000-0000EC2A0000}"/>
    <cellStyle name="Comma 8 2 2 4 2 4" xfId="22545" xr:uid="{00000000-0005-0000-0000-0000ED2A0000}"/>
    <cellStyle name="Comma 8 2 2 5" xfId="22546" xr:uid="{00000000-0005-0000-0000-0000EE2A0000}"/>
    <cellStyle name="Comma 8 2 2 5 2" xfId="22547" xr:uid="{00000000-0005-0000-0000-0000EF2A0000}"/>
    <cellStyle name="Comma 8 2 2 5 2 2" xfId="22548" xr:uid="{00000000-0005-0000-0000-0000F02A0000}"/>
    <cellStyle name="Comma 8 2 2 5 2 2 2" xfId="22549" xr:uid="{00000000-0005-0000-0000-0000F12A0000}"/>
    <cellStyle name="Comma 8 2 2 5 2 3" xfId="22550" xr:uid="{00000000-0005-0000-0000-0000F22A0000}"/>
    <cellStyle name="Comma 8 2 2 5 3" xfId="22551" xr:uid="{00000000-0005-0000-0000-0000F32A0000}"/>
    <cellStyle name="Comma 8 2 2 5 3 2" xfId="22552" xr:uid="{00000000-0005-0000-0000-0000F42A0000}"/>
    <cellStyle name="Comma 8 2 2 5 4" xfId="22553" xr:uid="{00000000-0005-0000-0000-0000F52A0000}"/>
    <cellStyle name="Comma 8 2 3" xfId="9048" xr:uid="{00000000-0005-0000-0000-0000F62A0000}"/>
    <cellStyle name="Comma 8 2 3 2" xfId="22554" xr:uid="{00000000-0005-0000-0000-0000F72A0000}"/>
    <cellStyle name="Comma 8 2 3 2 2" xfId="22555" xr:uid="{00000000-0005-0000-0000-0000F82A0000}"/>
    <cellStyle name="Comma 8 2 3 2 2 2" xfId="22556" xr:uid="{00000000-0005-0000-0000-0000F92A0000}"/>
    <cellStyle name="Comma 8 2 3 2 3" xfId="22557" xr:uid="{00000000-0005-0000-0000-0000FA2A0000}"/>
    <cellStyle name="Comma 8 2 3 3" xfId="22558" xr:uid="{00000000-0005-0000-0000-0000FB2A0000}"/>
    <cellStyle name="Comma 8 2 3 3 2" xfId="22559" xr:uid="{00000000-0005-0000-0000-0000FC2A0000}"/>
    <cellStyle name="Comma 8 2 3 4" xfId="22560" xr:uid="{00000000-0005-0000-0000-0000FD2A0000}"/>
    <cellStyle name="Comma 8 2 4" xfId="9049" xr:uid="{00000000-0005-0000-0000-0000FE2A0000}"/>
    <cellStyle name="Comma 8 2 5" xfId="9050" xr:uid="{00000000-0005-0000-0000-0000FF2A0000}"/>
    <cellStyle name="Comma 8 2 6" xfId="9051" xr:uid="{00000000-0005-0000-0000-0000002B0000}"/>
    <cellStyle name="Comma 8 2 7" xfId="9052" xr:uid="{00000000-0005-0000-0000-0000012B0000}"/>
    <cellStyle name="Comma 8 2 8" xfId="9053" xr:uid="{00000000-0005-0000-0000-0000022B0000}"/>
    <cellStyle name="Comma 8 3" xfId="9054" xr:uid="{00000000-0005-0000-0000-0000032B0000}"/>
    <cellStyle name="Comma 8 3 2" xfId="9055" xr:uid="{00000000-0005-0000-0000-0000042B0000}"/>
    <cellStyle name="Comma 8 3 2 2" xfId="22561" xr:uid="{00000000-0005-0000-0000-0000052B0000}"/>
    <cellStyle name="Comma 8 3 2 2 2" xfId="22562" xr:uid="{00000000-0005-0000-0000-0000062B0000}"/>
    <cellStyle name="Comma 8 3 2 2 2 2" xfId="22563" xr:uid="{00000000-0005-0000-0000-0000072B0000}"/>
    <cellStyle name="Comma 8 3 2 2 2 2 2" xfId="22564" xr:uid="{00000000-0005-0000-0000-0000082B0000}"/>
    <cellStyle name="Comma 8 3 2 2 2 2 2 2" xfId="22565" xr:uid="{00000000-0005-0000-0000-0000092B0000}"/>
    <cellStyle name="Comma 8 3 2 2 2 2 3" xfId="22566" xr:uid="{00000000-0005-0000-0000-00000A2B0000}"/>
    <cellStyle name="Comma 8 3 2 2 2 3" xfId="22567" xr:uid="{00000000-0005-0000-0000-00000B2B0000}"/>
    <cellStyle name="Comma 8 3 2 2 2 3 2" xfId="22568" xr:uid="{00000000-0005-0000-0000-00000C2B0000}"/>
    <cellStyle name="Comma 8 3 2 2 2 4" xfId="22569" xr:uid="{00000000-0005-0000-0000-00000D2B0000}"/>
    <cellStyle name="Comma 8 3 2 3" xfId="22570" xr:uid="{00000000-0005-0000-0000-00000E2B0000}"/>
    <cellStyle name="Comma 8 3 2 3 2" xfId="22571" xr:uid="{00000000-0005-0000-0000-00000F2B0000}"/>
    <cellStyle name="Comma 8 3 2 3 2 2" xfId="22572" xr:uid="{00000000-0005-0000-0000-0000102B0000}"/>
    <cellStyle name="Comma 8 3 2 3 2 2 2" xfId="22573" xr:uid="{00000000-0005-0000-0000-0000112B0000}"/>
    <cellStyle name="Comma 8 3 2 3 2 2 2 2" xfId="22574" xr:uid="{00000000-0005-0000-0000-0000122B0000}"/>
    <cellStyle name="Comma 8 3 2 3 2 2 3" xfId="22575" xr:uid="{00000000-0005-0000-0000-0000132B0000}"/>
    <cellStyle name="Comma 8 3 2 3 2 3" xfId="22576" xr:uid="{00000000-0005-0000-0000-0000142B0000}"/>
    <cellStyle name="Comma 8 3 2 3 2 3 2" xfId="22577" xr:uid="{00000000-0005-0000-0000-0000152B0000}"/>
    <cellStyle name="Comma 8 3 2 3 2 4" xfId="22578" xr:uid="{00000000-0005-0000-0000-0000162B0000}"/>
    <cellStyle name="Comma 8 3 2 4" xfId="22579" xr:uid="{00000000-0005-0000-0000-0000172B0000}"/>
    <cellStyle name="Comma 8 3 2 4 2" xfId="22580" xr:uid="{00000000-0005-0000-0000-0000182B0000}"/>
    <cellStyle name="Comma 8 3 2 4 2 2" xfId="22581" xr:uid="{00000000-0005-0000-0000-0000192B0000}"/>
    <cellStyle name="Comma 8 3 2 4 2 2 2" xfId="22582" xr:uid="{00000000-0005-0000-0000-00001A2B0000}"/>
    <cellStyle name="Comma 8 3 2 4 2 3" xfId="22583" xr:uid="{00000000-0005-0000-0000-00001B2B0000}"/>
    <cellStyle name="Comma 8 3 2 4 3" xfId="22584" xr:uid="{00000000-0005-0000-0000-00001C2B0000}"/>
    <cellStyle name="Comma 8 3 2 4 3 2" xfId="22585" xr:uid="{00000000-0005-0000-0000-00001D2B0000}"/>
    <cellStyle name="Comma 8 3 2 4 4" xfId="22586" xr:uid="{00000000-0005-0000-0000-00001E2B0000}"/>
    <cellStyle name="Comma 8 3 3" xfId="22587" xr:uid="{00000000-0005-0000-0000-00001F2B0000}"/>
    <cellStyle name="Comma 8 3 3 2" xfId="22588" xr:uid="{00000000-0005-0000-0000-0000202B0000}"/>
    <cellStyle name="Comma 8 3 3 2 2" xfId="22589" xr:uid="{00000000-0005-0000-0000-0000212B0000}"/>
    <cellStyle name="Comma 8 3 3 2 2 2" xfId="22590" xr:uid="{00000000-0005-0000-0000-0000222B0000}"/>
    <cellStyle name="Comma 8 3 3 2 2 2 2" xfId="22591" xr:uid="{00000000-0005-0000-0000-0000232B0000}"/>
    <cellStyle name="Comma 8 3 3 2 2 3" xfId="22592" xr:uid="{00000000-0005-0000-0000-0000242B0000}"/>
    <cellStyle name="Comma 8 3 3 2 3" xfId="22593" xr:uid="{00000000-0005-0000-0000-0000252B0000}"/>
    <cellStyle name="Comma 8 3 3 2 3 2" xfId="22594" xr:uid="{00000000-0005-0000-0000-0000262B0000}"/>
    <cellStyle name="Comma 8 3 3 2 4" xfId="22595" xr:uid="{00000000-0005-0000-0000-0000272B0000}"/>
    <cellStyle name="Comma 8 3 4" xfId="22596" xr:uid="{00000000-0005-0000-0000-0000282B0000}"/>
    <cellStyle name="Comma 8 3 4 2" xfId="22597" xr:uid="{00000000-0005-0000-0000-0000292B0000}"/>
    <cellStyle name="Comma 8 3 4 2 2" xfId="22598" xr:uid="{00000000-0005-0000-0000-00002A2B0000}"/>
    <cellStyle name="Comma 8 3 4 2 2 2" xfId="22599" xr:uid="{00000000-0005-0000-0000-00002B2B0000}"/>
    <cellStyle name="Comma 8 3 4 2 2 2 2" xfId="22600" xr:uid="{00000000-0005-0000-0000-00002C2B0000}"/>
    <cellStyle name="Comma 8 3 4 2 2 3" xfId="22601" xr:uid="{00000000-0005-0000-0000-00002D2B0000}"/>
    <cellStyle name="Comma 8 3 4 2 3" xfId="22602" xr:uid="{00000000-0005-0000-0000-00002E2B0000}"/>
    <cellStyle name="Comma 8 3 4 2 3 2" xfId="22603" xr:uid="{00000000-0005-0000-0000-00002F2B0000}"/>
    <cellStyle name="Comma 8 3 4 2 4" xfId="22604" xr:uid="{00000000-0005-0000-0000-0000302B0000}"/>
    <cellStyle name="Comma 8 3 5" xfId="22605" xr:uid="{00000000-0005-0000-0000-0000312B0000}"/>
    <cellStyle name="Comma 8 3 5 2" xfId="22606" xr:uid="{00000000-0005-0000-0000-0000322B0000}"/>
    <cellStyle name="Comma 8 3 5 2 2" xfId="22607" xr:uid="{00000000-0005-0000-0000-0000332B0000}"/>
    <cellStyle name="Comma 8 3 5 2 2 2" xfId="22608" xr:uid="{00000000-0005-0000-0000-0000342B0000}"/>
    <cellStyle name="Comma 8 3 5 2 3" xfId="22609" xr:uid="{00000000-0005-0000-0000-0000352B0000}"/>
    <cellStyle name="Comma 8 3 5 3" xfId="22610" xr:uid="{00000000-0005-0000-0000-0000362B0000}"/>
    <cellStyle name="Comma 8 3 5 3 2" xfId="22611" xr:uid="{00000000-0005-0000-0000-0000372B0000}"/>
    <cellStyle name="Comma 8 3 5 4" xfId="22612" xr:uid="{00000000-0005-0000-0000-0000382B0000}"/>
    <cellStyle name="Comma 8 4" xfId="9056" xr:uid="{00000000-0005-0000-0000-0000392B0000}"/>
    <cellStyle name="Comma 8 4 2" xfId="9057" xr:uid="{00000000-0005-0000-0000-00003A2B0000}"/>
    <cellStyle name="Comma 8 4 2 2" xfId="22613" xr:uid="{00000000-0005-0000-0000-00003B2B0000}"/>
    <cellStyle name="Comma 8 4 2 2 2" xfId="22614" xr:uid="{00000000-0005-0000-0000-00003C2B0000}"/>
    <cellStyle name="Comma 8 4 2 3" xfId="22615" xr:uid="{00000000-0005-0000-0000-00003D2B0000}"/>
    <cellStyle name="Comma 8 4 3" xfId="22616" xr:uid="{00000000-0005-0000-0000-00003E2B0000}"/>
    <cellStyle name="Comma 8 4 3 2" xfId="22617" xr:uid="{00000000-0005-0000-0000-00003F2B0000}"/>
    <cellStyle name="Comma 8 4 4" xfId="22618" xr:uid="{00000000-0005-0000-0000-0000402B0000}"/>
    <cellStyle name="Comma 8 5" xfId="9058" xr:uid="{00000000-0005-0000-0000-0000412B0000}"/>
    <cellStyle name="Comma 8 6" xfId="9059" xr:uid="{00000000-0005-0000-0000-0000422B0000}"/>
    <cellStyle name="Comma 8 7" xfId="9060" xr:uid="{00000000-0005-0000-0000-0000432B0000}"/>
    <cellStyle name="Comma 8 8" xfId="9061" xr:uid="{00000000-0005-0000-0000-0000442B0000}"/>
    <cellStyle name="Comma 8 9" xfId="9062" xr:uid="{00000000-0005-0000-0000-0000452B0000}"/>
    <cellStyle name="Comma 80" xfId="9063" xr:uid="{00000000-0005-0000-0000-0000462B0000}"/>
    <cellStyle name="Comma 81" xfId="9064" xr:uid="{00000000-0005-0000-0000-0000472B0000}"/>
    <cellStyle name="Comma 82" xfId="9065" xr:uid="{00000000-0005-0000-0000-0000482B0000}"/>
    <cellStyle name="Comma 83" xfId="9066" xr:uid="{00000000-0005-0000-0000-0000492B0000}"/>
    <cellStyle name="Comma 84" xfId="9067" xr:uid="{00000000-0005-0000-0000-00004A2B0000}"/>
    <cellStyle name="Comma 85" xfId="9068" xr:uid="{00000000-0005-0000-0000-00004B2B0000}"/>
    <cellStyle name="Comma 86" xfId="9069" xr:uid="{00000000-0005-0000-0000-00004C2B0000}"/>
    <cellStyle name="Comma 87" xfId="9070" xr:uid="{00000000-0005-0000-0000-00004D2B0000}"/>
    <cellStyle name="Comma 88" xfId="9071" xr:uid="{00000000-0005-0000-0000-00004E2B0000}"/>
    <cellStyle name="Comma 89" xfId="9072" xr:uid="{00000000-0005-0000-0000-00004F2B0000}"/>
    <cellStyle name="Comma 9" xfId="9073" xr:uid="{00000000-0005-0000-0000-0000502B0000}"/>
    <cellStyle name="Comma 9 10" xfId="9074" xr:uid="{00000000-0005-0000-0000-0000512B0000}"/>
    <cellStyle name="Comma 9 11" xfId="9075" xr:uid="{00000000-0005-0000-0000-0000522B0000}"/>
    <cellStyle name="Comma 9 12" xfId="9076" xr:uid="{00000000-0005-0000-0000-0000532B0000}"/>
    <cellStyle name="Comma 9 13" xfId="9077" xr:uid="{00000000-0005-0000-0000-0000542B0000}"/>
    <cellStyle name="Comma 9 2" xfId="9078" xr:uid="{00000000-0005-0000-0000-0000552B0000}"/>
    <cellStyle name="Comma 9 2 2" xfId="9079" xr:uid="{00000000-0005-0000-0000-0000562B0000}"/>
    <cellStyle name="Comma 9 2 2 2" xfId="9080" xr:uid="{00000000-0005-0000-0000-0000572B0000}"/>
    <cellStyle name="Comma 9 2 2 2 2" xfId="22619" xr:uid="{00000000-0005-0000-0000-0000582B0000}"/>
    <cellStyle name="Comma 9 2 2 2 2 2" xfId="22620" xr:uid="{00000000-0005-0000-0000-0000592B0000}"/>
    <cellStyle name="Comma 9 2 2 2 2 2 2" xfId="22621" xr:uid="{00000000-0005-0000-0000-00005A2B0000}"/>
    <cellStyle name="Comma 9 2 2 2 2 2 2 2" xfId="22622" xr:uid="{00000000-0005-0000-0000-00005B2B0000}"/>
    <cellStyle name="Comma 9 2 2 2 2 2 3" xfId="22623" xr:uid="{00000000-0005-0000-0000-00005C2B0000}"/>
    <cellStyle name="Comma 9 2 2 2 2 3" xfId="22624" xr:uid="{00000000-0005-0000-0000-00005D2B0000}"/>
    <cellStyle name="Comma 9 2 2 2 2 3 2" xfId="22625" xr:uid="{00000000-0005-0000-0000-00005E2B0000}"/>
    <cellStyle name="Comma 9 2 2 2 2 4" xfId="22626" xr:uid="{00000000-0005-0000-0000-00005F2B0000}"/>
    <cellStyle name="Comma 9 2 2 3" xfId="22627" xr:uid="{00000000-0005-0000-0000-0000602B0000}"/>
    <cellStyle name="Comma 9 2 2 3 2" xfId="22628" xr:uid="{00000000-0005-0000-0000-0000612B0000}"/>
    <cellStyle name="Comma 9 2 2 3 2 2" xfId="22629" xr:uid="{00000000-0005-0000-0000-0000622B0000}"/>
    <cellStyle name="Comma 9 2 2 3 2 2 2" xfId="22630" xr:uid="{00000000-0005-0000-0000-0000632B0000}"/>
    <cellStyle name="Comma 9 2 2 3 2 2 2 2" xfId="22631" xr:uid="{00000000-0005-0000-0000-0000642B0000}"/>
    <cellStyle name="Comma 9 2 2 3 2 2 3" xfId="22632" xr:uid="{00000000-0005-0000-0000-0000652B0000}"/>
    <cellStyle name="Comma 9 2 2 3 2 3" xfId="22633" xr:uid="{00000000-0005-0000-0000-0000662B0000}"/>
    <cellStyle name="Comma 9 2 2 3 2 3 2" xfId="22634" xr:uid="{00000000-0005-0000-0000-0000672B0000}"/>
    <cellStyle name="Comma 9 2 2 3 2 4" xfId="22635" xr:uid="{00000000-0005-0000-0000-0000682B0000}"/>
    <cellStyle name="Comma 9 2 2 4" xfId="22636" xr:uid="{00000000-0005-0000-0000-0000692B0000}"/>
    <cellStyle name="Comma 9 2 2 4 2" xfId="22637" xr:uid="{00000000-0005-0000-0000-00006A2B0000}"/>
    <cellStyle name="Comma 9 2 2 4 2 2" xfId="22638" xr:uid="{00000000-0005-0000-0000-00006B2B0000}"/>
    <cellStyle name="Comma 9 2 2 4 2 2 2" xfId="22639" xr:uid="{00000000-0005-0000-0000-00006C2B0000}"/>
    <cellStyle name="Comma 9 2 2 4 2 3" xfId="22640" xr:uid="{00000000-0005-0000-0000-00006D2B0000}"/>
    <cellStyle name="Comma 9 2 2 4 3" xfId="22641" xr:uid="{00000000-0005-0000-0000-00006E2B0000}"/>
    <cellStyle name="Comma 9 2 2 4 3 2" xfId="22642" xr:uid="{00000000-0005-0000-0000-00006F2B0000}"/>
    <cellStyle name="Comma 9 2 2 4 4" xfId="22643" xr:uid="{00000000-0005-0000-0000-0000702B0000}"/>
    <cellStyle name="Comma 9 2 3" xfId="9081" xr:uid="{00000000-0005-0000-0000-0000712B0000}"/>
    <cellStyle name="Comma 9 2 3 2" xfId="9082" xr:uid="{00000000-0005-0000-0000-0000722B0000}"/>
    <cellStyle name="Comma 9 2 3 2 2" xfId="22644" xr:uid="{00000000-0005-0000-0000-0000732B0000}"/>
    <cellStyle name="Comma 9 2 3 2 2 2" xfId="22645" xr:uid="{00000000-0005-0000-0000-0000742B0000}"/>
    <cellStyle name="Comma 9 2 3 2 2 2 2" xfId="22646" xr:uid="{00000000-0005-0000-0000-0000752B0000}"/>
    <cellStyle name="Comma 9 2 3 2 2 3" xfId="22647" xr:uid="{00000000-0005-0000-0000-0000762B0000}"/>
    <cellStyle name="Comma 9 2 3 2 3" xfId="22648" xr:uid="{00000000-0005-0000-0000-0000772B0000}"/>
    <cellStyle name="Comma 9 2 3 2 3 2" xfId="22649" xr:uid="{00000000-0005-0000-0000-0000782B0000}"/>
    <cellStyle name="Comma 9 2 3 2 4" xfId="22650" xr:uid="{00000000-0005-0000-0000-0000792B0000}"/>
    <cellStyle name="Comma 9 2 4" xfId="22651" xr:uid="{00000000-0005-0000-0000-00007A2B0000}"/>
    <cellStyle name="Comma 9 2 4 2" xfId="22652" xr:uid="{00000000-0005-0000-0000-00007B2B0000}"/>
    <cellStyle name="Comma 9 2 4 2 2" xfId="22653" xr:uid="{00000000-0005-0000-0000-00007C2B0000}"/>
    <cellStyle name="Comma 9 2 4 2 2 2" xfId="22654" xr:uid="{00000000-0005-0000-0000-00007D2B0000}"/>
    <cellStyle name="Comma 9 2 4 2 2 2 2" xfId="22655" xr:uid="{00000000-0005-0000-0000-00007E2B0000}"/>
    <cellStyle name="Comma 9 2 4 2 2 3" xfId="22656" xr:uid="{00000000-0005-0000-0000-00007F2B0000}"/>
    <cellStyle name="Comma 9 2 4 2 3" xfId="22657" xr:uid="{00000000-0005-0000-0000-0000802B0000}"/>
    <cellStyle name="Comma 9 2 4 2 3 2" xfId="22658" xr:uid="{00000000-0005-0000-0000-0000812B0000}"/>
    <cellStyle name="Comma 9 2 4 2 4" xfId="22659" xr:uid="{00000000-0005-0000-0000-0000822B0000}"/>
    <cellStyle name="Comma 9 2 5" xfId="22660" xr:uid="{00000000-0005-0000-0000-0000832B0000}"/>
    <cellStyle name="Comma 9 2 5 2" xfId="22661" xr:uid="{00000000-0005-0000-0000-0000842B0000}"/>
    <cellStyle name="Comma 9 2 5 2 2" xfId="22662" xr:uid="{00000000-0005-0000-0000-0000852B0000}"/>
    <cellStyle name="Comma 9 2 5 2 2 2" xfId="22663" xr:uid="{00000000-0005-0000-0000-0000862B0000}"/>
    <cellStyle name="Comma 9 2 5 2 3" xfId="22664" xr:uid="{00000000-0005-0000-0000-0000872B0000}"/>
    <cellStyle name="Comma 9 2 5 3" xfId="22665" xr:uid="{00000000-0005-0000-0000-0000882B0000}"/>
    <cellStyle name="Comma 9 2 5 3 2" xfId="22666" xr:uid="{00000000-0005-0000-0000-0000892B0000}"/>
    <cellStyle name="Comma 9 2 5 4" xfId="22667" xr:uid="{00000000-0005-0000-0000-00008A2B0000}"/>
    <cellStyle name="Comma 9 3" xfId="9083" xr:uid="{00000000-0005-0000-0000-00008B2B0000}"/>
    <cellStyle name="Comma 9 3 2" xfId="9084" xr:uid="{00000000-0005-0000-0000-00008C2B0000}"/>
    <cellStyle name="Comma 9 3 2 2" xfId="9085" xr:uid="{00000000-0005-0000-0000-00008D2B0000}"/>
    <cellStyle name="Comma 9 3 2 2 2" xfId="22668" xr:uid="{00000000-0005-0000-0000-00008E2B0000}"/>
    <cellStyle name="Comma 9 3 2 3" xfId="22669" xr:uid="{00000000-0005-0000-0000-00008F2B0000}"/>
    <cellStyle name="Comma 9 3 3" xfId="9086" xr:uid="{00000000-0005-0000-0000-0000902B0000}"/>
    <cellStyle name="Comma 9 3 3 2" xfId="22670" xr:uid="{00000000-0005-0000-0000-0000912B0000}"/>
    <cellStyle name="Comma 9 3 4" xfId="9087" xr:uid="{00000000-0005-0000-0000-0000922B0000}"/>
    <cellStyle name="Comma 9 3 5" xfId="9088" xr:uid="{00000000-0005-0000-0000-0000932B0000}"/>
    <cellStyle name="Comma 9 3 6" xfId="9089" xr:uid="{00000000-0005-0000-0000-0000942B0000}"/>
    <cellStyle name="Comma 9 3 7" xfId="9090" xr:uid="{00000000-0005-0000-0000-0000952B0000}"/>
    <cellStyle name="Comma 9 4" xfId="9091" xr:uid="{00000000-0005-0000-0000-0000962B0000}"/>
    <cellStyle name="Comma 9 5" xfId="9092" xr:uid="{00000000-0005-0000-0000-0000972B0000}"/>
    <cellStyle name="Comma 9 6" xfId="9093" xr:uid="{00000000-0005-0000-0000-0000982B0000}"/>
    <cellStyle name="Comma 9 7" xfId="9094" xr:uid="{00000000-0005-0000-0000-0000992B0000}"/>
    <cellStyle name="Comma 9 8" xfId="9095" xr:uid="{00000000-0005-0000-0000-00009A2B0000}"/>
    <cellStyle name="Comma 9 9" xfId="9096" xr:uid="{00000000-0005-0000-0000-00009B2B0000}"/>
    <cellStyle name="Comma 9 9 2" xfId="9097" xr:uid="{00000000-0005-0000-0000-00009C2B0000}"/>
    <cellStyle name="Comma 90" xfId="9098" xr:uid="{00000000-0005-0000-0000-00009D2B0000}"/>
    <cellStyle name="Comma 91" xfId="9099" xr:uid="{00000000-0005-0000-0000-00009E2B0000}"/>
    <cellStyle name="Comma 92" xfId="9100" xr:uid="{00000000-0005-0000-0000-00009F2B0000}"/>
    <cellStyle name="Comma 93" xfId="9101" xr:uid="{00000000-0005-0000-0000-0000A02B0000}"/>
    <cellStyle name="Comma 94" xfId="9102" xr:uid="{00000000-0005-0000-0000-0000A12B0000}"/>
    <cellStyle name="Comma 95" xfId="9103" xr:uid="{00000000-0005-0000-0000-0000A22B0000}"/>
    <cellStyle name="Comma 96" xfId="9104" xr:uid="{00000000-0005-0000-0000-0000A32B0000}"/>
    <cellStyle name="Comma 97" xfId="9105" xr:uid="{00000000-0005-0000-0000-0000A42B0000}"/>
    <cellStyle name="Comma 98" xfId="9106" xr:uid="{00000000-0005-0000-0000-0000A52B0000}"/>
    <cellStyle name="Comma 98 2" xfId="9107" xr:uid="{00000000-0005-0000-0000-0000A62B0000}"/>
    <cellStyle name="Comma 99" xfId="9108" xr:uid="{00000000-0005-0000-0000-0000A72B0000}"/>
    <cellStyle name="Comma0" xfId="20993" xr:uid="{00000000-0005-0000-0000-0000A82B0000}"/>
    <cellStyle name="Comma0 - Style3" xfId="9109" xr:uid="{00000000-0005-0000-0000-0000A92B0000}"/>
    <cellStyle name="Currency [00]" xfId="9110" xr:uid="{00000000-0005-0000-0000-0000AA2B0000}"/>
    <cellStyle name="Currency 10" xfId="9111" xr:uid="{00000000-0005-0000-0000-0000AB2B0000}"/>
    <cellStyle name="Currency 11" xfId="20994" xr:uid="{00000000-0005-0000-0000-0000AC2B0000}"/>
    <cellStyle name="Currency 12" xfId="21016" xr:uid="{00000000-0005-0000-0000-0000AD2B0000}"/>
    <cellStyle name="Currency 13" xfId="28157" xr:uid="{00000000-0005-0000-0000-0000AE2B0000}"/>
    <cellStyle name="Currency 14" xfId="28173" xr:uid="{00000000-0005-0000-0000-0000AF2B0000}"/>
    <cellStyle name="Currency 15" xfId="28176" xr:uid="{00000000-0005-0000-0000-0000B02B0000}"/>
    <cellStyle name="Currency 16" xfId="28177" xr:uid="{00000000-0005-0000-0000-0000B12B0000}"/>
    <cellStyle name="Currency 17" xfId="28189" xr:uid="{00000000-0005-0000-0000-0000B22B0000}"/>
    <cellStyle name="Currency 18" xfId="28216" xr:uid="{00000000-0005-0000-0000-0000B32B0000}"/>
    <cellStyle name="Currency 19" xfId="28225" xr:uid="{00000000-0005-0000-0000-0000B42B0000}"/>
    <cellStyle name="Currency 2" xfId="9112" xr:uid="{00000000-0005-0000-0000-0000B52B0000}"/>
    <cellStyle name="Currency 2 2" xfId="9113" xr:uid="{00000000-0005-0000-0000-0000B62B0000}"/>
    <cellStyle name="Currency 2 2 2" xfId="9114" xr:uid="{00000000-0005-0000-0000-0000B72B0000}"/>
    <cellStyle name="Currency 2 2 2 2" xfId="9115" xr:uid="{00000000-0005-0000-0000-0000B82B0000}"/>
    <cellStyle name="Currency 2 2 2 2 2" xfId="22671" xr:uid="{00000000-0005-0000-0000-0000B92B0000}"/>
    <cellStyle name="Currency 2 2 2 2 2 2" xfId="22672" xr:uid="{00000000-0005-0000-0000-0000BA2B0000}"/>
    <cellStyle name="Currency 2 2 2 2 2 2 2" xfId="22673" xr:uid="{00000000-0005-0000-0000-0000BB2B0000}"/>
    <cellStyle name="Currency 2 2 2 2 2 2 2 2" xfId="22674" xr:uid="{00000000-0005-0000-0000-0000BC2B0000}"/>
    <cellStyle name="Currency 2 2 2 2 2 2 3" xfId="22675" xr:uid="{00000000-0005-0000-0000-0000BD2B0000}"/>
    <cellStyle name="Currency 2 2 2 2 2 3" xfId="22676" xr:uid="{00000000-0005-0000-0000-0000BE2B0000}"/>
    <cellStyle name="Currency 2 2 2 2 2 3 2" xfId="22677" xr:uid="{00000000-0005-0000-0000-0000BF2B0000}"/>
    <cellStyle name="Currency 2 2 2 2 2 4" xfId="22678" xr:uid="{00000000-0005-0000-0000-0000C02B0000}"/>
    <cellStyle name="Currency 2 2 2 3" xfId="9116" xr:uid="{00000000-0005-0000-0000-0000C12B0000}"/>
    <cellStyle name="Currency 2 2 2 3 2" xfId="22679" xr:uid="{00000000-0005-0000-0000-0000C22B0000}"/>
    <cellStyle name="Currency 2 2 2 3 2 2" xfId="22680" xr:uid="{00000000-0005-0000-0000-0000C32B0000}"/>
    <cellStyle name="Currency 2 2 2 3 2 2 2" xfId="22681" xr:uid="{00000000-0005-0000-0000-0000C42B0000}"/>
    <cellStyle name="Currency 2 2 2 3 2 2 2 2" xfId="22682" xr:uid="{00000000-0005-0000-0000-0000C52B0000}"/>
    <cellStyle name="Currency 2 2 2 3 2 2 3" xfId="22683" xr:uid="{00000000-0005-0000-0000-0000C62B0000}"/>
    <cellStyle name="Currency 2 2 2 3 2 3" xfId="22684" xr:uid="{00000000-0005-0000-0000-0000C72B0000}"/>
    <cellStyle name="Currency 2 2 2 3 2 3 2" xfId="22685" xr:uid="{00000000-0005-0000-0000-0000C82B0000}"/>
    <cellStyle name="Currency 2 2 2 3 2 4" xfId="22686" xr:uid="{00000000-0005-0000-0000-0000C92B0000}"/>
    <cellStyle name="Currency 2 2 2 4" xfId="9117" xr:uid="{00000000-0005-0000-0000-0000CA2B0000}"/>
    <cellStyle name="Currency 2 2 2 4 2" xfId="22687" xr:uid="{00000000-0005-0000-0000-0000CB2B0000}"/>
    <cellStyle name="Currency 2 2 2 4 2 2" xfId="22688" xr:uid="{00000000-0005-0000-0000-0000CC2B0000}"/>
    <cellStyle name="Currency 2 2 2 4 2 2 2" xfId="22689" xr:uid="{00000000-0005-0000-0000-0000CD2B0000}"/>
    <cellStyle name="Currency 2 2 2 4 2 3" xfId="22690" xr:uid="{00000000-0005-0000-0000-0000CE2B0000}"/>
    <cellStyle name="Currency 2 2 2 4 3" xfId="22691" xr:uid="{00000000-0005-0000-0000-0000CF2B0000}"/>
    <cellStyle name="Currency 2 2 2 4 3 2" xfId="22692" xr:uid="{00000000-0005-0000-0000-0000D02B0000}"/>
    <cellStyle name="Currency 2 2 2 4 4" xfId="22693" xr:uid="{00000000-0005-0000-0000-0000D12B0000}"/>
    <cellStyle name="Currency 2 2 3" xfId="22694" xr:uid="{00000000-0005-0000-0000-0000D22B0000}"/>
    <cellStyle name="Currency 2 2 3 2" xfId="22695" xr:uid="{00000000-0005-0000-0000-0000D32B0000}"/>
    <cellStyle name="Currency 2 2 3 2 2" xfId="22696" xr:uid="{00000000-0005-0000-0000-0000D42B0000}"/>
    <cellStyle name="Currency 2 2 3 2 2 2" xfId="22697" xr:uid="{00000000-0005-0000-0000-0000D52B0000}"/>
    <cellStyle name="Currency 2 2 3 2 2 2 2" xfId="22698" xr:uid="{00000000-0005-0000-0000-0000D62B0000}"/>
    <cellStyle name="Currency 2 2 3 2 2 3" xfId="22699" xr:uid="{00000000-0005-0000-0000-0000D72B0000}"/>
    <cellStyle name="Currency 2 2 3 2 3" xfId="22700" xr:uid="{00000000-0005-0000-0000-0000D82B0000}"/>
    <cellStyle name="Currency 2 2 3 2 3 2" xfId="22701" xr:uid="{00000000-0005-0000-0000-0000D92B0000}"/>
    <cellStyle name="Currency 2 2 3 2 4" xfId="22702" xr:uid="{00000000-0005-0000-0000-0000DA2B0000}"/>
    <cellStyle name="Currency 2 2 4" xfId="22703" xr:uid="{00000000-0005-0000-0000-0000DB2B0000}"/>
    <cellStyle name="Currency 2 2 4 2" xfId="22704" xr:uid="{00000000-0005-0000-0000-0000DC2B0000}"/>
    <cellStyle name="Currency 2 2 4 2 2" xfId="22705" xr:uid="{00000000-0005-0000-0000-0000DD2B0000}"/>
    <cellStyle name="Currency 2 2 4 2 2 2" xfId="22706" xr:uid="{00000000-0005-0000-0000-0000DE2B0000}"/>
    <cellStyle name="Currency 2 2 4 2 2 2 2" xfId="22707" xr:uid="{00000000-0005-0000-0000-0000DF2B0000}"/>
    <cellStyle name="Currency 2 2 4 2 2 3" xfId="22708" xr:uid="{00000000-0005-0000-0000-0000E02B0000}"/>
    <cellStyle name="Currency 2 2 4 2 3" xfId="22709" xr:uid="{00000000-0005-0000-0000-0000E12B0000}"/>
    <cellStyle name="Currency 2 2 4 2 3 2" xfId="22710" xr:uid="{00000000-0005-0000-0000-0000E22B0000}"/>
    <cellStyle name="Currency 2 2 4 2 4" xfId="22711" xr:uid="{00000000-0005-0000-0000-0000E32B0000}"/>
    <cellStyle name="Currency 2 2 5" xfId="22712" xr:uid="{00000000-0005-0000-0000-0000E42B0000}"/>
    <cellStyle name="Currency 2 2 5 2" xfId="22713" xr:uid="{00000000-0005-0000-0000-0000E52B0000}"/>
    <cellStyle name="Currency 2 2 5 2 2" xfId="22714" xr:uid="{00000000-0005-0000-0000-0000E62B0000}"/>
    <cellStyle name="Currency 2 2 5 2 2 2" xfId="22715" xr:uid="{00000000-0005-0000-0000-0000E72B0000}"/>
    <cellStyle name="Currency 2 2 5 2 3" xfId="22716" xr:uid="{00000000-0005-0000-0000-0000E82B0000}"/>
    <cellStyle name="Currency 2 2 5 3" xfId="22717" xr:uid="{00000000-0005-0000-0000-0000E92B0000}"/>
    <cellStyle name="Currency 2 2 5 3 2" xfId="22718" xr:uid="{00000000-0005-0000-0000-0000EA2B0000}"/>
    <cellStyle name="Currency 2 2 5 4" xfId="22719" xr:uid="{00000000-0005-0000-0000-0000EB2B0000}"/>
    <cellStyle name="Currency 2 3" xfId="9118" xr:uid="{00000000-0005-0000-0000-0000EC2B0000}"/>
    <cellStyle name="Currency 2 3 2" xfId="22720" xr:uid="{00000000-0005-0000-0000-0000ED2B0000}"/>
    <cellStyle name="Currency 2 3 2 2" xfId="22721" xr:uid="{00000000-0005-0000-0000-0000EE2B0000}"/>
    <cellStyle name="Currency 2 3 2 2 2" xfId="22722" xr:uid="{00000000-0005-0000-0000-0000EF2B0000}"/>
    <cellStyle name="Currency 2 3 2 3" xfId="22723" xr:uid="{00000000-0005-0000-0000-0000F02B0000}"/>
    <cellStyle name="Currency 2 3 3" xfId="22724" xr:uid="{00000000-0005-0000-0000-0000F12B0000}"/>
    <cellStyle name="Currency 2 3 3 2" xfId="22725" xr:uid="{00000000-0005-0000-0000-0000F22B0000}"/>
    <cellStyle name="Currency 2 3 4" xfId="22726" xr:uid="{00000000-0005-0000-0000-0000F32B0000}"/>
    <cellStyle name="Currency 2 4" xfId="9119" xr:uid="{00000000-0005-0000-0000-0000F42B0000}"/>
    <cellStyle name="Currency 2 5" xfId="9120" xr:uid="{00000000-0005-0000-0000-0000F52B0000}"/>
    <cellStyle name="Currency 2 6" xfId="9121" xr:uid="{00000000-0005-0000-0000-0000F62B0000}"/>
    <cellStyle name="Currency 2 7" xfId="9122" xr:uid="{00000000-0005-0000-0000-0000F72B0000}"/>
    <cellStyle name="Currency 2 7 2" xfId="9123" xr:uid="{00000000-0005-0000-0000-0000F82B0000}"/>
    <cellStyle name="Currency 2 7 3" xfId="9124" xr:uid="{00000000-0005-0000-0000-0000F92B0000}"/>
    <cellStyle name="Currency 2 7 4" xfId="9125" xr:uid="{00000000-0005-0000-0000-0000FA2B0000}"/>
    <cellStyle name="Currency 20" xfId="33098" xr:uid="{00000000-0005-0000-0000-0000FB2B0000}"/>
    <cellStyle name="Currency 3" xfId="9126" xr:uid="{00000000-0005-0000-0000-0000FC2B0000}"/>
    <cellStyle name="Currency 3 2" xfId="9127" xr:uid="{00000000-0005-0000-0000-0000FD2B0000}"/>
    <cellStyle name="Currency 3 2 2" xfId="22727" xr:uid="{00000000-0005-0000-0000-0000FE2B0000}"/>
    <cellStyle name="Currency 3 2 2 2" xfId="22728" xr:uid="{00000000-0005-0000-0000-0000FF2B0000}"/>
    <cellStyle name="Currency 3 2 2 2 2" xfId="22729" xr:uid="{00000000-0005-0000-0000-0000002C0000}"/>
    <cellStyle name="Currency 3 2 2 2 2 2" xfId="22730" xr:uid="{00000000-0005-0000-0000-0000012C0000}"/>
    <cellStyle name="Currency 3 2 2 2 2 2 2" xfId="22731" xr:uid="{00000000-0005-0000-0000-0000022C0000}"/>
    <cellStyle name="Currency 3 2 2 2 2 3" xfId="22732" xr:uid="{00000000-0005-0000-0000-0000032C0000}"/>
    <cellStyle name="Currency 3 2 2 2 3" xfId="22733" xr:uid="{00000000-0005-0000-0000-0000042C0000}"/>
    <cellStyle name="Currency 3 2 2 2 3 2" xfId="22734" xr:uid="{00000000-0005-0000-0000-0000052C0000}"/>
    <cellStyle name="Currency 3 2 2 2 4" xfId="22735" xr:uid="{00000000-0005-0000-0000-0000062C0000}"/>
    <cellStyle name="Currency 3 2 3" xfId="22736" xr:uid="{00000000-0005-0000-0000-0000072C0000}"/>
    <cellStyle name="Currency 3 2 3 2" xfId="22737" xr:uid="{00000000-0005-0000-0000-0000082C0000}"/>
    <cellStyle name="Currency 3 2 3 2 2" xfId="22738" xr:uid="{00000000-0005-0000-0000-0000092C0000}"/>
    <cellStyle name="Currency 3 2 3 2 2 2" xfId="22739" xr:uid="{00000000-0005-0000-0000-00000A2C0000}"/>
    <cellStyle name="Currency 3 2 3 2 2 2 2" xfId="22740" xr:uid="{00000000-0005-0000-0000-00000B2C0000}"/>
    <cellStyle name="Currency 3 2 3 2 2 3" xfId="22741" xr:uid="{00000000-0005-0000-0000-00000C2C0000}"/>
    <cellStyle name="Currency 3 2 3 2 3" xfId="22742" xr:uid="{00000000-0005-0000-0000-00000D2C0000}"/>
    <cellStyle name="Currency 3 2 3 2 3 2" xfId="22743" xr:uid="{00000000-0005-0000-0000-00000E2C0000}"/>
    <cellStyle name="Currency 3 2 3 2 4" xfId="22744" xr:uid="{00000000-0005-0000-0000-00000F2C0000}"/>
    <cellStyle name="Currency 3 2 4" xfId="22745" xr:uid="{00000000-0005-0000-0000-0000102C0000}"/>
    <cellStyle name="Currency 3 2 4 2" xfId="22746" xr:uid="{00000000-0005-0000-0000-0000112C0000}"/>
    <cellStyle name="Currency 3 2 4 2 2" xfId="22747" xr:uid="{00000000-0005-0000-0000-0000122C0000}"/>
    <cellStyle name="Currency 3 2 4 2 2 2" xfId="22748" xr:uid="{00000000-0005-0000-0000-0000132C0000}"/>
    <cellStyle name="Currency 3 2 4 2 3" xfId="22749" xr:uid="{00000000-0005-0000-0000-0000142C0000}"/>
    <cellStyle name="Currency 3 2 4 3" xfId="22750" xr:uid="{00000000-0005-0000-0000-0000152C0000}"/>
    <cellStyle name="Currency 3 2 4 3 2" xfId="22751" xr:uid="{00000000-0005-0000-0000-0000162C0000}"/>
    <cellStyle name="Currency 3 2 4 4" xfId="22752" xr:uid="{00000000-0005-0000-0000-0000172C0000}"/>
    <cellStyle name="Currency 3 3" xfId="22753" xr:uid="{00000000-0005-0000-0000-0000182C0000}"/>
    <cellStyle name="Currency 3 3 2" xfId="22754" xr:uid="{00000000-0005-0000-0000-0000192C0000}"/>
    <cellStyle name="Currency 3 3 2 2" xfId="22755" xr:uid="{00000000-0005-0000-0000-00001A2C0000}"/>
    <cellStyle name="Currency 3 3 2 2 2" xfId="22756" xr:uid="{00000000-0005-0000-0000-00001B2C0000}"/>
    <cellStyle name="Currency 3 3 2 2 2 2" xfId="22757" xr:uid="{00000000-0005-0000-0000-00001C2C0000}"/>
    <cellStyle name="Currency 3 3 2 2 3" xfId="22758" xr:uid="{00000000-0005-0000-0000-00001D2C0000}"/>
    <cellStyle name="Currency 3 3 2 3" xfId="22759" xr:uid="{00000000-0005-0000-0000-00001E2C0000}"/>
    <cellStyle name="Currency 3 3 2 3 2" xfId="22760" xr:uid="{00000000-0005-0000-0000-00001F2C0000}"/>
    <cellStyle name="Currency 3 3 2 4" xfId="22761" xr:uid="{00000000-0005-0000-0000-0000202C0000}"/>
    <cellStyle name="Currency 3 4" xfId="22762" xr:uid="{00000000-0005-0000-0000-0000212C0000}"/>
    <cellStyle name="Currency 3 4 2" xfId="22763" xr:uid="{00000000-0005-0000-0000-0000222C0000}"/>
    <cellStyle name="Currency 3 4 2 2" xfId="22764" xr:uid="{00000000-0005-0000-0000-0000232C0000}"/>
    <cellStyle name="Currency 3 4 2 2 2" xfId="22765" xr:uid="{00000000-0005-0000-0000-0000242C0000}"/>
    <cellStyle name="Currency 3 4 2 2 2 2" xfId="22766" xr:uid="{00000000-0005-0000-0000-0000252C0000}"/>
    <cellStyle name="Currency 3 4 2 2 3" xfId="22767" xr:uid="{00000000-0005-0000-0000-0000262C0000}"/>
    <cellStyle name="Currency 3 4 2 3" xfId="22768" xr:uid="{00000000-0005-0000-0000-0000272C0000}"/>
    <cellStyle name="Currency 3 4 2 3 2" xfId="22769" xr:uid="{00000000-0005-0000-0000-0000282C0000}"/>
    <cellStyle name="Currency 3 4 2 4" xfId="22770" xr:uid="{00000000-0005-0000-0000-0000292C0000}"/>
    <cellStyle name="Currency 3 5" xfId="22771" xr:uid="{00000000-0005-0000-0000-00002A2C0000}"/>
    <cellStyle name="Currency 3 5 2" xfId="22772" xr:uid="{00000000-0005-0000-0000-00002B2C0000}"/>
    <cellStyle name="Currency 3 5 2 2" xfId="22773" xr:uid="{00000000-0005-0000-0000-00002C2C0000}"/>
    <cellStyle name="Currency 3 5 2 2 2" xfId="22774" xr:uid="{00000000-0005-0000-0000-00002D2C0000}"/>
    <cellStyle name="Currency 3 5 2 3" xfId="22775" xr:uid="{00000000-0005-0000-0000-00002E2C0000}"/>
    <cellStyle name="Currency 3 5 3" xfId="22776" xr:uid="{00000000-0005-0000-0000-00002F2C0000}"/>
    <cellStyle name="Currency 3 5 3 2" xfId="22777" xr:uid="{00000000-0005-0000-0000-0000302C0000}"/>
    <cellStyle name="Currency 3 5 4" xfId="22778" xr:uid="{00000000-0005-0000-0000-0000312C0000}"/>
    <cellStyle name="Currency 4" xfId="9128" xr:uid="{00000000-0005-0000-0000-0000322C0000}"/>
    <cellStyle name="Currency 4 2" xfId="22779" xr:uid="{00000000-0005-0000-0000-0000332C0000}"/>
    <cellStyle name="Currency 4 2 2" xfId="22780" xr:uid="{00000000-0005-0000-0000-0000342C0000}"/>
    <cellStyle name="Currency 4 2 2 2" xfId="22781" xr:uid="{00000000-0005-0000-0000-0000352C0000}"/>
    <cellStyle name="Currency 4 2 2 2 2" xfId="22782" xr:uid="{00000000-0005-0000-0000-0000362C0000}"/>
    <cellStyle name="Currency 4 2 2 2 2 2" xfId="22783" xr:uid="{00000000-0005-0000-0000-0000372C0000}"/>
    <cellStyle name="Currency 4 2 2 2 3" xfId="22784" xr:uid="{00000000-0005-0000-0000-0000382C0000}"/>
    <cellStyle name="Currency 4 2 2 3" xfId="22785" xr:uid="{00000000-0005-0000-0000-0000392C0000}"/>
    <cellStyle name="Currency 4 2 2 3 2" xfId="22786" xr:uid="{00000000-0005-0000-0000-00003A2C0000}"/>
    <cellStyle name="Currency 4 2 2 4" xfId="22787" xr:uid="{00000000-0005-0000-0000-00003B2C0000}"/>
    <cellStyle name="Currency 4 3" xfId="22788" xr:uid="{00000000-0005-0000-0000-00003C2C0000}"/>
    <cellStyle name="Currency 4 3 2" xfId="22789" xr:uid="{00000000-0005-0000-0000-00003D2C0000}"/>
    <cellStyle name="Currency 4 3 2 2" xfId="22790" xr:uid="{00000000-0005-0000-0000-00003E2C0000}"/>
    <cellStyle name="Currency 4 3 2 2 2" xfId="22791" xr:uid="{00000000-0005-0000-0000-00003F2C0000}"/>
    <cellStyle name="Currency 4 3 2 3" xfId="22792" xr:uid="{00000000-0005-0000-0000-0000402C0000}"/>
    <cellStyle name="Currency 4 3 3" xfId="22793" xr:uid="{00000000-0005-0000-0000-0000412C0000}"/>
    <cellStyle name="Currency 4 3 3 2" xfId="22794" xr:uid="{00000000-0005-0000-0000-0000422C0000}"/>
    <cellStyle name="Currency 4 3 4" xfId="22795" xr:uid="{00000000-0005-0000-0000-0000432C0000}"/>
    <cellStyle name="Currency 5" xfId="9129" xr:uid="{00000000-0005-0000-0000-0000442C0000}"/>
    <cellStyle name="Currency 5 2" xfId="22796" xr:uid="{00000000-0005-0000-0000-0000452C0000}"/>
    <cellStyle name="Currency 5 2 2" xfId="22797" xr:uid="{00000000-0005-0000-0000-0000462C0000}"/>
    <cellStyle name="Currency 5 2 2 2" xfId="22798" xr:uid="{00000000-0005-0000-0000-0000472C0000}"/>
    <cellStyle name="Currency 5 2 3" xfId="22799" xr:uid="{00000000-0005-0000-0000-0000482C0000}"/>
    <cellStyle name="Currency 5 3" xfId="22800" xr:uid="{00000000-0005-0000-0000-0000492C0000}"/>
    <cellStyle name="Currency 5 3 2" xfId="22801" xr:uid="{00000000-0005-0000-0000-00004A2C0000}"/>
    <cellStyle name="Currency 5 4" xfId="22802" xr:uid="{00000000-0005-0000-0000-00004B2C0000}"/>
    <cellStyle name="Currency 6" xfId="9130" xr:uid="{00000000-0005-0000-0000-00004C2C0000}"/>
    <cellStyle name="Currency 6 2" xfId="22803" xr:uid="{00000000-0005-0000-0000-00004D2C0000}"/>
    <cellStyle name="Currency 7" xfId="9131" xr:uid="{00000000-0005-0000-0000-00004E2C0000}"/>
    <cellStyle name="Currency 8" xfId="9132" xr:uid="{00000000-0005-0000-0000-00004F2C0000}"/>
    <cellStyle name="Currency 9" xfId="9133" xr:uid="{00000000-0005-0000-0000-0000502C0000}"/>
    <cellStyle name="Date - Style2" xfId="9134" xr:uid="{00000000-0005-0000-0000-0000512C0000}"/>
    <cellStyle name="Date Short" xfId="9135" xr:uid="{00000000-0005-0000-0000-0000522C0000}"/>
    <cellStyle name="DELTA" xfId="9136" xr:uid="{00000000-0005-0000-0000-0000532C0000}"/>
    <cellStyle name="DELTA 2" xfId="9137" xr:uid="{00000000-0005-0000-0000-0000542C0000}"/>
    <cellStyle name="DELTA 3" xfId="9138" xr:uid="{00000000-0005-0000-0000-0000552C0000}"/>
    <cellStyle name="DELTA 4" xfId="9139" xr:uid="{00000000-0005-0000-0000-0000562C0000}"/>
    <cellStyle name="DELTA 5" xfId="9140" xr:uid="{00000000-0005-0000-0000-0000572C0000}"/>
    <cellStyle name="DELTA 6" xfId="9141" xr:uid="{00000000-0005-0000-0000-0000582C0000}"/>
    <cellStyle name="DELTA 7" xfId="9142" xr:uid="{00000000-0005-0000-0000-0000592C0000}"/>
    <cellStyle name="Dezimal [0]" xfId="9143" xr:uid="{00000000-0005-0000-0000-00005A2C0000}"/>
    <cellStyle name="Dezimal_AX-5-Loan-Portfolio-Efficiency-310899" xfId="9144" xr:uid="{00000000-0005-0000-0000-00005B2C0000}"/>
    <cellStyle name="Emphasis 1" xfId="9145" xr:uid="{00000000-0005-0000-0000-00005C2C0000}"/>
    <cellStyle name="Emphasis 2" xfId="9146" xr:uid="{00000000-0005-0000-0000-00005D2C0000}"/>
    <cellStyle name="Emphasis 3" xfId="9147" xr:uid="{00000000-0005-0000-0000-00005E2C0000}"/>
    <cellStyle name="Enter Currency (0)" xfId="9148" xr:uid="{00000000-0005-0000-0000-00005F2C0000}"/>
    <cellStyle name="Enter Currency (2)" xfId="9149" xr:uid="{00000000-0005-0000-0000-0000602C0000}"/>
    <cellStyle name="Enter Units (0)" xfId="9150" xr:uid="{00000000-0005-0000-0000-0000612C0000}"/>
    <cellStyle name="Enter Units (1)" xfId="9151" xr:uid="{00000000-0005-0000-0000-0000622C0000}"/>
    <cellStyle name="Enter Units (2)" xfId="9152" xr:uid="{00000000-0005-0000-0000-0000632C0000}"/>
    <cellStyle name="Euro" xfId="9153" xr:uid="{00000000-0005-0000-0000-0000642C0000}"/>
    <cellStyle name="Euro 2" xfId="9154" xr:uid="{00000000-0005-0000-0000-0000652C0000}"/>
    <cellStyle name="Euro 3" xfId="9155" xr:uid="{00000000-0005-0000-0000-0000662C0000}"/>
    <cellStyle name="Explanatory Text 2" xfId="9156" xr:uid="{00000000-0005-0000-0000-0000672C0000}"/>
    <cellStyle name="Explanatory Text 2 10" xfId="9157" xr:uid="{00000000-0005-0000-0000-0000682C0000}"/>
    <cellStyle name="Explanatory Text 2 11" xfId="9158" xr:uid="{00000000-0005-0000-0000-0000692C0000}"/>
    <cellStyle name="Explanatory Text 2 12" xfId="9159" xr:uid="{00000000-0005-0000-0000-00006A2C0000}"/>
    <cellStyle name="Explanatory Text 2 2" xfId="9160" xr:uid="{00000000-0005-0000-0000-00006B2C0000}"/>
    <cellStyle name="Explanatory Text 2 2 2" xfId="9161" xr:uid="{00000000-0005-0000-0000-00006C2C0000}"/>
    <cellStyle name="Explanatory Text 2 3" xfId="9162" xr:uid="{00000000-0005-0000-0000-00006D2C0000}"/>
    <cellStyle name="Explanatory Text 2 4" xfId="9163" xr:uid="{00000000-0005-0000-0000-00006E2C0000}"/>
    <cellStyle name="Explanatory Text 2 5" xfId="9164" xr:uid="{00000000-0005-0000-0000-00006F2C0000}"/>
    <cellStyle name="Explanatory Text 2 6" xfId="9165" xr:uid="{00000000-0005-0000-0000-0000702C0000}"/>
    <cellStyle name="Explanatory Text 2 7" xfId="9166" xr:uid="{00000000-0005-0000-0000-0000712C0000}"/>
    <cellStyle name="Explanatory Text 2 8" xfId="9167" xr:uid="{00000000-0005-0000-0000-0000722C0000}"/>
    <cellStyle name="Explanatory Text 2 9" xfId="9168" xr:uid="{00000000-0005-0000-0000-0000732C0000}"/>
    <cellStyle name="Explanatory Text 3" xfId="9169" xr:uid="{00000000-0005-0000-0000-0000742C0000}"/>
    <cellStyle name="Explanatory Text 3 2" xfId="9170" xr:uid="{00000000-0005-0000-0000-0000752C0000}"/>
    <cellStyle name="Explanatory Text 3 3" xfId="9171" xr:uid="{00000000-0005-0000-0000-0000762C0000}"/>
    <cellStyle name="Explanatory Text 4" xfId="9172" xr:uid="{00000000-0005-0000-0000-0000772C0000}"/>
    <cellStyle name="Explanatory Text 4 2" xfId="9173" xr:uid="{00000000-0005-0000-0000-0000782C0000}"/>
    <cellStyle name="Explanatory Text 4 3" xfId="9174" xr:uid="{00000000-0005-0000-0000-0000792C0000}"/>
    <cellStyle name="Explanatory Text 5" xfId="9175" xr:uid="{00000000-0005-0000-0000-00007A2C0000}"/>
    <cellStyle name="Explanatory Text 5 2" xfId="9176" xr:uid="{00000000-0005-0000-0000-00007B2C0000}"/>
    <cellStyle name="Explanatory Text 5 3" xfId="9177" xr:uid="{00000000-0005-0000-0000-00007C2C0000}"/>
    <cellStyle name="Explanatory Text 6" xfId="9178" xr:uid="{00000000-0005-0000-0000-00007D2C0000}"/>
    <cellStyle name="Explanatory Text 6 2" xfId="9179" xr:uid="{00000000-0005-0000-0000-00007E2C0000}"/>
    <cellStyle name="Explanatory Text 6 3" xfId="9180" xr:uid="{00000000-0005-0000-0000-00007F2C0000}"/>
    <cellStyle name="Explanatory Text 7" xfId="9181" xr:uid="{00000000-0005-0000-0000-0000802C0000}"/>
    <cellStyle name="Explanatory Text 8" xfId="20995" xr:uid="{00000000-0005-0000-0000-0000812C0000}"/>
    <cellStyle name="Flag" xfId="9182" xr:uid="{00000000-0005-0000-0000-0000822C0000}"/>
    <cellStyle name="Flag 2" xfId="9183" xr:uid="{00000000-0005-0000-0000-0000832C0000}"/>
    <cellStyle name="Flag 3" xfId="9184" xr:uid="{00000000-0005-0000-0000-0000842C0000}"/>
    <cellStyle name="Gia's" xfId="9185" xr:uid="{00000000-0005-0000-0000-0000852C0000}"/>
    <cellStyle name="Gia's 10" xfId="9186" xr:uid="{00000000-0005-0000-0000-0000862C0000}"/>
    <cellStyle name="Gia's 10 2" xfId="39030" xr:uid="{00000000-0005-0000-0000-0000872C0000}"/>
    <cellStyle name="Gia's 10 2 2" xfId="39648" xr:uid="{00000000-0005-0000-0000-0000882C0000}"/>
    <cellStyle name="Gia's 10 3" xfId="38137" xr:uid="{00000000-0005-0000-0000-0000892C0000}"/>
    <cellStyle name="Gia's 11" xfId="39031" xr:uid="{00000000-0005-0000-0000-00008A2C0000}"/>
    <cellStyle name="Gia's 11 2" xfId="39649" xr:uid="{00000000-0005-0000-0000-00008B2C0000}"/>
    <cellStyle name="Gia's 12" xfId="38136" xr:uid="{00000000-0005-0000-0000-00008C2C0000}"/>
    <cellStyle name="Gia's 2" xfId="9187" xr:uid="{00000000-0005-0000-0000-00008D2C0000}"/>
    <cellStyle name="Gia's 2 2" xfId="39029" xr:uid="{00000000-0005-0000-0000-00008E2C0000}"/>
    <cellStyle name="Gia's 2 2 2" xfId="39647" xr:uid="{00000000-0005-0000-0000-00008F2C0000}"/>
    <cellStyle name="Gia's 2 3" xfId="38138" xr:uid="{00000000-0005-0000-0000-0000902C0000}"/>
    <cellStyle name="Gia's 3" xfId="9188" xr:uid="{00000000-0005-0000-0000-0000912C0000}"/>
    <cellStyle name="Gia's 3 2" xfId="39028" xr:uid="{00000000-0005-0000-0000-0000922C0000}"/>
    <cellStyle name="Gia's 3 2 2" xfId="39646" xr:uid="{00000000-0005-0000-0000-0000932C0000}"/>
    <cellStyle name="Gia's 3 3" xfId="38139" xr:uid="{00000000-0005-0000-0000-0000942C0000}"/>
    <cellStyle name="Gia's 4" xfId="9189" xr:uid="{00000000-0005-0000-0000-0000952C0000}"/>
    <cellStyle name="Gia's 4 2" xfId="39027" xr:uid="{00000000-0005-0000-0000-0000962C0000}"/>
    <cellStyle name="Gia's 4 2 2" xfId="39645" xr:uid="{00000000-0005-0000-0000-0000972C0000}"/>
    <cellStyle name="Gia's 4 3" xfId="38140" xr:uid="{00000000-0005-0000-0000-0000982C0000}"/>
    <cellStyle name="Gia's 5" xfId="9190" xr:uid="{00000000-0005-0000-0000-0000992C0000}"/>
    <cellStyle name="Gia's 5 2" xfId="39026" xr:uid="{00000000-0005-0000-0000-00009A2C0000}"/>
    <cellStyle name="Gia's 5 2 2" xfId="39644" xr:uid="{00000000-0005-0000-0000-00009B2C0000}"/>
    <cellStyle name="Gia's 5 3" xfId="38141" xr:uid="{00000000-0005-0000-0000-00009C2C0000}"/>
    <cellStyle name="Gia's 6" xfId="9191" xr:uid="{00000000-0005-0000-0000-00009D2C0000}"/>
    <cellStyle name="Gia's 6 2" xfId="39025" xr:uid="{00000000-0005-0000-0000-00009E2C0000}"/>
    <cellStyle name="Gia's 6 2 2" xfId="39643" xr:uid="{00000000-0005-0000-0000-00009F2C0000}"/>
    <cellStyle name="Gia's 6 3" xfId="38142" xr:uid="{00000000-0005-0000-0000-0000A02C0000}"/>
    <cellStyle name="Gia's 7" xfId="9192" xr:uid="{00000000-0005-0000-0000-0000A12C0000}"/>
    <cellStyle name="Gia's 7 2" xfId="39024" xr:uid="{00000000-0005-0000-0000-0000A22C0000}"/>
    <cellStyle name="Gia's 7 2 2" xfId="39642" xr:uid="{00000000-0005-0000-0000-0000A32C0000}"/>
    <cellStyle name="Gia's 7 3" xfId="38143" xr:uid="{00000000-0005-0000-0000-0000A42C0000}"/>
    <cellStyle name="Gia's 8" xfId="9193" xr:uid="{00000000-0005-0000-0000-0000A52C0000}"/>
    <cellStyle name="Gia's 8 2" xfId="39023" xr:uid="{00000000-0005-0000-0000-0000A62C0000}"/>
    <cellStyle name="Gia's 8 2 2" xfId="39641" xr:uid="{00000000-0005-0000-0000-0000A72C0000}"/>
    <cellStyle name="Gia's 8 3" xfId="38144" xr:uid="{00000000-0005-0000-0000-0000A82C0000}"/>
    <cellStyle name="Gia's 9" xfId="9194" xr:uid="{00000000-0005-0000-0000-0000A92C0000}"/>
    <cellStyle name="Gia's 9 2" xfId="39022" xr:uid="{00000000-0005-0000-0000-0000AA2C0000}"/>
    <cellStyle name="Gia's 9 2 2" xfId="39640" xr:uid="{00000000-0005-0000-0000-0000AB2C0000}"/>
    <cellStyle name="Gia's 9 3" xfId="38145" xr:uid="{00000000-0005-0000-0000-0000AC2C0000}"/>
    <cellStyle name="Good 2" xfId="9195" xr:uid="{00000000-0005-0000-0000-0000AD2C0000}"/>
    <cellStyle name="Good 2 10" xfId="9196" xr:uid="{00000000-0005-0000-0000-0000AE2C0000}"/>
    <cellStyle name="Good 2 11" xfId="9197" xr:uid="{00000000-0005-0000-0000-0000AF2C0000}"/>
    <cellStyle name="Good 2 12" xfId="9198" xr:uid="{00000000-0005-0000-0000-0000B02C0000}"/>
    <cellStyle name="Good 2 2" xfId="9199" xr:uid="{00000000-0005-0000-0000-0000B12C0000}"/>
    <cellStyle name="Good 2 2 2" xfId="9200" xr:uid="{00000000-0005-0000-0000-0000B22C0000}"/>
    <cellStyle name="Good 2 3" xfId="9201" xr:uid="{00000000-0005-0000-0000-0000B32C0000}"/>
    <cellStyle name="Good 2 4" xfId="9202" xr:uid="{00000000-0005-0000-0000-0000B42C0000}"/>
    <cellStyle name="Good 2 5" xfId="9203" xr:uid="{00000000-0005-0000-0000-0000B52C0000}"/>
    <cellStyle name="Good 2 6" xfId="9204" xr:uid="{00000000-0005-0000-0000-0000B62C0000}"/>
    <cellStyle name="Good 2 7" xfId="9205" xr:uid="{00000000-0005-0000-0000-0000B72C0000}"/>
    <cellStyle name="Good 2 8" xfId="9206" xr:uid="{00000000-0005-0000-0000-0000B82C0000}"/>
    <cellStyle name="Good 2 9" xfId="9207" xr:uid="{00000000-0005-0000-0000-0000B92C0000}"/>
    <cellStyle name="Good 3" xfId="9208" xr:uid="{00000000-0005-0000-0000-0000BA2C0000}"/>
    <cellStyle name="Good 3 2" xfId="9209" xr:uid="{00000000-0005-0000-0000-0000BB2C0000}"/>
    <cellStyle name="Good 3 3" xfId="9210" xr:uid="{00000000-0005-0000-0000-0000BC2C0000}"/>
    <cellStyle name="Good 4" xfId="9211" xr:uid="{00000000-0005-0000-0000-0000BD2C0000}"/>
    <cellStyle name="Good 4 2" xfId="9212" xr:uid="{00000000-0005-0000-0000-0000BE2C0000}"/>
    <cellStyle name="Good 4 3" xfId="9213" xr:uid="{00000000-0005-0000-0000-0000BF2C0000}"/>
    <cellStyle name="Good 5" xfId="9214" xr:uid="{00000000-0005-0000-0000-0000C02C0000}"/>
    <cellStyle name="Good 5 2" xfId="9215" xr:uid="{00000000-0005-0000-0000-0000C12C0000}"/>
    <cellStyle name="Good 5 3" xfId="9216" xr:uid="{00000000-0005-0000-0000-0000C22C0000}"/>
    <cellStyle name="Good 6" xfId="9217" xr:uid="{00000000-0005-0000-0000-0000C32C0000}"/>
    <cellStyle name="Good 6 2" xfId="9218" xr:uid="{00000000-0005-0000-0000-0000C42C0000}"/>
    <cellStyle name="Good 6 3" xfId="9219" xr:uid="{00000000-0005-0000-0000-0000C52C0000}"/>
    <cellStyle name="Good 7" xfId="9220" xr:uid="{00000000-0005-0000-0000-0000C62C0000}"/>
    <cellStyle name="Good 8" xfId="20996" xr:uid="{00000000-0005-0000-0000-0000C72C0000}"/>
    <cellStyle name="greyed" xfId="9221" xr:uid="{00000000-0005-0000-0000-0000C82C0000}"/>
    <cellStyle name="greyed 2" xfId="39021" xr:uid="{00000000-0005-0000-0000-0000C92C0000}"/>
    <cellStyle name="greyed 2 2" xfId="39639" xr:uid="{00000000-0005-0000-0000-0000CA2C0000}"/>
    <cellStyle name="greyed 3" xfId="38146" xr:uid="{00000000-0005-0000-0000-0000CB2C0000}"/>
    <cellStyle name="Header1" xfId="9222" xr:uid="{00000000-0005-0000-0000-0000CC2C0000}"/>
    <cellStyle name="Header1 2" xfId="9223" xr:uid="{00000000-0005-0000-0000-0000CD2C0000}"/>
    <cellStyle name="Header1 3" xfId="9224" xr:uid="{00000000-0005-0000-0000-0000CE2C0000}"/>
    <cellStyle name="Header2" xfId="9225" xr:uid="{00000000-0005-0000-0000-0000CF2C0000}"/>
    <cellStyle name="Header2 2" xfId="9226" xr:uid="{00000000-0005-0000-0000-0000D02C0000}"/>
    <cellStyle name="Header2 2 2" xfId="39019" xr:uid="{00000000-0005-0000-0000-0000D12C0000}"/>
    <cellStyle name="Header2 2 3" xfId="38148" xr:uid="{00000000-0005-0000-0000-0000D22C0000}"/>
    <cellStyle name="Header2 3" xfId="9227" xr:uid="{00000000-0005-0000-0000-0000D32C0000}"/>
    <cellStyle name="Header2 3 2" xfId="39018" xr:uid="{00000000-0005-0000-0000-0000D42C0000}"/>
    <cellStyle name="Header2 3 3" xfId="38149" xr:uid="{00000000-0005-0000-0000-0000D52C0000}"/>
    <cellStyle name="Header2 4" xfId="39020" xr:uid="{00000000-0005-0000-0000-0000D62C0000}"/>
    <cellStyle name="Header2 5" xfId="38147" xr:uid="{00000000-0005-0000-0000-0000D72C0000}"/>
    <cellStyle name="Heading 1 2" xfId="9228" xr:uid="{00000000-0005-0000-0000-0000D82C0000}"/>
    <cellStyle name="Heading 1 2 2" xfId="9229" xr:uid="{00000000-0005-0000-0000-0000D92C0000}"/>
    <cellStyle name="Heading 1 2 2 2" xfId="9230" xr:uid="{00000000-0005-0000-0000-0000DA2C0000}"/>
    <cellStyle name="Heading 1 2 3" xfId="9231" xr:uid="{00000000-0005-0000-0000-0000DB2C0000}"/>
    <cellStyle name="Heading 1 2 4" xfId="9232" xr:uid="{00000000-0005-0000-0000-0000DC2C0000}"/>
    <cellStyle name="Heading 1 3" xfId="9233" xr:uid="{00000000-0005-0000-0000-0000DD2C0000}"/>
    <cellStyle name="Heading 1 3 2" xfId="9234" xr:uid="{00000000-0005-0000-0000-0000DE2C0000}"/>
    <cellStyle name="Heading 1 3 3" xfId="9235" xr:uid="{00000000-0005-0000-0000-0000DF2C0000}"/>
    <cellStyle name="Heading 1 4" xfId="9236" xr:uid="{00000000-0005-0000-0000-0000E02C0000}"/>
    <cellStyle name="Heading 1 4 2" xfId="9237" xr:uid="{00000000-0005-0000-0000-0000E12C0000}"/>
    <cellStyle name="Heading 1 4 3" xfId="9238" xr:uid="{00000000-0005-0000-0000-0000E22C0000}"/>
    <cellStyle name="Heading 1 5" xfId="9239" xr:uid="{00000000-0005-0000-0000-0000E32C0000}"/>
    <cellStyle name="Heading 1 5 2" xfId="9240" xr:uid="{00000000-0005-0000-0000-0000E42C0000}"/>
    <cellStyle name="Heading 1 5 3" xfId="9241" xr:uid="{00000000-0005-0000-0000-0000E52C0000}"/>
    <cellStyle name="Heading 1 6" xfId="9242" xr:uid="{00000000-0005-0000-0000-0000E62C0000}"/>
    <cellStyle name="Heading 1 6 2" xfId="9243" xr:uid="{00000000-0005-0000-0000-0000E72C0000}"/>
    <cellStyle name="Heading 1 6 3" xfId="9244" xr:uid="{00000000-0005-0000-0000-0000E82C0000}"/>
    <cellStyle name="Heading 1 7" xfId="9245" xr:uid="{00000000-0005-0000-0000-0000E92C0000}"/>
    <cellStyle name="Heading 1 8" xfId="20997" xr:uid="{00000000-0005-0000-0000-0000EA2C0000}"/>
    <cellStyle name="Heading 2 2" xfId="9246" xr:uid="{00000000-0005-0000-0000-0000EB2C0000}"/>
    <cellStyle name="Heading 2 2 2" xfId="9247" xr:uid="{00000000-0005-0000-0000-0000EC2C0000}"/>
    <cellStyle name="Heading 2 2 2 2" xfId="9248" xr:uid="{00000000-0005-0000-0000-0000ED2C0000}"/>
    <cellStyle name="Heading 2 2 3" xfId="9249" xr:uid="{00000000-0005-0000-0000-0000EE2C0000}"/>
    <cellStyle name="Heading 2 2 4" xfId="9250" xr:uid="{00000000-0005-0000-0000-0000EF2C0000}"/>
    <cellStyle name="Heading 2 3" xfId="9251" xr:uid="{00000000-0005-0000-0000-0000F02C0000}"/>
    <cellStyle name="Heading 2 3 2" xfId="9252" xr:uid="{00000000-0005-0000-0000-0000F12C0000}"/>
    <cellStyle name="Heading 2 3 3" xfId="9253" xr:uid="{00000000-0005-0000-0000-0000F22C0000}"/>
    <cellStyle name="Heading 2 4" xfId="9254" xr:uid="{00000000-0005-0000-0000-0000F32C0000}"/>
    <cellStyle name="Heading 2 4 2" xfId="9255" xr:uid="{00000000-0005-0000-0000-0000F42C0000}"/>
    <cellStyle name="Heading 2 4 3" xfId="9256" xr:uid="{00000000-0005-0000-0000-0000F52C0000}"/>
    <cellStyle name="Heading 2 5" xfId="9257" xr:uid="{00000000-0005-0000-0000-0000F62C0000}"/>
    <cellStyle name="Heading 2 5 2" xfId="9258" xr:uid="{00000000-0005-0000-0000-0000F72C0000}"/>
    <cellStyle name="Heading 2 5 3" xfId="9259" xr:uid="{00000000-0005-0000-0000-0000F82C0000}"/>
    <cellStyle name="Heading 2 6" xfId="9260" xr:uid="{00000000-0005-0000-0000-0000F92C0000}"/>
    <cellStyle name="Heading 2 6 2" xfId="9261" xr:uid="{00000000-0005-0000-0000-0000FA2C0000}"/>
    <cellStyle name="Heading 2 6 3" xfId="9262" xr:uid="{00000000-0005-0000-0000-0000FB2C0000}"/>
    <cellStyle name="Heading 2 7" xfId="9263" xr:uid="{00000000-0005-0000-0000-0000FC2C0000}"/>
    <cellStyle name="Heading 2 8" xfId="20998" xr:uid="{00000000-0005-0000-0000-0000FD2C0000}"/>
    <cellStyle name="Heading 3 2" xfId="9264" xr:uid="{00000000-0005-0000-0000-0000FE2C0000}"/>
    <cellStyle name="Heading 3 2 2" xfId="9265" xr:uid="{00000000-0005-0000-0000-0000FF2C0000}"/>
    <cellStyle name="Heading 3 2 2 2" xfId="9266" xr:uid="{00000000-0005-0000-0000-0000002D0000}"/>
    <cellStyle name="Heading 3 2 3" xfId="9267" xr:uid="{00000000-0005-0000-0000-0000012D0000}"/>
    <cellStyle name="Heading 3 2 3 2" xfId="9268" xr:uid="{00000000-0005-0000-0000-0000022D0000}"/>
    <cellStyle name="Heading 3 2 4" xfId="9269" xr:uid="{00000000-0005-0000-0000-0000032D0000}"/>
    <cellStyle name="Heading 3 2 4 2" xfId="9270" xr:uid="{00000000-0005-0000-0000-0000042D0000}"/>
    <cellStyle name="Heading 3 2 5" xfId="9271" xr:uid="{00000000-0005-0000-0000-0000052D0000}"/>
    <cellStyle name="Heading 3 3" xfId="9272" xr:uid="{00000000-0005-0000-0000-0000062D0000}"/>
    <cellStyle name="Heading 3 3 2" xfId="9273" xr:uid="{00000000-0005-0000-0000-0000072D0000}"/>
    <cellStyle name="Heading 3 3 3" xfId="9274" xr:uid="{00000000-0005-0000-0000-0000082D0000}"/>
    <cellStyle name="Heading 3 4" xfId="9275" xr:uid="{00000000-0005-0000-0000-0000092D0000}"/>
    <cellStyle name="Heading 3 4 2" xfId="9276" xr:uid="{00000000-0005-0000-0000-00000A2D0000}"/>
    <cellStyle name="Heading 3 4 3" xfId="9277" xr:uid="{00000000-0005-0000-0000-00000B2D0000}"/>
    <cellStyle name="Heading 3 5" xfId="9278" xr:uid="{00000000-0005-0000-0000-00000C2D0000}"/>
    <cellStyle name="Heading 3 5 2" xfId="9279" xr:uid="{00000000-0005-0000-0000-00000D2D0000}"/>
    <cellStyle name="Heading 3 5 3" xfId="9280" xr:uid="{00000000-0005-0000-0000-00000E2D0000}"/>
    <cellStyle name="Heading 3 6" xfId="9281" xr:uid="{00000000-0005-0000-0000-00000F2D0000}"/>
    <cellStyle name="Heading 3 6 2" xfId="9282" xr:uid="{00000000-0005-0000-0000-0000102D0000}"/>
    <cellStyle name="Heading 3 6 3" xfId="9283" xr:uid="{00000000-0005-0000-0000-0000112D0000}"/>
    <cellStyle name="Heading 3 7" xfId="9284" xr:uid="{00000000-0005-0000-0000-0000122D0000}"/>
    <cellStyle name="Heading 3 8" xfId="20999" xr:uid="{00000000-0005-0000-0000-0000132D0000}"/>
    <cellStyle name="Heading 4 2" xfId="9285" xr:uid="{00000000-0005-0000-0000-0000142D0000}"/>
    <cellStyle name="Heading 4 2 2" xfId="9286" xr:uid="{00000000-0005-0000-0000-0000152D0000}"/>
    <cellStyle name="Heading 4 2 2 2" xfId="9287" xr:uid="{00000000-0005-0000-0000-0000162D0000}"/>
    <cellStyle name="Heading 4 2 3" xfId="9288" xr:uid="{00000000-0005-0000-0000-0000172D0000}"/>
    <cellStyle name="Heading 4 2 4" xfId="9289" xr:uid="{00000000-0005-0000-0000-0000182D0000}"/>
    <cellStyle name="Heading 4 3" xfId="9290" xr:uid="{00000000-0005-0000-0000-0000192D0000}"/>
    <cellStyle name="Heading 4 3 2" xfId="9291" xr:uid="{00000000-0005-0000-0000-00001A2D0000}"/>
    <cellStyle name="Heading 4 3 3" xfId="9292" xr:uid="{00000000-0005-0000-0000-00001B2D0000}"/>
    <cellStyle name="Heading 4 4" xfId="9293" xr:uid="{00000000-0005-0000-0000-00001C2D0000}"/>
    <cellStyle name="Heading 4 4 2" xfId="9294" xr:uid="{00000000-0005-0000-0000-00001D2D0000}"/>
    <cellStyle name="Heading 4 4 3" xfId="9295" xr:uid="{00000000-0005-0000-0000-00001E2D0000}"/>
    <cellStyle name="Heading 4 5" xfId="9296" xr:uid="{00000000-0005-0000-0000-00001F2D0000}"/>
    <cellStyle name="Heading 4 5 2" xfId="9297" xr:uid="{00000000-0005-0000-0000-0000202D0000}"/>
    <cellStyle name="Heading 4 5 3" xfId="9298" xr:uid="{00000000-0005-0000-0000-0000212D0000}"/>
    <cellStyle name="Heading 4 6" xfId="9299" xr:uid="{00000000-0005-0000-0000-0000222D0000}"/>
    <cellStyle name="Heading 4 6 2" xfId="9300" xr:uid="{00000000-0005-0000-0000-0000232D0000}"/>
    <cellStyle name="Heading 4 6 3" xfId="9301" xr:uid="{00000000-0005-0000-0000-0000242D0000}"/>
    <cellStyle name="Heading 4 7" xfId="9302" xr:uid="{00000000-0005-0000-0000-0000252D0000}"/>
    <cellStyle name="Heading 4 8" xfId="21000" xr:uid="{00000000-0005-0000-0000-0000262D0000}"/>
    <cellStyle name="Heading A" xfId="9303" xr:uid="{00000000-0005-0000-0000-0000272D0000}"/>
    <cellStyle name="Heading1" xfId="9304" xr:uid="{00000000-0005-0000-0000-0000282D0000}"/>
    <cellStyle name="Heading1 2" xfId="9305" xr:uid="{00000000-0005-0000-0000-0000292D0000}"/>
    <cellStyle name="Heading1 3" xfId="9306" xr:uid="{00000000-0005-0000-0000-00002A2D0000}"/>
    <cellStyle name="Heading2" xfId="9307" xr:uid="{00000000-0005-0000-0000-00002B2D0000}"/>
    <cellStyle name="Heading2 2" xfId="9308" xr:uid="{00000000-0005-0000-0000-00002C2D0000}"/>
    <cellStyle name="Heading2 3" xfId="9309" xr:uid="{00000000-0005-0000-0000-00002D2D0000}"/>
    <cellStyle name="Heading3" xfId="9310" xr:uid="{00000000-0005-0000-0000-00002E2D0000}"/>
    <cellStyle name="Heading3 2" xfId="9311" xr:uid="{00000000-0005-0000-0000-00002F2D0000}"/>
    <cellStyle name="Heading3 3" xfId="9312" xr:uid="{00000000-0005-0000-0000-0000302D0000}"/>
    <cellStyle name="Heading4" xfId="9313" xr:uid="{00000000-0005-0000-0000-0000312D0000}"/>
    <cellStyle name="Heading4 2" xfId="9314" xr:uid="{00000000-0005-0000-0000-0000322D0000}"/>
    <cellStyle name="Heading4 3" xfId="9315" xr:uid="{00000000-0005-0000-0000-0000332D0000}"/>
    <cellStyle name="Heading5" xfId="9316" xr:uid="{00000000-0005-0000-0000-0000342D0000}"/>
    <cellStyle name="Heading5 2" xfId="9317" xr:uid="{00000000-0005-0000-0000-0000352D0000}"/>
    <cellStyle name="Heading5 3" xfId="9318" xr:uid="{00000000-0005-0000-0000-0000362D0000}"/>
    <cellStyle name="Heading6" xfId="9319" xr:uid="{00000000-0005-0000-0000-0000372D0000}"/>
    <cellStyle name="Heading6 2" xfId="9320" xr:uid="{00000000-0005-0000-0000-0000382D0000}"/>
    <cellStyle name="Heading6 3" xfId="9321" xr:uid="{00000000-0005-0000-0000-0000392D0000}"/>
    <cellStyle name="HeadingTable" xfId="9322" xr:uid="{00000000-0005-0000-0000-00003A2D0000}"/>
    <cellStyle name="HeadingTable 2" xfId="39017" xr:uid="{00000000-0005-0000-0000-00003B2D0000}"/>
    <cellStyle name="HeadingTable 2 2" xfId="39638" xr:uid="{00000000-0005-0000-0000-00003C2D0000}"/>
    <cellStyle name="HeadingTable 3" xfId="38150" xr:uid="{00000000-0005-0000-0000-00003D2D0000}"/>
    <cellStyle name="highlightExposure" xfId="9323" xr:uid="{00000000-0005-0000-0000-00003E2D0000}"/>
    <cellStyle name="highlightExposure 2" xfId="39016" xr:uid="{00000000-0005-0000-0000-00003F2D0000}"/>
    <cellStyle name="highlightExposure 2 2" xfId="39637" xr:uid="{00000000-0005-0000-0000-0000402D0000}"/>
    <cellStyle name="highlightExposure 3" xfId="38151" xr:uid="{00000000-0005-0000-0000-0000412D0000}"/>
    <cellStyle name="highlightPercentage" xfId="9324" xr:uid="{00000000-0005-0000-0000-0000422D0000}"/>
    <cellStyle name="highlightPercentage 2" xfId="39015" xr:uid="{00000000-0005-0000-0000-0000432D0000}"/>
    <cellStyle name="highlightPercentage 2 2" xfId="39636" xr:uid="{00000000-0005-0000-0000-0000442D0000}"/>
    <cellStyle name="highlightPercentage 3" xfId="38152" xr:uid="{00000000-0005-0000-0000-0000452D0000}"/>
    <cellStyle name="highlightText" xfId="9325" xr:uid="{00000000-0005-0000-0000-0000462D0000}"/>
    <cellStyle name="highlightText 2" xfId="39014" xr:uid="{00000000-0005-0000-0000-0000472D0000}"/>
    <cellStyle name="highlightText 2 2" xfId="39635" xr:uid="{00000000-0005-0000-0000-0000482D0000}"/>
    <cellStyle name="highlightText 3" xfId="38153" xr:uid="{00000000-0005-0000-0000-0000492D0000}"/>
    <cellStyle name="Horizontal" xfId="9326" xr:uid="{00000000-0005-0000-0000-00004A2D0000}"/>
    <cellStyle name="Horizontal 2" xfId="9327" xr:uid="{00000000-0005-0000-0000-00004B2D0000}"/>
    <cellStyle name="Horizontal 3" xfId="9328" xr:uid="{00000000-0005-0000-0000-00004C2D0000}"/>
    <cellStyle name="Hyperlink" xfId="17" builtinId="8"/>
    <cellStyle name="Hyperlink 2" xfId="9329" xr:uid="{00000000-0005-0000-0000-00004E2D0000}"/>
    <cellStyle name="Hyperlink 2 2" xfId="9330" xr:uid="{00000000-0005-0000-0000-00004F2D0000}"/>
    <cellStyle name="Hyperlink 2 3" xfId="9331" xr:uid="{00000000-0005-0000-0000-0000502D0000}"/>
    <cellStyle name="Hyperlink 3" xfId="22804" xr:uid="{00000000-0005-0000-0000-0000512D0000}"/>
    <cellStyle name="Îáû÷íûé_23_1 " xfId="9332" xr:uid="{00000000-0005-0000-0000-0000522D0000}"/>
    <cellStyle name="Input 2" xfId="9333" xr:uid="{00000000-0005-0000-0000-0000532D0000}"/>
    <cellStyle name="Input 2 10" xfId="9334" xr:uid="{00000000-0005-0000-0000-0000542D0000}"/>
    <cellStyle name="Input 2 10 2" xfId="9335" xr:uid="{00000000-0005-0000-0000-0000552D0000}"/>
    <cellStyle name="Input 2 10 2 2" xfId="39012" xr:uid="{00000000-0005-0000-0000-0000562D0000}"/>
    <cellStyle name="Input 2 10 2 2 2" xfId="39633" xr:uid="{00000000-0005-0000-0000-0000572D0000}"/>
    <cellStyle name="Input 2 10 2 3" xfId="38155" xr:uid="{00000000-0005-0000-0000-0000582D0000}"/>
    <cellStyle name="Input 2 10 2 4" xfId="38321" xr:uid="{00000000-0005-0000-0000-0000592D0000}"/>
    <cellStyle name="Input 2 10 3" xfId="9336" xr:uid="{00000000-0005-0000-0000-00005A2D0000}"/>
    <cellStyle name="Input 2 10 3 2" xfId="39011" xr:uid="{00000000-0005-0000-0000-00005B2D0000}"/>
    <cellStyle name="Input 2 10 3 2 2" xfId="39632" xr:uid="{00000000-0005-0000-0000-00005C2D0000}"/>
    <cellStyle name="Input 2 10 3 3" xfId="38156" xr:uid="{00000000-0005-0000-0000-00005D2D0000}"/>
    <cellStyle name="Input 2 10 3 4" xfId="38320" xr:uid="{00000000-0005-0000-0000-00005E2D0000}"/>
    <cellStyle name="Input 2 10 4" xfId="9337" xr:uid="{00000000-0005-0000-0000-00005F2D0000}"/>
    <cellStyle name="Input 2 10 4 2" xfId="39010" xr:uid="{00000000-0005-0000-0000-0000602D0000}"/>
    <cellStyle name="Input 2 10 4 2 2" xfId="39631" xr:uid="{00000000-0005-0000-0000-0000612D0000}"/>
    <cellStyle name="Input 2 10 4 3" xfId="38157" xr:uid="{00000000-0005-0000-0000-0000622D0000}"/>
    <cellStyle name="Input 2 10 4 4" xfId="38319" xr:uid="{00000000-0005-0000-0000-0000632D0000}"/>
    <cellStyle name="Input 2 10 5" xfId="9338" xr:uid="{00000000-0005-0000-0000-0000642D0000}"/>
    <cellStyle name="Input 2 10 5 2" xfId="39009" xr:uid="{00000000-0005-0000-0000-0000652D0000}"/>
    <cellStyle name="Input 2 10 5 2 2" xfId="39630" xr:uid="{00000000-0005-0000-0000-0000662D0000}"/>
    <cellStyle name="Input 2 10 5 3" xfId="38158" xr:uid="{00000000-0005-0000-0000-0000672D0000}"/>
    <cellStyle name="Input 2 10 5 4" xfId="38318" xr:uid="{00000000-0005-0000-0000-0000682D0000}"/>
    <cellStyle name="Input 2 11" xfId="9339" xr:uid="{00000000-0005-0000-0000-0000692D0000}"/>
    <cellStyle name="Input 2 11 2" xfId="9340" xr:uid="{00000000-0005-0000-0000-00006A2D0000}"/>
    <cellStyle name="Input 2 11 2 2" xfId="39007" xr:uid="{00000000-0005-0000-0000-00006B2D0000}"/>
    <cellStyle name="Input 2 11 2 2 2" xfId="39628" xr:uid="{00000000-0005-0000-0000-00006C2D0000}"/>
    <cellStyle name="Input 2 11 2 3" xfId="38160" xr:uid="{00000000-0005-0000-0000-00006D2D0000}"/>
    <cellStyle name="Input 2 11 2 4" xfId="38316" xr:uid="{00000000-0005-0000-0000-00006E2D0000}"/>
    <cellStyle name="Input 2 11 3" xfId="9341" xr:uid="{00000000-0005-0000-0000-00006F2D0000}"/>
    <cellStyle name="Input 2 11 3 2" xfId="39006" xr:uid="{00000000-0005-0000-0000-0000702D0000}"/>
    <cellStyle name="Input 2 11 3 2 2" xfId="39627" xr:uid="{00000000-0005-0000-0000-0000712D0000}"/>
    <cellStyle name="Input 2 11 3 3" xfId="38161" xr:uid="{00000000-0005-0000-0000-0000722D0000}"/>
    <cellStyle name="Input 2 11 3 4" xfId="38315" xr:uid="{00000000-0005-0000-0000-0000732D0000}"/>
    <cellStyle name="Input 2 11 4" xfId="9342" xr:uid="{00000000-0005-0000-0000-0000742D0000}"/>
    <cellStyle name="Input 2 11 4 2" xfId="39005" xr:uid="{00000000-0005-0000-0000-0000752D0000}"/>
    <cellStyle name="Input 2 11 4 2 2" xfId="39626" xr:uid="{00000000-0005-0000-0000-0000762D0000}"/>
    <cellStyle name="Input 2 11 4 3" xfId="38162" xr:uid="{00000000-0005-0000-0000-0000772D0000}"/>
    <cellStyle name="Input 2 11 4 4" xfId="38314" xr:uid="{00000000-0005-0000-0000-0000782D0000}"/>
    <cellStyle name="Input 2 11 5" xfId="9343" xr:uid="{00000000-0005-0000-0000-0000792D0000}"/>
    <cellStyle name="Input 2 11 5 2" xfId="39004" xr:uid="{00000000-0005-0000-0000-00007A2D0000}"/>
    <cellStyle name="Input 2 11 5 2 2" xfId="39625" xr:uid="{00000000-0005-0000-0000-00007B2D0000}"/>
    <cellStyle name="Input 2 11 5 3" xfId="38163" xr:uid="{00000000-0005-0000-0000-00007C2D0000}"/>
    <cellStyle name="Input 2 11 5 4" xfId="38313" xr:uid="{00000000-0005-0000-0000-00007D2D0000}"/>
    <cellStyle name="Input 2 11 6" xfId="39008" xr:uid="{00000000-0005-0000-0000-00007E2D0000}"/>
    <cellStyle name="Input 2 11 6 2" xfId="39629" xr:uid="{00000000-0005-0000-0000-00007F2D0000}"/>
    <cellStyle name="Input 2 11 7" xfId="38159" xr:uid="{00000000-0005-0000-0000-0000802D0000}"/>
    <cellStyle name="Input 2 11 8" xfId="38317" xr:uid="{00000000-0005-0000-0000-0000812D0000}"/>
    <cellStyle name="Input 2 12" xfId="9344" xr:uid="{00000000-0005-0000-0000-0000822D0000}"/>
    <cellStyle name="Input 2 12 2" xfId="9345" xr:uid="{00000000-0005-0000-0000-0000832D0000}"/>
    <cellStyle name="Input 2 12 2 2" xfId="39002" xr:uid="{00000000-0005-0000-0000-0000842D0000}"/>
    <cellStyle name="Input 2 12 2 2 2" xfId="39623" xr:uid="{00000000-0005-0000-0000-0000852D0000}"/>
    <cellStyle name="Input 2 12 2 3" xfId="38165" xr:uid="{00000000-0005-0000-0000-0000862D0000}"/>
    <cellStyle name="Input 2 12 2 4" xfId="38311" xr:uid="{00000000-0005-0000-0000-0000872D0000}"/>
    <cellStyle name="Input 2 12 3" xfId="9346" xr:uid="{00000000-0005-0000-0000-0000882D0000}"/>
    <cellStyle name="Input 2 12 3 2" xfId="39001" xr:uid="{00000000-0005-0000-0000-0000892D0000}"/>
    <cellStyle name="Input 2 12 3 2 2" xfId="39622" xr:uid="{00000000-0005-0000-0000-00008A2D0000}"/>
    <cellStyle name="Input 2 12 3 3" xfId="38166" xr:uid="{00000000-0005-0000-0000-00008B2D0000}"/>
    <cellStyle name="Input 2 12 3 4" xfId="38310" xr:uid="{00000000-0005-0000-0000-00008C2D0000}"/>
    <cellStyle name="Input 2 12 4" xfId="9347" xr:uid="{00000000-0005-0000-0000-00008D2D0000}"/>
    <cellStyle name="Input 2 12 4 2" xfId="39000" xr:uid="{00000000-0005-0000-0000-00008E2D0000}"/>
    <cellStyle name="Input 2 12 4 2 2" xfId="39621" xr:uid="{00000000-0005-0000-0000-00008F2D0000}"/>
    <cellStyle name="Input 2 12 4 3" xfId="38167" xr:uid="{00000000-0005-0000-0000-0000902D0000}"/>
    <cellStyle name="Input 2 12 4 4" xfId="38309" xr:uid="{00000000-0005-0000-0000-0000912D0000}"/>
    <cellStyle name="Input 2 12 5" xfId="9348" xr:uid="{00000000-0005-0000-0000-0000922D0000}"/>
    <cellStyle name="Input 2 12 5 2" xfId="38999" xr:uid="{00000000-0005-0000-0000-0000932D0000}"/>
    <cellStyle name="Input 2 12 5 2 2" xfId="39620" xr:uid="{00000000-0005-0000-0000-0000942D0000}"/>
    <cellStyle name="Input 2 12 5 3" xfId="38168" xr:uid="{00000000-0005-0000-0000-0000952D0000}"/>
    <cellStyle name="Input 2 12 5 4" xfId="38308" xr:uid="{00000000-0005-0000-0000-0000962D0000}"/>
    <cellStyle name="Input 2 12 6" xfId="39003" xr:uid="{00000000-0005-0000-0000-0000972D0000}"/>
    <cellStyle name="Input 2 12 6 2" xfId="39624" xr:uid="{00000000-0005-0000-0000-0000982D0000}"/>
    <cellStyle name="Input 2 12 7" xfId="38164" xr:uid="{00000000-0005-0000-0000-0000992D0000}"/>
    <cellStyle name="Input 2 12 8" xfId="38312" xr:uid="{00000000-0005-0000-0000-00009A2D0000}"/>
    <cellStyle name="Input 2 13" xfId="9349" xr:uid="{00000000-0005-0000-0000-00009B2D0000}"/>
    <cellStyle name="Input 2 13 2" xfId="9350" xr:uid="{00000000-0005-0000-0000-00009C2D0000}"/>
    <cellStyle name="Input 2 13 2 2" xfId="38997" xr:uid="{00000000-0005-0000-0000-00009D2D0000}"/>
    <cellStyle name="Input 2 13 2 2 2" xfId="39618" xr:uid="{00000000-0005-0000-0000-00009E2D0000}"/>
    <cellStyle name="Input 2 13 2 3" xfId="38170" xr:uid="{00000000-0005-0000-0000-00009F2D0000}"/>
    <cellStyle name="Input 2 13 2 4" xfId="38306" xr:uid="{00000000-0005-0000-0000-0000A02D0000}"/>
    <cellStyle name="Input 2 13 3" xfId="9351" xr:uid="{00000000-0005-0000-0000-0000A12D0000}"/>
    <cellStyle name="Input 2 13 3 2" xfId="38996" xr:uid="{00000000-0005-0000-0000-0000A22D0000}"/>
    <cellStyle name="Input 2 13 3 2 2" xfId="39617" xr:uid="{00000000-0005-0000-0000-0000A32D0000}"/>
    <cellStyle name="Input 2 13 3 3" xfId="38171" xr:uid="{00000000-0005-0000-0000-0000A42D0000}"/>
    <cellStyle name="Input 2 13 3 4" xfId="38305" xr:uid="{00000000-0005-0000-0000-0000A52D0000}"/>
    <cellStyle name="Input 2 13 4" xfId="9352" xr:uid="{00000000-0005-0000-0000-0000A62D0000}"/>
    <cellStyle name="Input 2 13 4 2" xfId="38995" xr:uid="{00000000-0005-0000-0000-0000A72D0000}"/>
    <cellStyle name="Input 2 13 4 2 2" xfId="39616" xr:uid="{00000000-0005-0000-0000-0000A82D0000}"/>
    <cellStyle name="Input 2 13 4 3" xfId="38172" xr:uid="{00000000-0005-0000-0000-0000A92D0000}"/>
    <cellStyle name="Input 2 13 4 4" xfId="38304" xr:uid="{00000000-0005-0000-0000-0000AA2D0000}"/>
    <cellStyle name="Input 2 13 5" xfId="38998" xr:uid="{00000000-0005-0000-0000-0000AB2D0000}"/>
    <cellStyle name="Input 2 13 5 2" xfId="39619" xr:uid="{00000000-0005-0000-0000-0000AC2D0000}"/>
    <cellStyle name="Input 2 13 6" xfId="38169" xr:uid="{00000000-0005-0000-0000-0000AD2D0000}"/>
    <cellStyle name="Input 2 13 7" xfId="38307" xr:uid="{00000000-0005-0000-0000-0000AE2D0000}"/>
    <cellStyle name="Input 2 14" xfId="9353" xr:uid="{00000000-0005-0000-0000-0000AF2D0000}"/>
    <cellStyle name="Input 2 14 2" xfId="38994" xr:uid="{00000000-0005-0000-0000-0000B02D0000}"/>
    <cellStyle name="Input 2 14 2 2" xfId="39615" xr:uid="{00000000-0005-0000-0000-0000B12D0000}"/>
    <cellStyle name="Input 2 14 3" xfId="38173" xr:uid="{00000000-0005-0000-0000-0000B22D0000}"/>
    <cellStyle name="Input 2 14 4" xfId="38303" xr:uid="{00000000-0005-0000-0000-0000B32D0000}"/>
    <cellStyle name="Input 2 15" xfId="9354" xr:uid="{00000000-0005-0000-0000-0000B42D0000}"/>
    <cellStyle name="Input 2 15 2" xfId="38993" xr:uid="{00000000-0005-0000-0000-0000B52D0000}"/>
    <cellStyle name="Input 2 15 2 2" xfId="39614" xr:uid="{00000000-0005-0000-0000-0000B62D0000}"/>
    <cellStyle name="Input 2 15 3" xfId="38174" xr:uid="{00000000-0005-0000-0000-0000B72D0000}"/>
    <cellStyle name="Input 2 15 4" xfId="38302" xr:uid="{00000000-0005-0000-0000-0000B82D0000}"/>
    <cellStyle name="Input 2 16" xfId="9355" xr:uid="{00000000-0005-0000-0000-0000B92D0000}"/>
    <cellStyle name="Input 2 16 2" xfId="38992" xr:uid="{00000000-0005-0000-0000-0000BA2D0000}"/>
    <cellStyle name="Input 2 16 2 2" xfId="39613" xr:uid="{00000000-0005-0000-0000-0000BB2D0000}"/>
    <cellStyle name="Input 2 16 3" xfId="38175" xr:uid="{00000000-0005-0000-0000-0000BC2D0000}"/>
    <cellStyle name="Input 2 16 4" xfId="38301" xr:uid="{00000000-0005-0000-0000-0000BD2D0000}"/>
    <cellStyle name="Input 2 17" xfId="39013" xr:uid="{00000000-0005-0000-0000-0000BE2D0000}"/>
    <cellStyle name="Input 2 17 2" xfId="39634" xr:uid="{00000000-0005-0000-0000-0000BF2D0000}"/>
    <cellStyle name="Input 2 18" xfId="38154" xr:uid="{00000000-0005-0000-0000-0000C02D0000}"/>
    <cellStyle name="Input 2 19" xfId="38322" xr:uid="{00000000-0005-0000-0000-0000C12D0000}"/>
    <cellStyle name="Input 2 2" xfId="9356" xr:uid="{00000000-0005-0000-0000-0000C22D0000}"/>
    <cellStyle name="Input 2 2 10" xfId="38991" xr:uid="{00000000-0005-0000-0000-0000C32D0000}"/>
    <cellStyle name="Input 2 2 10 2" xfId="39612" xr:uid="{00000000-0005-0000-0000-0000C42D0000}"/>
    <cellStyle name="Input 2 2 11" xfId="38176" xr:uid="{00000000-0005-0000-0000-0000C52D0000}"/>
    <cellStyle name="Input 2 2 12" xfId="38300" xr:uid="{00000000-0005-0000-0000-0000C62D0000}"/>
    <cellStyle name="Input 2 2 2" xfId="9357" xr:uid="{00000000-0005-0000-0000-0000C72D0000}"/>
    <cellStyle name="Input 2 2 2 2" xfId="9358" xr:uid="{00000000-0005-0000-0000-0000C82D0000}"/>
    <cellStyle name="Input 2 2 2 2 2" xfId="38989" xr:uid="{00000000-0005-0000-0000-0000C92D0000}"/>
    <cellStyle name="Input 2 2 2 2 2 2" xfId="39610" xr:uid="{00000000-0005-0000-0000-0000CA2D0000}"/>
    <cellStyle name="Input 2 2 2 2 3" xfId="38178" xr:uid="{00000000-0005-0000-0000-0000CB2D0000}"/>
    <cellStyle name="Input 2 2 2 2 4" xfId="38298" xr:uid="{00000000-0005-0000-0000-0000CC2D0000}"/>
    <cellStyle name="Input 2 2 2 3" xfId="9359" xr:uid="{00000000-0005-0000-0000-0000CD2D0000}"/>
    <cellStyle name="Input 2 2 2 3 2" xfId="38988" xr:uid="{00000000-0005-0000-0000-0000CE2D0000}"/>
    <cellStyle name="Input 2 2 2 3 2 2" xfId="39609" xr:uid="{00000000-0005-0000-0000-0000CF2D0000}"/>
    <cellStyle name="Input 2 2 2 3 3" xfId="38179" xr:uid="{00000000-0005-0000-0000-0000D02D0000}"/>
    <cellStyle name="Input 2 2 2 3 4" xfId="38297" xr:uid="{00000000-0005-0000-0000-0000D12D0000}"/>
    <cellStyle name="Input 2 2 2 4" xfId="9360" xr:uid="{00000000-0005-0000-0000-0000D22D0000}"/>
    <cellStyle name="Input 2 2 2 4 2" xfId="38987" xr:uid="{00000000-0005-0000-0000-0000D32D0000}"/>
    <cellStyle name="Input 2 2 2 4 2 2" xfId="39608" xr:uid="{00000000-0005-0000-0000-0000D42D0000}"/>
    <cellStyle name="Input 2 2 2 4 3" xfId="38180" xr:uid="{00000000-0005-0000-0000-0000D52D0000}"/>
    <cellStyle name="Input 2 2 2 4 4" xfId="38296" xr:uid="{00000000-0005-0000-0000-0000D62D0000}"/>
    <cellStyle name="Input 2 2 2 5" xfId="38990" xr:uid="{00000000-0005-0000-0000-0000D72D0000}"/>
    <cellStyle name="Input 2 2 2 5 2" xfId="39611" xr:uid="{00000000-0005-0000-0000-0000D82D0000}"/>
    <cellStyle name="Input 2 2 2 6" xfId="38177" xr:uid="{00000000-0005-0000-0000-0000D92D0000}"/>
    <cellStyle name="Input 2 2 2 7" xfId="38299" xr:uid="{00000000-0005-0000-0000-0000DA2D0000}"/>
    <cellStyle name="Input 2 2 3" xfId="9361" xr:uid="{00000000-0005-0000-0000-0000DB2D0000}"/>
    <cellStyle name="Input 2 2 3 2" xfId="9362" xr:uid="{00000000-0005-0000-0000-0000DC2D0000}"/>
    <cellStyle name="Input 2 2 3 2 2" xfId="38985" xr:uid="{00000000-0005-0000-0000-0000DD2D0000}"/>
    <cellStyle name="Input 2 2 3 2 2 2" xfId="39606" xr:uid="{00000000-0005-0000-0000-0000DE2D0000}"/>
    <cellStyle name="Input 2 2 3 2 3" xfId="38182" xr:uid="{00000000-0005-0000-0000-0000DF2D0000}"/>
    <cellStyle name="Input 2 2 3 2 4" xfId="38294" xr:uid="{00000000-0005-0000-0000-0000E02D0000}"/>
    <cellStyle name="Input 2 2 3 3" xfId="9363" xr:uid="{00000000-0005-0000-0000-0000E12D0000}"/>
    <cellStyle name="Input 2 2 3 3 2" xfId="38984" xr:uid="{00000000-0005-0000-0000-0000E22D0000}"/>
    <cellStyle name="Input 2 2 3 3 2 2" xfId="39605" xr:uid="{00000000-0005-0000-0000-0000E32D0000}"/>
    <cellStyle name="Input 2 2 3 3 3" xfId="38183" xr:uid="{00000000-0005-0000-0000-0000E42D0000}"/>
    <cellStyle name="Input 2 2 3 3 4" xfId="38293" xr:uid="{00000000-0005-0000-0000-0000E52D0000}"/>
    <cellStyle name="Input 2 2 3 4" xfId="9364" xr:uid="{00000000-0005-0000-0000-0000E62D0000}"/>
    <cellStyle name="Input 2 2 3 4 2" xfId="38983" xr:uid="{00000000-0005-0000-0000-0000E72D0000}"/>
    <cellStyle name="Input 2 2 3 4 2 2" xfId="39604" xr:uid="{00000000-0005-0000-0000-0000E82D0000}"/>
    <cellStyle name="Input 2 2 3 4 3" xfId="38184" xr:uid="{00000000-0005-0000-0000-0000E92D0000}"/>
    <cellStyle name="Input 2 2 3 4 4" xfId="38292" xr:uid="{00000000-0005-0000-0000-0000EA2D0000}"/>
    <cellStyle name="Input 2 2 3 5" xfId="38986" xr:uid="{00000000-0005-0000-0000-0000EB2D0000}"/>
    <cellStyle name="Input 2 2 3 5 2" xfId="39607" xr:uid="{00000000-0005-0000-0000-0000EC2D0000}"/>
    <cellStyle name="Input 2 2 3 6" xfId="38181" xr:uid="{00000000-0005-0000-0000-0000ED2D0000}"/>
    <cellStyle name="Input 2 2 3 7" xfId="38295" xr:uid="{00000000-0005-0000-0000-0000EE2D0000}"/>
    <cellStyle name="Input 2 2 4" xfId="9365" xr:uid="{00000000-0005-0000-0000-0000EF2D0000}"/>
    <cellStyle name="Input 2 2 4 2" xfId="9366" xr:uid="{00000000-0005-0000-0000-0000F02D0000}"/>
    <cellStyle name="Input 2 2 4 2 2" xfId="38981" xr:uid="{00000000-0005-0000-0000-0000F12D0000}"/>
    <cellStyle name="Input 2 2 4 2 2 2" xfId="39602" xr:uid="{00000000-0005-0000-0000-0000F22D0000}"/>
    <cellStyle name="Input 2 2 4 2 3" xfId="38186" xr:uid="{00000000-0005-0000-0000-0000F32D0000}"/>
    <cellStyle name="Input 2 2 4 2 4" xfId="38290" xr:uid="{00000000-0005-0000-0000-0000F42D0000}"/>
    <cellStyle name="Input 2 2 4 3" xfId="9367" xr:uid="{00000000-0005-0000-0000-0000F52D0000}"/>
    <cellStyle name="Input 2 2 4 3 2" xfId="38980" xr:uid="{00000000-0005-0000-0000-0000F62D0000}"/>
    <cellStyle name="Input 2 2 4 3 2 2" xfId="39601" xr:uid="{00000000-0005-0000-0000-0000F72D0000}"/>
    <cellStyle name="Input 2 2 4 3 3" xfId="38187" xr:uid="{00000000-0005-0000-0000-0000F82D0000}"/>
    <cellStyle name="Input 2 2 4 3 4" xfId="38289" xr:uid="{00000000-0005-0000-0000-0000F92D0000}"/>
    <cellStyle name="Input 2 2 4 4" xfId="9368" xr:uid="{00000000-0005-0000-0000-0000FA2D0000}"/>
    <cellStyle name="Input 2 2 4 4 2" xfId="38979" xr:uid="{00000000-0005-0000-0000-0000FB2D0000}"/>
    <cellStyle name="Input 2 2 4 4 2 2" xfId="39600" xr:uid="{00000000-0005-0000-0000-0000FC2D0000}"/>
    <cellStyle name="Input 2 2 4 4 3" xfId="38188" xr:uid="{00000000-0005-0000-0000-0000FD2D0000}"/>
    <cellStyle name="Input 2 2 4 4 4" xfId="38288" xr:uid="{00000000-0005-0000-0000-0000FE2D0000}"/>
    <cellStyle name="Input 2 2 4 5" xfId="38982" xr:uid="{00000000-0005-0000-0000-0000FF2D0000}"/>
    <cellStyle name="Input 2 2 4 5 2" xfId="39603" xr:uid="{00000000-0005-0000-0000-0000002E0000}"/>
    <cellStyle name="Input 2 2 4 6" xfId="38185" xr:uid="{00000000-0005-0000-0000-0000012E0000}"/>
    <cellStyle name="Input 2 2 4 7" xfId="38291" xr:uid="{00000000-0005-0000-0000-0000022E0000}"/>
    <cellStyle name="Input 2 2 5" xfId="9369" xr:uid="{00000000-0005-0000-0000-0000032E0000}"/>
    <cellStyle name="Input 2 2 5 2" xfId="9370" xr:uid="{00000000-0005-0000-0000-0000042E0000}"/>
    <cellStyle name="Input 2 2 5 2 2" xfId="38977" xr:uid="{00000000-0005-0000-0000-0000052E0000}"/>
    <cellStyle name="Input 2 2 5 2 2 2" xfId="39598" xr:uid="{00000000-0005-0000-0000-0000062E0000}"/>
    <cellStyle name="Input 2 2 5 2 3" xfId="38190" xr:uid="{00000000-0005-0000-0000-0000072E0000}"/>
    <cellStyle name="Input 2 2 5 2 4" xfId="38286" xr:uid="{00000000-0005-0000-0000-0000082E0000}"/>
    <cellStyle name="Input 2 2 5 3" xfId="9371" xr:uid="{00000000-0005-0000-0000-0000092E0000}"/>
    <cellStyle name="Input 2 2 5 3 2" xfId="38976" xr:uid="{00000000-0005-0000-0000-00000A2E0000}"/>
    <cellStyle name="Input 2 2 5 3 2 2" xfId="39597" xr:uid="{00000000-0005-0000-0000-00000B2E0000}"/>
    <cellStyle name="Input 2 2 5 3 3" xfId="38191" xr:uid="{00000000-0005-0000-0000-00000C2E0000}"/>
    <cellStyle name="Input 2 2 5 3 4" xfId="38285" xr:uid="{00000000-0005-0000-0000-00000D2E0000}"/>
    <cellStyle name="Input 2 2 5 4" xfId="9372" xr:uid="{00000000-0005-0000-0000-00000E2E0000}"/>
    <cellStyle name="Input 2 2 5 4 2" xfId="38975" xr:uid="{00000000-0005-0000-0000-00000F2E0000}"/>
    <cellStyle name="Input 2 2 5 4 2 2" xfId="39596" xr:uid="{00000000-0005-0000-0000-0000102E0000}"/>
    <cellStyle name="Input 2 2 5 4 3" xfId="38192" xr:uid="{00000000-0005-0000-0000-0000112E0000}"/>
    <cellStyle name="Input 2 2 5 4 4" xfId="38284" xr:uid="{00000000-0005-0000-0000-0000122E0000}"/>
    <cellStyle name="Input 2 2 5 5" xfId="38978" xr:uid="{00000000-0005-0000-0000-0000132E0000}"/>
    <cellStyle name="Input 2 2 5 5 2" xfId="39599" xr:uid="{00000000-0005-0000-0000-0000142E0000}"/>
    <cellStyle name="Input 2 2 5 6" xfId="38189" xr:uid="{00000000-0005-0000-0000-0000152E0000}"/>
    <cellStyle name="Input 2 2 5 7" xfId="38287" xr:uid="{00000000-0005-0000-0000-0000162E0000}"/>
    <cellStyle name="Input 2 2 6" xfId="9373" xr:uid="{00000000-0005-0000-0000-0000172E0000}"/>
    <cellStyle name="Input 2 2 6 2" xfId="38974" xr:uid="{00000000-0005-0000-0000-0000182E0000}"/>
    <cellStyle name="Input 2 2 6 2 2" xfId="39595" xr:uid="{00000000-0005-0000-0000-0000192E0000}"/>
    <cellStyle name="Input 2 2 6 3" xfId="38193" xr:uid="{00000000-0005-0000-0000-00001A2E0000}"/>
    <cellStyle name="Input 2 2 6 4" xfId="38283" xr:uid="{00000000-0005-0000-0000-00001B2E0000}"/>
    <cellStyle name="Input 2 2 7" xfId="9374" xr:uid="{00000000-0005-0000-0000-00001C2E0000}"/>
    <cellStyle name="Input 2 2 7 2" xfId="38973" xr:uid="{00000000-0005-0000-0000-00001D2E0000}"/>
    <cellStyle name="Input 2 2 7 2 2" xfId="39594" xr:uid="{00000000-0005-0000-0000-00001E2E0000}"/>
    <cellStyle name="Input 2 2 7 3" xfId="38194" xr:uid="{00000000-0005-0000-0000-00001F2E0000}"/>
    <cellStyle name="Input 2 2 7 4" xfId="38282" xr:uid="{00000000-0005-0000-0000-0000202E0000}"/>
    <cellStyle name="Input 2 2 8" xfId="9375" xr:uid="{00000000-0005-0000-0000-0000212E0000}"/>
    <cellStyle name="Input 2 2 8 2" xfId="38972" xr:uid="{00000000-0005-0000-0000-0000222E0000}"/>
    <cellStyle name="Input 2 2 8 2 2" xfId="39593" xr:uid="{00000000-0005-0000-0000-0000232E0000}"/>
    <cellStyle name="Input 2 2 8 3" xfId="38195" xr:uid="{00000000-0005-0000-0000-0000242E0000}"/>
    <cellStyle name="Input 2 2 8 4" xfId="38281" xr:uid="{00000000-0005-0000-0000-0000252E0000}"/>
    <cellStyle name="Input 2 2 9" xfId="9376" xr:uid="{00000000-0005-0000-0000-0000262E0000}"/>
    <cellStyle name="Input 2 2 9 2" xfId="38971" xr:uid="{00000000-0005-0000-0000-0000272E0000}"/>
    <cellStyle name="Input 2 2 9 2 2" xfId="39592" xr:uid="{00000000-0005-0000-0000-0000282E0000}"/>
    <cellStyle name="Input 2 2 9 3" xfId="38196" xr:uid="{00000000-0005-0000-0000-0000292E0000}"/>
    <cellStyle name="Input 2 2 9 4" xfId="38280" xr:uid="{00000000-0005-0000-0000-00002A2E0000}"/>
    <cellStyle name="Input 2 3" xfId="9377" xr:uid="{00000000-0005-0000-0000-00002B2E0000}"/>
    <cellStyle name="Input 2 3 2" xfId="9378" xr:uid="{00000000-0005-0000-0000-00002C2E0000}"/>
    <cellStyle name="Input 2 3 2 2" xfId="38970" xr:uid="{00000000-0005-0000-0000-00002D2E0000}"/>
    <cellStyle name="Input 2 3 2 2 2" xfId="39591" xr:uid="{00000000-0005-0000-0000-00002E2E0000}"/>
    <cellStyle name="Input 2 3 2 3" xfId="38197" xr:uid="{00000000-0005-0000-0000-00002F2E0000}"/>
    <cellStyle name="Input 2 3 2 4" xfId="38279" xr:uid="{00000000-0005-0000-0000-0000302E0000}"/>
    <cellStyle name="Input 2 3 3" xfId="9379" xr:uid="{00000000-0005-0000-0000-0000312E0000}"/>
    <cellStyle name="Input 2 3 3 2" xfId="38969" xr:uid="{00000000-0005-0000-0000-0000322E0000}"/>
    <cellStyle name="Input 2 3 3 2 2" xfId="39590" xr:uid="{00000000-0005-0000-0000-0000332E0000}"/>
    <cellStyle name="Input 2 3 3 3" xfId="38198" xr:uid="{00000000-0005-0000-0000-0000342E0000}"/>
    <cellStyle name="Input 2 3 3 4" xfId="38278" xr:uid="{00000000-0005-0000-0000-0000352E0000}"/>
    <cellStyle name="Input 2 3 4" xfId="9380" xr:uid="{00000000-0005-0000-0000-0000362E0000}"/>
    <cellStyle name="Input 2 3 4 2" xfId="38968" xr:uid="{00000000-0005-0000-0000-0000372E0000}"/>
    <cellStyle name="Input 2 3 4 2 2" xfId="39589" xr:uid="{00000000-0005-0000-0000-0000382E0000}"/>
    <cellStyle name="Input 2 3 4 3" xfId="38199" xr:uid="{00000000-0005-0000-0000-0000392E0000}"/>
    <cellStyle name="Input 2 3 4 4" xfId="38277" xr:uid="{00000000-0005-0000-0000-00003A2E0000}"/>
    <cellStyle name="Input 2 3 5" xfId="9381" xr:uid="{00000000-0005-0000-0000-00003B2E0000}"/>
    <cellStyle name="Input 2 3 5 2" xfId="38967" xr:uid="{00000000-0005-0000-0000-00003C2E0000}"/>
    <cellStyle name="Input 2 3 5 2 2" xfId="39588" xr:uid="{00000000-0005-0000-0000-00003D2E0000}"/>
    <cellStyle name="Input 2 3 5 3" xfId="38200" xr:uid="{00000000-0005-0000-0000-00003E2E0000}"/>
    <cellStyle name="Input 2 3 5 4" xfId="38276" xr:uid="{00000000-0005-0000-0000-00003F2E0000}"/>
    <cellStyle name="Input 2 4" xfId="9382" xr:uid="{00000000-0005-0000-0000-0000402E0000}"/>
    <cellStyle name="Input 2 4 2" xfId="9383" xr:uid="{00000000-0005-0000-0000-0000412E0000}"/>
    <cellStyle name="Input 2 4 2 2" xfId="38966" xr:uid="{00000000-0005-0000-0000-0000422E0000}"/>
    <cellStyle name="Input 2 4 2 2 2" xfId="39587" xr:uid="{00000000-0005-0000-0000-0000432E0000}"/>
    <cellStyle name="Input 2 4 2 3" xfId="38201" xr:uid="{00000000-0005-0000-0000-0000442E0000}"/>
    <cellStyle name="Input 2 4 2 4" xfId="38275" xr:uid="{00000000-0005-0000-0000-0000452E0000}"/>
    <cellStyle name="Input 2 4 3" xfId="9384" xr:uid="{00000000-0005-0000-0000-0000462E0000}"/>
    <cellStyle name="Input 2 4 3 2" xfId="38965" xr:uid="{00000000-0005-0000-0000-0000472E0000}"/>
    <cellStyle name="Input 2 4 3 2 2" xfId="39586" xr:uid="{00000000-0005-0000-0000-0000482E0000}"/>
    <cellStyle name="Input 2 4 3 3" xfId="38202" xr:uid="{00000000-0005-0000-0000-0000492E0000}"/>
    <cellStyle name="Input 2 4 3 4" xfId="38274" xr:uid="{00000000-0005-0000-0000-00004A2E0000}"/>
    <cellStyle name="Input 2 4 4" xfId="9385" xr:uid="{00000000-0005-0000-0000-00004B2E0000}"/>
    <cellStyle name="Input 2 4 4 2" xfId="38964" xr:uid="{00000000-0005-0000-0000-00004C2E0000}"/>
    <cellStyle name="Input 2 4 4 2 2" xfId="39585" xr:uid="{00000000-0005-0000-0000-00004D2E0000}"/>
    <cellStyle name="Input 2 4 4 3" xfId="38203" xr:uid="{00000000-0005-0000-0000-00004E2E0000}"/>
    <cellStyle name="Input 2 4 4 4" xfId="38273" xr:uid="{00000000-0005-0000-0000-00004F2E0000}"/>
    <cellStyle name="Input 2 4 5" xfId="9386" xr:uid="{00000000-0005-0000-0000-0000502E0000}"/>
    <cellStyle name="Input 2 4 5 2" xfId="38963" xr:uid="{00000000-0005-0000-0000-0000512E0000}"/>
    <cellStyle name="Input 2 4 5 2 2" xfId="39584" xr:uid="{00000000-0005-0000-0000-0000522E0000}"/>
    <cellStyle name="Input 2 4 5 3" xfId="38204" xr:uid="{00000000-0005-0000-0000-0000532E0000}"/>
    <cellStyle name="Input 2 4 5 4" xfId="38272" xr:uid="{00000000-0005-0000-0000-0000542E0000}"/>
    <cellStyle name="Input 2 5" xfId="9387" xr:uid="{00000000-0005-0000-0000-0000552E0000}"/>
    <cellStyle name="Input 2 5 2" xfId="9388" xr:uid="{00000000-0005-0000-0000-0000562E0000}"/>
    <cellStyle name="Input 2 5 2 2" xfId="38962" xr:uid="{00000000-0005-0000-0000-0000572E0000}"/>
    <cellStyle name="Input 2 5 2 2 2" xfId="39583" xr:uid="{00000000-0005-0000-0000-0000582E0000}"/>
    <cellStyle name="Input 2 5 2 3" xfId="38205" xr:uid="{00000000-0005-0000-0000-0000592E0000}"/>
    <cellStyle name="Input 2 5 2 4" xfId="38271" xr:uid="{00000000-0005-0000-0000-00005A2E0000}"/>
    <cellStyle name="Input 2 5 3" xfId="9389" xr:uid="{00000000-0005-0000-0000-00005B2E0000}"/>
    <cellStyle name="Input 2 5 3 2" xfId="38961" xr:uid="{00000000-0005-0000-0000-00005C2E0000}"/>
    <cellStyle name="Input 2 5 3 2 2" xfId="39582" xr:uid="{00000000-0005-0000-0000-00005D2E0000}"/>
    <cellStyle name="Input 2 5 3 3" xfId="38206" xr:uid="{00000000-0005-0000-0000-00005E2E0000}"/>
    <cellStyle name="Input 2 5 3 4" xfId="38270" xr:uid="{00000000-0005-0000-0000-00005F2E0000}"/>
    <cellStyle name="Input 2 5 4" xfId="9390" xr:uid="{00000000-0005-0000-0000-0000602E0000}"/>
    <cellStyle name="Input 2 5 4 2" xfId="38960" xr:uid="{00000000-0005-0000-0000-0000612E0000}"/>
    <cellStyle name="Input 2 5 4 2 2" xfId="39581" xr:uid="{00000000-0005-0000-0000-0000622E0000}"/>
    <cellStyle name="Input 2 5 4 3" xfId="38207" xr:uid="{00000000-0005-0000-0000-0000632E0000}"/>
    <cellStyle name="Input 2 5 4 4" xfId="38269" xr:uid="{00000000-0005-0000-0000-0000642E0000}"/>
    <cellStyle name="Input 2 5 5" xfId="9391" xr:uid="{00000000-0005-0000-0000-0000652E0000}"/>
    <cellStyle name="Input 2 5 5 2" xfId="38959" xr:uid="{00000000-0005-0000-0000-0000662E0000}"/>
    <cellStyle name="Input 2 5 5 2 2" xfId="39580" xr:uid="{00000000-0005-0000-0000-0000672E0000}"/>
    <cellStyle name="Input 2 5 5 3" xfId="38208" xr:uid="{00000000-0005-0000-0000-0000682E0000}"/>
    <cellStyle name="Input 2 5 5 4" xfId="38268" xr:uid="{00000000-0005-0000-0000-0000692E0000}"/>
    <cellStyle name="Input 2 6" xfId="9392" xr:uid="{00000000-0005-0000-0000-00006A2E0000}"/>
    <cellStyle name="Input 2 6 2" xfId="9393" xr:uid="{00000000-0005-0000-0000-00006B2E0000}"/>
    <cellStyle name="Input 2 6 2 2" xfId="38958" xr:uid="{00000000-0005-0000-0000-00006C2E0000}"/>
    <cellStyle name="Input 2 6 2 2 2" xfId="39579" xr:uid="{00000000-0005-0000-0000-00006D2E0000}"/>
    <cellStyle name="Input 2 6 2 3" xfId="38209" xr:uid="{00000000-0005-0000-0000-00006E2E0000}"/>
    <cellStyle name="Input 2 6 2 4" xfId="38267" xr:uid="{00000000-0005-0000-0000-00006F2E0000}"/>
    <cellStyle name="Input 2 6 3" xfId="9394" xr:uid="{00000000-0005-0000-0000-0000702E0000}"/>
    <cellStyle name="Input 2 6 3 2" xfId="38957" xr:uid="{00000000-0005-0000-0000-0000712E0000}"/>
    <cellStyle name="Input 2 6 3 2 2" xfId="39578" xr:uid="{00000000-0005-0000-0000-0000722E0000}"/>
    <cellStyle name="Input 2 6 3 3" xfId="38210" xr:uid="{00000000-0005-0000-0000-0000732E0000}"/>
    <cellStyle name="Input 2 6 3 4" xfId="38266" xr:uid="{00000000-0005-0000-0000-0000742E0000}"/>
    <cellStyle name="Input 2 6 4" xfId="9395" xr:uid="{00000000-0005-0000-0000-0000752E0000}"/>
    <cellStyle name="Input 2 6 4 2" xfId="38956" xr:uid="{00000000-0005-0000-0000-0000762E0000}"/>
    <cellStyle name="Input 2 6 4 2 2" xfId="39577" xr:uid="{00000000-0005-0000-0000-0000772E0000}"/>
    <cellStyle name="Input 2 6 4 3" xfId="38211" xr:uid="{00000000-0005-0000-0000-0000782E0000}"/>
    <cellStyle name="Input 2 6 4 4" xfId="38265" xr:uid="{00000000-0005-0000-0000-0000792E0000}"/>
    <cellStyle name="Input 2 6 5" xfId="9396" xr:uid="{00000000-0005-0000-0000-00007A2E0000}"/>
    <cellStyle name="Input 2 6 5 2" xfId="38955" xr:uid="{00000000-0005-0000-0000-00007B2E0000}"/>
    <cellStyle name="Input 2 6 5 2 2" xfId="39576" xr:uid="{00000000-0005-0000-0000-00007C2E0000}"/>
    <cellStyle name="Input 2 6 5 3" xfId="38212" xr:uid="{00000000-0005-0000-0000-00007D2E0000}"/>
    <cellStyle name="Input 2 6 5 4" xfId="38264" xr:uid="{00000000-0005-0000-0000-00007E2E0000}"/>
    <cellStyle name="Input 2 7" xfId="9397" xr:uid="{00000000-0005-0000-0000-00007F2E0000}"/>
    <cellStyle name="Input 2 7 2" xfId="9398" xr:uid="{00000000-0005-0000-0000-0000802E0000}"/>
    <cellStyle name="Input 2 7 2 2" xfId="38954" xr:uid="{00000000-0005-0000-0000-0000812E0000}"/>
    <cellStyle name="Input 2 7 2 2 2" xfId="39575" xr:uid="{00000000-0005-0000-0000-0000822E0000}"/>
    <cellStyle name="Input 2 7 2 3" xfId="38213" xr:uid="{00000000-0005-0000-0000-0000832E0000}"/>
    <cellStyle name="Input 2 7 2 4" xfId="38263" xr:uid="{00000000-0005-0000-0000-0000842E0000}"/>
    <cellStyle name="Input 2 7 3" xfId="9399" xr:uid="{00000000-0005-0000-0000-0000852E0000}"/>
    <cellStyle name="Input 2 7 3 2" xfId="38953" xr:uid="{00000000-0005-0000-0000-0000862E0000}"/>
    <cellStyle name="Input 2 7 3 2 2" xfId="39574" xr:uid="{00000000-0005-0000-0000-0000872E0000}"/>
    <cellStyle name="Input 2 7 3 3" xfId="38214" xr:uid="{00000000-0005-0000-0000-0000882E0000}"/>
    <cellStyle name="Input 2 7 3 4" xfId="38262" xr:uid="{00000000-0005-0000-0000-0000892E0000}"/>
    <cellStyle name="Input 2 7 4" xfId="9400" xr:uid="{00000000-0005-0000-0000-00008A2E0000}"/>
    <cellStyle name="Input 2 7 4 2" xfId="38952" xr:uid="{00000000-0005-0000-0000-00008B2E0000}"/>
    <cellStyle name="Input 2 7 4 2 2" xfId="39573" xr:uid="{00000000-0005-0000-0000-00008C2E0000}"/>
    <cellStyle name="Input 2 7 4 3" xfId="38215" xr:uid="{00000000-0005-0000-0000-00008D2E0000}"/>
    <cellStyle name="Input 2 7 4 4" xfId="38261" xr:uid="{00000000-0005-0000-0000-00008E2E0000}"/>
    <cellStyle name="Input 2 7 5" xfId="9401" xr:uid="{00000000-0005-0000-0000-00008F2E0000}"/>
    <cellStyle name="Input 2 7 5 2" xfId="38951" xr:uid="{00000000-0005-0000-0000-0000902E0000}"/>
    <cellStyle name="Input 2 7 5 2 2" xfId="39572" xr:uid="{00000000-0005-0000-0000-0000912E0000}"/>
    <cellStyle name="Input 2 7 5 3" xfId="38216" xr:uid="{00000000-0005-0000-0000-0000922E0000}"/>
    <cellStyle name="Input 2 7 5 4" xfId="38260" xr:uid="{00000000-0005-0000-0000-0000932E0000}"/>
    <cellStyle name="Input 2 8" xfId="9402" xr:uid="{00000000-0005-0000-0000-0000942E0000}"/>
    <cellStyle name="Input 2 8 2" xfId="9403" xr:uid="{00000000-0005-0000-0000-0000952E0000}"/>
    <cellStyle name="Input 2 8 2 2" xfId="38950" xr:uid="{00000000-0005-0000-0000-0000962E0000}"/>
    <cellStyle name="Input 2 8 2 2 2" xfId="39571" xr:uid="{00000000-0005-0000-0000-0000972E0000}"/>
    <cellStyle name="Input 2 8 2 3" xfId="38217" xr:uid="{00000000-0005-0000-0000-0000982E0000}"/>
    <cellStyle name="Input 2 8 2 4" xfId="38259" xr:uid="{00000000-0005-0000-0000-0000992E0000}"/>
    <cellStyle name="Input 2 8 3" xfId="9404" xr:uid="{00000000-0005-0000-0000-00009A2E0000}"/>
    <cellStyle name="Input 2 8 3 2" xfId="38949" xr:uid="{00000000-0005-0000-0000-00009B2E0000}"/>
    <cellStyle name="Input 2 8 3 2 2" xfId="39570" xr:uid="{00000000-0005-0000-0000-00009C2E0000}"/>
    <cellStyle name="Input 2 8 3 3" xfId="38218" xr:uid="{00000000-0005-0000-0000-00009D2E0000}"/>
    <cellStyle name="Input 2 8 3 4" xfId="38258" xr:uid="{00000000-0005-0000-0000-00009E2E0000}"/>
    <cellStyle name="Input 2 8 4" xfId="9405" xr:uid="{00000000-0005-0000-0000-00009F2E0000}"/>
    <cellStyle name="Input 2 8 4 2" xfId="38948" xr:uid="{00000000-0005-0000-0000-0000A02E0000}"/>
    <cellStyle name="Input 2 8 4 2 2" xfId="39569" xr:uid="{00000000-0005-0000-0000-0000A12E0000}"/>
    <cellStyle name="Input 2 8 4 3" xfId="38219" xr:uid="{00000000-0005-0000-0000-0000A22E0000}"/>
    <cellStyle name="Input 2 8 4 4" xfId="38257" xr:uid="{00000000-0005-0000-0000-0000A32E0000}"/>
    <cellStyle name="Input 2 8 5" xfId="9406" xr:uid="{00000000-0005-0000-0000-0000A42E0000}"/>
    <cellStyle name="Input 2 8 5 2" xfId="38947" xr:uid="{00000000-0005-0000-0000-0000A52E0000}"/>
    <cellStyle name="Input 2 8 5 2 2" xfId="39568" xr:uid="{00000000-0005-0000-0000-0000A62E0000}"/>
    <cellStyle name="Input 2 8 5 3" xfId="38220" xr:uid="{00000000-0005-0000-0000-0000A72E0000}"/>
    <cellStyle name="Input 2 8 5 4" xfId="38256" xr:uid="{00000000-0005-0000-0000-0000A82E0000}"/>
    <cellStyle name="Input 2 9" xfId="9407" xr:uid="{00000000-0005-0000-0000-0000A92E0000}"/>
    <cellStyle name="Input 2 9 2" xfId="9408" xr:uid="{00000000-0005-0000-0000-0000AA2E0000}"/>
    <cellStyle name="Input 2 9 2 2" xfId="38946" xr:uid="{00000000-0005-0000-0000-0000AB2E0000}"/>
    <cellStyle name="Input 2 9 2 2 2" xfId="39567" xr:uid="{00000000-0005-0000-0000-0000AC2E0000}"/>
    <cellStyle name="Input 2 9 2 3" xfId="38221" xr:uid="{00000000-0005-0000-0000-0000AD2E0000}"/>
    <cellStyle name="Input 2 9 2 4" xfId="38255" xr:uid="{00000000-0005-0000-0000-0000AE2E0000}"/>
    <cellStyle name="Input 2 9 3" xfId="9409" xr:uid="{00000000-0005-0000-0000-0000AF2E0000}"/>
    <cellStyle name="Input 2 9 3 2" xfId="38945" xr:uid="{00000000-0005-0000-0000-0000B02E0000}"/>
    <cellStyle name="Input 2 9 3 2 2" xfId="39566" xr:uid="{00000000-0005-0000-0000-0000B12E0000}"/>
    <cellStyle name="Input 2 9 3 3" xfId="38222" xr:uid="{00000000-0005-0000-0000-0000B22E0000}"/>
    <cellStyle name="Input 2 9 3 4" xfId="38254" xr:uid="{00000000-0005-0000-0000-0000B32E0000}"/>
    <cellStyle name="Input 2 9 4" xfId="9410" xr:uid="{00000000-0005-0000-0000-0000B42E0000}"/>
    <cellStyle name="Input 2 9 4 2" xfId="38944" xr:uid="{00000000-0005-0000-0000-0000B52E0000}"/>
    <cellStyle name="Input 2 9 4 2 2" xfId="39565" xr:uid="{00000000-0005-0000-0000-0000B62E0000}"/>
    <cellStyle name="Input 2 9 4 3" xfId="38223" xr:uid="{00000000-0005-0000-0000-0000B72E0000}"/>
    <cellStyle name="Input 2 9 4 4" xfId="38253" xr:uid="{00000000-0005-0000-0000-0000B82E0000}"/>
    <cellStyle name="Input 2 9 5" xfId="9411" xr:uid="{00000000-0005-0000-0000-0000B92E0000}"/>
    <cellStyle name="Input 2 9 5 2" xfId="38943" xr:uid="{00000000-0005-0000-0000-0000BA2E0000}"/>
    <cellStyle name="Input 2 9 5 2 2" xfId="39564" xr:uid="{00000000-0005-0000-0000-0000BB2E0000}"/>
    <cellStyle name="Input 2 9 5 3" xfId="38224" xr:uid="{00000000-0005-0000-0000-0000BC2E0000}"/>
    <cellStyle name="Input 2 9 5 4" xfId="38252" xr:uid="{00000000-0005-0000-0000-0000BD2E0000}"/>
    <cellStyle name="Input 3" xfId="9412" xr:uid="{00000000-0005-0000-0000-0000BE2E0000}"/>
    <cellStyle name="Input 3 2" xfId="9413" xr:uid="{00000000-0005-0000-0000-0000BF2E0000}"/>
    <cellStyle name="Input 3 2 2" xfId="38941" xr:uid="{00000000-0005-0000-0000-0000C02E0000}"/>
    <cellStyle name="Input 3 2 2 2" xfId="39562" xr:uid="{00000000-0005-0000-0000-0000C12E0000}"/>
    <cellStyle name="Input 3 2 3" xfId="38226" xr:uid="{00000000-0005-0000-0000-0000C22E0000}"/>
    <cellStyle name="Input 3 2 4" xfId="38250" xr:uid="{00000000-0005-0000-0000-0000C32E0000}"/>
    <cellStyle name="Input 3 3" xfId="9414" xr:uid="{00000000-0005-0000-0000-0000C42E0000}"/>
    <cellStyle name="Input 3 3 2" xfId="38940" xr:uid="{00000000-0005-0000-0000-0000C52E0000}"/>
    <cellStyle name="Input 3 3 2 2" xfId="39561" xr:uid="{00000000-0005-0000-0000-0000C62E0000}"/>
    <cellStyle name="Input 3 3 3" xfId="38227" xr:uid="{00000000-0005-0000-0000-0000C72E0000}"/>
    <cellStyle name="Input 3 3 4" xfId="38249" xr:uid="{00000000-0005-0000-0000-0000C82E0000}"/>
    <cellStyle name="Input 3 4" xfId="38942" xr:uid="{00000000-0005-0000-0000-0000C92E0000}"/>
    <cellStyle name="Input 3 4 2" xfId="39563" xr:uid="{00000000-0005-0000-0000-0000CA2E0000}"/>
    <cellStyle name="Input 3 5" xfId="38225" xr:uid="{00000000-0005-0000-0000-0000CB2E0000}"/>
    <cellStyle name="Input 3 6" xfId="38251" xr:uid="{00000000-0005-0000-0000-0000CC2E0000}"/>
    <cellStyle name="Input 4" xfId="9415" xr:uid="{00000000-0005-0000-0000-0000CD2E0000}"/>
    <cellStyle name="Input 4 2" xfId="9416" xr:uid="{00000000-0005-0000-0000-0000CE2E0000}"/>
    <cellStyle name="Input 4 2 2" xfId="38938" xr:uid="{00000000-0005-0000-0000-0000CF2E0000}"/>
    <cellStyle name="Input 4 2 2 2" xfId="39559" xr:uid="{00000000-0005-0000-0000-0000D02E0000}"/>
    <cellStyle name="Input 4 2 3" xfId="38229" xr:uid="{00000000-0005-0000-0000-0000D12E0000}"/>
    <cellStyle name="Input 4 2 4" xfId="38247" xr:uid="{00000000-0005-0000-0000-0000D22E0000}"/>
    <cellStyle name="Input 4 3" xfId="9417" xr:uid="{00000000-0005-0000-0000-0000D32E0000}"/>
    <cellStyle name="Input 4 3 2" xfId="38937" xr:uid="{00000000-0005-0000-0000-0000D42E0000}"/>
    <cellStyle name="Input 4 3 2 2" xfId="39558" xr:uid="{00000000-0005-0000-0000-0000D52E0000}"/>
    <cellStyle name="Input 4 3 3" xfId="38230" xr:uid="{00000000-0005-0000-0000-0000D62E0000}"/>
    <cellStyle name="Input 4 3 4" xfId="38246" xr:uid="{00000000-0005-0000-0000-0000D72E0000}"/>
    <cellStyle name="Input 4 4" xfId="38939" xr:uid="{00000000-0005-0000-0000-0000D82E0000}"/>
    <cellStyle name="Input 4 4 2" xfId="39560" xr:uid="{00000000-0005-0000-0000-0000D92E0000}"/>
    <cellStyle name="Input 4 5" xfId="38228" xr:uid="{00000000-0005-0000-0000-0000DA2E0000}"/>
    <cellStyle name="Input 4 6" xfId="38248" xr:uid="{00000000-0005-0000-0000-0000DB2E0000}"/>
    <cellStyle name="Input 5" xfId="9418" xr:uid="{00000000-0005-0000-0000-0000DC2E0000}"/>
    <cellStyle name="Input 5 2" xfId="9419" xr:uid="{00000000-0005-0000-0000-0000DD2E0000}"/>
    <cellStyle name="Input 5 2 2" xfId="38935" xr:uid="{00000000-0005-0000-0000-0000DE2E0000}"/>
    <cellStyle name="Input 5 2 2 2" xfId="39556" xr:uid="{00000000-0005-0000-0000-0000DF2E0000}"/>
    <cellStyle name="Input 5 2 3" xfId="38232" xr:uid="{00000000-0005-0000-0000-0000E02E0000}"/>
    <cellStyle name="Input 5 2 4" xfId="38244" xr:uid="{00000000-0005-0000-0000-0000E12E0000}"/>
    <cellStyle name="Input 5 3" xfId="9420" xr:uid="{00000000-0005-0000-0000-0000E22E0000}"/>
    <cellStyle name="Input 5 3 2" xfId="38934" xr:uid="{00000000-0005-0000-0000-0000E32E0000}"/>
    <cellStyle name="Input 5 3 2 2" xfId="39555" xr:uid="{00000000-0005-0000-0000-0000E42E0000}"/>
    <cellStyle name="Input 5 3 3" xfId="38233" xr:uid="{00000000-0005-0000-0000-0000E52E0000}"/>
    <cellStyle name="Input 5 3 4" xfId="38243" xr:uid="{00000000-0005-0000-0000-0000E62E0000}"/>
    <cellStyle name="Input 5 4" xfId="38936" xr:uid="{00000000-0005-0000-0000-0000E72E0000}"/>
    <cellStyle name="Input 5 4 2" xfId="39557" xr:uid="{00000000-0005-0000-0000-0000E82E0000}"/>
    <cellStyle name="Input 5 5" xfId="38231" xr:uid="{00000000-0005-0000-0000-0000E92E0000}"/>
    <cellStyle name="Input 5 6" xfId="38245" xr:uid="{00000000-0005-0000-0000-0000EA2E0000}"/>
    <cellStyle name="Input 6" xfId="9421" xr:uid="{00000000-0005-0000-0000-0000EB2E0000}"/>
    <cellStyle name="Input 6 2" xfId="9422" xr:uid="{00000000-0005-0000-0000-0000EC2E0000}"/>
    <cellStyle name="Input 6 2 2" xfId="38932" xr:uid="{00000000-0005-0000-0000-0000ED2E0000}"/>
    <cellStyle name="Input 6 2 2 2" xfId="39553" xr:uid="{00000000-0005-0000-0000-0000EE2E0000}"/>
    <cellStyle name="Input 6 2 3" xfId="38235" xr:uid="{00000000-0005-0000-0000-0000EF2E0000}"/>
    <cellStyle name="Input 6 2 4" xfId="38241" xr:uid="{00000000-0005-0000-0000-0000F02E0000}"/>
    <cellStyle name="Input 6 3" xfId="9423" xr:uid="{00000000-0005-0000-0000-0000F12E0000}"/>
    <cellStyle name="Input 6 3 2" xfId="38931" xr:uid="{00000000-0005-0000-0000-0000F22E0000}"/>
    <cellStyle name="Input 6 3 2 2" xfId="39552" xr:uid="{00000000-0005-0000-0000-0000F32E0000}"/>
    <cellStyle name="Input 6 3 3" xfId="38236" xr:uid="{00000000-0005-0000-0000-0000F42E0000}"/>
    <cellStyle name="Input 6 3 4" xfId="38240" xr:uid="{00000000-0005-0000-0000-0000F52E0000}"/>
    <cellStyle name="Input 6 4" xfId="38933" xr:uid="{00000000-0005-0000-0000-0000F62E0000}"/>
    <cellStyle name="Input 6 4 2" xfId="39554" xr:uid="{00000000-0005-0000-0000-0000F72E0000}"/>
    <cellStyle name="Input 6 5" xfId="38234" xr:uid="{00000000-0005-0000-0000-0000F82E0000}"/>
    <cellStyle name="Input 6 6" xfId="38242" xr:uid="{00000000-0005-0000-0000-0000F92E0000}"/>
    <cellStyle name="Input 7" xfId="9424" xr:uid="{00000000-0005-0000-0000-0000FA2E0000}"/>
    <cellStyle name="Input 7 2" xfId="38930" xr:uid="{00000000-0005-0000-0000-0000FB2E0000}"/>
    <cellStyle name="Input 7 2 2" xfId="39551" xr:uid="{00000000-0005-0000-0000-0000FC2E0000}"/>
    <cellStyle name="Input 7 3" xfId="38237" xr:uid="{00000000-0005-0000-0000-0000FD2E0000}"/>
    <cellStyle name="Input 7 4" xfId="38239" xr:uid="{00000000-0005-0000-0000-0000FE2E0000}"/>
    <cellStyle name="Input 8" xfId="21001" xr:uid="{00000000-0005-0000-0000-0000FF2E0000}"/>
    <cellStyle name="inputExposure" xfId="9425" xr:uid="{00000000-0005-0000-0000-0000002F0000}"/>
    <cellStyle name="inputExposure 2" xfId="38929" xr:uid="{00000000-0005-0000-0000-0000012F0000}"/>
    <cellStyle name="inputExposure 2 2" xfId="39550" xr:uid="{00000000-0005-0000-0000-0000022F0000}"/>
    <cellStyle name="inputExposure 3" xfId="38238" xr:uid="{00000000-0005-0000-0000-0000032F0000}"/>
    <cellStyle name="Link Currency (0)" xfId="9426" xr:uid="{00000000-0005-0000-0000-0000042F0000}"/>
    <cellStyle name="Link Currency (2)" xfId="9427" xr:uid="{00000000-0005-0000-0000-0000052F0000}"/>
    <cellStyle name="Link Units (0)" xfId="9428" xr:uid="{00000000-0005-0000-0000-0000062F0000}"/>
    <cellStyle name="Link Units (1)" xfId="9429" xr:uid="{00000000-0005-0000-0000-0000072F0000}"/>
    <cellStyle name="Link Units (2)" xfId="9430" xr:uid="{00000000-0005-0000-0000-0000082F0000}"/>
    <cellStyle name="Linked Cell 2" xfId="9431" xr:uid="{00000000-0005-0000-0000-0000092F0000}"/>
    <cellStyle name="Linked Cell 2 10" xfId="9432" xr:uid="{00000000-0005-0000-0000-00000A2F0000}"/>
    <cellStyle name="Linked Cell 2 11" xfId="9433" xr:uid="{00000000-0005-0000-0000-00000B2F0000}"/>
    <cellStyle name="Linked Cell 2 12" xfId="9434" xr:uid="{00000000-0005-0000-0000-00000C2F0000}"/>
    <cellStyle name="Linked Cell 2 2" xfId="9435" xr:uid="{00000000-0005-0000-0000-00000D2F0000}"/>
    <cellStyle name="Linked Cell 2 2 2" xfId="9436" xr:uid="{00000000-0005-0000-0000-00000E2F0000}"/>
    <cellStyle name="Linked Cell 2 3" xfId="9437" xr:uid="{00000000-0005-0000-0000-00000F2F0000}"/>
    <cellStyle name="Linked Cell 2 4" xfId="9438" xr:uid="{00000000-0005-0000-0000-0000102F0000}"/>
    <cellStyle name="Linked Cell 2 5" xfId="9439" xr:uid="{00000000-0005-0000-0000-0000112F0000}"/>
    <cellStyle name="Linked Cell 2 6" xfId="9440" xr:uid="{00000000-0005-0000-0000-0000122F0000}"/>
    <cellStyle name="Linked Cell 2 7" xfId="9441" xr:uid="{00000000-0005-0000-0000-0000132F0000}"/>
    <cellStyle name="Linked Cell 2 8" xfId="9442" xr:uid="{00000000-0005-0000-0000-0000142F0000}"/>
    <cellStyle name="Linked Cell 2 9" xfId="9443" xr:uid="{00000000-0005-0000-0000-0000152F0000}"/>
    <cellStyle name="Linked Cell 3" xfId="9444" xr:uid="{00000000-0005-0000-0000-0000162F0000}"/>
    <cellStyle name="Linked Cell 3 2" xfId="9445" xr:uid="{00000000-0005-0000-0000-0000172F0000}"/>
    <cellStyle name="Linked Cell 3 3" xfId="9446" xr:uid="{00000000-0005-0000-0000-0000182F0000}"/>
    <cellStyle name="Linked Cell 4" xfId="9447" xr:uid="{00000000-0005-0000-0000-0000192F0000}"/>
    <cellStyle name="Linked Cell 4 2" xfId="9448" xr:uid="{00000000-0005-0000-0000-00001A2F0000}"/>
    <cellStyle name="Linked Cell 4 3" xfId="9449" xr:uid="{00000000-0005-0000-0000-00001B2F0000}"/>
    <cellStyle name="Linked Cell 5" xfId="9450" xr:uid="{00000000-0005-0000-0000-00001C2F0000}"/>
    <cellStyle name="Linked Cell 5 2" xfId="9451" xr:uid="{00000000-0005-0000-0000-00001D2F0000}"/>
    <cellStyle name="Linked Cell 5 3" xfId="9452" xr:uid="{00000000-0005-0000-0000-00001E2F0000}"/>
    <cellStyle name="Linked Cell 6" xfId="9453" xr:uid="{00000000-0005-0000-0000-00001F2F0000}"/>
    <cellStyle name="Linked Cell 6 2" xfId="9454" xr:uid="{00000000-0005-0000-0000-0000202F0000}"/>
    <cellStyle name="Linked Cell 6 3" xfId="9455" xr:uid="{00000000-0005-0000-0000-0000212F0000}"/>
    <cellStyle name="Linked Cell 7" xfId="9456" xr:uid="{00000000-0005-0000-0000-0000222F0000}"/>
    <cellStyle name="Linked Cell 8" xfId="21002" xr:uid="{00000000-0005-0000-0000-0000232F0000}"/>
    <cellStyle name="Matrix" xfId="9457" xr:uid="{00000000-0005-0000-0000-0000242F0000}"/>
    <cellStyle name="Matrix 2" xfId="9458" xr:uid="{00000000-0005-0000-0000-0000252F0000}"/>
    <cellStyle name="Matrix 3" xfId="9459" xr:uid="{00000000-0005-0000-0000-0000262F0000}"/>
    <cellStyle name="Millares [0]_A" xfId="9460" xr:uid="{00000000-0005-0000-0000-0000272F0000}"/>
    <cellStyle name="Millares_A" xfId="9461" xr:uid="{00000000-0005-0000-0000-0000282F0000}"/>
    <cellStyle name="Moneda [0]_A" xfId="9462" xr:uid="{00000000-0005-0000-0000-0000292F0000}"/>
    <cellStyle name="Moneda_A" xfId="9463" xr:uid="{00000000-0005-0000-0000-00002A2F0000}"/>
    <cellStyle name="Neutral 2" xfId="9464" xr:uid="{00000000-0005-0000-0000-00002B2F0000}"/>
    <cellStyle name="Neutral 2 10" xfId="9465" xr:uid="{00000000-0005-0000-0000-00002C2F0000}"/>
    <cellStyle name="Neutral 2 11" xfId="9466" xr:uid="{00000000-0005-0000-0000-00002D2F0000}"/>
    <cellStyle name="Neutral 2 12" xfId="9467" xr:uid="{00000000-0005-0000-0000-00002E2F0000}"/>
    <cellStyle name="Neutral 2 2" xfId="9468" xr:uid="{00000000-0005-0000-0000-00002F2F0000}"/>
    <cellStyle name="Neutral 2 2 2" xfId="9469" xr:uid="{00000000-0005-0000-0000-0000302F0000}"/>
    <cellStyle name="Neutral 2 3" xfId="9470" xr:uid="{00000000-0005-0000-0000-0000312F0000}"/>
    <cellStyle name="Neutral 2 4" xfId="9471" xr:uid="{00000000-0005-0000-0000-0000322F0000}"/>
    <cellStyle name="Neutral 2 5" xfId="9472" xr:uid="{00000000-0005-0000-0000-0000332F0000}"/>
    <cellStyle name="Neutral 2 6" xfId="9473" xr:uid="{00000000-0005-0000-0000-0000342F0000}"/>
    <cellStyle name="Neutral 2 7" xfId="9474" xr:uid="{00000000-0005-0000-0000-0000352F0000}"/>
    <cellStyle name="Neutral 2 8" xfId="9475" xr:uid="{00000000-0005-0000-0000-0000362F0000}"/>
    <cellStyle name="Neutral 2 9" xfId="9476" xr:uid="{00000000-0005-0000-0000-0000372F0000}"/>
    <cellStyle name="Neutral 3" xfId="9477" xr:uid="{00000000-0005-0000-0000-0000382F0000}"/>
    <cellStyle name="Neutral 3 2" xfId="9478" xr:uid="{00000000-0005-0000-0000-0000392F0000}"/>
    <cellStyle name="Neutral 3 3" xfId="9479" xr:uid="{00000000-0005-0000-0000-00003A2F0000}"/>
    <cellStyle name="Neutral 4" xfId="9480" xr:uid="{00000000-0005-0000-0000-00003B2F0000}"/>
    <cellStyle name="Neutral 4 2" xfId="9481" xr:uid="{00000000-0005-0000-0000-00003C2F0000}"/>
    <cellStyle name="Neutral 4 3" xfId="9482" xr:uid="{00000000-0005-0000-0000-00003D2F0000}"/>
    <cellStyle name="Neutral 5" xfId="9483" xr:uid="{00000000-0005-0000-0000-00003E2F0000}"/>
    <cellStyle name="Neutral 5 2" xfId="9484" xr:uid="{00000000-0005-0000-0000-00003F2F0000}"/>
    <cellStyle name="Neutral 5 3" xfId="9485" xr:uid="{00000000-0005-0000-0000-0000402F0000}"/>
    <cellStyle name="Neutral 6" xfId="9486" xr:uid="{00000000-0005-0000-0000-0000412F0000}"/>
    <cellStyle name="Neutral 6 2" xfId="9487" xr:uid="{00000000-0005-0000-0000-0000422F0000}"/>
    <cellStyle name="Neutral 6 3" xfId="9488" xr:uid="{00000000-0005-0000-0000-0000432F0000}"/>
    <cellStyle name="Neutral 7" xfId="9489" xr:uid="{00000000-0005-0000-0000-0000442F0000}"/>
    <cellStyle name="Neutral 8" xfId="21003" xr:uid="{00000000-0005-0000-0000-0000452F0000}"/>
    <cellStyle name="nopl_WCP.XLS" xfId="9490" xr:uid="{00000000-0005-0000-0000-0000462F0000}"/>
    <cellStyle name="Norma11l" xfId="9491" xr:uid="{00000000-0005-0000-0000-0000472F0000}"/>
    <cellStyle name="Norma11l 2" xfId="9492" xr:uid="{00000000-0005-0000-0000-0000482F0000}"/>
    <cellStyle name="Norma11l 3" xfId="9493" xr:uid="{00000000-0005-0000-0000-0000492F0000}"/>
    <cellStyle name="Normal" xfId="0" builtinId="0"/>
    <cellStyle name="Normal 10" xfId="9494" xr:uid="{00000000-0005-0000-0000-00004B2F0000}"/>
    <cellStyle name="Normal 10 10" xfId="9495" xr:uid="{00000000-0005-0000-0000-00004C2F0000}"/>
    <cellStyle name="Normal 10 10 2" xfId="9496" xr:uid="{00000000-0005-0000-0000-00004D2F0000}"/>
    <cellStyle name="Normal 10 10 2 2" xfId="9497" xr:uid="{00000000-0005-0000-0000-00004E2F0000}"/>
    <cellStyle name="Normal 10 10 2 2 2" xfId="9498" xr:uid="{00000000-0005-0000-0000-00004F2F0000}"/>
    <cellStyle name="Normal 10 10 2 2 3" xfId="9499" xr:uid="{00000000-0005-0000-0000-0000502F0000}"/>
    <cellStyle name="Normal 10 10 2 2 4" xfId="9500" xr:uid="{00000000-0005-0000-0000-0000512F0000}"/>
    <cellStyle name="Normal 10 10 2 3" xfId="9501" xr:uid="{00000000-0005-0000-0000-0000522F0000}"/>
    <cellStyle name="Normal 10 10 2 4" xfId="9502" xr:uid="{00000000-0005-0000-0000-0000532F0000}"/>
    <cellStyle name="Normal 10 10 2 5" xfId="9503" xr:uid="{00000000-0005-0000-0000-0000542F0000}"/>
    <cellStyle name="Normal 10 10 3" xfId="9504" xr:uid="{00000000-0005-0000-0000-0000552F0000}"/>
    <cellStyle name="Normal 10 10 3 2" xfId="9505" xr:uid="{00000000-0005-0000-0000-0000562F0000}"/>
    <cellStyle name="Normal 10 10 3 3" xfId="9506" xr:uid="{00000000-0005-0000-0000-0000572F0000}"/>
    <cellStyle name="Normal 10 10 3 4" xfId="9507" xr:uid="{00000000-0005-0000-0000-0000582F0000}"/>
    <cellStyle name="Normal 10 10 4" xfId="9508" xr:uid="{00000000-0005-0000-0000-0000592F0000}"/>
    <cellStyle name="Normal 10 10 5" xfId="9509" xr:uid="{00000000-0005-0000-0000-00005A2F0000}"/>
    <cellStyle name="Normal 10 10 6" xfId="9510" xr:uid="{00000000-0005-0000-0000-00005B2F0000}"/>
    <cellStyle name="Normal 10 11" xfId="9511" xr:uid="{00000000-0005-0000-0000-00005C2F0000}"/>
    <cellStyle name="Normal 10 11 2" xfId="9512" xr:uid="{00000000-0005-0000-0000-00005D2F0000}"/>
    <cellStyle name="Normal 10 11 2 2" xfId="9513" xr:uid="{00000000-0005-0000-0000-00005E2F0000}"/>
    <cellStyle name="Normal 10 11 2 2 2" xfId="9514" xr:uid="{00000000-0005-0000-0000-00005F2F0000}"/>
    <cellStyle name="Normal 10 11 2 2 3" xfId="9515" xr:uid="{00000000-0005-0000-0000-0000602F0000}"/>
    <cellStyle name="Normal 10 11 2 2 4" xfId="9516" xr:uid="{00000000-0005-0000-0000-0000612F0000}"/>
    <cellStyle name="Normal 10 11 2 3" xfId="9517" xr:uid="{00000000-0005-0000-0000-0000622F0000}"/>
    <cellStyle name="Normal 10 11 2 4" xfId="9518" xr:uid="{00000000-0005-0000-0000-0000632F0000}"/>
    <cellStyle name="Normal 10 11 2 5" xfId="9519" xr:uid="{00000000-0005-0000-0000-0000642F0000}"/>
    <cellStyle name="Normal 10 11 3" xfId="9520" xr:uid="{00000000-0005-0000-0000-0000652F0000}"/>
    <cellStyle name="Normal 10 11 3 2" xfId="9521" xr:uid="{00000000-0005-0000-0000-0000662F0000}"/>
    <cellStyle name="Normal 10 11 3 3" xfId="9522" xr:uid="{00000000-0005-0000-0000-0000672F0000}"/>
    <cellStyle name="Normal 10 11 3 4" xfId="9523" xr:uid="{00000000-0005-0000-0000-0000682F0000}"/>
    <cellStyle name="Normal 10 11 4" xfId="9524" xr:uid="{00000000-0005-0000-0000-0000692F0000}"/>
    <cellStyle name="Normal 10 11 5" xfId="9525" xr:uid="{00000000-0005-0000-0000-00006A2F0000}"/>
    <cellStyle name="Normal 10 11 6" xfId="9526" xr:uid="{00000000-0005-0000-0000-00006B2F0000}"/>
    <cellStyle name="Normal 10 12" xfId="9527" xr:uid="{00000000-0005-0000-0000-00006C2F0000}"/>
    <cellStyle name="Normal 10 12 2" xfId="9528" xr:uid="{00000000-0005-0000-0000-00006D2F0000}"/>
    <cellStyle name="Normal 10 12 3" xfId="9529" xr:uid="{00000000-0005-0000-0000-00006E2F0000}"/>
    <cellStyle name="Normal 10 12 4" xfId="9530" xr:uid="{00000000-0005-0000-0000-00006F2F0000}"/>
    <cellStyle name="Normal 10 2" xfId="9531" xr:uid="{00000000-0005-0000-0000-0000702F0000}"/>
    <cellStyle name="Normal 10 2 2" xfId="9532" xr:uid="{00000000-0005-0000-0000-0000712F0000}"/>
    <cellStyle name="Normal 10 2 3" xfId="9533" xr:uid="{00000000-0005-0000-0000-0000722F0000}"/>
    <cellStyle name="Normal 10 2 3 2" xfId="9534" xr:uid="{00000000-0005-0000-0000-0000732F0000}"/>
    <cellStyle name="Normal 10 2 3 2 2" xfId="9535" xr:uid="{00000000-0005-0000-0000-0000742F0000}"/>
    <cellStyle name="Normal 10 2 3 2 2 2" xfId="9536" xr:uid="{00000000-0005-0000-0000-0000752F0000}"/>
    <cellStyle name="Normal 10 2 3 2 2 3" xfId="9537" xr:uid="{00000000-0005-0000-0000-0000762F0000}"/>
    <cellStyle name="Normal 10 2 3 2 2 4" xfId="9538" xr:uid="{00000000-0005-0000-0000-0000772F0000}"/>
    <cellStyle name="Normal 10 2 3 2 3" xfId="9539" xr:uid="{00000000-0005-0000-0000-0000782F0000}"/>
    <cellStyle name="Normal 10 2 3 2 4" xfId="9540" xr:uid="{00000000-0005-0000-0000-0000792F0000}"/>
    <cellStyle name="Normal 10 2 3 2 5" xfId="9541" xr:uid="{00000000-0005-0000-0000-00007A2F0000}"/>
    <cellStyle name="Normal 10 2 3 3" xfId="9542" xr:uid="{00000000-0005-0000-0000-00007B2F0000}"/>
    <cellStyle name="Normal 10 2 3 3 2" xfId="9543" xr:uid="{00000000-0005-0000-0000-00007C2F0000}"/>
    <cellStyle name="Normal 10 2 3 3 3" xfId="9544" xr:uid="{00000000-0005-0000-0000-00007D2F0000}"/>
    <cellStyle name="Normal 10 2 3 3 4" xfId="9545" xr:uid="{00000000-0005-0000-0000-00007E2F0000}"/>
    <cellStyle name="Normal 10 2 3 4" xfId="9546" xr:uid="{00000000-0005-0000-0000-00007F2F0000}"/>
    <cellStyle name="Normal 10 2 3 5" xfId="9547" xr:uid="{00000000-0005-0000-0000-0000802F0000}"/>
    <cellStyle name="Normal 10 2 3 6" xfId="9548" xr:uid="{00000000-0005-0000-0000-0000812F0000}"/>
    <cellStyle name="Normal 10 3" xfId="9549" xr:uid="{00000000-0005-0000-0000-0000822F0000}"/>
    <cellStyle name="Normal 10 3 2" xfId="9550" xr:uid="{00000000-0005-0000-0000-0000832F0000}"/>
    <cellStyle name="Normal 10 3 3" xfId="9551" xr:uid="{00000000-0005-0000-0000-0000842F0000}"/>
    <cellStyle name="Normal 10 3 3 2" xfId="9552" xr:uid="{00000000-0005-0000-0000-0000852F0000}"/>
    <cellStyle name="Normal 10 3 3 2 2" xfId="9553" xr:uid="{00000000-0005-0000-0000-0000862F0000}"/>
    <cellStyle name="Normal 10 3 3 2 2 2" xfId="9554" xr:uid="{00000000-0005-0000-0000-0000872F0000}"/>
    <cellStyle name="Normal 10 3 3 2 2 3" xfId="9555" xr:uid="{00000000-0005-0000-0000-0000882F0000}"/>
    <cellStyle name="Normal 10 3 3 2 2 4" xfId="9556" xr:uid="{00000000-0005-0000-0000-0000892F0000}"/>
    <cellStyle name="Normal 10 3 3 2 3" xfId="9557" xr:uid="{00000000-0005-0000-0000-00008A2F0000}"/>
    <cellStyle name="Normal 10 3 3 2 4" xfId="9558" xr:uid="{00000000-0005-0000-0000-00008B2F0000}"/>
    <cellStyle name="Normal 10 3 3 2 5" xfId="9559" xr:uid="{00000000-0005-0000-0000-00008C2F0000}"/>
    <cellStyle name="Normal 10 3 3 3" xfId="9560" xr:uid="{00000000-0005-0000-0000-00008D2F0000}"/>
    <cellStyle name="Normal 10 3 3 3 2" xfId="9561" xr:uid="{00000000-0005-0000-0000-00008E2F0000}"/>
    <cellStyle name="Normal 10 3 3 3 3" xfId="9562" xr:uid="{00000000-0005-0000-0000-00008F2F0000}"/>
    <cellStyle name="Normal 10 3 3 3 4" xfId="9563" xr:uid="{00000000-0005-0000-0000-0000902F0000}"/>
    <cellStyle name="Normal 10 3 3 4" xfId="9564" xr:uid="{00000000-0005-0000-0000-0000912F0000}"/>
    <cellStyle name="Normal 10 3 3 5" xfId="9565" xr:uid="{00000000-0005-0000-0000-0000922F0000}"/>
    <cellStyle name="Normal 10 3 3 6" xfId="9566" xr:uid="{00000000-0005-0000-0000-0000932F0000}"/>
    <cellStyle name="Normal 10 4" xfId="9567" xr:uid="{00000000-0005-0000-0000-0000942F0000}"/>
    <cellStyle name="Normal 10 4 2" xfId="9568" xr:uid="{00000000-0005-0000-0000-0000952F0000}"/>
    <cellStyle name="Normal 10 4 2 2" xfId="9569" xr:uid="{00000000-0005-0000-0000-0000962F0000}"/>
    <cellStyle name="Normal 10 4 2 2 2" xfId="9570" xr:uid="{00000000-0005-0000-0000-0000972F0000}"/>
    <cellStyle name="Normal 10 4 2 2 3" xfId="9571" xr:uid="{00000000-0005-0000-0000-0000982F0000}"/>
    <cellStyle name="Normal 10 4 2 2 4" xfId="9572" xr:uid="{00000000-0005-0000-0000-0000992F0000}"/>
    <cellStyle name="Normal 10 4 2 3" xfId="9573" xr:uid="{00000000-0005-0000-0000-00009A2F0000}"/>
    <cellStyle name="Normal 10 4 2 4" xfId="9574" xr:uid="{00000000-0005-0000-0000-00009B2F0000}"/>
    <cellStyle name="Normal 10 4 2 5" xfId="9575" xr:uid="{00000000-0005-0000-0000-00009C2F0000}"/>
    <cellStyle name="Normal 10 4 3" xfId="9576" xr:uid="{00000000-0005-0000-0000-00009D2F0000}"/>
    <cellStyle name="Normal 10 4 4" xfId="9577" xr:uid="{00000000-0005-0000-0000-00009E2F0000}"/>
    <cellStyle name="Normal 10 4 4 2" xfId="9578" xr:uid="{00000000-0005-0000-0000-00009F2F0000}"/>
    <cellStyle name="Normal 10 4 4 3" xfId="9579" xr:uid="{00000000-0005-0000-0000-0000A02F0000}"/>
    <cellStyle name="Normal 10 4 4 4" xfId="9580" xr:uid="{00000000-0005-0000-0000-0000A12F0000}"/>
    <cellStyle name="Normal 10 4 5" xfId="9581" xr:uid="{00000000-0005-0000-0000-0000A22F0000}"/>
    <cellStyle name="Normal 10 4 6" xfId="9582" xr:uid="{00000000-0005-0000-0000-0000A32F0000}"/>
    <cellStyle name="Normal 10 4 7" xfId="9583" xr:uid="{00000000-0005-0000-0000-0000A42F0000}"/>
    <cellStyle name="Normal 10 5" xfId="9584" xr:uid="{00000000-0005-0000-0000-0000A52F0000}"/>
    <cellStyle name="Normal 10 5 2" xfId="9585" xr:uid="{00000000-0005-0000-0000-0000A62F0000}"/>
    <cellStyle name="Normal 10 5 2 2" xfId="9586" xr:uid="{00000000-0005-0000-0000-0000A72F0000}"/>
    <cellStyle name="Normal 10 5 2 2 2" xfId="9587" xr:uid="{00000000-0005-0000-0000-0000A82F0000}"/>
    <cellStyle name="Normal 10 5 2 2 3" xfId="9588" xr:uid="{00000000-0005-0000-0000-0000A92F0000}"/>
    <cellStyle name="Normal 10 5 2 2 4" xfId="9589" xr:uid="{00000000-0005-0000-0000-0000AA2F0000}"/>
    <cellStyle name="Normal 10 5 2 3" xfId="9590" xr:uid="{00000000-0005-0000-0000-0000AB2F0000}"/>
    <cellStyle name="Normal 10 5 2 4" xfId="9591" xr:uid="{00000000-0005-0000-0000-0000AC2F0000}"/>
    <cellStyle name="Normal 10 5 2 5" xfId="9592" xr:uid="{00000000-0005-0000-0000-0000AD2F0000}"/>
    <cellStyle name="Normal 10 5 3" xfId="9593" xr:uid="{00000000-0005-0000-0000-0000AE2F0000}"/>
    <cellStyle name="Normal 10 5 3 2" xfId="9594" xr:uid="{00000000-0005-0000-0000-0000AF2F0000}"/>
    <cellStyle name="Normal 10 5 3 3" xfId="9595" xr:uid="{00000000-0005-0000-0000-0000B02F0000}"/>
    <cellStyle name="Normal 10 5 3 4" xfId="9596" xr:uid="{00000000-0005-0000-0000-0000B12F0000}"/>
    <cellStyle name="Normal 10 5 4" xfId="9597" xr:uid="{00000000-0005-0000-0000-0000B22F0000}"/>
    <cellStyle name="Normal 10 5 5" xfId="9598" xr:uid="{00000000-0005-0000-0000-0000B32F0000}"/>
    <cellStyle name="Normal 10 5 6" xfId="9599" xr:uid="{00000000-0005-0000-0000-0000B42F0000}"/>
    <cellStyle name="Normal 10 6" xfId="9600" xr:uid="{00000000-0005-0000-0000-0000B52F0000}"/>
    <cellStyle name="Normal 10 6 2" xfId="9601" xr:uid="{00000000-0005-0000-0000-0000B62F0000}"/>
    <cellStyle name="Normal 10 6 2 2" xfId="9602" xr:uid="{00000000-0005-0000-0000-0000B72F0000}"/>
    <cellStyle name="Normal 10 6 2 2 2" xfId="9603" xr:uid="{00000000-0005-0000-0000-0000B82F0000}"/>
    <cellStyle name="Normal 10 6 2 2 3" xfId="9604" xr:uid="{00000000-0005-0000-0000-0000B92F0000}"/>
    <cellStyle name="Normal 10 6 2 2 4" xfId="9605" xr:uid="{00000000-0005-0000-0000-0000BA2F0000}"/>
    <cellStyle name="Normal 10 6 2 3" xfId="9606" xr:uid="{00000000-0005-0000-0000-0000BB2F0000}"/>
    <cellStyle name="Normal 10 6 2 4" xfId="9607" xr:uid="{00000000-0005-0000-0000-0000BC2F0000}"/>
    <cellStyle name="Normal 10 6 2 5" xfId="9608" xr:uid="{00000000-0005-0000-0000-0000BD2F0000}"/>
    <cellStyle name="Normal 10 6 3" xfId="9609" xr:uid="{00000000-0005-0000-0000-0000BE2F0000}"/>
    <cellStyle name="Normal 10 6 3 2" xfId="9610" xr:uid="{00000000-0005-0000-0000-0000BF2F0000}"/>
    <cellStyle name="Normal 10 6 3 3" xfId="9611" xr:uid="{00000000-0005-0000-0000-0000C02F0000}"/>
    <cellStyle name="Normal 10 6 3 4" xfId="9612" xr:uid="{00000000-0005-0000-0000-0000C12F0000}"/>
    <cellStyle name="Normal 10 6 4" xfId="9613" xr:uid="{00000000-0005-0000-0000-0000C22F0000}"/>
    <cellStyle name="Normal 10 6 5" xfId="9614" xr:uid="{00000000-0005-0000-0000-0000C32F0000}"/>
    <cellStyle name="Normal 10 6 6" xfId="9615" xr:uid="{00000000-0005-0000-0000-0000C42F0000}"/>
    <cellStyle name="Normal 10 7" xfId="9616" xr:uid="{00000000-0005-0000-0000-0000C52F0000}"/>
    <cellStyle name="Normal 10 7 2" xfId="9617" xr:uid="{00000000-0005-0000-0000-0000C62F0000}"/>
    <cellStyle name="Normal 10 7 2 2" xfId="9618" xr:uid="{00000000-0005-0000-0000-0000C72F0000}"/>
    <cellStyle name="Normal 10 7 2 2 2" xfId="9619" xr:uid="{00000000-0005-0000-0000-0000C82F0000}"/>
    <cellStyle name="Normal 10 7 2 2 3" xfId="9620" xr:uid="{00000000-0005-0000-0000-0000C92F0000}"/>
    <cellStyle name="Normal 10 7 2 2 4" xfId="9621" xr:uid="{00000000-0005-0000-0000-0000CA2F0000}"/>
    <cellStyle name="Normal 10 7 2 3" xfId="9622" xr:uid="{00000000-0005-0000-0000-0000CB2F0000}"/>
    <cellStyle name="Normal 10 7 2 4" xfId="9623" xr:uid="{00000000-0005-0000-0000-0000CC2F0000}"/>
    <cellStyle name="Normal 10 7 2 5" xfId="9624" xr:uid="{00000000-0005-0000-0000-0000CD2F0000}"/>
    <cellStyle name="Normal 10 7 3" xfId="9625" xr:uid="{00000000-0005-0000-0000-0000CE2F0000}"/>
    <cellStyle name="Normal 10 7 3 2" xfId="9626" xr:uid="{00000000-0005-0000-0000-0000CF2F0000}"/>
    <cellStyle name="Normal 10 7 3 3" xfId="9627" xr:uid="{00000000-0005-0000-0000-0000D02F0000}"/>
    <cellStyle name="Normal 10 7 3 4" xfId="9628" xr:uid="{00000000-0005-0000-0000-0000D12F0000}"/>
    <cellStyle name="Normal 10 7 4" xfId="9629" xr:uid="{00000000-0005-0000-0000-0000D22F0000}"/>
    <cellStyle name="Normal 10 7 5" xfId="9630" xr:uid="{00000000-0005-0000-0000-0000D32F0000}"/>
    <cellStyle name="Normal 10 7 6" xfId="9631" xr:uid="{00000000-0005-0000-0000-0000D42F0000}"/>
    <cellStyle name="Normal 10 8" xfId="9632" xr:uid="{00000000-0005-0000-0000-0000D52F0000}"/>
    <cellStyle name="Normal 10 8 2" xfId="9633" xr:uid="{00000000-0005-0000-0000-0000D62F0000}"/>
    <cellStyle name="Normal 10 8 2 2" xfId="9634" xr:uid="{00000000-0005-0000-0000-0000D72F0000}"/>
    <cellStyle name="Normal 10 8 2 2 2" xfId="9635" xr:uid="{00000000-0005-0000-0000-0000D82F0000}"/>
    <cellStyle name="Normal 10 8 2 2 3" xfId="9636" xr:uid="{00000000-0005-0000-0000-0000D92F0000}"/>
    <cellStyle name="Normal 10 8 2 2 4" xfId="9637" xr:uid="{00000000-0005-0000-0000-0000DA2F0000}"/>
    <cellStyle name="Normal 10 8 2 3" xfId="9638" xr:uid="{00000000-0005-0000-0000-0000DB2F0000}"/>
    <cellStyle name="Normal 10 8 2 4" xfId="9639" xr:uid="{00000000-0005-0000-0000-0000DC2F0000}"/>
    <cellStyle name="Normal 10 8 2 5" xfId="9640" xr:uid="{00000000-0005-0000-0000-0000DD2F0000}"/>
    <cellStyle name="Normal 10 8 3" xfId="9641" xr:uid="{00000000-0005-0000-0000-0000DE2F0000}"/>
    <cellStyle name="Normal 10 8 3 2" xfId="9642" xr:uid="{00000000-0005-0000-0000-0000DF2F0000}"/>
    <cellStyle name="Normal 10 8 3 3" xfId="9643" xr:uid="{00000000-0005-0000-0000-0000E02F0000}"/>
    <cellStyle name="Normal 10 8 3 4" xfId="9644" xr:uid="{00000000-0005-0000-0000-0000E12F0000}"/>
    <cellStyle name="Normal 10 8 4" xfId="9645" xr:uid="{00000000-0005-0000-0000-0000E22F0000}"/>
    <cellStyle name="Normal 10 8 5" xfId="9646" xr:uid="{00000000-0005-0000-0000-0000E32F0000}"/>
    <cellStyle name="Normal 10 8 6" xfId="9647" xr:uid="{00000000-0005-0000-0000-0000E42F0000}"/>
    <cellStyle name="Normal 10 9" xfId="9648" xr:uid="{00000000-0005-0000-0000-0000E52F0000}"/>
    <cellStyle name="Normal 10 9 2" xfId="9649" xr:uid="{00000000-0005-0000-0000-0000E62F0000}"/>
    <cellStyle name="Normal 10 9 2 2" xfId="9650" xr:uid="{00000000-0005-0000-0000-0000E72F0000}"/>
    <cellStyle name="Normal 10 9 2 2 2" xfId="9651" xr:uid="{00000000-0005-0000-0000-0000E82F0000}"/>
    <cellStyle name="Normal 10 9 2 2 3" xfId="9652" xr:uid="{00000000-0005-0000-0000-0000E92F0000}"/>
    <cellStyle name="Normal 10 9 2 2 4" xfId="9653" xr:uid="{00000000-0005-0000-0000-0000EA2F0000}"/>
    <cellStyle name="Normal 10 9 2 3" xfId="9654" xr:uid="{00000000-0005-0000-0000-0000EB2F0000}"/>
    <cellStyle name="Normal 10 9 2 4" xfId="9655" xr:uid="{00000000-0005-0000-0000-0000EC2F0000}"/>
    <cellStyle name="Normal 10 9 2 5" xfId="9656" xr:uid="{00000000-0005-0000-0000-0000ED2F0000}"/>
    <cellStyle name="Normal 10 9 3" xfId="9657" xr:uid="{00000000-0005-0000-0000-0000EE2F0000}"/>
    <cellStyle name="Normal 10 9 3 2" xfId="9658" xr:uid="{00000000-0005-0000-0000-0000EF2F0000}"/>
    <cellStyle name="Normal 10 9 3 3" xfId="9659" xr:uid="{00000000-0005-0000-0000-0000F02F0000}"/>
    <cellStyle name="Normal 10 9 3 4" xfId="9660" xr:uid="{00000000-0005-0000-0000-0000F12F0000}"/>
    <cellStyle name="Normal 10 9 4" xfId="9661" xr:uid="{00000000-0005-0000-0000-0000F22F0000}"/>
    <cellStyle name="Normal 10 9 5" xfId="9662" xr:uid="{00000000-0005-0000-0000-0000F32F0000}"/>
    <cellStyle name="Normal 10 9 6" xfId="9663" xr:uid="{00000000-0005-0000-0000-0000F42F0000}"/>
    <cellStyle name="Normal 100" xfId="9664" xr:uid="{00000000-0005-0000-0000-0000F52F0000}"/>
    <cellStyle name="Normal 100 2" xfId="9665" xr:uid="{00000000-0005-0000-0000-0000F62F0000}"/>
    <cellStyle name="Normal 100 3" xfId="9666" xr:uid="{00000000-0005-0000-0000-0000F72F0000}"/>
    <cellStyle name="Normal 100 4" xfId="9667" xr:uid="{00000000-0005-0000-0000-0000F82F0000}"/>
    <cellStyle name="Normal 101" xfId="9668" xr:uid="{00000000-0005-0000-0000-0000F92F0000}"/>
    <cellStyle name="Normal 101 2" xfId="9669" xr:uid="{00000000-0005-0000-0000-0000FA2F0000}"/>
    <cellStyle name="Normal 101 3" xfId="9670" xr:uid="{00000000-0005-0000-0000-0000FB2F0000}"/>
    <cellStyle name="Normal 101 4" xfId="9671" xr:uid="{00000000-0005-0000-0000-0000FC2F0000}"/>
    <cellStyle name="Normal 102" xfId="9672" xr:uid="{00000000-0005-0000-0000-0000FD2F0000}"/>
    <cellStyle name="Normal 102 2" xfId="9673" xr:uid="{00000000-0005-0000-0000-0000FE2F0000}"/>
    <cellStyle name="Normal 102 3" xfId="9674" xr:uid="{00000000-0005-0000-0000-0000FF2F0000}"/>
    <cellStyle name="Normal 102 4" xfId="9675" xr:uid="{00000000-0005-0000-0000-000000300000}"/>
    <cellStyle name="Normal 103" xfId="9676" xr:uid="{00000000-0005-0000-0000-000001300000}"/>
    <cellStyle name="Normal 103 2" xfId="9677" xr:uid="{00000000-0005-0000-0000-000002300000}"/>
    <cellStyle name="Normal 103 2 2" xfId="9678" xr:uid="{00000000-0005-0000-0000-000003300000}"/>
    <cellStyle name="Normal 103 2 2 2" xfId="9679" xr:uid="{00000000-0005-0000-0000-000004300000}"/>
    <cellStyle name="Normal 103 2 2 3" xfId="9680" xr:uid="{00000000-0005-0000-0000-000005300000}"/>
    <cellStyle name="Normal 103 2 2 4" xfId="9681" xr:uid="{00000000-0005-0000-0000-000006300000}"/>
    <cellStyle name="Normal 103 2 3" xfId="9682" xr:uid="{00000000-0005-0000-0000-000007300000}"/>
    <cellStyle name="Normal 103 2 4" xfId="9683" xr:uid="{00000000-0005-0000-0000-000008300000}"/>
    <cellStyle name="Normal 103 2 5" xfId="9684" xr:uid="{00000000-0005-0000-0000-000009300000}"/>
    <cellStyle name="Normal 103 3" xfId="9685" xr:uid="{00000000-0005-0000-0000-00000A300000}"/>
    <cellStyle name="Normal 103 3 2" xfId="9686" xr:uid="{00000000-0005-0000-0000-00000B300000}"/>
    <cellStyle name="Normal 103 3 3" xfId="9687" xr:uid="{00000000-0005-0000-0000-00000C300000}"/>
    <cellStyle name="Normal 103 3 4" xfId="9688" xr:uid="{00000000-0005-0000-0000-00000D300000}"/>
    <cellStyle name="Normal 103 4" xfId="9689" xr:uid="{00000000-0005-0000-0000-00000E300000}"/>
    <cellStyle name="Normal 103 4 2" xfId="9690" xr:uid="{00000000-0005-0000-0000-00000F300000}"/>
    <cellStyle name="Normal 103 4 3" xfId="9691" xr:uid="{00000000-0005-0000-0000-000010300000}"/>
    <cellStyle name="Normal 103 4 4" xfId="9692" xr:uid="{00000000-0005-0000-0000-000011300000}"/>
    <cellStyle name="Normal 103 5" xfId="9693" xr:uid="{00000000-0005-0000-0000-000012300000}"/>
    <cellStyle name="Normal 103 6" xfId="9694" xr:uid="{00000000-0005-0000-0000-000013300000}"/>
    <cellStyle name="Normal 103 7" xfId="9695" xr:uid="{00000000-0005-0000-0000-000014300000}"/>
    <cellStyle name="Normal 104" xfId="9696" xr:uid="{00000000-0005-0000-0000-000015300000}"/>
    <cellStyle name="Normal 104 2" xfId="9697" xr:uid="{00000000-0005-0000-0000-000016300000}"/>
    <cellStyle name="Normal 104 3" xfId="9698" xr:uid="{00000000-0005-0000-0000-000017300000}"/>
    <cellStyle name="Normal 104 4" xfId="9699" xr:uid="{00000000-0005-0000-0000-000018300000}"/>
    <cellStyle name="Normal 105" xfId="9700" xr:uid="{00000000-0005-0000-0000-000019300000}"/>
    <cellStyle name="Normal 105 2" xfId="9701" xr:uid="{00000000-0005-0000-0000-00001A300000}"/>
    <cellStyle name="Normal 105 2 2" xfId="9702" xr:uid="{00000000-0005-0000-0000-00001B300000}"/>
    <cellStyle name="Normal 105 2 2 2" xfId="9703" xr:uid="{00000000-0005-0000-0000-00001C300000}"/>
    <cellStyle name="Normal 105 2 2 3" xfId="9704" xr:uid="{00000000-0005-0000-0000-00001D300000}"/>
    <cellStyle name="Normal 105 2 2 4" xfId="9705" xr:uid="{00000000-0005-0000-0000-00001E300000}"/>
    <cellStyle name="Normal 105 2 3" xfId="9706" xr:uid="{00000000-0005-0000-0000-00001F300000}"/>
    <cellStyle name="Normal 105 2 4" xfId="9707" xr:uid="{00000000-0005-0000-0000-000020300000}"/>
    <cellStyle name="Normal 105 2 5" xfId="9708" xr:uid="{00000000-0005-0000-0000-000021300000}"/>
    <cellStyle name="Normal 105 3" xfId="9709" xr:uid="{00000000-0005-0000-0000-000022300000}"/>
    <cellStyle name="Normal 105 3 2" xfId="9710" xr:uid="{00000000-0005-0000-0000-000023300000}"/>
    <cellStyle name="Normal 105 3 3" xfId="9711" xr:uid="{00000000-0005-0000-0000-000024300000}"/>
    <cellStyle name="Normal 105 3 4" xfId="9712" xr:uid="{00000000-0005-0000-0000-000025300000}"/>
    <cellStyle name="Normal 105 4" xfId="9713" xr:uid="{00000000-0005-0000-0000-000026300000}"/>
    <cellStyle name="Normal 105 4 2" xfId="9714" xr:uid="{00000000-0005-0000-0000-000027300000}"/>
    <cellStyle name="Normal 105 4 3" xfId="9715" xr:uid="{00000000-0005-0000-0000-000028300000}"/>
    <cellStyle name="Normal 105 4 4" xfId="9716" xr:uid="{00000000-0005-0000-0000-000029300000}"/>
    <cellStyle name="Normal 105 5" xfId="9717" xr:uid="{00000000-0005-0000-0000-00002A300000}"/>
    <cellStyle name="Normal 105 6" xfId="9718" xr:uid="{00000000-0005-0000-0000-00002B300000}"/>
    <cellStyle name="Normal 105 7" xfId="9719" xr:uid="{00000000-0005-0000-0000-00002C300000}"/>
    <cellStyle name="Normal 106" xfId="9720" xr:uid="{00000000-0005-0000-0000-00002D300000}"/>
    <cellStyle name="Normal 106 2" xfId="9721" xr:uid="{00000000-0005-0000-0000-00002E300000}"/>
    <cellStyle name="Normal 106 3" xfId="9722" xr:uid="{00000000-0005-0000-0000-00002F300000}"/>
    <cellStyle name="Normal 106 4" xfId="9723" xr:uid="{00000000-0005-0000-0000-000030300000}"/>
    <cellStyle name="Normal 107" xfId="9724" xr:uid="{00000000-0005-0000-0000-000031300000}"/>
    <cellStyle name="Normal 107 2" xfId="9725" xr:uid="{00000000-0005-0000-0000-000032300000}"/>
    <cellStyle name="Normal 107 3" xfId="9726" xr:uid="{00000000-0005-0000-0000-000033300000}"/>
    <cellStyle name="Normal 107 4" xfId="9727" xr:uid="{00000000-0005-0000-0000-000034300000}"/>
    <cellStyle name="Normal 108" xfId="9728" xr:uid="{00000000-0005-0000-0000-000035300000}"/>
    <cellStyle name="Normal 108 2" xfId="9729" xr:uid="{00000000-0005-0000-0000-000036300000}"/>
    <cellStyle name="Normal 108 3" xfId="9730" xr:uid="{00000000-0005-0000-0000-000037300000}"/>
    <cellStyle name="Normal 108 4" xfId="9731" xr:uid="{00000000-0005-0000-0000-000038300000}"/>
    <cellStyle name="Normal 109" xfId="9732" xr:uid="{00000000-0005-0000-0000-000039300000}"/>
    <cellStyle name="Normal 109 2" xfId="9733" xr:uid="{00000000-0005-0000-0000-00003A300000}"/>
    <cellStyle name="Normal 109 3" xfId="9734" xr:uid="{00000000-0005-0000-0000-00003B300000}"/>
    <cellStyle name="Normal 109 4" xfId="9735" xr:uid="{00000000-0005-0000-0000-00003C300000}"/>
    <cellStyle name="Normal 11" xfId="9736" xr:uid="{00000000-0005-0000-0000-00003D300000}"/>
    <cellStyle name="Normal 11 10" xfId="9737" xr:uid="{00000000-0005-0000-0000-00003E300000}"/>
    <cellStyle name="Normal 11 10 2" xfId="9738" xr:uid="{00000000-0005-0000-0000-00003F300000}"/>
    <cellStyle name="Normal 11 10 2 2" xfId="9739" xr:uid="{00000000-0005-0000-0000-000040300000}"/>
    <cellStyle name="Normal 11 10 2 2 2" xfId="9740" xr:uid="{00000000-0005-0000-0000-000041300000}"/>
    <cellStyle name="Normal 11 10 2 2 3" xfId="9741" xr:uid="{00000000-0005-0000-0000-000042300000}"/>
    <cellStyle name="Normal 11 10 2 2 4" xfId="9742" xr:uid="{00000000-0005-0000-0000-000043300000}"/>
    <cellStyle name="Normal 11 10 2 3" xfId="9743" xr:uid="{00000000-0005-0000-0000-000044300000}"/>
    <cellStyle name="Normal 11 10 2 4" xfId="9744" xr:uid="{00000000-0005-0000-0000-000045300000}"/>
    <cellStyle name="Normal 11 10 2 5" xfId="9745" xr:uid="{00000000-0005-0000-0000-000046300000}"/>
    <cellStyle name="Normal 11 10 3" xfId="9746" xr:uid="{00000000-0005-0000-0000-000047300000}"/>
    <cellStyle name="Normal 11 10 3 2" xfId="9747" xr:uid="{00000000-0005-0000-0000-000048300000}"/>
    <cellStyle name="Normal 11 10 3 3" xfId="9748" xr:uid="{00000000-0005-0000-0000-000049300000}"/>
    <cellStyle name="Normal 11 10 3 4" xfId="9749" xr:uid="{00000000-0005-0000-0000-00004A300000}"/>
    <cellStyle name="Normal 11 10 4" xfId="9750" xr:uid="{00000000-0005-0000-0000-00004B300000}"/>
    <cellStyle name="Normal 11 10 5" xfId="9751" xr:uid="{00000000-0005-0000-0000-00004C300000}"/>
    <cellStyle name="Normal 11 10 6" xfId="9752" xr:uid="{00000000-0005-0000-0000-00004D300000}"/>
    <cellStyle name="Normal 11 11" xfId="9753" xr:uid="{00000000-0005-0000-0000-00004E300000}"/>
    <cellStyle name="Normal 11 11 2" xfId="9754" xr:uid="{00000000-0005-0000-0000-00004F300000}"/>
    <cellStyle name="Normal 11 11 3" xfId="9755" xr:uid="{00000000-0005-0000-0000-000050300000}"/>
    <cellStyle name="Normal 11 11 4" xfId="9756" xr:uid="{00000000-0005-0000-0000-000051300000}"/>
    <cellStyle name="Normal 11 2" xfId="9757" xr:uid="{00000000-0005-0000-0000-000052300000}"/>
    <cellStyle name="Normal 11 2 2" xfId="9758" xr:uid="{00000000-0005-0000-0000-000053300000}"/>
    <cellStyle name="Normal 11 2 2 2" xfId="9759" xr:uid="{00000000-0005-0000-0000-000054300000}"/>
    <cellStyle name="Normal 11 2 2 2 2" xfId="9760" xr:uid="{00000000-0005-0000-0000-000055300000}"/>
    <cellStyle name="Normal 11 2 2 2 2 2" xfId="9761" xr:uid="{00000000-0005-0000-0000-000056300000}"/>
    <cellStyle name="Normal 11 2 2 2 2 2 2" xfId="9762" xr:uid="{00000000-0005-0000-0000-000057300000}"/>
    <cellStyle name="Normal 11 2 2 2 2 2 3" xfId="9763" xr:uid="{00000000-0005-0000-0000-000058300000}"/>
    <cellStyle name="Normal 11 2 2 2 2 2 4" xfId="9764" xr:uid="{00000000-0005-0000-0000-000059300000}"/>
    <cellStyle name="Normal 11 2 2 2 2 3" xfId="9765" xr:uid="{00000000-0005-0000-0000-00005A300000}"/>
    <cellStyle name="Normal 11 2 2 2 2 4" xfId="9766" xr:uid="{00000000-0005-0000-0000-00005B300000}"/>
    <cellStyle name="Normal 11 2 2 2 2 5" xfId="9767" xr:uid="{00000000-0005-0000-0000-00005C300000}"/>
    <cellStyle name="Normal 11 2 2 2 3" xfId="9768" xr:uid="{00000000-0005-0000-0000-00005D300000}"/>
    <cellStyle name="Normal 11 2 2 2 3 2" xfId="9769" xr:uid="{00000000-0005-0000-0000-00005E300000}"/>
    <cellStyle name="Normal 11 2 2 2 3 3" xfId="9770" xr:uid="{00000000-0005-0000-0000-00005F300000}"/>
    <cellStyle name="Normal 11 2 2 2 3 4" xfId="9771" xr:uid="{00000000-0005-0000-0000-000060300000}"/>
    <cellStyle name="Normal 11 2 2 2 4" xfId="9772" xr:uid="{00000000-0005-0000-0000-000061300000}"/>
    <cellStyle name="Normal 11 2 2 2 5" xfId="9773" xr:uid="{00000000-0005-0000-0000-000062300000}"/>
    <cellStyle name="Normal 11 2 2 2 6" xfId="9774" xr:uid="{00000000-0005-0000-0000-000063300000}"/>
    <cellStyle name="Normal 11 2 2 3" xfId="9775" xr:uid="{00000000-0005-0000-0000-000064300000}"/>
    <cellStyle name="Normal 11 2 2 3 2" xfId="9776" xr:uid="{00000000-0005-0000-0000-000065300000}"/>
    <cellStyle name="Normal 11 2 2 3 2 2" xfId="9777" xr:uid="{00000000-0005-0000-0000-000066300000}"/>
    <cellStyle name="Normal 11 2 2 3 2 3" xfId="9778" xr:uid="{00000000-0005-0000-0000-000067300000}"/>
    <cellStyle name="Normal 11 2 2 3 2 4" xfId="9779" xr:uid="{00000000-0005-0000-0000-000068300000}"/>
    <cellStyle name="Normal 11 2 2 3 3" xfId="9780" xr:uid="{00000000-0005-0000-0000-000069300000}"/>
    <cellStyle name="Normal 11 2 2 3 4" xfId="9781" xr:uid="{00000000-0005-0000-0000-00006A300000}"/>
    <cellStyle name="Normal 11 2 2 3 5" xfId="9782" xr:uid="{00000000-0005-0000-0000-00006B300000}"/>
    <cellStyle name="Normal 11 2 2 4" xfId="9783" xr:uid="{00000000-0005-0000-0000-00006C300000}"/>
    <cellStyle name="Normal 11 2 2 5" xfId="9784" xr:uid="{00000000-0005-0000-0000-00006D300000}"/>
    <cellStyle name="Normal 11 2 2 5 2" xfId="9785" xr:uid="{00000000-0005-0000-0000-00006E300000}"/>
    <cellStyle name="Normal 11 2 2 5 3" xfId="9786" xr:uid="{00000000-0005-0000-0000-00006F300000}"/>
    <cellStyle name="Normal 11 2 2 5 4" xfId="9787" xr:uid="{00000000-0005-0000-0000-000070300000}"/>
    <cellStyle name="Normal 11 2 2 6" xfId="9788" xr:uid="{00000000-0005-0000-0000-000071300000}"/>
    <cellStyle name="Normal 11 2 2 7" xfId="9789" xr:uid="{00000000-0005-0000-0000-000072300000}"/>
    <cellStyle name="Normal 11 2 2 8" xfId="9790" xr:uid="{00000000-0005-0000-0000-000073300000}"/>
    <cellStyle name="Normal 11 2 3" xfId="9791" xr:uid="{00000000-0005-0000-0000-000074300000}"/>
    <cellStyle name="Normal 11 2 4" xfId="9792" xr:uid="{00000000-0005-0000-0000-000075300000}"/>
    <cellStyle name="Normal 11 2 4 2" xfId="9793" xr:uid="{00000000-0005-0000-0000-000076300000}"/>
    <cellStyle name="Normal 11 2 4 2 2" xfId="9794" xr:uid="{00000000-0005-0000-0000-000077300000}"/>
    <cellStyle name="Normal 11 2 4 2 2 2" xfId="9795" xr:uid="{00000000-0005-0000-0000-000078300000}"/>
    <cellStyle name="Normal 11 2 4 2 2 3" xfId="9796" xr:uid="{00000000-0005-0000-0000-000079300000}"/>
    <cellStyle name="Normal 11 2 4 2 2 4" xfId="9797" xr:uid="{00000000-0005-0000-0000-00007A300000}"/>
    <cellStyle name="Normal 11 2 4 2 3" xfId="9798" xr:uid="{00000000-0005-0000-0000-00007B300000}"/>
    <cellStyle name="Normal 11 2 4 2 4" xfId="9799" xr:uid="{00000000-0005-0000-0000-00007C300000}"/>
    <cellStyle name="Normal 11 2 4 2 5" xfId="9800" xr:uid="{00000000-0005-0000-0000-00007D300000}"/>
    <cellStyle name="Normal 11 2 4 3" xfId="9801" xr:uid="{00000000-0005-0000-0000-00007E300000}"/>
    <cellStyle name="Normal 11 2 4 3 2" xfId="9802" xr:uid="{00000000-0005-0000-0000-00007F300000}"/>
    <cellStyle name="Normal 11 2 4 3 3" xfId="9803" xr:uid="{00000000-0005-0000-0000-000080300000}"/>
    <cellStyle name="Normal 11 2 4 3 4" xfId="9804" xr:uid="{00000000-0005-0000-0000-000081300000}"/>
    <cellStyle name="Normal 11 2 4 4" xfId="9805" xr:uid="{00000000-0005-0000-0000-000082300000}"/>
    <cellStyle name="Normal 11 2 4 5" xfId="9806" xr:uid="{00000000-0005-0000-0000-000083300000}"/>
    <cellStyle name="Normal 11 2 4 6" xfId="9807" xr:uid="{00000000-0005-0000-0000-000084300000}"/>
    <cellStyle name="Normal 11 3" xfId="9808" xr:uid="{00000000-0005-0000-0000-000085300000}"/>
    <cellStyle name="Normal 11 3 2" xfId="9809" xr:uid="{00000000-0005-0000-0000-000086300000}"/>
    <cellStyle name="Normal 11 3 2 2" xfId="9810" xr:uid="{00000000-0005-0000-0000-000087300000}"/>
    <cellStyle name="Normal 11 3 2 2 2" xfId="9811" xr:uid="{00000000-0005-0000-0000-000088300000}"/>
    <cellStyle name="Normal 11 3 2 2 2 2" xfId="9812" xr:uid="{00000000-0005-0000-0000-000089300000}"/>
    <cellStyle name="Normal 11 3 2 2 2 3" xfId="9813" xr:uid="{00000000-0005-0000-0000-00008A300000}"/>
    <cellStyle name="Normal 11 3 2 2 2 4" xfId="9814" xr:uid="{00000000-0005-0000-0000-00008B300000}"/>
    <cellStyle name="Normal 11 3 2 2 3" xfId="9815" xr:uid="{00000000-0005-0000-0000-00008C300000}"/>
    <cellStyle name="Normal 11 3 2 2 4" xfId="9816" xr:uid="{00000000-0005-0000-0000-00008D300000}"/>
    <cellStyle name="Normal 11 3 2 2 5" xfId="9817" xr:uid="{00000000-0005-0000-0000-00008E300000}"/>
    <cellStyle name="Normal 11 3 2 3" xfId="9818" xr:uid="{00000000-0005-0000-0000-00008F300000}"/>
    <cellStyle name="Normal 11 3 2 4" xfId="9819" xr:uid="{00000000-0005-0000-0000-000090300000}"/>
    <cellStyle name="Normal 11 3 2 4 2" xfId="9820" xr:uid="{00000000-0005-0000-0000-000091300000}"/>
    <cellStyle name="Normal 11 3 2 4 3" xfId="9821" xr:uid="{00000000-0005-0000-0000-000092300000}"/>
    <cellStyle name="Normal 11 3 2 4 4" xfId="9822" xr:uid="{00000000-0005-0000-0000-000093300000}"/>
    <cellStyle name="Normal 11 3 2 5" xfId="9823" xr:uid="{00000000-0005-0000-0000-000094300000}"/>
    <cellStyle name="Normal 11 3 2 6" xfId="9824" xr:uid="{00000000-0005-0000-0000-000095300000}"/>
    <cellStyle name="Normal 11 3 2 7" xfId="9825" xr:uid="{00000000-0005-0000-0000-000096300000}"/>
    <cellStyle name="Normal 11 4" xfId="9826" xr:uid="{00000000-0005-0000-0000-000097300000}"/>
    <cellStyle name="Normal 11 4 2" xfId="9827" xr:uid="{00000000-0005-0000-0000-000098300000}"/>
    <cellStyle name="Normal 11 4 2 2" xfId="9828" xr:uid="{00000000-0005-0000-0000-000099300000}"/>
    <cellStyle name="Normal 11 4 2 2 2" xfId="9829" xr:uid="{00000000-0005-0000-0000-00009A300000}"/>
    <cellStyle name="Normal 11 4 2 2 3" xfId="9830" xr:uid="{00000000-0005-0000-0000-00009B300000}"/>
    <cellStyle name="Normal 11 4 2 2 4" xfId="9831" xr:uid="{00000000-0005-0000-0000-00009C300000}"/>
    <cellStyle name="Normal 11 4 2 3" xfId="9832" xr:uid="{00000000-0005-0000-0000-00009D300000}"/>
    <cellStyle name="Normal 11 4 2 4" xfId="9833" xr:uid="{00000000-0005-0000-0000-00009E300000}"/>
    <cellStyle name="Normal 11 4 2 5" xfId="9834" xr:uid="{00000000-0005-0000-0000-00009F300000}"/>
    <cellStyle name="Normal 11 4 3" xfId="9835" xr:uid="{00000000-0005-0000-0000-0000A0300000}"/>
    <cellStyle name="Normal 11 4 4" xfId="9836" xr:uid="{00000000-0005-0000-0000-0000A1300000}"/>
    <cellStyle name="Normal 11 4 4 2" xfId="9837" xr:uid="{00000000-0005-0000-0000-0000A2300000}"/>
    <cellStyle name="Normal 11 4 4 3" xfId="9838" xr:uid="{00000000-0005-0000-0000-0000A3300000}"/>
    <cellStyle name="Normal 11 4 4 4" xfId="9839" xr:uid="{00000000-0005-0000-0000-0000A4300000}"/>
    <cellStyle name="Normal 11 4 5" xfId="9840" xr:uid="{00000000-0005-0000-0000-0000A5300000}"/>
    <cellStyle name="Normal 11 4 6" xfId="9841" xr:uid="{00000000-0005-0000-0000-0000A6300000}"/>
    <cellStyle name="Normal 11 4 7" xfId="9842" xr:uid="{00000000-0005-0000-0000-0000A7300000}"/>
    <cellStyle name="Normal 11 5" xfId="9843" xr:uid="{00000000-0005-0000-0000-0000A8300000}"/>
    <cellStyle name="Normal 11 5 2" xfId="9844" xr:uid="{00000000-0005-0000-0000-0000A9300000}"/>
    <cellStyle name="Normal 11 5 2 2" xfId="9845" xr:uid="{00000000-0005-0000-0000-0000AA300000}"/>
    <cellStyle name="Normal 11 5 2 2 2" xfId="9846" xr:uid="{00000000-0005-0000-0000-0000AB300000}"/>
    <cellStyle name="Normal 11 5 2 2 3" xfId="9847" xr:uid="{00000000-0005-0000-0000-0000AC300000}"/>
    <cellStyle name="Normal 11 5 2 2 4" xfId="9848" xr:uid="{00000000-0005-0000-0000-0000AD300000}"/>
    <cellStyle name="Normal 11 5 2 3" xfId="9849" xr:uid="{00000000-0005-0000-0000-0000AE300000}"/>
    <cellStyle name="Normal 11 5 2 4" xfId="9850" xr:uid="{00000000-0005-0000-0000-0000AF300000}"/>
    <cellStyle name="Normal 11 5 2 5" xfId="9851" xr:uid="{00000000-0005-0000-0000-0000B0300000}"/>
    <cellStyle name="Normal 11 5 3" xfId="9852" xr:uid="{00000000-0005-0000-0000-0000B1300000}"/>
    <cellStyle name="Normal 11 5 3 2" xfId="9853" xr:uid="{00000000-0005-0000-0000-0000B2300000}"/>
    <cellStyle name="Normal 11 5 3 3" xfId="9854" xr:uid="{00000000-0005-0000-0000-0000B3300000}"/>
    <cellStyle name="Normal 11 5 3 4" xfId="9855" xr:uid="{00000000-0005-0000-0000-0000B4300000}"/>
    <cellStyle name="Normal 11 5 4" xfId="9856" xr:uid="{00000000-0005-0000-0000-0000B5300000}"/>
    <cellStyle name="Normal 11 5 5" xfId="9857" xr:uid="{00000000-0005-0000-0000-0000B6300000}"/>
    <cellStyle name="Normal 11 5 6" xfId="9858" xr:uid="{00000000-0005-0000-0000-0000B7300000}"/>
    <cellStyle name="Normal 11 6" xfId="9859" xr:uid="{00000000-0005-0000-0000-0000B8300000}"/>
    <cellStyle name="Normal 11 6 2" xfId="9860" xr:uid="{00000000-0005-0000-0000-0000B9300000}"/>
    <cellStyle name="Normal 11 6 2 2" xfId="9861" xr:uid="{00000000-0005-0000-0000-0000BA300000}"/>
    <cellStyle name="Normal 11 6 2 2 2" xfId="9862" xr:uid="{00000000-0005-0000-0000-0000BB300000}"/>
    <cellStyle name="Normal 11 6 2 2 3" xfId="9863" xr:uid="{00000000-0005-0000-0000-0000BC300000}"/>
    <cellStyle name="Normal 11 6 2 2 4" xfId="9864" xr:uid="{00000000-0005-0000-0000-0000BD300000}"/>
    <cellStyle name="Normal 11 6 2 3" xfId="9865" xr:uid="{00000000-0005-0000-0000-0000BE300000}"/>
    <cellStyle name="Normal 11 6 2 4" xfId="9866" xr:uid="{00000000-0005-0000-0000-0000BF300000}"/>
    <cellStyle name="Normal 11 6 2 5" xfId="9867" xr:uid="{00000000-0005-0000-0000-0000C0300000}"/>
    <cellStyle name="Normal 11 6 3" xfId="9868" xr:uid="{00000000-0005-0000-0000-0000C1300000}"/>
    <cellStyle name="Normal 11 6 3 2" xfId="9869" xr:uid="{00000000-0005-0000-0000-0000C2300000}"/>
    <cellStyle name="Normal 11 6 3 3" xfId="9870" xr:uid="{00000000-0005-0000-0000-0000C3300000}"/>
    <cellStyle name="Normal 11 6 3 4" xfId="9871" xr:uid="{00000000-0005-0000-0000-0000C4300000}"/>
    <cellStyle name="Normal 11 6 4" xfId="9872" xr:uid="{00000000-0005-0000-0000-0000C5300000}"/>
    <cellStyle name="Normal 11 6 5" xfId="9873" xr:uid="{00000000-0005-0000-0000-0000C6300000}"/>
    <cellStyle name="Normal 11 6 6" xfId="9874" xr:uid="{00000000-0005-0000-0000-0000C7300000}"/>
    <cellStyle name="Normal 11 7" xfId="9875" xr:uid="{00000000-0005-0000-0000-0000C8300000}"/>
    <cellStyle name="Normal 11 7 2" xfId="9876" xr:uid="{00000000-0005-0000-0000-0000C9300000}"/>
    <cellStyle name="Normal 11 7 2 2" xfId="9877" xr:uid="{00000000-0005-0000-0000-0000CA300000}"/>
    <cellStyle name="Normal 11 7 2 2 2" xfId="9878" xr:uid="{00000000-0005-0000-0000-0000CB300000}"/>
    <cellStyle name="Normal 11 7 2 2 3" xfId="9879" xr:uid="{00000000-0005-0000-0000-0000CC300000}"/>
    <cellStyle name="Normal 11 7 2 2 4" xfId="9880" xr:uid="{00000000-0005-0000-0000-0000CD300000}"/>
    <cellStyle name="Normal 11 7 2 3" xfId="9881" xr:uid="{00000000-0005-0000-0000-0000CE300000}"/>
    <cellStyle name="Normal 11 7 2 4" xfId="9882" xr:uid="{00000000-0005-0000-0000-0000CF300000}"/>
    <cellStyle name="Normal 11 7 2 5" xfId="9883" xr:uid="{00000000-0005-0000-0000-0000D0300000}"/>
    <cellStyle name="Normal 11 7 3" xfId="9884" xr:uid="{00000000-0005-0000-0000-0000D1300000}"/>
    <cellStyle name="Normal 11 7 3 2" xfId="9885" xr:uid="{00000000-0005-0000-0000-0000D2300000}"/>
    <cellStyle name="Normal 11 7 3 3" xfId="9886" xr:uid="{00000000-0005-0000-0000-0000D3300000}"/>
    <cellStyle name="Normal 11 7 3 4" xfId="9887" xr:uid="{00000000-0005-0000-0000-0000D4300000}"/>
    <cellStyle name="Normal 11 7 4" xfId="9888" xr:uid="{00000000-0005-0000-0000-0000D5300000}"/>
    <cellStyle name="Normal 11 7 5" xfId="9889" xr:uid="{00000000-0005-0000-0000-0000D6300000}"/>
    <cellStyle name="Normal 11 7 6" xfId="9890" xr:uid="{00000000-0005-0000-0000-0000D7300000}"/>
    <cellStyle name="Normal 11 8" xfId="9891" xr:uid="{00000000-0005-0000-0000-0000D8300000}"/>
    <cellStyle name="Normal 11 8 2" xfId="9892" xr:uid="{00000000-0005-0000-0000-0000D9300000}"/>
    <cellStyle name="Normal 11 8 2 2" xfId="9893" xr:uid="{00000000-0005-0000-0000-0000DA300000}"/>
    <cellStyle name="Normal 11 8 2 2 2" xfId="9894" xr:uid="{00000000-0005-0000-0000-0000DB300000}"/>
    <cellStyle name="Normal 11 8 2 2 3" xfId="9895" xr:uid="{00000000-0005-0000-0000-0000DC300000}"/>
    <cellStyle name="Normal 11 8 2 2 4" xfId="9896" xr:uid="{00000000-0005-0000-0000-0000DD300000}"/>
    <cellStyle name="Normal 11 8 2 3" xfId="9897" xr:uid="{00000000-0005-0000-0000-0000DE300000}"/>
    <cellStyle name="Normal 11 8 2 4" xfId="9898" xr:uid="{00000000-0005-0000-0000-0000DF300000}"/>
    <cellStyle name="Normal 11 8 2 5" xfId="9899" xr:uid="{00000000-0005-0000-0000-0000E0300000}"/>
    <cellStyle name="Normal 11 8 3" xfId="9900" xr:uid="{00000000-0005-0000-0000-0000E1300000}"/>
    <cellStyle name="Normal 11 8 3 2" xfId="9901" xr:uid="{00000000-0005-0000-0000-0000E2300000}"/>
    <cellStyle name="Normal 11 8 3 3" xfId="9902" xr:uid="{00000000-0005-0000-0000-0000E3300000}"/>
    <cellStyle name="Normal 11 8 3 4" xfId="9903" xr:uid="{00000000-0005-0000-0000-0000E4300000}"/>
    <cellStyle name="Normal 11 8 4" xfId="9904" xr:uid="{00000000-0005-0000-0000-0000E5300000}"/>
    <cellStyle name="Normal 11 8 5" xfId="9905" xr:uid="{00000000-0005-0000-0000-0000E6300000}"/>
    <cellStyle name="Normal 11 8 6" xfId="9906" xr:uid="{00000000-0005-0000-0000-0000E7300000}"/>
    <cellStyle name="Normal 11 9" xfId="9907" xr:uid="{00000000-0005-0000-0000-0000E8300000}"/>
    <cellStyle name="Normal 11 9 2" xfId="9908" xr:uid="{00000000-0005-0000-0000-0000E9300000}"/>
    <cellStyle name="Normal 11 9 2 2" xfId="9909" xr:uid="{00000000-0005-0000-0000-0000EA300000}"/>
    <cellStyle name="Normal 11 9 2 2 2" xfId="9910" xr:uid="{00000000-0005-0000-0000-0000EB300000}"/>
    <cellStyle name="Normal 11 9 2 2 3" xfId="9911" xr:uid="{00000000-0005-0000-0000-0000EC300000}"/>
    <cellStyle name="Normal 11 9 2 2 4" xfId="9912" xr:uid="{00000000-0005-0000-0000-0000ED300000}"/>
    <cellStyle name="Normal 11 9 2 3" xfId="9913" xr:uid="{00000000-0005-0000-0000-0000EE300000}"/>
    <cellStyle name="Normal 11 9 2 4" xfId="9914" xr:uid="{00000000-0005-0000-0000-0000EF300000}"/>
    <cellStyle name="Normal 11 9 2 5" xfId="9915" xr:uid="{00000000-0005-0000-0000-0000F0300000}"/>
    <cellStyle name="Normal 11 9 3" xfId="9916" xr:uid="{00000000-0005-0000-0000-0000F1300000}"/>
    <cellStyle name="Normal 11 9 3 2" xfId="9917" xr:uid="{00000000-0005-0000-0000-0000F2300000}"/>
    <cellStyle name="Normal 11 9 3 3" xfId="9918" xr:uid="{00000000-0005-0000-0000-0000F3300000}"/>
    <cellStyle name="Normal 11 9 3 4" xfId="9919" xr:uid="{00000000-0005-0000-0000-0000F4300000}"/>
    <cellStyle name="Normal 11 9 4" xfId="9920" xr:uid="{00000000-0005-0000-0000-0000F5300000}"/>
    <cellStyle name="Normal 11 9 5" xfId="9921" xr:uid="{00000000-0005-0000-0000-0000F6300000}"/>
    <cellStyle name="Normal 11 9 6" xfId="9922" xr:uid="{00000000-0005-0000-0000-0000F7300000}"/>
    <cellStyle name="Normal 110" xfId="9923" xr:uid="{00000000-0005-0000-0000-0000F8300000}"/>
    <cellStyle name="Normal 110 2" xfId="9924" xr:uid="{00000000-0005-0000-0000-0000F9300000}"/>
    <cellStyle name="Normal 110 3" xfId="9925" xr:uid="{00000000-0005-0000-0000-0000FA300000}"/>
    <cellStyle name="Normal 110 4" xfId="9926" xr:uid="{00000000-0005-0000-0000-0000FB300000}"/>
    <cellStyle name="Normal 111" xfId="9927" xr:uid="{00000000-0005-0000-0000-0000FC300000}"/>
    <cellStyle name="Normal 111 2" xfId="9928" xr:uid="{00000000-0005-0000-0000-0000FD300000}"/>
    <cellStyle name="Normal 111 3" xfId="9929" xr:uid="{00000000-0005-0000-0000-0000FE300000}"/>
    <cellStyle name="Normal 111 4" xfId="9930" xr:uid="{00000000-0005-0000-0000-0000FF300000}"/>
    <cellStyle name="Normal 112" xfId="9931" xr:uid="{00000000-0005-0000-0000-000000310000}"/>
    <cellStyle name="Normal 112 2" xfId="9932" xr:uid="{00000000-0005-0000-0000-000001310000}"/>
    <cellStyle name="Normal 112 3" xfId="9933" xr:uid="{00000000-0005-0000-0000-000002310000}"/>
    <cellStyle name="Normal 112 4" xfId="9934" xr:uid="{00000000-0005-0000-0000-000003310000}"/>
    <cellStyle name="Normal 113" xfId="9935" xr:uid="{00000000-0005-0000-0000-000004310000}"/>
    <cellStyle name="Normal 113 2" xfId="9936" xr:uid="{00000000-0005-0000-0000-000005310000}"/>
    <cellStyle name="Normal 113 3" xfId="9937" xr:uid="{00000000-0005-0000-0000-000006310000}"/>
    <cellStyle name="Normal 113 4" xfId="9938" xr:uid="{00000000-0005-0000-0000-000007310000}"/>
    <cellStyle name="Normal 114" xfId="9939" xr:uid="{00000000-0005-0000-0000-000008310000}"/>
    <cellStyle name="Normal 114 2" xfId="9940" xr:uid="{00000000-0005-0000-0000-000009310000}"/>
    <cellStyle name="Normal 114 3" xfId="9941" xr:uid="{00000000-0005-0000-0000-00000A310000}"/>
    <cellStyle name="Normal 114 4" xfId="9942" xr:uid="{00000000-0005-0000-0000-00000B310000}"/>
    <cellStyle name="Normal 115" xfId="9943" xr:uid="{00000000-0005-0000-0000-00000C310000}"/>
    <cellStyle name="Normal 115 2" xfId="9944" xr:uid="{00000000-0005-0000-0000-00000D310000}"/>
    <cellStyle name="Normal 115 3" xfId="9945" xr:uid="{00000000-0005-0000-0000-00000E310000}"/>
    <cellStyle name="Normal 115 4" xfId="9946" xr:uid="{00000000-0005-0000-0000-00000F310000}"/>
    <cellStyle name="Normal 116" xfId="9947" xr:uid="{00000000-0005-0000-0000-000010310000}"/>
    <cellStyle name="Normal 116 2" xfId="9948" xr:uid="{00000000-0005-0000-0000-000011310000}"/>
    <cellStyle name="Normal 116 3" xfId="9949" xr:uid="{00000000-0005-0000-0000-000012310000}"/>
    <cellStyle name="Normal 116 4" xfId="9950" xr:uid="{00000000-0005-0000-0000-000013310000}"/>
    <cellStyle name="Normal 117" xfId="9951" xr:uid="{00000000-0005-0000-0000-000014310000}"/>
    <cellStyle name="Normal 117 2" xfId="9952" xr:uid="{00000000-0005-0000-0000-000015310000}"/>
    <cellStyle name="Normal 117 3" xfId="9953" xr:uid="{00000000-0005-0000-0000-000016310000}"/>
    <cellStyle name="Normal 117 4" xfId="9954" xr:uid="{00000000-0005-0000-0000-000017310000}"/>
    <cellStyle name="Normal 118" xfId="9955" xr:uid="{00000000-0005-0000-0000-000018310000}"/>
    <cellStyle name="Normal 118 2" xfId="9956" xr:uid="{00000000-0005-0000-0000-000019310000}"/>
    <cellStyle name="Normal 118 3" xfId="9957" xr:uid="{00000000-0005-0000-0000-00001A310000}"/>
    <cellStyle name="Normal 118 4" xfId="9958" xr:uid="{00000000-0005-0000-0000-00001B310000}"/>
    <cellStyle name="Normal 119" xfId="9959" xr:uid="{00000000-0005-0000-0000-00001C310000}"/>
    <cellStyle name="Normal 12" xfId="9960" xr:uid="{00000000-0005-0000-0000-00001D310000}"/>
    <cellStyle name="Normal 12 10" xfId="9961" xr:uid="{00000000-0005-0000-0000-00001E310000}"/>
    <cellStyle name="Normal 12 10 2" xfId="9962" xr:uid="{00000000-0005-0000-0000-00001F310000}"/>
    <cellStyle name="Normal 12 10 2 2" xfId="9963" xr:uid="{00000000-0005-0000-0000-000020310000}"/>
    <cellStyle name="Normal 12 10 2 2 2" xfId="9964" xr:uid="{00000000-0005-0000-0000-000021310000}"/>
    <cellStyle name="Normal 12 10 2 2 3" xfId="9965" xr:uid="{00000000-0005-0000-0000-000022310000}"/>
    <cellStyle name="Normal 12 10 2 2 4" xfId="9966" xr:uid="{00000000-0005-0000-0000-000023310000}"/>
    <cellStyle name="Normal 12 10 2 3" xfId="9967" xr:uid="{00000000-0005-0000-0000-000024310000}"/>
    <cellStyle name="Normal 12 10 2 4" xfId="9968" xr:uid="{00000000-0005-0000-0000-000025310000}"/>
    <cellStyle name="Normal 12 10 2 5" xfId="9969" xr:uid="{00000000-0005-0000-0000-000026310000}"/>
    <cellStyle name="Normal 12 10 3" xfId="9970" xr:uid="{00000000-0005-0000-0000-000027310000}"/>
    <cellStyle name="Normal 12 10 3 2" xfId="9971" xr:uid="{00000000-0005-0000-0000-000028310000}"/>
    <cellStyle name="Normal 12 10 3 3" xfId="9972" xr:uid="{00000000-0005-0000-0000-000029310000}"/>
    <cellStyle name="Normal 12 10 3 4" xfId="9973" xr:uid="{00000000-0005-0000-0000-00002A310000}"/>
    <cellStyle name="Normal 12 10 4" xfId="9974" xr:uid="{00000000-0005-0000-0000-00002B310000}"/>
    <cellStyle name="Normal 12 10 5" xfId="9975" xr:uid="{00000000-0005-0000-0000-00002C310000}"/>
    <cellStyle name="Normal 12 10 6" xfId="9976" xr:uid="{00000000-0005-0000-0000-00002D310000}"/>
    <cellStyle name="Normal 12 11" xfId="9977" xr:uid="{00000000-0005-0000-0000-00002E310000}"/>
    <cellStyle name="Normal 12 11 2" xfId="9978" xr:uid="{00000000-0005-0000-0000-00002F310000}"/>
    <cellStyle name="Normal 12 11 2 2" xfId="9979" xr:uid="{00000000-0005-0000-0000-000030310000}"/>
    <cellStyle name="Normal 12 11 2 2 2" xfId="9980" xr:uid="{00000000-0005-0000-0000-000031310000}"/>
    <cellStyle name="Normal 12 11 2 2 3" xfId="9981" xr:uid="{00000000-0005-0000-0000-000032310000}"/>
    <cellStyle name="Normal 12 11 2 2 4" xfId="9982" xr:uid="{00000000-0005-0000-0000-000033310000}"/>
    <cellStyle name="Normal 12 11 2 3" xfId="9983" xr:uid="{00000000-0005-0000-0000-000034310000}"/>
    <cellStyle name="Normal 12 11 2 4" xfId="9984" xr:uid="{00000000-0005-0000-0000-000035310000}"/>
    <cellStyle name="Normal 12 11 2 5" xfId="9985" xr:uid="{00000000-0005-0000-0000-000036310000}"/>
    <cellStyle name="Normal 12 11 3" xfId="9986" xr:uid="{00000000-0005-0000-0000-000037310000}"/>
    <cellStyle name="Normal 12 11 3 2" xfId="9987" xr:uid="{00000000-0005-0000-0000-000038310000}"/>
    <cellStyle name="Normal 12 11 3 3" xfId="9988" xr:uid="{00000000-0005-0000-0000-000039310000}"/>
    <cellStyle name="Normal 12 11 3 4" xfId="9989" xr:uid="{00000000-0005-0000-0000-00003A310000}"/>
    <cellStyle name="Normal 12 11 4" xfId="9990" xr:uid="{00000000-0005-0000-0000-00003B310000}"/>
    <cellStyle name="Normal 12 11 5" xfId="9991" xr:uid="{00000000-0005-0000-0000-00003C310000}"/>
    <cellStyle name="Normal 12 11 6" xfId="9992" xr:uid="{00000000-0005-0000-0000-00003D310000}"/>
    <cellStyle name="Normal 12 12" xfId="9993" xr:uid="{00000000-0005-0000-0000-00003E310000}"/>
    <cellStyle name="Normal 12 12 2" xfId="9994" xr:uid="{00000000-0005-0000-0000-00003F310000}"/>
    <cellStyle name="Normal 12 12 2 2" xfId="9995" xr:uid="{00000000-0005-0000-0000-000040310000}"/>
    <cellStyle name="Normal 12 12 2 2 2" xfId="9996" xr:uid="{00000000-0005-0000-0000-000041310000}"/>
    <cellStyle name="Normal 12 12 2 2 3" xfId="9997" xr:uid="{00000000-0005-0000-0000-000042310000}"/>
    <cellStyle name="Normal 12 12 2 2 4" xfId="9998" xr:uid="{00000000-0005-0000-0000-000043310000}"/>
    <cellStyle name="Normal 12 12 2 3" xfId="9999" xr:uid="{00000000-0005-0000-0000-000044310000}"/>
    <cellStyle name="Normal 12 12 2 4" xfId="10000" xr:uid="{00000000-0005-0000-0000-000045310000}"/>
    <cellStyle name="Normal 12 12 2 5" xfId="10001" xr:uid="{00000000-0005-0000-0000-000046310000}"/>
    <cellStyle name="Normal 12 12 3" xfId="10002" xr:uid="{00000000-0005-0000-0000-000047310000}"/>
    <cellStyle name="Normal 12 12 3 2" xfId="10003" xr:uid="{00000000-0005-0000-0000-000048310000}"/>
    <cellStyle name="Normal 12 12 3 3" xfId="10004" xr:uid="{00000000-0005-0000-0000-000049310000}"/>
    <cellStyle name="Normal 12 12 3 4" xfId="10005" xr:uid="{00000000-0005-0000-0000-00004A310000}"/>
    <cellStyle name="Normal 12 12 4" xfId="10006" xr:uid="{00000000-0005-0000-0000-00004B310000}"/>
    <cellStyle name="Normal 12 12 5" xfId="10007" xr:uid="{00000000-0005-0000-0000-00004C310000}"/>
    <cellStyle name="Normal 12 12 6" xfId="10008" xr:uid="{00000000-0005-0000-0000-00004D310000}"/>
    <cellStyle name="Normal 12 13" xfId="10009" xr:uid="{00000000-0005-0000-0000-00004E310000}"/>
    <cellStyle name="Normal 12 13 2" xfId="10010" xr:uid="{00000000-0005-0000-0000-00004F310000}"/>
    <cellStyle name="Normal 12 13 2 2" xfId="10011" xr:uid="{00000000-0005-0000-0000-000050310000}"/>
    <cellStyle name="Normal 12 13 2 2 2" xfId="10012" xr:uid="{00000000-0005-0000-0000-000051310000}"/>
    <cellStyle name="Normal 12 13 2 2 3" xfId="10013" xr:uid="{00000000-0005-0000-0000-000052310000}"/>
    <cellStyle name="Normal 12 13 2 2 4" xfId="10014" xr:uid="{00000000-0005-0000-0000-000053310000}"/>
    <cellStyle name="Normal 12 13 2 3" xfId="10015" xr:uid="{00000000-0005-0000-0000-000054310000}"/>
    <cellStyle name="Normal 12 13 2 4" xfId="10016" xr:uid="{00000000-0005-0000-0000-000055310000}"/>
    <cellStyle name="Normal 12 13 2 5" xfId="10017" xr:uid="{00000000-0005-0000-0000-000056310000}"/>
    <cellStyle name="Normal 12 13 3" xfId="10018" xr:uid="{00000000-0005-0000-0000-000057310000}"/>
    <cellStyle name="Normal 12 13 3 2" xfId="10019" xr:uid="{00000000-0005-0000-0000-000058310000}"/>
    <cellStyle name="Normal 12 13 3 3" xfId="10020" xr:uid="{00000000-0005-0000-0000-000059310000}"/>
    <cellStyle name="Normal 12 13 3 4" xfId="10021" xr:uid="{00000000-0005-0000-0000-00005A310000}"/>
    <cellStyle name="Normal 12 13 4" xfId="10022" xr:uid="{00000000-0005-0000-0000-00005B310000}"/>
    <cellStyle name="Normal 12 13 5" xfId="10023" xr:uid="{00000000-0005-0000-0000-00005C310000}"/>
    <cellStyle name="Normal 12 13 6" xfId="10024" xr:uid="{00000000-0005-0000-0000-00005D310000}"/>
    <cellStyle name="Normal 12 14" xfId="10025" xr:uid="{00000000-0005-0000-0000-00005E310000}"/>
    <cellStyle name="Normal 12 14 2" xfId="10026" xr:uid="{00000000-0005-0000-0000-00005F310000}"/>
    <cellStyle name="Normal 12 14 3" xfId="10027" xr:uid="{00000000-0005-0000-0000-000060310000}"/>
    <cellStyle name="Normal 12 14 4" xfId="10028" xr:uid="{00000000-0005-0000-0000-000061310000}"/>
    <cellStyle name="Normal 12 2" xfId="10029" xr:uid="{00000000-0005-0000-0000-000062310000}"/>
    <cellStyle name="Normal 12 2 2" xfId="10030" xr:uid="{00000000-0005-0000-0000-000063310000}"/>
    <cellStyle name="Normal 12 2 3" xfId="10031" xr:uid="{00000000-0005-0000-0000-000064310000}"/>
    <cellStyle name="Normal 12 2 3 2" xfId="10032" xr:uid="{00000000-0005-0000-0000-000065310000}"/>
    <cellStyle name="Normal 12 2 3 2 2" xfId="10033" xr:uid="{00000000-0005-0000-0000-000066310000}"/>
    <cellStyle name="Normal 12 2 3 2 2 2" xfId="10034" xr:uid="{00000000-0005-0000-0000-000067310000}"/>
    <cellStyle name="Normal 12 2 3 2 2 3" xfId="10035" xr:uid="{00000000-0005-0000-0000-000068310000}"/>
    <cellStyle name="Normal 12 2 3 2 2 4" xfId="10036" xr:uid="{00000000-0005-0000-0000-000069310000}"/>
    <cellStyle name="Normal 12 2 3 2 3" xfId="10037" xr:uid="{00000000-0005-0000-0000-00006A310000}"/>
    <cellStyle name="Normal 12 2 3 2 4" xfId="10038" xr:uid="{00000000-0005-0000-0000-00006B310000}"/>
    <cellStyle name="Normal 12 2 3 2 5" xfId="10039" xr:uid="{00000000-0005-0000-0000-00006C310000}"/>
    <cellStyle name="Normal 12 2 3 3" xfId="10040" xr:uid="{00000000-0005-0000-0000-00006D310000}"/>
    <cellStyle name="Normal 12 2 3 3 2" xfId="10041" xr:uid="{00000000-0005-0000-0000-00006E310000}"/>
    <cellStyle name="Normal 12 2 3 3 3" xfId="10042" xr:uid="{00000000-0005-0000-0000-00006F310000}"/>
    <cellStyle name="Normal 12 2 3 3 4" xfId="10043" xr:uid="{00000000-0005-0000-0000-000070310000}"/>
    <cellStyle name="Normal 12 2 3 4" xfId="10044" xr:uid="{00000000-0005-0000-0000-000071310000}"/>
    <cellStyle name="Normal 12 2 3 5" xfId="10045" xr:uid="{00000000-0005-0000-0000-000072310000}"/>
    <cellStyle name="Normal 12 2 3 6" xfId="10046" xr:uid="{00000000-0005-0000-0000-000073310000}"/>
    <cellStyle name="Normal 12 3" xfId="10047" xr:uid="{00000000-0005-0000-0000-000074310000}"/>
    <cellStyle name="Normal 12 3 2" xfId="10048" xr:uid="{00000000-0005-0000-0000-000075310000}"/>
    <cellStyle name="Normal 12 3 2 2" xfId="10049" xr:uid="{00000000-0005-0000-0000-000076310000}"/>
    <cellStyle name="Normal 12 3 2 2 2" xfId="10050" xr:uid="{00000000-0005-0000-0000-000077310000}"/>
    <cellStyle name="Normal 12 3 2 2 2 2" xfId="10051" xr:uid="{00000000-0005-0000-0000-000078310000}"/>
    <cellStyle name="Normal 12 3 2 2 2 3" xfId="10052" xr:uid="{00000000-0005-0000-0000-000079310000}"/>
    <cellStyle name="Normal 12 3 2 2 2 4" xfId="10053" xr:uid="{00000000-0005-0000-0000-00007A310000}"/>
    <cellStyle name="Normal 12 3 2 2 3" xfId="10054" xr:uid="{00000000-0005-0000-0000-00007B310000}"/>
    <cellStyle name="Normal 12 3 2 2 4" xfId="10055" xr:uid="{00000000-0005-0000-0000-00007C310000}"/>
    <cellStyle name="Normal 12 3 2 2 5" xfId="10056" xr:uid="{00000000-0005-0000-0000-00007D310000}"/>
    <cellStyle name="Normal 12 3 2 3" xfId="10057" xr:uid="{00000000-0005-0000-0000-00007E310000}"/>
    <cellStyle name="Normal 12 3 2 4" xfId="10058" xr:uid="{00000000-0005-0000-0000-00007F310000}"/>
    <cellStyle name="Normal 12 3 2 4 2" xfId="10059" xr:uid="{00000000-0005-0000-0000-000080310000}"/>
    <cellStyle name="Normal 12 3 2 4 3" xfId="10060" xr:uid="{00000000-0005-0000-0000-000081310000}"/>
    <cellStyle name="Normal 12 3 2 4 4" xfId="10061" xr:uid="{00000000-0005-0000-0000-000082310000}"/>
    <cellStyle name="Normal 12 3 2 5" xfId="10062" xr:uid="{00000000-0005-0000-0000-000083310000}"/>
    <cellStyle name="Normal 12 3 2 6" xfId="10063" xr:uid="{00000000-0005-0000-0000-000084310000}"/>
    <cellStyle name="Normal 12 3 2 7" xfId="10064" xr:uid="{00000000-0005-0000-0000-000085310000}"/>
    <cellStyle name="Normal 12 4" xfId="10065" xr:uid="{00000000-0005-0000-0000-000086310000}"/>
    <cellStyle name="Normal 12 4 2" xfId="10066" xr:uid="{00000000-0005-0000-0000-000087310000}"/>
    <cellStyle name="Normal 12 4 2 2" xfId="10067" xr:uid="{00000000-0005-0000-0000-000088310000}"/>
    <cellStyle name="Normal 12 4 2 2 2" xfId="10068" xr:uid="{00000000-0005-0000-0000-000089310000}"/>
    <cellStyle name="Normal 12 4 2 2 3" xfId="10069" xr:uid="{00000000-0005-0000-0000-00008A310000}"/>
    <cellStyle name="Normal 12 4 2 2 4" xfId="10070" xr:uid="{00000000-0005-0000-0000-00008B310000}"/>
    <cellStyle name="Normal 12 4 2 3" xfId="10071" xr:uid="{00000000-0005-0000-0000-00008C310000}"/>
    <cellStyle name="Normal 12 4 2 4" xfId="10072" xr:uid="{00000000-0005-0000-0000-00008D310000}"/>
    <cellStyle name="Normal 12 4 2 5" xfId="10073" xr:uid="{00000000-0005-0000-0000-00008E310000}"/>
    <cellStyle name="Normal 12 4 3" xfId="10074" xr:uid="{00000000-0005-0000-0000-00008F310000}"/>
    <cellStyle name="Normal 12 4 4" xfId="10075" xr:uid="{00000000-0005-0000-0000-000090310000}"/>
    <cellStyle name="Normal 12 4 4 2" xfId="10076" xr:uid="{00000000-0005-0000-0000-000091310000}"/>
    <cellStyle name="Normal 12 4 4 3" xfId="10077" xr:uid="{00000000-0005-0000-0000-000092310000}"/>
    <cellStyle name="Normal 12 4 4 4" xfId="10078" xr:uid="{00000000-0005-0000-0000-000093310000}"/>
    <cellStyle name="Normal 12 4 5" xfId="10079" xr:uid="{00000000-0005-0000-0000-000094310000}"/>
    <cellStyle name="Normal 12 4 6" xfId="10080" xr:uid="{00000000-0005-0000-0000-000095310000}"/>
    <cellStyle name="Normal 12 4 7" xfId="10081" xr:uid="{00000000-0005-0000-0000-000096310000}"/>
    <cellStyle name="Normal 12 5" xfId="10082" xr:uid="{00000000-0005-0000-0000-000097310000}"/>
    <cellStyle name="Normal 12 5 2" xfId="10083" xr:uid="{00000000-0005-0000-0000-000098310000}"/>
    <cellStyle name="Normal 12 5 2 2" xfId="10084" xr:uid="{00000000-0005-0000-0000-000099310000}"/>
    <cellStyle name="Normal 12 5 2 2 2" xfId="10085" xr:uid="{00000000-0005-0000-0000-00009A310000}"/>
    <cellStyle name="Normal 12 5 2 2 3" xfId="10086" xr:uid="{00000000-0005-0000-0000-00009B310000}"/>
    <cellStyle name="Normal 12 5 2 2 4" xfId="10087" xr:uid="{00000000-0005-0000-0000-00009C310000}"/>
    <cellStyle name="Normal 12 5 2 3" xfId="10088" xr:uid="{00000000-0005-0000-0000-00009D310000}"/>
    <cellStyle name="Normal 12 5 2 4" xfId="10089" xr:uid="{00000000-0005-0000-0000-00009E310000}"/>
    <cellStyle name="Normal 12 5 2 5" xfId="10090" xr:uid="{00000000-0005-0000-0000-00009F310000}"/>
    <cellStyle name="Normal 12 5 3" xfId="10091" xr:uid="{00000000-0005-0000-0000-0000A0310000}"/>
    <cellStyle name="Normal 12 5 4" xfId="10092" xr:uid="{00000000-0005-0000-0000-0000A1310000}"/>
    <cellStyle name="Normal 12 5 4 2" xfId="10093" xr:uid="{00000000-0005-0000-0000-0000A2310000}"/>
    <cellStyle name="Normal 12 5 4 3" xfId="10094" xr:uid="{00000000-0005-0000-0000-0000A3310000}"/>
    <cellStyle name="Normal 12 5 4 4" xfId="10095" xr:uid="{00000000-0005-0000-0000-0000A4310000}"/>
    <cellStyle name="Normal 12 5 5" xfId="10096" xr:uid="{00000000-0005-0000-0000-0000A5310000}"/>
    <cellStyle name="Normal 12 5 6" xfId="10097" xr:uid="{00000000-0005-0000-0000-0000A6310000}"/>
    <cellStyle name="Normal 12 5 7" xfId="10098" xr:uid="{00000000-0005-0000-0000-0000A7310000}"/>
    <cellStyle name="Normal 12 6" xfId="10099" xr:uid="{00000000-0005-0000-0000-0000A8310000}"/>
    <cellStyle name="Normal 12 6 2" xfId="10100" xr:uid="{00000000-0005-0000-0000-0000A9310000}"/>
    <cellStyle name="Normal 12 6 2 2" xfId="10101" xr:uid="{00000000-0005-0000-0000-0000AA310000}"/>
    <cellStyle name="Normal 12 6 2 2 2" xfId="10102" xr:uid="{00000000-0005-0000-0000-0000AB310000}"/>
    <cellStyle name="Normal 12 6 2 2 3" xfId="10103" xr:uid="{00000000-0005-0000-0000-0000AC310000}"/>
    <cellStyle name="Normal 12 6 2 2 4" xfId="10104" xr:uid="{00000000-0005-0000-0000-0000AD310000}"/>
    <cellStyle name="Normal 12 6 2 3" xfId="10105" xr:uid="{00000000-0005-0000-0000-0000AE310000}"/>
    <cellStyle name="Normal 12 6 2 4" xfId="10106" xr:uid="{00000000-0005-0000-0000-0000AF310000}"/>
    <cellStyle name="Normal 12 6 2 5" xfId="10107" xr:uid="{00000000-0005-0000-0000-0000B0310000}"/>
    <cellStyle name="Normal 12 6 3" xfId="10108" xr:uid="{00000000-0005-0000-0000-0000B1310000}"/>
    <cellStyle name="Normal 12 6 4" xfId="10109" xr:uid="{00000000-0005-0000-0000-0000B2310000}"/>
    <cellStyle name="Normal 12 6 4 2" xfId="10110" xr:uid="{00000000-0005-0000-0000-0000B3310000}"/>
    <cellStyle name="Normal 12 6 4 3" xfId="10111" xr:uid="{00000000-0005-0000-0000-0000B4310000}"/>
    <cellStyle name="Normal 12 6 4 4" xfId="10112" xr:uid="{00000000-0005-0000-0000-0000B5310000}"/>
    <cellStyle name="Normal 12 6 5" xfId="10113" xr:uid="{00000000-0005-0000-0000-0000B6310000}"/>
    <cellStyle name="Normal 12 6 6" xfId="10114" xr:uid="{00000000-0005-0000-0000-0000B7310000}"/>
    <cellStyle name="Normal 12 6 7" xfId="10115" xr:uid="{00000000-0005-0000-0000-0000B8310000}"/>
    <cellStyle name="Normal 12 7" xfId="10116" xr:uid="{00000000-0005-0000-0000-0000B9310000}"/>
    <cellStyle name="Normal 12 7 2" xfId="10117" xr:uid="{00000000-0005-0000-0000-0000BA310000}"/>
    <cellStyle name="Normal 12 7 2 2" xfId="10118" xr:uid="{00000000-0005-0000-0000-0000BB310000}"/>
    <cellStyle name="Normal 12 7 2 2 2" xfId="10119" xr:uid="{00000000-0005-0000-0000-0000BC310000}"/>
    <cellStyle name="Normal 12 7 2 2 3" xfId="10120" xr:uid="{00000000-0005-0000-0000-0000BD310000}"/>
    <cellStyle name="Normal 12 7 2 2 4" xfId="10121" xr:uid="{00000000-0005-0000-0000-0000BE310000}"/>
    <cellStyle name="Normal 12 7 2 3" xfId="10122" xr:uid="{00000000-0005-0000-0000-0000BF310000}"/>
    <cellStyle name="Normal 12 7 2 4" xfId="10123" xr:uid="{00000000-0005-0000-0000-0000C0310000}"/>
    <cellStyle name="Normal 12 7 2 5" xfId="10124" xr:uid="{00000000-0005-0000-0000-0000C1310000}"/>
    <cellStyle name="Normal 12 7 3" xfId="10125" xr:uid="{00000000-0005-0000-0000-0000C2310000}"/>
    <cellStyle name="Normal 12 7 4" xfId="10126" xr:uid="{00000000-0005-0000-0000-0000C3310000}"/>
    <cellStyle name="Normal 12 7 4 2" xfId="10127" xr:uid="{00000000-0005-0000-0000-0000C4310000}"/>
    <cellStyle name="Normal 12 7 4 3" xfId="10128" xr:uid="{00000000-0005-0000-0000-0000C5310000}"/>
    <cellStyle name="Normal 12 7 4 4" xfId="10129" xr:uid="{00000000-0005-0000-0000-0000C6310000}"/>
    <cellStyle name="Normal 12 7 5" xfId="10130" xr:uid="{00000000-0005-0000-0000-0000C7310000}"/>
    <cellStyle name="Normal 12 7 6" xfId="10131" xr:uid="{00000000-0005-0000-0000-0000C8310000}"/>
    <cellStyle name="Normal 12 7 7" xfId="10132" xr:uid="{00000000-0005-0000-0000-0000C9310000}"/>
    <cellStyle name="Normal 12 8" xfId="10133" xr:uid="{00000000-0005-0000-0000-0000CA310000}"/>
    <cellStyle name="Normal 12 8 2" xfId="10134" xr:uid="{00000000-0005-0000-0000-0000CB310000}"/>
    <cellStyle name="Normal 12 8 2 2" xfId="10135" xr:uid="{00000000-0005-0000-0000-0000CC310000}"/>
    <cellStyle name="Normal 12 8 2 2 2" xfId="10136" xr:uid="{00000000-0005-0000-0000-0000CD310000}"/>
    <cellStyle name="Normal 12 8 2 2 3" xfId="10137" xr:uid="{00000000-0005-0000-0000-0000CE310000}"/>
    <cellStyle name="Normal 12 8 2 2 4" xfId="10138" xr:uid="{00000000-0005-0000-0000-0000CF310000}"/>
    <cellStyle name="Normal 12 8 2 3" xfId="10139" xr:uid="{00000000-0005-0000-0000-0000D0310000}"/>
    <cellStyle name="Normal 12 8 2 4" xfId="10140" xr:uid="{00000000-0005-0000-0000-0000D1310000}"/>
    <cellStyle name="Normal 12 8 2 5" xfId="10141" xr:uid="{00000000-0005-0000-0000-0000D2310000}"/>
    <cellStyle name="Normal 12 8 3" xfId="10142" xr:uid="{00000000-0005-0000-0000-0000D3310000}"/>
    <cellStyle name="Normal 12 8 3 2" xfId="10143" xr:uid="{00000000-0005-0000-0000-0000D4310000}"/>
    <cellStyle name="Normal 12 8 3 3" xfId="10144" xr:uid="{00000000-0005-0000-0000-0000D5310000}"/>
    <cellStyle name="Normal 12 8 3 4" xfId="10145" xr:uid="{00000000-0005-0000-0000-0000D6310000}"/>
    <cellStyle name="Normal 12 8 4" xfId="10146" xr:uid="{00000000-0005-0000-0000-0000D7310000}"/>
    <cellStyle name="Normal 12 8 5" xfId="10147" xr:uid="{00000000-0005-0000-0000-0000D8310000}"/>
    <cellStyle name="Normal 12 8 6" xfId="10148" xr:uid="{00000000-0005-0000-0000-0000D9310000}"/>
    <cellStyle name="Normal 12 9" xfId="10149" xr:uid="{00000000-0005-0000-0000-0000DA310000}"/>
    <cellStyle name="Normal 12 9 2" xfId="10150" xr:uid="{00000000-0005-0000-0000-0000DB310000}"/>
    <cellStyle name="Normal 12 9 2 2" xfId="10151" xr:uid="{00000000-0005-0000-0000-0000DC310000}"/>
    <cellStyle name="Normal 12 9 2 2 2" xfId="10152" xr:uid="{00000000-0005-0000-0000-0000DD310000}"/>
    <cellStyle name="Normal 12 9 2 2 3" xfId="10153" xr:uid="{00000000-0005-0000-0000-0000DE310000}"/>
    <cellStyle name="Normal 12 9 2 2 4" xfId="10154" xr:uid="{00000000-0005-0000-0000-0000DF310000}"/>
    <cellStyle name="Normal 12 9 2 3" xfId="10155" xr:uid="{00000000-0005-0000-0000-0000E0310000}"/>
    <cellStyle name="Normal 12 9 2 4" xfId="10156" xr:uid="{00000000-0005-0000-0000-0000E1310000}"/>
    <cellStyle name="Normal 12 9 2 5" xfId="10157" xr:uid="{00000000-0005-0000-0000-0000E2310000}"/>
    <cellStyle name="Normal 12 9 3" xfId="10158" xr:uid="{00000000-0005-0000-0000-0000E3310000}"/>
    <cellStyle name="Normal 12 9 3 2" xfId="10159" xr:uid="{00000000-0005-0000-0000-0000E4310000}"/>
    <cellStyle name="Normal 12 9 3 3" xfId="10160" xr:uid="{00000000-0005-0000-0000-0000E5310000}"/>
    <cellStyle name="Normal 12 9 3 4" xfId="10161" xr:uid="{00000000-0005-0000-0000-0000E6310000}"/>
    <cellStyle name="Normal 12 9 4" xfId="10162" xr:uid="{00000000-0005-0000-0000-0000E7310000}"/>
    <cellStyle name="Normal 12 9 5" xfId="10163" xr:uid="{00000000-0005-0000-0000-0000E8310000}"/>
    <cellStyle name="Normal 12 9 6" xfId="10164" xr:uid="{00000000-0005-0000-0000-0000E9310000}"/>
    <cellStyle name="Normal 120" xfId="10165" xr:uid="{00000000-0005-0000-0000-0000EA310000}"/>
    <cellStyle name="Normal 121" xfId="3" xr:uid="{00000000-0005-0000-0000-0000EB310000}"/>
    <cellStyle name="Normal 121 2" xfId="22805" xr:uid="{00000000-0005-0000-0000-0000EC310000}"/>
    <cellStyle name="Normal 121 2 2" xfId="37961" xr:uid="{00000000-0005-0000-0000-0000ED310000}"/>
    <cellStyle name="Normal 121 3" xfId="21024" xr:uid="{00000000-0005-0000-0000-0000EE310000}"/>
    <cellStyle name="Normal 121 4" xfId="28208" xr:uid="{00000000-0005-0000-0000-0000EF310000}"/>
    <cellStyle name="Normal 121 5" xfId="28228" xr:uid="{00000000-0005-0000-0000-0000F0310000}"/>
    <cellStyle name="Normal 121 6" xfId="33101" xr:uid="{00000000-0005-0000-0000-0000F1310000}"/>
    <cellStyle name="Normal 122" xfId="20960" xr:uid="{00000000-0005-0000-0000-0000F2310000}"/>
    <cellStyle name="Normal 122 2" xfId="22806" xr:uid="{00000000-0005-0000-0000-0000F3310000}"/>
    <cellStyle name="Normal 123" xfId="20963" xr:uid="{00000000-0005-0000-0000-0000F4310000}"/>
    <cellStyle name="Normal 123 2" xfId="20964" xr:uid="{00000000-0005-0000-0000-0000F5310000}"/>
    <cellStyle name="Normal 124" xfId="28165" xr:uid="{00000000-0005-0000-0000-0000F6310000}"/>
    <cellStyle name="Normal 125" xfId="28217" xr:uid="{00000000-0005-0000-0000-0000F7310000}"/>
    <cellStyle name="Normal 126" xfId="37963" xr:uid="{00000000-0005-0000-0000-0000F8310000}"/>
    <cellStyle name="Normal 13" xfId="10166" xr:uid="{00000000-0005-0000-0000-0000F9310000}"/>
    <cellStyle name="Normal 13 10" xfId="10167" xr:uid="{00000000-0005-0000-0000-0000FA310000}"/>
    <cellStyle name="Normal 13 11" xfId="10168" xr:uid="{00000000-0005-0000-0000-0000FB310000}"/>
    <cellStyle name="Normal 13 11 2" xfId="10169" xr:uid="{00000000-0005-0000-0000-0000FC310000}"/>
    <cellStyle name="Normal 13 11 2 2" xfId="10170" xr:uid="{00000000-0005-0000-0000-0000FD310000}"/>
    <cellStyle name="Normal 13 11 2 2 2" xfId="10171" xr:uid="{00000000-0005-0000-0000-0000FE310000}"/>
    <cellStyle name="Normal 13 11 2 2 3" xfId="10172" xr:uid="{00000000-0005-0000-0000-0000FF310000}"/>
    <cellStyle name="Normal 13 11 2 2 4" xfId="10173" xr:uid="{00000000-0005-0000-0000-000000320000}"/>
    <cellStyle name="Normal 13 11 2 3" xfId="10174" xr:uid="{00000000-0005-0000-0000-000001320000}"/>
    <cellStyle name="Normal 13 11 2 4" xfId="10175" xr:uid="{00000000-0005-0000-0000-000002320000}"/>
    <cellStyle name="Normal 13 11 2 5" xfId="10176" xr:uid="{00000000-0005-0000-0000-000003320000}"/>
    <cellStyle name="Normal 13 11 3" xfId="10177" xr:uid="{00000000-0005-0000-0000-000004320000}"/>
    <cellStyle name="Normal 13 11 3 2" xfId="10178" xr:uid="{00000000-0005-0000-0000-000005320000}"/>
    <cellStyle name="Normal 13 11 3 3" xfId="10179" xr:uid="{00000000-0005-0000-0000-000006320000}"/>
    <cellStyle name="Normal 13 11 3 4" xfId="10180" xr:uid="{00000000-0005-0000-0000-000007320000}"/>
    <cellStyle name="Normal 13 11 4" xfId="10181" xr:uid="{00000000-0005-0000-0000-000008320000}"/>
    <cellStyle name="Normal 13 11 5" xfId="10182" xr:uid="{00000000-0005-0000-0000-000009320000}"/>
    <cellStyle name="Normal 13 11 6" xfId="10183" xr:uid="{00000000-0005-0000-0000-00000A320000}"/>
    <cellStyle name="Normal 13 12" xfId="10184" xr:uid="{00000000-0005-0000-0000-00000B320000}"/>
    <cellStyle name="Normal 13 12 2" xfId="10185" xr:uid="{00000000-0005-0000-0000-00000C320000}"/>
    <cellStyle name="Normal 13 12 2 2" xfId="10186" xr:uid="{00000000-0005-0000-0000-00000D320000}"/>
    <cellStyle name="Normal 13 12 2 2 2" xfId="10187" xr:uid="{00000000-0005-0000-0000-00000E320000}"/>
    <cellStyle name="Normal 13 12 2 2 3" xfId="10188" xr:uid="{00000000-0005-0000-0000-00000F320000}"/>
    <cellStyle name="Normal 13 12 2 2 4" xfId="10189" xr:uid="{00000000-0005-0000-0000-000010320000}"/>
    <cellStyle name="Normal 13 12 2 3" xfId="10190" xr:uid="{00000000-0005-0000-0000-000011320000}"/>
    <cellStyle name="Normal 13 12 2 4" xfId="10191" xr:uid="{00000000-0005-0000-0000-000012320000}"/>
    <cellStyle name="Normal 13 12 2 5" xfId="10192" xr:uid="{00000000-0005-0000-0000-000013320000}"/>
    <cellStyle name="Normal 13 12 3" xfId="10193" xr:uid="{00000000-0005-0000-0000-000014320000}"/>
    <cellStyle name="Normal 13 12 3 2" xfId="10194" xr:uid="{00000000-0005-0000-0000-000015320000}"/>
    <cellStyle name="Normal 13 12 3 3" xfId="10195" xr:uid="{00000000-0005-0000-0000-000016320000}"/>
    <cellStyle name="Normal 13 12 3 4" xfId="10196" xr:uid="{00000000-0005-0000-0000-000017320000}"/>
    <cellStyle name="Normal 13 12 4" xfId="10197" xr:uid="{00000000-0005-0000-0000-000018320000}"/>
    <cellStyle name="Normal 13 12 5" xfId="10198" xr:uid="{00000000-0005-0000-0000-000019320000}"/>
    <cellStyle name="Normal 13 12 6" xfId="10199" xr:uid="{00000000-0005-0000-0000-00001A320000}"/>
    <cellStyle name="Normal 13 13" xfId="10200" xr:uid="{00000000-0005-0000-0000-00001B320000}"/>
    <cellStyle name="Normal 13 13 2" xfId="10201" xr:uid="{00000000-0005-0000-0000-00001C320000}"/>
    <cellStyle name="Normal 13 13 3" xfId="10202" xr:uid="{00000000-0005-0000-0000-00001D320000}"/>
    <cellStyle name="Normal 13 13 4" xfId="10203" xr:uid="{00000000-0005-0000-0000-00001E320000}"/>
    <cellStyle name="Normal 13 2" xfId="10204" xr:uid="{00000000-0005-0000-0000-00001F320000}"/>
    <cellStyle name="Normal 13 2 2" xfId="10205" xr:uid="{00000000-0005-0000-0000-000020320000}"/>
    <cellStyle name="Normal 13 2 3" xfId="10206" xr:uid="{00000000-0005-0000-0000-000021320000}"/>
    <cellStyle name="Normal 13 2 3 2" xfId="10207" xr:uid="{00000000-0005-0000-0000-000022320000}"/>
    <cellStyle name="Normal 13 2 3 2 2" xfId="10208" xr:uid="{00000000-0005-0000-0000-000023320000}"/>
    <cellStyle name="Normal 13 2 3 2 2 2" xfId="10209" xr:uid="{00000000-0005-0000-0000-000024320000}"/>
    <cellStyle name="Normal 13 2 3 2 2 3" xfId="10210" xr:uid="{00000000-0005-0000-0000-000025320000}"/>
    <cellStyle name="Normal 13 2 3 2 2 4" xfId="10211" xr:uid="{00000000-0005-0000-0000-000026320000}"/>
    <cellStyle name="Normal 13 2 3 2 3" xfId="10212" xr:uid="{00000000-0005-0000-0000-000027320000}"/>
    <cellStyle name="Normal 13 2 3 2 4" xfId="10213" xr:uid="{00000000-0005-0000-0000-000028320000}"/>
    <cellStyle name="Normal 13 2 3 2 5" xfId="10214" xr:uid="{00000000-0005-0000-0000-000029320000}"/>
    <cellStyle name="Normal 13 2 3 3" xfId="10215" xr:uid="{00000000-0005-0000-0000-00002A320000}"/>
    <cellStyle name="Normal 13 2 3 3 2" xfId="10216" xr:uid="{00000000-0005-0000-0000-00002B320000}"/>
    <cellStyle name="Normal 13 2 3 3 3" xfId="10217" xr:uid="{00000000-0005-0000-0000-00002C320000}"/>
    <cellStyle name="Normal 13 2 3 3 4" xfId="10218" xr:uid="{00000000-0005-0000-0000-00002D320000}"/>
    <cellStyle name="Normal 13 2 3 4" xfId="10219" xr:uid="{00000000-0005-0000-0000-00002E320000}"/>
    <cellStyle name="Normal 13 2 3 5" xfId="10220" xr:uid="{00000000-0005-0000-0000-00002F320000}"/>
    <cellStyle name="Normal 13 2 3 6" xfId="10221" xr:uid="{00000000-0005-0000-0000-000030320000}"/>
    <cellStyle name="Normal 13 3" xfId="10222" xr:uid="{00000000-0005-0000-0000-000031320000}"/>
    <cellStyle name="Normal 13 3 2" xfId="10223" xr:uid="{00000000-0005-0000-0000-000032320000}"/>
    <cellStyle name="Normal 13 3 2 2" xfId="10224" xr:uid="{00000000-0005-0000-0000-000033320000}"/>
    <cellStyle name="Normal 13 4" xfId="10225" xr:uid="{00000000-0005-0000-0000-000034320000}"/>
    <cellStyle name="Normal 13 4 2" xfId="10226" xr:uid="{00000000-0005-0000-0000-000035320000}"/>
    <cellStyle name="Normal 13 5" xfId="10227" xr:uid="{00000000-0005-0000-0000-000036320000}"/>
    <cellStyle name="Normal 13 5 2" xfId="10228" xr:uid="{00000000-0005-0000-0000-000037320000}"/>
    <cellStyle name="Normal 13 6" xfId="10229" xr:uid="{00000000-0005-0000-0000-000038320000}"/>
    <cellStyle name="Normal 13 6 2" xfId="10230" xr:uid="{00000000-0005-0000-0000-000039320000}"/>
    <cellStyle name="Normal 13 7" xfId="10231" xr:uid="{00000000-0005-0000-0000-00003A320000}"/>
    <cellStyle name="Normal 13 7 2" xfId="10232" xr:uid="{00000000-0005-0000-0000-00003B320000}"/>
    <cellStyle name="Normal 13 8" xfId="10233" xr:uid="{00000000-0005-0000-0000-00003C320000}"/>
    <cellStyle name="Normal 13 9" xfId="10234" xr:uid="{00000000-0005-0000-0000-00003D320000}"/>
    <cellStyle name="Normal 14" xfId="10235" xr:uid="{00000000-0005-0000-0000-00003E320000}"/>
    <cellStyle name="Normal 14 2" xfId="10236" xr:uid="{00000000-0005-0000-0000-00003F320000}"/>
    <cellStyle name="Normal 14 2 2" xfId="10237" xr:uid="{00000000-0005-0000-0000-000040320000}"/>
    <cellStyle name="Normal 14 2 3" xfId="10238" xr:uid="{00000000-0005-0000-0000-000041320000}"/>
    <cellStyle name="Normal 14 2 3 2" xfId="10239" xr:uid="{00000000-0005-0000-0000-000042320000}"/>
    <cellStyle name="Normal 14 2 3 2 2" xfId="10240" xr:uid="{00000000-0005-0000-0000-000043320000}"/>
    <cellStyle name="Normal 14 2 3 2 2 2" xfId="10241" xr:uid="{00000000-0005-0000-0000-000044320000}"/>
    <cellStyle name="Normal 14 2 3 2 2 3" xfId="10242" xr:uid="{00000000-0005-0000-0000-000045320000}"/>
    <cellStyle name="Normal 14 2 3 2 2 4" xfId="10243" xr:uid="{00000000-0005-0000-0000-000046320000}"/>
    <cellStyle name="Normal 14 2 3 2 3" xfId="10244" xr:uid="{00000000-0005-0000-0000-000047320000}"/>
    <cellStyle name="Normal 14 2 3 2 4" xfId="10245" xr:uid="{00000000-0005-0000-0000-000048320000}"/>
    <cellStyle name="Normal 14 2 3 2 5" xfId="10246" xr:uid="{00000000-0005-0000-0000-000049320000}"/>
    <cellStyle name="Normal 14 2 3 3" xfId="10247" xr:uid="{00000000-0005-0000-0000-00004A320000}"/>
    <cellStyle name="Normal 14 2 3 4" xfId="10248" xr:uid="{00000000-0005-0000-0000-00004B320000}"/>
    <cellStyle name="Normal 14 2 3 4 2" xfId="10249" xr:uid="{00000000-0005-0000-0000-00004C320000}"/>
    <cellStyle name="Normal 14 2 3 4 3" xfId="10250" xr:uid="{00000000-0005-0000-0000-00004D320000}"/>
    <cellStyle name="Normal 14 2 3 4 4" xfId="10251" xr:uid="{00000000-0005-0000-0000-00004E320000}"/>
    <cellStyle name="Normal 14 2 3 5" xfId="10252" xr:uid="{00000000-0005-0000-0000-00004F320000}"/>
    <cellStyle name="Normal 14 2 3 6" xfId="10253" xr:uid="{00000000-0005-0000-0000-000050320000}"/>
    <cellStyle name="Normal 14 2 3 7" xfId="10254" xr:uid="{00000000-0005-0000-0000-000051320000}"/>
    <cellStyle name="Normal 14 2 4" xfId="10255" xr:uid="{00000000-0005-0000-0000-000052320000}"/>
    <cellStyle name="Normal 14 2 4 2" xfId="10256" xr:uid="{00000000-0005-0000-0000-000053320000}"/>
    <cellStyle name="Normal 14 2 4 3" xfId="10257" xr:uid="{00000000-0005-0000-0000-000054320000}"/>
    <cellStyle name="Normal 14 2 4 4" xfId="10258" xr:uid="{00000000-0005-0000-0000-000055320000}"/>
    <cellStyle name="Normal 14 3" xfId="10259" xr:uid="{00000000-0005-0000-0000-000056320000}"/>
    <cellStyle name="Normal 14 3 2" xfId="10260" xr:uid="{00000000-0005-0000-0000-000057320000}"/>
    <cellStyle name="Normal 14 3 2 2" xfId="10261" xr:uid="{00000000-0005-0000-0000-000058320000}"/>
    <cellStyle name="Normal 14 3 2 2 2" xfId="10262" xr:uid="{00000000-0005-0000-0000-000059320000}"/>
    <cellStyle name="Normal 14 3 2 2 2 2" xfId="10263" xr:uid="{00000000-0005-0000-0000-00005A320000}"/>
    <cellStyle name="Normal 14 3 2 2 2 3" xfId="10264" xr:uid="{00000000-0005-0000-0000-00005B320000}"/>
    <cellStyle name="Normal 14 3 2 2 2 4" xfId="10265" xr:uid="{00000000-0005-0000-0000-00005C320000}"/>
    <cellStyle name="Normal 14 3 2 2 3" xfId="10266" xr:uid="{00000000-0005-0000-0000-00005D320000}"/>
    <cellStyle name="Normal 14 3 2 2 4" xfId="10267" xr:uid="{00000000-0005-0000-0000-00005E320000}"/>
    <cellStyle name="Normal 14 3 2 2 5" xfId="10268" xr:uid="{00000000-0005-0000-0000-00005F320000}"/>
    <cellStyle name="Normal 14 3 2 3" xfId="10269" xr:uid="{00000000-0005-0000-0000-000060320000}"/>
    <cellStyle name="Normal 14 3 2 4" xfId="10270" xr:uid="{00000000-0005-0000-0000-000061320000}"/>
    <cellStyle name="Normal 14 3 2 4 2" xfId="10271" xr:uid="{00000000-0005-0000-0000-000062320000}"/>
    <cellStyle name="Normal 14 3 2 4 3" xfId="10272" xr:uid="{00000000-0005-0000-0000-000063320000}"/>
    <cellStyle name="Normal 14 3 2 4 4" xfId="10273" xr:uid="{00000000-0005-0000-0000-000064320000}"/>
    <cellStyle name="Normal 14 3 2 5" xfId="10274" xr:uid="{00000000-0005-0000-0000-000065320000}"/>
    <cellStyle name="Normal 14 3 2 6" xfId="10275" xr:uid="{00000000-0005-0000-0000-000066320000}"/>
    <cellStyle name="Normal 14 3 2 7" xfId="10276" xr:uid="{00000000-0005-0000-0000-000067320000}"/>
    <cellStyle name="Normal 14 4" xfId="10277" xr:uid="{00000000-0005-0000-0000-000068320000}"/>
    <cellStyle name="Normal 14 4 2" xfId="10278" xr:uid="{00000000-0005-0000-0000-000069320000}"/>
    <cellStyle name="Normal 14 4 2 2" xfId="10279" xr:uid="{00000000-0005-0000-0000-00006A320000}"/>
    <cellStyle name="Normal 14 4 2 2 2" xfId="10280" xr:uid="{00000000-0005-0000-0000-00006B320000}"/>
    <cellStyle name="Normal 14 4 2 2 3" xfId="10281" xr:uid="{00000000-0005-0000-0000-00006C320000}"/>
    <cellStyle name="Normal 14 4 2 2 4" xfId="10282" xr:uid="{00000000-0005-0000-0000-00006D320000}"/>
    <cellStyle name="Normal 14 4 2 3" xfId="10283" xr:uid="{00000000-0005-0000-0000-00006E320000}"/>
    <cellStyle name="Normal 14 4 2 4" xfId="10284" xr:uid="{00000000-0005-0000-0000-00006F320000}"/>
    <cellStyle name="Normal 14 4 2 5" xfId="10285" xr:uid="{00000000-0005-0000-0000-000070320000}"/>
    <cellStyle name="Normal 14 4 3" xfId="10286" xr:uid="{00000000-0005-0000-0000-000071320000}"/>
    <cellStyle name="Normal 14 4 4" xfId="10287" xr:uid="{00000000-0005-0000-0000-000072320000}"/>
    <cellStyle name="Normal 14 4 4 2" xfId="10288" xr:uid="{00000000-0005-0000-0000-000073320000}"/>
    <cellStyle name="Normal 14 4 4 3" xfId="10289" xr:uid="{00000000-0005-0000-0000-000074320000}"/>
    <cellStyle name="Normal 14 4 4 4" xfId="10290" xr:uid="{00000000-0005-0000-0000-000075320000}"/>
    <cellStyle name="Normal 14 4 5" xfId="10291" xr:uid="{00000000-0005-0000-0000-000076320000}"/>
    <cellStyle name="Normal 14 4 6" xfId="10292" xr:uid="{00000000-0005-0000-0000-000077320000}"/>
    <cellStyle name="Normal 14 4 7" xfId="10293" xr:uid="{00000000-0005-0000-0000-000078320000}"/>
    <cellStyle name="Normal 14 5" xfId="10294" xr:uid="{00000000-0005-0000-0000-000079320000}"/>
    <cellStyle name="Normal 14 5 2" xfId="10295" xr:uid="{00000000-0005-0000-0000-00007A320000}"/>
    <cellStyle name="Normal 14 5 2 2" xfId="10296" xr:uid="{00000000-0005-0000-0000-00007B320000}"/>
    <cellStyle name="Normal 14 5 2 2 2" xfId="10297" xr:uid="{00000000-0005-0000-0000-00007C320000}"/>
    <cellStyle name="Normal 14 5 2 2 3" xfId="10298" xr:uid="{00000000-0005-0000-0000-00007D320000}"/>
    <cellStyle name="Normal 14 5 2 2 4" xfId="10299" xr:uid="{00000000-0005-0000-0000-00007E320000}"/>
    <cellStyle name="Normal 14 5 2 3" xfId="10300" xr:uid="{00000000-0005-0000-0000-00007F320000}"/>
    <cellStyle name="Normal 14 5 2 4" xfId="10301" xr:uid="{00000000-0005-0000-0000-000080320000}"/>
    <cellStyle name="Normal 14 5 2 5" xfId="10302" xr:uid="{00000000-0005-0000-0000-000081320000}"/>
    <cellStyle name="Normal 14 5 3" xfId="10303" xr:uid="{00000000-0005-0000-0000-000082320000}"/>
    <cellStyle name="Normal 14 5 3 2" xfId="10304" xr:uid="{00000000-0005-0000-0000-000083320000}"/>
    <cellStyle name="Normal 14 5 3 3" xfId="10305" xr:uid="{00000000-0005-0000-0000-000084320000}"/>
    <cellStyle name="Normal 14 5 3 4" xfId="10306" xr:uid="{00000000-0005-0000-0000-000085320000}"/>
    <cellStyle name="Normal 14 5 4" xfId="10307" xr:uid="{00000000-0005-0000-0000-000086320000}"/>
    <cellStyle name="Normal 14 5 5" xfId="10308" xr:uid="{00000000-0005-0000-0000-000087320000}"/>
    <cellStyle name="Normal 14 5 6" xfId="10309" xr:uid="{00000000-0005-0000-0000-000088320000}"/>
    <cellStyle name="Normal 14 6" xfId="10310" xr:uid="{00000000-0005-0000-0000-000089320000}"/>
    <cellStyle name="Normal 14 6 2" xfId="10311" xr:uid="{00000000-0005-0000-0000-00008A320000}"/>
    <cellStyle name="Normal 14 6 3" xfId="10312" xr:uid="{00000000-0005-0000-0000-00008B320000}"/>
    <cellStyle name="Normal 14 6 4" xfId="10313" xr:uid="{00000000-0005-0000-0000-00008C320000}"/>
    <cellStyle name="Normal 15" xfId="10314" xr:uid="{00000000-0005-0000-0000-00008D320000}"/>
    <cellStyle name="Normal 15 10" xfId="10315" xr:uid="{00000000-0005-0000-0000-00008E320000}"/>
    <cellStyle name="Normal 15 11" xfId="10316" xr:uid="{00000000-0005-0000-0000-00008F320000}"/>
    <cellStyle name="Normal 15 11 2" xfId="10317" xr:uid="{00000000-0005-0000-0000-000090320000}"/>
    <cellStyle name="Normal 15 11 2 2" xfId="10318" xr:uid="{00000000-0005-0000-0000-000091320000}"/>
    <cellStyle name="Normal 15 11 2 2 2" xfId="10319" xr:uid="{00000000-0005-0000-0000-000092320000}"/>
    <cellStyle name="Normal 15 11 2 2 3" xfId="10320" xr:uid="{00000000-0005-0000-0000-000093320000}"/>
    <cellStyle name="Normal 15 11 2 2 4" xfId="10321" xr:uid="{00000000-0005-0000-0000-000094320000}"/>
    <cellStyle name="Normal 15 11 2 3" xfId="10322" xr:uid="{00000000-0005-0000-0000-000095320000}"/>
    <cellStyle name="Normal 15 11 2 4" xfId="10323" xr:uid="{00000000-0005-0000-0000-000096320000}"/>
    <cellStyle name="Normal 15 11 2 5" xfId="10324" xr:uid="{00000000-0005-0000-0000-000097320000}"/>
    <cellStyle name="Normal 15 11 3" xfId="10325" xr:uid="{00000000-0005-0000-0000-000098320000}"/>
    <cellStyle name="Normal 15 11 3 2" xfId="10326" xr:uid="{00000000-0005-0000-0000-000099320000}"/>
    <cellStyle name="Normal 15 11 3 3" xfId="10327" xr:uid="{00000000-0005-0000-0000-00009A320000}"/>
    <cellStyle name="Normal 15 11 3 4" xfId="10328" xr:uid="{00000000-0005-0000-0000-00009B320000}"/>
    <cellStyle name="Normal 15 11 4" xfId="10329" xr:uid="{00000000-0005-0000-0000-00009C320000}"/>
    <cellStyle name="Normal 15 11 5" xfId="10330" xr:uid="{00000000-0005-0000-0000-00009D320000}"/>
    <cellStyle name="Normal 15 11 6" xfId="10331" xr:uid="{00000000-0005-0000-0000-00009E320000}"/>
    <cellStyle name="Normal 15 12" xfId="10332" xr:uid="{00000000-0005-0000-0000-00009F320000}"/>
    <cellStyle name="Normal 15 12 2" xfId="10333" xr:uid="{00000000-0005-0000-0000-0000A0320000}"/>
    <cellStyle name="Normal 15 12 2 2" xfId="10334" xr:uid="{00000000-0005-0000-0000-0000A1320000}"/>
    <cellStyle name="Normal 15 12 2 2 2" xfId="10335" xr:uid="{00000000-0005-0000-0000-0000A2320000}"/>
    <cellStyle name="Normal 15 12 2 2 3" xfId="10336" xr:uid="{00000000-0005-0000-0000-0000A3320000}"/>
    <cellStyle name="Normal 15 12 2 2 4" xfId="10337" xr:uid="{00000000-0005-0000-0000-0000A4320000}"/>
    <cellStyle name="Normal 15 12 2 3" xfId="10338" xr:uid="{00000000-0005-0000-0000-0000A5320000}"/>
    <cellStyle name="Normal 15 12 2 4" xfId="10339" xr:uid="{00000000-0005-0000-0000-0000A6320000}"/>
    <cellStyle name="Normal 15 12 2 5" xfId="10340" xr:uid="{00000000-0005-0000-0000-0000A7320000}"/>
    <cellStyle name="Normal 15 12 3" xfId="10341" xr:uid="{00000000-0005-0000-0000-0000A8320000}"/>
    <cellStyle name="Normal 15 12 3 2" xfId="10342" xr:uid="{00000000-0005-0000-0000-0000A9320000}"/>
    <cellStyle name="Normal 15 12 3 3" xfId="10343" xr:uid="{00000000-0005-0000-0000-0000AA320000}"/>
    <cellStyle name="Normal 15 12 3 4" xfId="10344" xr:uid="{00000000-0005-0000-0000-0000AB320000}"/>
    <cellStyle name="Normal 15 12 4" xfId="10345" xr:uid="{00000000-0005-0000-0000-0000AC320000}"/>
    <cellStyle name="Normal 15 12 5" xfId="10346" xr:uid="{00000000-0005-0000-0000-0000AD320000}"/>
    <cellStyle name="Normal 15 12 6" xfId="10347" xr:uid="{00000000-0005-0000-0000-0000AE320000}"/>
    <cellStyle name="Normal 15 13" xfId="10348" xr:uid="{00000000-0005-0000-0000-0000AF320000}"/>
    <cellStyle name="Normal 15 13 2" xfId="10349" xr:uid="{00000000-0005-0000-0000-0000B0320000}"/>
    <cellStyle name="Normal 15 13 3" xfId="10350" xr:uid="{00000000-0005-0000-0000-0000B1320000}"/>
    <cellStyle name="Normal 15 13 4" xfId="10351" xr:uid="{00000000-0005-0000-0000-0000B2320000}"/>
    <cellStyle name="Normal 15 2" xfId="10352" xr:uid="{00000000-0005-0000-0000-0000B3320000}"/>
    <cellStyle name="Normal 15 2 2" xfId="10353" xr:uid="{00000000-0005-0000-0000-0000B4320000}"/>
    <cellStyle name="Normal 15 2 3" xfId="10354" xr:uid="{00000000-0005-0000-0000-0000B5320000}"/>
    <cellStyle name="Normal 15 2 3 2" xfId="10355" xr:uid="{00000000-0005-0000-0000-0000B6320000}"/>
    <cellStyle name="Normal 15 2 3 2 2" xfId="10356" xr:uid="{00000000-0005-0000-0000-0000B7320000}"/>
    <cellStyle name="Normal 15 2 3 2 2 2" xfId="10357" xr:uid="{00000000-0005-0000-0000-0000B8320000}"/>
    <cellStyle name="Normal 15 2 3 2 2 3" xfId="10358" xr:uid="{00000000-0005-0000-0000-0000B9320000}"/>
    <cellStyle name="Normal 15 2 3 2 2 4" xfId="10359" xr:uid="{00000000-0005-0000-0000-0000BA320000}"/>
    <cellStyle name="Normal 15 2 3 2 3" xfId="10360" xr:uid="{00000000-0005-0000-0000-0000BB320000}"/>
    <cellStyle name="Normal 15 2 3 2 4" xfId="10361" xr:uid="{00000000-0005-0000-0000-0000BC320000}"/>
    <cellStyle name="Normal 15 2 3 2 5" xfId="10362" xr:uid="{00000000-0005-0000-0000-0000BD320000}"/>
    <cellStyle name="Normal 15 2 3 3" xfId="10363" xr:uid="{00000000-0005-0000-0000-0000BE320000}"/>
    <cellStyle name="Normal 15 2 3 3 2" xfId="10364" xr:uid="{00000000-0005-0000-0000-0000BF320000}"/>
    <cellStyle name="Normal 15 2 3 3 3" xfId="10365" xr:uid="{00000000-0005-0000-0000-0000C0320000}"/>
    <cellStyle name="Normal 15 2 3 3 4" xfId="10366" xr:uid="{00000000-0005-0000-0000-0000C1320000}"/>
    <cellStyle name="Normal 15 2 3 4" xfId="10367" xr:uid="{00000000-0005-0000-0000-0000C2320000}"/>
    <cellStyle name="Normal 15 2 3 5" xfId="10368" xr:uid="{00000000-0005-0000-0000-0000C3320000}"/>
    <cellStyle name="Normal 15 2 3 6" xfId="10369" xr:uid="{00000000-0005-0000-0000-0000C4320000}"/>
    <cellStyle name="Normal 15 3" xfId="10370" xr:uid="{00000000-0005-0000-0000-0000C5320000}"/>
    <cellStyle name="Normal 15 3 2" xfId="10371" xr:uid="{00000000-0005-0000-0000-0000C6320000}"/>
    <cellStyle name="Normal 15 3 2 2" xfId="10372" xr:uid="{00000000-0005-0000-0000-0000C7320000}"/>
    <cellStyle name="Normal 15 4" xfId="10373" xr:uid="{00000000-0005-0000-0000-0000C8320000}"/>
    <cellStyle name="Normal 15 4 2" xfId="10374" xr:uid="{00000000-0005-0000-0000-0000C9320000}"/>
    <cellStyle name="Normal 15 5" xfId="10375" xr:uid="{00000000-0005-0000-0000-0000CA320000}"/>
    <cellStyle name="Normal 15 6" xfId="10376" xr:uid="{00000000-0005-0000-0000-0000CB320000}"/>
    <cellStyle name="Normal 15 7" xfId="10377" xr:uid="{00000000-0005-0000-0000-0000CC320000}"/>
    <cellStyle name="Normal 15 8" xfId="10378" xr:uid="{00000000-0005-0000-0000-0000CD320000}"/>
    <cellStyle name="Normal 15 9" xfId="10379" xr:uid="{00000000-0005-0000-0000-0000CE320000}"/>
    <cellStyle name="Normal 16" xfId="10380" xr:uid="{00000000-0005-0000-0000-0000CF320000}"/>
    <cellStyle name="Normal 16 10" xfId="10381" xr:uid="{00000000-0005-0000-0000-0000D0320000}"/>
    <cellStyle name="Normal 16 10 2" xfId="10382" xr:uid="{00000000-0005-0000-0000-0000D1320000}"/>
    <cellStyle name="Normal 16 10 2 2" xfId="10383" xr:uid="{00000000-0005-0000-0000-0000D2320000}"/>
    <cellStyle name="Normal 16 10 2 2 2" xfId="10384" xr:uid="{00000000-0005-0000-0000-0000D3320000}"/>
    <cellStyle name="Normal 16 10 2 2 2 2" xfId="10385" xr:uid="{00000000-0005-0000-0000-0000D4320000}"/>
    <cellStyle name="Normal 16 10 2 2 2 3" xfId="10386" xr:uid="{00000000-0005-0000-0000-0000D5320000}"/>
    <cellStyle name="Normal 16 10 2 2 2 4" xfId="10387" xr:uid="{00000000-0005-0000-0000-0000D6320000}"/>
    <cellStyle name="Normal 16 10 2 2 3" xfId="10388" xr:uid="{00000000-0005-0000-0000-0000D7320000}"/>
    <cellStyle name="Normal 16 10 2 2 4" xfId="10389" xr:uid="{00000000-0005-0000-0000-0000D8320000}"/>
    <cellStyle name="Normal 16 10 2 2 5" xfId="10390" xr:uid="{00000000-0005-0000-0000-0000D9320000}"/>
    <cellStyle name="Normal 16 10 2 3" xfId="10391" xr:uid="{00000000-0005-0000-0000-0000DA320000}"/>
    <cellStyle name="Normal 16 10 2 4" xfId="10392" xr:uid="{00000000-0005-0000-0000-0000DB320000}"/>
    <cellStyle name="Normal 16 10 2 4 2" xfId="10393" xr:uid="{00000000-0005-0000-0000-0000DC320000}"/>
    <cellStyle name="Normal 16 10 2 4 3" xfId="10394" xr:uid="{00000000-0005-0000-0000-0000DD320000}"/>
    <cellStyle name="Normal 16 10 2 4 4" xfId="10395" xr:uid="{00000000-0005-0000-0000-0000DE320000}"/>
    <cellStyle name="Normal 16 10 2 5" xfId="10396" xr:uid="{00000000-0005-0000-0000-0000DF320000}"/>
    <cellStyle name="Normal 16 10 2 6" xfId="10397" xr:uid="{00000000-0005-0000-0000-0000E0320000}"/>
    <cellStyle name="Normal 16 10 2 7" xfId="10398" xr:uid="{00000000-0005-0000-0000-0000E1320000}"/>
    <cellStyle name="Normal 16 11" xfId="10399" xr:uid="{00000000-0005-0000-0000-0000E2320000}"/>
    <cellStyle name="Normal 16 11 2" xfId="10400" xr:uid="{00000000-0005-0000-0000-0000E3320000}"/>
    <cellStyle name="Normal 16 11 2 2" xfId="10401" xr:uid="{00000000-0005-0000-0000-0000E4320000}"/>
    <cellStyle name="Normal 16 11 2 2 2" xfId="10402" xr:uid="{00000000-0005-0000-0000-0000E5320000}"/>
    <cellStyle name="Normal 16 11 2 2 2 2" xfId="10403" xr:uid="{00000000-0005-0000-0000-0000E6320000}"/>
    <cellStyle name="Normal 16 11 2 2 2 3" xfId="10404" xr:uid="{00000000-0005-0000-0000-0000E7320000}"/>
    <cellStyle name="Normal 16 11 2 2 2 4" xfId="10405" xr:uid="{00000000-0005-0000-0000-0000E8320000}"/>
    <cellStyle name="Normal 16 11 2 2 3" xfId="10406" xr:uid="{00000000-0005-0000-0000-0000E9320000}"/>
    <cellStyle name="Normal 16 11 2 2 4" xfId="10407" xr:uid="{00000000-0005-0000-0000-0000EA320000}"/>
    <cellStyle name="Normal 16 11 2 2 5" xfId="10408" xr:uid="{00000000-0005-0000-0000-0000EB320000}"/>
    <cellStyle name="Normal 16 11 2 3" xfId="10409" xr:uid="{00000000-0005-0000-0000-0000EC320000}"/>
    <cellStyle name="Normal 16 11 2 4" xfId="10410" xr:uid="{00000000-0005-0000-0000-0000ED320000}"/>
    <cellStyle name="Normal 16 11 2 4 2" xfId="10411" xr:uid="{00000000-0005-0000-0000-0000EE320000}"/>
    <cellStyle name="Normal 16 11 2 4 3" xfId="10412" xr:uid="{00000000-0005-0000-0000-0000EF320000}"/>
    <cellStyle name="Normal 16 11 2 4 4" xfId="10413" xr:uid="{00000000-0005-0000-0000-0000F0320000}"/>
    <cellStyle name="Normal 16 11 2 5" xfId="10414" xr:uid="{00000000-0005-0000-0000-0000F1320000}"/>
    <cellStyle name="Normal 16 11 2 6" xfId="10415" xr:uid="{00000000-0005-0000-0000-0000F2320000}"/>
    <cellStyle name="Normal 16 11 2 7" xfId="10416" xr:uid="{00000000-0005-0000-0000-0000F3320000}"/>
    <cellStyle name="Normal 16 12" xfId="10417" xr:uid="{00000000-0005-0000-0000-0000F4320000}"/>
    <cellStyle name="Normal 16 12 2" xfId="10418" xr:uid="{00000000-0005-0000-0000-0000F5320000}"/>
    <cellStyle name="Normal 16 13" xfId="10419" xr:uid="{00000000-0005-0000-0000-0000F6320000}"/>
    <cellStyle name="Normal 16 13 2" xfId="10420" xr:uid="{00000000-0005-0000-0000-0000F7320000}"/>
    <cellStyle name="Normal 16 14" xfId="10421" xr:uid="{00000000-0005-0000-0000-0000F8320000}"/>
    <cellStyle name="Normal 16 14 2" xfId="10422" xr:uid="{00000000-0005-0000-0000-0000F9320000}"/>
    <cellStyle name="Normal 16 15" xfId="10423" xr:uid="{00000000-0005-0000-0000-0000FA320000}"/>
    <cellStyle name="Normal 16 15 2" xfId="10424" xr:uid="{00000000-0005-0000-0000-0000FB320000}"/>
    <cellStyle name="Normal 16 16" xfId="10425" xr:uid="{00000000-0005-0000-0000-0000FC320000}"/>
    <cellStyle name="Normal 16 16 2" xfId="10426" xr:uid="{00000000-0005-0000-0000-0000FD320000}"/>
    <cellStyle name="Normal 16 17" xfId="10427" xr:uid="{00000000-0005-0000-0000-0000FE320000}"/>
    <cellStyle name="Normal 16 17 2" xfId="10428" xr:uid="{00000000-0005-0000-0000-0000FF320000}"/>
    <cellStyle name="Normal 16 18" xfId="10429" xr:uid="{00000000-0005-0000-0000-000000330000}"/>
    <cellStyle name="Normal 16 18 2" xfId="10430" xr:uid="{00000000-0005-0000-0000-000001330000}"/>
    <cellStyle name="Normal 16 19" xfId="10431" xr:uid="{00000000-0005-0000-0000-000002330000}"/>
    <cellStyle name="Normal 16 19 2" xfId="10432" xr:uid="{00000000-0005-0000-0000-000003330000}"/>
    <cellStyle name="Normal 16 2" xfId="10433" xr:uid="{00000000-0005-0000-0000-000004330000}"/>
    <cellStyle name="Normal 16 2 10" xfId="22807" xr:uid="{00000000-0005-0000-0000-000005330000}"/>
    <cellStyle name="Normal 16 2 10 2" xfId="28229" xr:uid="{00000000-0005-0000-0000-000006330000}"/>
    <cellStyle name="Normal 16 2 10 3" xfId="33102" xr:uid="{00000000-0005-0000-0000-000007330000}"/>
    <cellStyle name="Normal 16 2 2" xfId="10434" xr:uid="{00000000-0005-0000-0000-000008330000}"/>
    <cellStyle name="Normal 16 2 2 2" xfId="22808" xr:uid="{00000000-0005-0000-0000-000009330000}"/>
    <cellStyle name="Normal 16 2 2 2 10" xfId="33103" xr:uid="{00000000-0005-0000-0000-00000A330000}"/>
    <cellStyle name="Normal 16 2 2 2 2" xfId="22809" xr:uid="{00000000-0005-0000-0000-00000B330000}"/>
    <cellStyle name="Normal 16 2 2 2 2 2" xfId="22810" xr:uid="{00000000-0005-0000-0000-00000C330000}"/>
    <cellStyle name="Normal 16 2 2 2 2 2 2" xfId="22811" xr:uid="{00000000-0005-0000-0000-00000D330000}"/>
    <cellStyle name="Normal 16 2 2 2 2 2 2 2" xfId="22812" xr:uid="{00000000-0005-0000-0000-00000E330000}"/>
    <cellStyle name="Normal 16 2 2 2 2 2 2 2 2" xfId="22813" xr:uid="{00000000-0005-0000-0000-00000F330000}"/>
    <cellStyle name="Normal 16 2 2 2 2 2 2 2 2 2" xfId="22814" xr:uid="{00000000-0005-0000-0000-000010330000}"/>
    <cellStyle name="Normal 16 2 2 2 2 2 2 2 2 2 2" xfId="28236" xr:uid="{00000000-0005-0000-0000-000011330000}"/>
    <cellStyle name="Normal 16 2 2 2 2 2 2 2 2 2 3" xfId="33109" xr:uid="{00000000-0005-0000-0000-000012330000}"/>
    <cellStyle name="Normal 16 2 2 2 2 2 2 2 2 3" xfId="28235" xr:uid="{00000000-0005-0000-0000-000013330000}"/>
    <cellStyle name="Normal 16 2 2 2 2 2 2 2 2 4" xfId="33108" xr:uid="{00000000-0005-0000-0000-000014330000}"/>
    <cellStyle name="Normal 16 2 2 2 2 2 2 2 3" xfId="22815" xr:uid="{00000000-0005-0000-0000-000015330000}"/>
    <cellStyle name="Normal 16 2 2 2 2 2 2 2 3 2" xfId="28237" xr:uid="{00000000-0005-0000-0000-000016330000}"/>
    <cellStyle name="Normal 16 2 2 2 2 2 2 2 3 3" xfId="33110" xr:uid="{00000000-0005-0000-0000-000017330000}"/>
    <cellStyle name="Normal 16 2 2 2 2 2 2 2 4" xfId="28234" xr:uid="{00000000-0005-0000-0000-000018330000}"/>
    <cellStyle name="Normal 16 2 2 2 2 2 2 2 5" xfId="33107" xr:uid="{00000000-0005-0000-0000-000019330000}"/>
    <cellStyle name="Normal 16 2 2 2 2 2 2 3" xfId="22816" xr:uid="{00000000-0005-0000-0000-00001A330000}"/>
    <cellStyle name="Normal 16 2 2 2 2 2 2 3 2" xfId="22817" xr:uid="{00000000-0005-0000-0000-00001B330000}"/>
    <cellStyle name="Normal 16 2 2 2 2 2 2 3 2 2" xfId="28239" xr:uid="{00000000-0005-0000-0000-00001C330000}"/>
    <cellStyle name="Normal 16 2 2 2 2 2 2 3 2 3" xfId="33112" xr:uid="{00000000-0005-0000-0000-00001D330000}"/>
    <cellStyle name="Normal 16 2 2 2 2 2 2 3 3" xfId="28238" xr:uid="{00000000-0005-0000-0000-00001E330000}"/>
    <cellStyle name="Normal 16 2 2 2 2 2 2 3 4" xfId="33111" xr:uid="{00000000-0005-0000-0000-00001F330000}"/>
    <cellStyle name="Normal 16 2 2 2 2 2 2 4" xfId="22818" xr:uid="{00000000-0005-0000-0000-000020330000}"/>
    <cellStyle name="Normal 16 2 2 2 2 2 2 4 2" xfId="28240" xr:uid="{00000000-0005-0000-0000-000021330000}"/>
    <cellStyle name="Normal 16 2 2 2 2 2 2 4 3" xfId="33113" xr:uid="{00000000-0005-0000-0000-000022330000}"/>
    <cellStyle name="Normal 16 2 2 2 2 2 2 5" xfId="28233" xr:uid="{00000000-0005-0000-0000-000023330000}"/>
    <cellStyle name="Normal 16 2 2 2 2 2 2 6" xfId="33106" xr:uid="{00000000-0005-0000-0000-000024330000}"/>
    <cellStyle name="Normal 16 2 2 2 2 2 3" xfId="22819" xr:uid="{00000000-0005-0000-0000-000025330000}"/>
    <cellStyle name="Normal 16 2 2 2 2 2 3 2" xfId="22820" xr:uid="{00000000-0005-0000-0000-000026330000}"/>
    <cellStyle name="Normal 16 2 2 2 2 2 3 2 2" xfId="22821" xr:uid="{00000000-0005-0000-0000-000027330000}"/>
    <cellStyle name="Normal 16 2 2 2 2 2 3 2 2 2" xfId="28243" xr:uid="{00000000-0005-0000-0000-000028330000}"/>
    <cellStyle name="Normal 16 2 2 2 2 2 3 2 2 3" xfId="33116" xr:uid="{00000000-0005-0000-0000-000029330000}"/>
    <cellStyle name="Normal 16 2 2 2 2 2 3 2 3" xfId="28242" xr:uid="{00000000-0005-0000-0000-00002A330000}"/>
    <cellStyle name="Normal 16 2 2 2 2 2 3 2 4" xfId="33115" xr:uid="{00000000-0005-0000-0000-00002B330000}"/>
    <cellStyle name="Normal 16 2 2 2 2 2 3 3" xfId="22822" xr:uid="{00000000-0005-0000-0000-00002C330000}"/>
    <cellStyle name="Normal 16 2 2 2 2 2 3 3 2" xfId="28244" xr:uid="{00000000-0005-0000-0000-00002D330000}"/>
    <cellStyle name="Normal 16 2 2 2 2 2 3 3 3" xfId="33117" xr:uid="{00000000-0005-0000-0000-00002E330000}"/>
    <cellStyle name="Normal 16 2 2 2 2 2 3 4" xfId="28241" xr:uid="{00000000-0005-0000-0000-00002F330000}"/>
    <cellStyle name="Normal 16 2 2 2 2 2 3 5" xfId="33114" xr:uid="{00000000-0005-0000-0000-000030330000}"/>
    <cellStyle name="Normal 16 2 2 2 2 2 4" xfId="22823" xr:uid="{00000000-0005-0000-0000-000031330000}"/>
    <cellStyle name="Normal 16 2 2 2 2 2 4 2" xfId="22824" xr:uid="{00000000-0005-0000-0000-000032330000}"/>
    <cellStyle name="Normal 16 2 2 2 2 2 4 2 2" xfId="28246" xr:uid="{00000000-0005-0000-0000-000033330000}"/>
    <cellStyle name="Normal 16 2 2 2 2 2 4 2 3" xfId="33119" xr:uid="{00000000-0005-0000-0000-000034330000}"/>
    <cellStyle name="Normal 16 2 2 2 2 2 4 3" xfId="28245" xr:uid="{00000000-0005-0000-0000-000035330000}"/>
    <cellStyle name="Normal 16 2 2 2 2 2 4 4" xfId="33118" xr:uid="{00000000-0005-0000-0000-000036330000}"/>
    <cellStyle name="Normal 16 2 2 2 2 2 5" xfId="22825" xr:uid="{00000000-0005-0000-0000-000037330000}"/>
    <cellStyle name="Normal 16 2 2 2 2 2 5 2" xfId="28247" xr:uid="{00000000-0005-0000-0000-000038330000}"/>
    <cellStyle name="Normal 16 2 2 2 2 2 5 3" xfId="33120" xr:uid="{00000000-0005-0000-0000-000039330000}"/>
    <cellStyle name="Normal 16 2 2 2 2 2 6" xfId="28232" xr:uid="{00000000-0005-0000-0000-00003A330000}"/>
    <cellStyle name="Normal 16 2 2 2 2 2 7" xfId="33105" xr:uid="{00000000-0005-0000-0000-00003B330000}"/>
    <cellStyle name="Normal 16 2 2 2 2 3" xfId="22826" xr:uid="{00000000-0005-0000-0000-00003C330000}"/>
    <cellStyle name="Normal 16 2 2 2 2 3 2" xfId="22827" xr:uid="{00000000-0005-0000-0000-00003D330000}"/>
    <cellStyle name="Normal 16 2 2 2 2 3 2 2" xfId="22828" xr:uid="{00000000-0005-0000-0000-00003E330000}"/>
    <cellStyle name="Normal 16 2 2 2 2 3 2 2 2" xfId="22829" xr:uid="{00000000-0005-0000-0000-00003F330000}"/>
    <cellStyle name="Normal 16 2 2 2 2 3 2 2 2 2" xfId="22830" xr:uid="{00000000-0005-0000-0000-000040330000}"/>
    <cellStyle name="Normal 16 2 2 2 2 3 2 2 2 2 2" xfId="28252" xr:uid="{00000000-0005-0000-0000-000041330000}"/>
    <cellStyle name="Normal 16 2 2 2 2 3 2 2 2 2 3" xfId="33125" xr:uid="{00000000-0005-0000-0000-000042330000}"/>
    <cellStyle name="Normal 16 2 2 2 2 3 2 2 2 3" xfId="28251" xr:uid="{00000000-0005-0000-0000-000043330000}"/>
    <cellStyle name="Normal 16 2 2 2 2 3 2 2 2 4" xfId="33124" xr:uid="{00000000-0005-0000-0000-000044330000}"/>
    <cellStyle name="Normal 16 2 2 2 2 3 2 2 3" xfId="22831" xr:uid="{00000000-0005-0000-0000-000045330000}"/>
    <cellStyle name="Normal 16 2 2 2 2 3 2 2 3 2" xfId="28253" xr:uid="{00000000-0005-0000-0000-000046330000}"/>
    <cellStyle name="Normal 16 2 2 2 2 3 2 2 3 3" xfId="33126" xr:uid="{00000000-0005-0000-0000-000047330000}"/>
    <cellStyle name="Normal 16 2 2 2 2 3 2 2 4" xfId="28250" xr:uid="{00000000-0005-0000-0000-000048330000}"/>
    <cellStyle name="Normal 16 2 2 2 2 3 2 2 5" xfId="33123" xr:uid="{00000000-0005-0000-0000-000049330000}"/>
    <cellStyle name="Normal 16 2 2 2 2 3 2 3" xfId="22832" xr:uid="{00000000-0005-0000-0000-00004A330000}"/>
    <cellStyle name="Normal 16 2 2 2 2 3 2 3 2" xfId="22833" xr:uid="{00000000-0005-0000-0000-00004B330000}"/>
    <cellStyle name="Normal 16 2 2 2 2 3 2 3 2 2" xfId="28255" xr:uid="{00000000-0005-0000-0000-00004C330000}"/>
    <cellStyle name="Normal 16 2 2 2 2 3 2 3 2 3" xfId="33128" xr:uid="{00000000-0005-0000-0000-00004D330000}"/>
    <cellStyle name="Normal 16 2 2 2 2 3 2 3 3" xfId="28254" xr:uid="{00000000-0005-0000-0000-00004E330000}"/>
    <cellStyle name="Normal 16 2 2 2 2 3 2 3 4" xfId="33127" xr:uid="{00000000-0005-0000-0000-00004F330000}"/>
    <cellStyle name="Normal 16 2 2 2 2 3 2 4" xfId="22834" xr:uid="{00000000-0005-0000-0000-000050330000}"/>
    <cellStyle name="Normal 16 2 2 2 2 3 2 4 2" xfId="28256" xr:uid="{00000000-0005-0000-0000-000051330000}"/>
    <cellStyle name="Normal 16 2 2 2 2 3 2 4 3" xfId="33129" xr:uid="{00000000-0005-0000-0000-000052330000}"/>
    <cellStyle name="Normal 16 2 2 2 2 3 2 5" xfId="28249" xr:uid="{00000000-0005-0000-0000-000053330000}"/>
    <cellStyle name="Normal 16 2 2 2 2 3 2 6" xfId="33122" xr:uid="{00000000-0005-0000-0000-000054330000}"/>
    <cellStyle name="Normal 16 2 2 2 2 3 3" xfId="22835" xr:uid="{00000000-0005-0000-0000-000055330000}"/>
    <cellStyle name="Normal 16 2 2 2 2 3 3 2" xfId="22836" xr:uid="{00000000-0005-0000-0000-000056330000}"/>
    <cellStyle name="Normal 16 2 2 2 2 3 3 2 2" xfId="22837" xr:uid="{00000000-0005-0000-0000-000057330000}"/>
    <cellStyle name="Normal 16 2 2 2 2 3 3 2 2 2" xfId="28259" xr:uid="{00000000-0005-0000-0000-000058330000}"/>
    <cellStyle name="Normal 16 2 2 2 2 3 3 2 2 3" xfId="33132" xr:uid="{00000000-0005-0000-0000-000059330000}"/>
    <cellStyle name="Normal 16 2 2 2 2 3 3 2 3" xfId="28258" xr:uid="{00000000-0005-0000-0000-00005A330000}"/>
    <cellStyle name="Normal 16 2 2 2 2 3 3 2 4" xfId="33131" xr:uid="{00000000-0005-0000-0000-00005B330000}"/>
    <cellStyle name="Normal 16 2 2 2 2 3 3 3" xfId="22838" xr:uid="{00000000-0005-0000-0000-00005C330000}"/>
    <cellStyle name="Normal 16 2 2 2 2 3 3 3 2" xfId="28260" xr:uid="{00000000-0005-0000-0000-00005D330000}"/>
    <cellStyle name="Normal 16 2 2 2 2 3 3 3 3" xfId="33133" xr:uid="{00000000-0005-0000-0000-00005E330000}"/>
    <cellStyle name="Normal 16 2 2 2 2 3 3 4" xfId="28257" xr:uid="{00000000-0005-0000-0000-00005F330000}"/>
    <cellStyle name="Normal 16 2 2 2 2 3 3 5" xfId="33130" xr:uid="{00000000-0005-0000-0000-000060330000}"/>
    <cellStyle name="Normal 16 2 2 2 2 3 4" xfId="22839" xr:uid="{00000000-0005-0000-0000-000061330000}"/>
    <cellStyle name="Normal 16 2 2 2 2 3 4 2" xfId="22840" xr:uid="{00000000-0005-0000-0000-000062330000}"/>
    <cellStyle name="Normal 16 2 2 2 2 3 4 2 2" xfId="28262" xr:uid="{00000000-0005-0000-0000-000063330000}"/>
    <cellStyle name="Normal 16 2 2 2 2 3 4 2 3" xfId="33135" xr:uid="{00000000-0005-0000-0000-000064330000}"/>
    <cellStyle name="Normal 16 2 2 2 2 3 4 3" xfId="28261" xr:uid="{00000000-0005-0000-0000-000065330000}"/>
    <cellStyle name="Normal 16 2 2 2 2 3 4 4" xfId="33134" xr:uid="{00000000-0005-0000-0000-000066330000}"/>
    <cellStyle name="Normal 16 2 2 2 2 3 5" xfId="22841" xr:uid="{00000000-0005-0000-0000-000067330000}"/>
    <cellStyle name="Normal 16 2 2 2 2 3 5 2" xfId="28263" xr:uid="{00000000-0005-0000-0000-000068330000}"/>
    <cellStyle name="Normal 16 2 2 2 2 3 5 3" xfId="33136" xr:uid="{00000000-0005-0000-0000-000069330000}"/>
    <cellStyle name="Normal 16 2 2 2 2 3 6" xfId="28248" xr:uid="{00000000-0005-0000-0000-00006A330000}"/>
    <cellStyle name="Normal 16 2 2 2 2 3 7" xfId="33121" xr:uid="{00000000-0005-0000-0000-00006B330000}"/>
    <cellStyle name="Normal 16 2 2 2 2 4" xfId="22842" xr:uid="{00000000-0005-0000-0000-00006C330000}"/>
    <cellStyle name="Normal 16 2 2 2 2 4 2" xfId="22843" xr:uid="{00000000-0005-0000-0000-00006D330000}"/>
    <cellStyle name="Normal 16 2 2 2 2 4 2 2" xfId="22844" xr:uid="{00000000-0005-0000-0000-00006E330000}"/>
    <cellStyle name="Normal 16 2 2 2 2 4 2 2 2" xfId="22845" xr:uid="{00000000-0005-0000-0000-00006F330000}"/>
    <cellStyle name="Normal 16 2 2 2 2 4 2 2 2 2" xfId="28267" xr:uid="{00000000-0005-0000-0000-000070330000}"/>
    <cellStyle name="Normal 16 2 2 2 2 4 2 2 2 3" xfId="33140" xr:uid="{00000000-0005-0000-0000-000071330000}"/>
    <cellStyle name="Normal 16 2 2 2 2 4 2 2 3" xfId="28266" xr:uid="{00000000-0005-0000-0000-000072330000}"/>
    <cellStyle name="Normal 16 2 2 2 2 4 2 2 4" xfId="33139" xr:uid="{00000000-0005-0000-0000-000073330000}"/>
    <cellStyle name="Normal 16 2 2 2 2 4 2 3" xfId="22846" xr:uid="{00000000-0005-0000-0000-000074330000}"/>
    <cellStyle name="Normal 16 2 2 2 2 4 2 3 2" xfId="28268" xr:uid="{00000000-0005-0000-0000-000075330000}"/>
    <cellStyle name="Normal 16 2 2 2 2 4 2 3 3" xfId="33141" xr:uid="{00000000-0005-0000-0000-000076330000}"/>
    <cellStyle name="Normal 16 2 2 2 2 4 2 4" xfId="28265" xr:uid="{00000000-0005-0000-0000-000077330000}"/>
    <cellStyle name="Normal 16 2 2 2 2 4 2 5" xfId="33138" xr:uid="{00000000-0005-0000-0000-000078330000}"/>
    <cellStyle name="Normal 16 2 2 2 2 4 3" xfId="22847" xr:uid="{00000000-0005-0000-0000-000079330000}"/>
    <cellStyle name="Normal 16 2 2 2 2 4 3 2" xfId="22848" xr:uid="{00000000-0005-0000-0000-00007A330000}"/>
    <cellStyle name="Normal 16 2 2 2 2 4 3 2 2" xfId="28270" xr:uid="{00000000-0005-0000-0000-00007B330000}"/>
    <cellStyle name="Normal 16 2 2 2 2 4 3 2 3" xfId="33143" xr:uid="{00000000-0005-0000-0000-00007C330000}"/>
    <cellStyle name="Normal 16 2 2 2 2 4 3 3" xfId="28269" xr:uid="{00000000-0005-0000-0000-00007D330000}"/>
    <cellStyle name="Normal 16 2 2 2 2 4 3 4" xfId="33142" xr:uid="{00000000-0005-0000-0000-00007E330000}"/>
    <cellStyle name="Normal 16 2 2 2 2 4 4" xfId="22849" xr:uid="{00000000-0005-0000-0000-00007F330000}"/>
    <cellStyle name="Normal 16 2 2 2 2 4 4 2" xfId="28271" xr:uid="{00000000-0005-0000-0000-000080330000}"/>
    <cellStyle name="Normal 16 2 2 2 2 4 4 3" xfId="33144" xr:uid="{00000000-0005-0000-0000-000081330000}"/>
    <cellStyle name="Normal 16 2 2 2 2 4 5" xfId="28264" xr:uid="{00000000-0005-0000-0000-000082330000}"/>
    <cellStyle name="Normal 16 2 2 2 2 4 6" xfId="33137" xr:uid="{00000000-0005-0000-0000-000083330000}"/>
    <cellStyle name="Normal 16 2 2 2 2 5" xfId="22850" xr:uid="{00000000-0005-0000-0000-000084330000}"/>
    <cellStyle name="Normal 16 2 2 2 2 5 2" xfId="22851" xr:uid="{00000000-0005-0000-0000-000085330000}"/>
    <cellStyle name="Normal 16 2 2 2 2 5 2 2" xfId="22852" xr:uid="{00000000-0005-0000-0000-000086330000}"/>
    <cellStyle name="Normal 16 2 2 2 2 5 2 2 2" xfId="28274" xr:uid="{00000000-0005-0000-0000-000087330000}"/>
    <cellStyle name="Normal 16 2 2 2 2 5 2 2 3" xfId="33147" xr:uid="{00000000-0005-0000-0000-000088330000}"/>
    <cellStyle name="Normal 16 2 2 2 2 5 2 3" xfId="28273" xr:uid="{00000000-0005-0000-0000-000089330000}"/>
    <cellStyle name="Normal 16 2 2 2 2 5 2 4" xfId="33146" xr:uid="{00000000-0005-0000-0000-00008A330000}"/>
    <cellStyle name="Normal 16 2 2 2 2 5 3" xfId="22853" xr:uid="{00000000-0005-0000-0000-00008B330000}"/>
    <cellStyle name="Normal 16 2 2 2 2 5 3 2" xfId="28275" xr:uid="{00000000-0005-0000-0000-00008C330000}"/>
    <cellStyle name="Normal 16 2 2 2 2 5 3 3" xfId="33148" xr:uid="{00000000-0005-0000-0000-00008D330000}"/>
    <cellStyle name="Normal 16 2 2 2 2 5 4" xfId="28272" xr:uid="{00000000-0005-0000-0000-00008E330000}"/>
    <cellStyle name="Normal 16 2 2 2 2 5 5" xfId="33145" xr:uid="{00000000-0005-0000-0000-00008F330000}"/>
    <cellStyle name="Normal 16 2 2 2 2 6" xfId="22854" xr:uid="{00000000-0005-0000-0000-000090330000}"/>
    <cellStyle name="Normal 16 2 2 2 2 6 2" xfId="22855" xr:uid="{00000000-0005-0000-0000-000091330000}"/>
    <cellStyle name="Normal 16 2 2 2 2 6 2 2" xfId="28277" xr:uid="{00000000-0005-0000-0000-000092330000}"/>
    <cellStyle name="Normal 16 2 2 2 2 6 2 3" xfId="33150" xr:uid="{00000000-0005-0000-0000-000093330000}"/>
    <cellStyle name="Normal 16 2 2 2 2 6 3" xfId="28276" xr:uid="{00000000-0005-0000-0000-000094330000}"/>
    <cellStyle name="Normal 16 2 2 2 2 6 4" xfId="33149" xr:uid="{00000000-0005-0000-0000-000095330000}"/>
    <cellStyle name="Normal 16 2 2 2 2 7" xfId="22856" xr:uid="{00000000-0005-0000-0000-000096330000}"/>
    <cellStyle name="Normal 16 2 2 2 2 7 2" xfId="28278" xr:uid="{00000000-0005-0000-0000-000097330000}"/>
    <cellStyle name="Normal 16 2 2 2 2 7 3" xfId="33151" xr:uid="{00000000-0005-0000-0000-000098330000}"/>
    <cellStyle name="Normal 16 2 2 2 2 8" xfId="28231" xr:uid="{00000000-0005-0000-0000-000099330000}"/>
    <cellStyle name="Normal 16 2 2 2 2 9" xfId="33104" xr:uid="{00000000-0005-0000-0000-00009A330000}"/>
    <cellStyle name="Normal 16 2 2 2 3" xfId="22857" xr:uid="{00000000-0005-0000-0000-00009B330000}"/>
    <cellStyle name="Normal 16 2 2 2 3 2" xfId="22858" xr:uid="{00000000-0005-0000-0000-00009C330000}"/>
    <cellStyle name="Normal 16 2 2 2 3 2 2" xfId="22859" xr:uid="{00000000-0005-0000-0000-00009D330000}"/>
    <cellStyle name="Normal 16 2 2 2 3 2 2 2" xfId="22860" xr:uid="{00000000-0005-0000-0000-00009E330000}"/>
    <cellStyle name="Normal 16 2 2 2 3 2 2 2 2" xfId="22861" xr:uid="{00000000-0005-0000-0000-00009F330000}"/>
    <cellStyle name="Normal 16 2 2 2 3 2 2 2 2 2" xfId="28283" xr:uid="{00000000-0005-0000-0000-0000A0330000}"/>
    <cellStyle name="Normal 16 2 2 2 3 2 2 2 2 3" xfId="33156" xr:uid="{00000000-0005-0000-0000-0000A1330000}"/>
    <cellStyle name="Normal 16 2 2 2 3 2 2 2 3" xfId="28282" xr:uid="{00000000-0005-0000-0000-0000A2330000}"/>
    <cellStyle name="Normal 16 2 2 2 3 2 2 2 4" xfId="33155" xr:uid="{00000000-0005-0000-0000-0000A3330000}"/>
    <cellStyle name="Normal 16 2 2 2 3 2 2 3" xfId="22862" xr:uid="{00000000-0005-0000-0000-0000A4330000}"/>
    <cellStyle name="Normal 16 2 2 2 3 2 2 3 2" xfId="28284" xr:uid="{00000000-0005-0000-0000-0000A5330000}"/>
    <cellStyle name="Normal 16 2 2 2 3 2 2 3 3" xfId="33157" xr:uid="{00000000-0005-0000-0000-0000A6330000}"/>
    <cellStyle name="Normal 16 2 2 2 3 2 2 4" xfId="28281" xr:uid="{00000000-0005-0000-0000-0000A7330000}"/>
    <cellStyle name="Normal 16 2 2 2 3 2 2 5" xfId="33154" xr:uid="{00000000-0005-0000-0000-0000A8330000}"/>
    <cellStyle name="Normal 16 2 2 2 3 2 3" xfId="22863" xr:uid="{00000000-0005-0000-0000-0000A9330000}"/>
    <cellStyle name="Normal 16 2 2 2 3 2 3 2" xfId="22864" xr:uid="{00000000-0005-0000-0000-0000AA330000}"/>
    <cellStyle name="Normal 16 2 2 2 3 2 3 2 2" xfId="28286" xr:uid="{00000000-0005-0000-0000-0000AB330000}"/>
    <cellStyle name="Normal 16 2 2 2 3 2 3 2 3" xfId="33159" xr:uid="{00000000-0005-0000-0000-0000AC330000}"/>
    <cellStyle name="Normal 16 2 2 2 3 2 3 3" xfId="28285" xr:uid="{00000000-0005-0000-0000-0000AD330000}"/>
    <cellStyle name="Normal 16 2 2 2 3 2 3 4" xfId="33158" xr:uid="{00000000-0005-0000-0000-0000AE330000}"/>
    <cellStyle name="Normal 16 2 2 2 3 2 4" xfId="22865" xr:uid="{00000000-0005-0000-0000-0000AF330000}"/>
    <cellStyle name="Normal 16 2 2 2 3 2 4 2" xfId="28287" xr:uid="{00000000-0005-0000-0000-0000B0330000}"/>
    <cellStyle name="Normal 16 2 2 2 3 2 4 3" xfId="33160" xr:uid="{00000000-0005-0000-0000-0000B1330000}"/>
    <cellStyle name="Normal 16 2 2 2 3 2 5" xfId="28280" xr:uid="{00000000-0005-0000-0000-0000B2330000}"/>
    <cellStyle name="Normal 16 2 2 2 3 2 6" xfId="33153" xr:uid="{00000000-0005-0000-0000-0000B3330000}"/>
    <cellStyle name="Normal 16 2 2 2 3 3" xfId="22866" xr:uid="{00000000-0005-0000-0000-0000B4330000}"/>
    <cellStyle name="Normal 16 2 2 2 3 3 2" xfId="22867" xr:uid="{00000000-0005-0000-0000-0000B5330000}"/>
    <cellStyle name="Normal 16 2 2 2 3 3 2 2" xfId="22868" xr:uid="{00000000-0005-0000-0000-0000B6330000}"/>
    <cellStyle name="Normal 16 2 2 2 3 3 2 2 2" xfId="28290" xr:uid="{00000000-0005-0000-0000-0000B7330000}"/>
    <cellStyle name="Normal 16 2 2 2 3 3 2 2 3" xfId="33163" xr:uid="{00000000-0005-0000-0000-0000B8330000}"/>
    <cellStyle name="Normal 16 2 2 2 3 3 2 3" xfId="28289" xr:uid="{00000000-0005-0000-0000-0000B9330000}"/>
    <cellStyle name="Normal 16 2 2 2 3 3 2 4" xfId="33162" xr:uid="{00000000-0005-0000-0000-0000BA330000}"/>
    <cellStyle name="Normal 16 2 2 2 3 3 3" xfId="22869" xr:uid="{00000000-0005-0000-0000-0000BB330000}"/>
    <cellStyle name="Normal 16 2 2 2 3 3 3 2" xfId="28291" xr:uid="{00000000-0005-0000-0000-0000BC330000}"/>
    <cellStyle name="Normal 16 2 2 2 3 3 3 3" xfId="33164" xr:uid="{00000000-0005-0000-0000-0000BD330000}"/>
    <cellStyle name="Normal 16 2 2 2 3 3 4" xfId="28288" xr:uid="{00000000-0005-0000-0000-0000BE330000}"/>
    <cellStyle name="Normal 16 2 2 2 3 3 5" xfId="33161" xr:uid="{00000000-0005-0000-0000-0000BF330000}"/>
    <cellStyle name="Normal 16 2 2 2 3 4" xfId="22870" xr:uid="{00000000-0005-0000-0000-0000C0330000}"/>
    <cellStyle name="Normal 16 2 2 2 3 4 2" xfId="22871" xr:uid="{00000000-0005-0000-0000-0000C1330000}"/>
    <cellStyle name="Normal 16 2 2 2 3 4 2 2" xfId="28293" xr:uid="{00000000-0005-0000-0000-0000C2330000}"/>
    <cellStyle name="Normal 16 2 2 2 3 4 2 3" xfId="33166" xr:uid="{00000000-0005-0000-0000-0000C3330000}"/>
    <cellStyle name="Normal 16 2 2 2 3 4 3" xfId="28292" xr:uid="{00000000-0005-0000-0000-0000C4330000}"/>
    <cellStyle name="Normal 16 2 2 2 3 4 4" xfId="33165" xr:uid="{00000000-0005-0000-0000-0000C5330000}"/>
    <cellStyle name="Normal 16 2 2 2 3 5" xfId="22872" xr:uid="{00000000-0005-0000-0000-0000C6330000}"/>
    <cellStyle name="Normal 16 2 2 2 3 5 2" xfId="28294" xr:uid="{00000000-0005-0000-0000-0000C7330000}"/>
    <cellStyle name="Normal 16 2 2 2 3 5 3" xfId="33167" xr:uid="{00000000-0005-0000-0000-0000C8330000}"/>
    <cellStyle name="Normal 16 2 2 2 3 6" xfId="28279" xr:uid="{00000000-0005-0000-0000-0000C9330000}"/>
    <cellStyle name="Normal 16 2 2 2 3 7" xfId="33152" xr:uid="{00000000-0005-0000-0000-0000CA330000}"/>
    <cellStyle name="Normal 16 2 2 2 4" xfId="22873" xr:uid="{00000000-0005-0000-0000-0000CB330000}"/>
    <cellStyle name="Normal 16 2 2 2 4 2" xfId="22874" xr:uid="{00000000-0005-0000-0000-0000CC330000}"/>
    <cellStyle name="Normal 16 2 2 2 4 2 2" xfId="22875" xr:uid="{00000000-0005-0000-0000-0000CD330000}"/>
    <cellStyle name="Normal 16 2 2 2 4 2 2 2" xfId="22876" xr:uid="{00000000-0005-0000-0000-0000CE330000}"/>
    <cellStyle name="Normal 16 2 2 2 4 2 2 2 2" xfId="22877" xr:uid="{00000000-0005-0000-0000-0000CF330000}"/>
    <cellStyle name="Normal 16 2 2 2 4 2 2 2 2 2" xfId="28299" xr:uid="{00000000-0005-0000-0000-0000D0330000}"/>
    <cellStyle name="Normal 16 2 2 2 4 2 2 2 2 3" xfId="33172" xr:uid="{00000000-0005-0000-0000-0000D1330000}"/>
    <cellStyle name="Normal 16 2 2 2 4 2 2 2 3" xfId="28298" xr:uid="{00000000-0005-0000-0000-0000D2330000}"/>
    <cellStyle name="Normal 16 2 2 2 4 2 2 2 4" xfId="33171" xr:uid="{00000000-0005-0000-0000-0000D3330000}"/>
    <cellStyle name="Normal 16 2 2 2 4 2 2 3" xfId="22878" xr:uid="{00000000-0005-0000-0000-0000D4330000}"/>
    <cellStyle name="Normal 16 2 2 2 4 2 2 3 2" xfId="28300" xr:uid="{00000000-0005-0000-0000-0000D5330000}"/>
    <cellStyle name="Normal 16 2 2 2 4 2 2 3 3" xfId="33173" xr:uid="{00000000-0005-0000-0000-0000D6330000}"/>
    <cellStyle name="Normal 16 2 2 2 4 2 2 4" xfId="28297" xr:uid="{00000000-0005-0000-0000-0000D7330000}"/>
    <cellStyle name="Normal 16 2 2 2 4 2 2 5" xfId="33170" xr:uid="{00000000-0005-0000-0000-0000D8330000}"/>
    <cellStyle name="Normal 16 2 2 2 4 2 3" xfId="22879" xr:uid="{00000000-0005-0000-0000-0000D9330000}"/>
    <cellStyle name="Normal 16 2 2 2 4 2 3 2" xfId="22880" xr:uid="{00000000-0005-0000-0000-0000DA330000}"/>
    <cellStyle name="Normal 16 2 2 2 4 2 3 2 2" xfId="28302" xr:uid="{00000000-0005-0000-0000-0000DB330000}"/>
    <cellStyle name="Normal 16 2 2 2 4 2 3 2 3" xfId="33175" xr:uid="{00000000-0005-0000-0000-0000DC330000}"/>
    <cellStyle name="Normal 16 2 2 2 4 2 3 3" xfId="28301" xr:uid="{00000000-0005-0000-0000-0000DD330000}"/>
    <cellStyle name="Normal 16 2 2 2 4 2 3 4" xfId="33174" xr:uid="{00000000-0005-0000-0000-0000DE330000}"/>
    <cellStyle name="Normal 16 2 2 2 4 2 4" xfId="22881" xr:uid="{00000000-0005-0000-0000-0000DF330000}"/>
    <cellStyle name="Normal 16 2 2 2 4 2 4 2" xfId="28303" xr:uid="{00000000-0005-0000-0000-0000E0330000}"/>
    <cellStyle name="Normal 16 2 2 2 4 2 4 3" xfId="33176" xr:uid="{00000000-0005-0000-0000-0000E1330000}"/>
    <cellStyle name="Normal 16 2 2 2 4 2 5" xfId="28296" xr:uid="{00000000-0005-0000-0000-0000E2330000}"/>
    <cellStyle name="Normal 16 2 2 2 4 2 6" xfId="33169" xr:uid="{00000000-0005-0000-0000-0000E3330000}"/>
    <cellStyle name="Normal 16 2 2 2 4 3" xfId="22882" xr:uid="{00000000-0005-0000-0000-0000E4330000}"/>
    <cellStyle name="Normal 16 2 2 2 4 3 2" xfId="22883" xr:uid="{00000000-0005-0000-0000-0000E5330000}"/>
    <cellStyle name="Normal 16 2 2 2 4 3 2 2" xfId="22884" xr:uid="{00000000-0005-0000-0000-0000E6330000}"/>
    <cellStyle name="Normal 16 2 2 2 4 3 2 2 2" xfId="28306" xr:uid="{00000000-0005-0000-0000-0000E7330000}"/>
    <cellStyle name="Normal 16 2 2 2 4 3 2 2 3" xfId="33179" xr:uid="{00000000-0005-0000-0000-0000E8330000}"/>
    <cellStyle name="Normal 16 2 2 2 4 3 2 3" xfId="28305" xr:uid="{00000000-0005-0000-0000-0000E9330000}"/>
    <cellStyle name="Normal 16 2 2 2 4 3 2 4" xfId="33178" xr:uid="{00000000-0005-0000-0000-0000EA330000}"/>
    <cellStyle name="Normal 16 2 2 2 4 3 3" xfId="22885" xr:uid="{00000000-0005-0000-0000-0000EB330000}"/>
    <cellStyle name="Normal 16 2 2 2 4 3 3 2" xfId="28307" xr:uid="{00000000-0005-0000-0000-0000EC330000}"/>
    <cellStyle name="Normal 16 2 2 2 4 3 3 3" xfId="33180" xr:uid="{00000000-0005-0000-0000-0000ED330000}"/>
    <cellStyle name="Normal 16 2 2 2 4 3 4" xfId="28304" xr:uid="{00000000-0005-0000-0000-0000EE330000}"/>
    <cellStyle name="Normal 16 2 2 2 4 3 5" xfId="33177" xr:uid="{00000000-0005-0000-0000-0000EF330000}"/>
    <cellStyle name="Normal 16 2 2 2 4 4" xfId="22886" xr:uid="{00000000-0005-0000-0000-0000F0330000}"/>
    <cellStyle name="Normal 16 2 2 2 4 4 2" xfId="22887" xr:uid="{00000000-0005-0000-0000-0000F1330000}"/>
    <cellStyle name="Normal 16 2 2 2 4 4 2 2" xfId="28309" xr:uid="{00000000-0005-0000-0000-0000F2330000}"/>
    <cellStyle name="Normal 16 2 2 2 4 4 2 3" xfId="33182" xr:uid="{00000000-0005-0000-0000-0000F3330000}"/>
    <cellStyle name="Normal 16 2 2 2 4 4 3" xfId="28308" xr:uid="{00000000-0005-0000-0000-0000F4330000}"/>
    <cellStyle name="Normal 16 2 2 2 4 4 4" xfId="33181" xr:uid="{00000000-0005-0000-0000-0000F5330000}"/>
    <cellStyle name="Normal 16 2 2 2 4 5" xfId="22888" xr:uid="{00000000-0005-0000-0000-0000F6330000}"/>
    <cellStyle name="Normal 16 2 2 2 4 5 2" xfId="28310" xr:uid="{00000000-0005-0000-0000-0000F7330000}"/>
    <cellStyle name="Normal 16 2 2 2 4 5 3" xfId="33183" xr:uid="{00000000-0005-0000-0000-0000F8330000}"/>
    <cellStyle name="Normal 16 2 2 2 4 6" xfId="28295" xr:uid="{00000000-0005-0000-0000-0000F9330000}"/>
    <cellStyle name="Normal 16 2 2 2 4 7" xfId="33168" xr:uid="{00000000-0005-0000-0000-0000FA330000}"/>
    <cellStyle name="Normal 16 2 2 2 5" xfId="22889" xr:uid="{00000000-0005-0000-0000-0000FB330000}"/>
    <cellStyle name="Normal 16 2 2 2 5 2" xfId="22890" xr:uid="{00000000-0005-0000-0000-0000FC330000}"/>
    <cellStyle name="Normal 16 2 2 2 5 2 2" xfId="22891" xr:uid="{00000000-0005-0000-0000-0000FD330000}"/>
    <cellStyle name="Normal 16 2 2 2 5 2 2 2" xfId="22892" xr:uid="{00000000-0005-0000-0000-0000FE330000}"/>
    <cellStyle name="Normal 16 2 2 2 5 2 2 2 2" xfId="28314" xr:uid="{00000000-0005-0000-0000-0000FF330000}"/>
    <cellStyle name="Normal 16 2 2 2 5 2 2 2 3" xfId="33187" xr:uid="{00000000-0005-0000-0000-000000340000}"/>
    <cellStyle name="Normal 16 2 2 2 5 2 2 3" xfId="28313" xr:uid="{00000000-0005-0000-0000-000001340000}"/>
    <cellStyle name="Normal 16 2 2 2 5 2 2 4" xfId="33186" xr:uid="{00000000-0005-0000-0000-000002340000}"/>
    <cellStyle name="Normal 16 2 2 2 5 2 3" xfId="22893" xr:uid="{00000000-0005-0000-0000-000003340000}"/>
    <cellStyle name="Normal 16 2 2 2 5 2 3 2" xfId="28315" xr:uid="{00000000-0005-0000-0000-000004340000}"/>
    <cellStyle name="Normal 16 2 2 2 5 2 3 3" xfId="33188" xr:uid="{00000000-0005-0000-0000-000005340000}"/>
    <cellStyle name="Normal 16 2 2 2 5 2 4" xfId="28312" xr:uid="{00000000-0005-0000-0000-000006340000}"/>
    <cellStyle name="Normal 16 2 2 2 5 2 5" xfId="33185" xr:uid="{00000000-0005-0000-0000-000007340000}"/>
    <cellStyle name="Normal 16 2 2 2 5 3" xfId="22894" xr:uid="{00000000-0005-0000-0000-000008340000}"/>
    <cellStyle name="Normal 16 2 2 2 5 3 2" xfId="22895" xr:uid="{00000000-0005-0000-0000-000009340000}"/>
    <cellStyle name="Normal 16 2 2 2 5 3 2 2" xfId="28317" xr:uid="{00000000-0005-0000-0000-00000A340000}"/>
    <cellStyle name="Normal 16 2 2 2 5 3 2 3" xfId="33190" xr:uid="{00000000-0005-0000-0000-00000B340000}"/>
    <cellStyle name="Normal 16 2 2 2 5 3 3" xfId="28316" xr:uid="{00000000-0005-0000-0000-00000C340000}"/>
    <cellStyle name="Normal 16 2 2 2 5 3 4" xfId="33189" xr:uid="{00000000-0005-0000-0000-00000D340000}"/>
    <cellStyle name="Normal 16 2 2 2 5 4" xfId="22896" xr:uid="{00000000-0005-0000-0000-00000E340000}"/>
    <cellStyle name="Normal 16 2 2 2 5 4 2" xfId="28318" xr:uid="{00000000-0005-0000-0000-00000F340000}"/>
    <cellStyle name="Normal 16 2 2 2 5 4 3" xfId="33191" xr:uid="{00000000-0005-0000-0000-000010340000}"/>
    <cellStyle name="Normal 16 2 2 2 5 5" xfId="28311" xr:uid="{00000000-0005-0000-0000-000011340000}"/>
    <cellStyle name="Normal 16 2 2 2 5 6" xfId="33184" xr:uid="{00000000-0005-0000-0000-000012340000}"/>
    <cellStyle name="Normal 16 2 2 2 6" xfId="22897" xr:uid="{00000000-0005-0000-0000-000013340000}"/>
    <cellStyle name="Normal 16 2 2 2 6 2" xfId="22898" xr:uid="{00000000-0005-0000-0000-000014340000}"/>
    <cellStyle name="Normal 16 2 2 2 6 2 2" xfId="22899" xr:uid="{00000000-0005-0000-0000-000015340000}"/>
    <cellStyle name="Normal 16 2 2 2 6 2 2 2" xfId="28321" xr:uid="{00000000-0005-0000-0000-000016340000}"/>
    <cellStyle name="Normal 16 2 2 2 6 2 2 3" xfId="33194" xr:uid="{00000000-0005-0000-0000-000017340000}"/>
    <cellStyle name="Normal 16 2 2 2 6 2 3" xfId="28320" xr:uid="{00000000-0005-0000-0000-000018340000}"/>
    <cellStyle name="Normal 16 2 2 2 6 2 4" xfId="33193" xr:uid="{00000000-0005-0000-0000-000019340000}"/>
    <cellStyle name="Normal 16 2 2 2 6 3" xfId="22900" xr:uid="{00000000-0005-0000-0000-00001A340000}"/>
    <cellStyle name="Normal 16 2 2 2 6 3 2" xfId="28322" xr:uid="{00000000-0005-0000-0000-00001B340000}"/>
    <cellStyle name="Normal 16 2 2 2 6 3 3" xfId="33195" xr:uid="{00000000-0005-0000-0000-00001C340000}"/>
    <cellStyle name="Normal 16 2 2 2 6 4" xfId="28319" xr:uid="{00000000-0005-0000-0000-00001D340000}"/>
    <cellStyle name="Normal 16 2 2 2 6 5" xfId="33192" xr:uid="{00000000-0005-0000-0000-00001E340000}"/>
    <cellStyle name="Normal 16 2 2 2 7" xfId="22901" xr:uid="{00000000-0005-0000-0000-00001F340000}"/>
    <cellStyle name="Normal 16 2 2 2 7 2" xfId="22902" xr:uid="{00000000-0005-0000-0000-000020340000}"/>
    <cellStyle name="Normal 16 2 2 2 7 2 2" xfId="28324" xr:uid="{00000000-0005-0000-0000-000021340000}"/>
    <cellStyle name="Normal 16 2 2 2 7 2 3" xfId="33197" xr:uid="{00000000-0005-0000-0000-000022340000}"/>
    <cellStyle name="Normal 16 2 2 2 7 3" xfId="28323" xr:uid="{00000000-0005-0000-0000-000023340000}"/>
    <cellStyle name="Normal 16 2 2 2 7 4" xfId="33196" xr:uid="{00000000-0005-0000-0000-000024340000}"/>
    <cellStyle name="Normal 16 2 2 2 8" xfId="22903" xr:uid="{00000000-0005-0000-0000-000025340000}"/>
    <cellStyle name="Normal 16 2 2 2 8 2" xfId="28325" xr:uid="{00000000-0005-0000-0000-000026340000}"/>
    <cellStyle name="Normal 16 2 2 2 8 3" xfId="33198" xr:uid="{00000000-0005-0000-0000-000027340000}"/>
    <cellStyle name="Normal 16 2 2 2 9" xfId="28230" xr:uid="{00000000-0005-0000-0000-000028340000}"/>
    <cellStyle name="Normal 16 2 2 3" xfId="22904" xr:uid="{00000000-0005-0000-0000-000029340000}"/>
    <cellStyle name="Normal 16 2 2 3 2" xfId="22905" xr:uid="{00000000-0005-0000-0000-00002A340000}"/>
    <cellStyle name="Normal 16 2 2 3 2 2" xfId="22906" xr:uid="{00000000-0005-0000-0000-00002B340000}"/>
    <cellStyle name="Normal 16 2 2 3 2 2 2" xfId="22907" xr:uid="{00000000-0005-0000-0000-00002C340000}"/>
    <cellStyle name="Normal 16 2 2 3 2 2 2 2" xfId="22908" xr:uid="{00000000-0005-0000-0000-00002D340000}"/>
    <cellStyle name="Normal 16 2 2 3 2 2 2 2 2" xfId="22909" xr:uid="{00000000-0005-0000-0000-00002E340000}"/>
    <cellStyle name="Normal 16 2 2 3 2 2 2 2 2 2" xfId="28331" xr:uid="{00000000-0005-0000-0000-00002F340000}"/>
    <cellStyle name="Normal 16 2 2 3 2 2 2 2 2 3" xfId="33204" xr:uid="{00000000-0005-0000-0000-000030340000}"/>
    <cellStyle name="Normal 16 2 2 3 2 2 2 2 3" xfId="28330" xr:uid="{00000000-0005-0000-0000-000031340000}"/>
    <cellStyle name="Normal 16 2 2 3 2 2 2 2 4" xfId="33203" xr:uid="{00000000-0005-0000-0000-000032340000}"/>
    <cellStyle name="Normal 16 2 2 3 2 2 2 3" xfId="22910" xr:uid="{00000000-0005-0000-0000-000033340000}"/>
    <cellStyle name="Normal 16 2 2 3 2 2 2 3 2" xfId="28332" xr:uid="{00000000-0005-0000-0000-000034340000}"/>
    <cellStyle name="Normal 16 2 2 3 2 2 2 3 3" xfId="33205" xr:uid="{00000000-0005-0000-0000-000035340000}"/>
    <cellStyle name="Normal 16 2 2 3 2 2 2 4" xfId="28329" xr:uid="{00000000-0005-0000-0000-000036340000}"/>
    <cellStyle name="Normal 16 2 2 3 2 2 2 5" xfId="33202" xr:uid="{00000000-0005-0000-0000-000037340000}"/>
    <cellStyle name="Normal 16 2 2 3 2 2 3" xfId="22911" xr:uid="{00000000-0005-0000-0000-000038340000}"/>
    <cellStyle name="Normal 16 2 2 3 2 2 3 2" xfId="22912" xr:uid="{00000000-0005-0000-0000-000039340000}"/>
    <cellStyle name="Normal 16 2 2 3 2 2 3 2 2" xfId="28334" xr:uid="{00000000-0005-0000-0000-00003A340000}"/>
    <cellStyle name="Normal 16 2 2 3 2 2 3 2 3" xfId="33207" xr:uid="{00000000-0005-0000-0000-00003B340000}"/>
    <cellStyle name="Normal 16 2 2 3 2 2 3 3" xfId="28333" xr:uid="{00000000-0005-0000-0000-00003C340000}"/>
    <cellStyle name="Normal 16 2 2 3 2 2 3 4" xfId="33206" xr:uid="{00000000-0005-0000-0000-00003D340000}"/>
    <cellStyle name="Normal 16 2 2 3 2 2 4" xfId="22913" xr:uid="{00000000-0005-0000-0000-00003E340000}"/>
    <cellStyle name="Normal 16 2 2 3 2 2 4 2" xfId="28335" xr:uid="{00000000-0005-0000-0000-00003F340000}"/>
    <cellStyle name="Normal 16 2 2 3 2 2 4 3" xfId="33208" xr:uid="{00000000-0005-0000-0000-000040340000}"/>
    <cellStyle name="Normal 16 2 2 3 2 2 5" xfId="28328" xr:uid="{00000000-0005-0000-0000-000041340000}"/>
    <cellStyle name="Normal 16 2 2 3 2 2 6" xfId="33201" xr:uid="{00000000-0005-0000-0000-000042340000}"/>
    <cellStyle name="Normal 16 2 2 3 2 3" xfId="22914" xr:uid="{00000000-0005-0000-0000-000043340000}"/>
    <cellStyle name="Normal 16 2 2 3 2 3 2" xfId="22915" xr:uid="{00000000-0005-0000-0000-000044340000}"/>
    <cellStyle name="Normal 16 2 2 3 2 3 2 2" xfId="22916" xr:uid="{00000000-0005-0000-0000-000045340000}"/>
    <cellStyle name="Normal 16 2 2 3 2 3 2 2 2" xfId="28338" xr:uid="{00000000-0005-0000-0000-000046340000}"/>
    <cellStyle name="Normal 16 2 2 3 2 3 2 2 3" xfId="33211" xr:uid="{00000000-0005-0000-0000-000047340000}"/>
    <cellStyle name="Normal 16 2 2 3 2 3 2 3" xfId="28337" xr:uid="{00000000-0005-0000-0000-000048340000}"/>
    <cellStyle name="Normal 16 2 2 3 2 3 2 4" xfId="33210" xr:uid="{00000000-0005-0000-0000-000049340000}"/>
    <cellStyle name="Normal 16 2 2 3 2 3 3" xfId="22917" xr:uid="{00000000-0005-0000-0000-00004A340000}"/>
    <cellStyle name="Normal 16 2 2 3 2 3 3 2" xfId="28339" xr:uid="{00000000-0005-0000-0000-00004B340000}"/>
    <cellStyle name="Normal 16 2 2 3 2 3 3 3" xfId="33212" xr:uid="{00000000-0005-0000-0000-00004C340000}"/>
    <cellStyle name="Normal 16 2 2 3 2 3 4" xfId="28336" xr:uid="{00000000-0005-0000-0000-00004D340000}"/>
    <cellStyle name="Normal 16 2 2 3 2 3 5" xfId="33209" xr:uid="{00000000-0005-0000-0000-00004E340000}"/>
    <cellStyle name="Normal 16 2 2 3 2 4" xfId="22918" xr:uid="{00000000-0005-0000-0000-00004F340000}"/>
    <cellStyle name="Normal 16 2 2 3 2 4 2" xfId="22919" xr:uid="{00000000-0005-0000-0000-000050340000}"/>
    <cellStyle name="Normal 16 2 2 3 2 4 2 2" xfId="28341" xr:uid="{00000000-0005-0000-0000-000051340000}"/>
    <cellStyle name="Normal 16 2 2 3 2 4 2 3" xfId="33214" xr:uid="{00000000-0005-0000-0000-000052340000}"/>
    <cellStyle name="Normal 16 2 2 3 2 4 3" xfId="28340" xr:uid="{00000000-0005-0000-0000-000053340000}"/>
    <cellStyle name="Normal 16 2 2 3 2 4 4" xfId="33213" xr:uid="{00000000-0005-0000-0000-000054340000}"/>
    <cellStyle name="Normal 16 2 2 3 2 5" xfId="22920" xr:uid="{00000000-0005-0000-0000-000055340000}"/>
    <cellStyle name="Normal 16 2 2 3 2 5 2" xfId="28342" xr:uid="{00000000-0005-0000-0000-000056340000}"/>
    <cellStyle name="Normal 16 2 2 3 2 5 3" xfId="33215" xr:uid="{00000000-0005-0000-0000-000057340000}"/>
    <cellStyle name="Normal 16 2 2 3 2 6" xfId="28327" xr:uid="{00000000-0005-0000-0000-000058340000}"/>
    <cellStyle name="Normal 16 2 2 3 2 7" xfId="33200" xr:uid="{00000000-0005-0000-0000-000059340000}"/>
    <cellStyle name="Normal 16 2 2 3 3" xfId="22921" xr:uid="{00000000-0005-0000-0000-00005A340000}"/>
    <cellStyle name="Normal 16 2 2 3 3 2" xfId="22922" xr:uid="{00000000-0005-0000-0000-00005B340000}"/>
    <cellStyle name="Normal 16 2 2 3 3 2 2" xfId="22923" xr:uid="{00000000-0005-0000-0000-00005C340000}"/>
    <cellStyle name="Normal 16 2 2 3 3 2 2 2" xfId="22924" xr:uid="{00000000-0005-0000-0000-00005D340000}"/>
    <cellStyle name="Normal 16 2 2 3 3 2 2 2 2" xfId="22925" xr:uid="{00000000-0005-0000-0000-00005E340000}"/>
    <cellStyle name="Normal 16 2 2 3 3 2 2 2 2 2" xfId="28347" xr:uid="{00000000-0005-0000-0000-00005F340000}"/>
    <cellStyle name="Normal 16 2 2 3 3 2 2 2 2 3" xfId="33220" xr:uid="{00000000-0005-0000-0000-000060340000}"/>
    <cellStyle name="Normal 16 2 2 3 3 2 2 2 3" xfId="28346" xr:uid="{00000000-0005-0000-0000-000061340000}"/>
    <cellStyle name="Normal 16 2 2 3 3 2 2 2 4" xfId="33219" xr:uid="{00000000-0005-0000-0000-000062340000}"/>
    <cellStyle name="Normal 16 2 2 3 3 2 2 3" xfId="22926" xr:uid="{00000000-0005-0000-0000-000063340000}"/>
    <cellStyle name="Normal 16 2 2 3 3 2 2 3 2" xfId="28348" xr:uid="{00000000-0005-0000-0000-000064340000}"/>
    <cellStyle name="Normal 16 2 2 3 3 2 2 3 3" xfId="33221" xr:uid="{00000000-0005-0000-0000-000065340000}"/>
    <cellStyle name="Normal 16 2 2 3 3 2 2 4" xfId="28345" xr:uid="{00000000-0005-0000-0000-000066340000}"/>
    <cellStyle name="Normal 16 2 2 3 3 2 2 5" xfId="33218" xr:uid="{00000000-0005-0000-0000-000067340000}"/>
    <cellStyle name="Normal 16 2 2 3 3 2 3" xfId="22927" xr:uid="{00000000-0005-0000-0000-000068340000}"/>
    <cellStyle name="Normal 16 2 2 3 3 2 3 2" xfId="22928" xr:uid="{00000000-0005-0000-0000-000069340000}"/>
    <cellStyle name="Normal 16 2 2 3 3 2 3 2 2" xfId="28350" xr:uid="{00000000-0005-0000-0000-00006A340000}"/>
    <cellStyle name="Normal 16 2 2 3 3 2 3 2 3" xfId="33223" xr:uid="{00000000-0005-0000-0000-00006B340000}"/>
    <cellStyle name="Normal 16 2 2 3 3 2 3 3" xfId="28349" xr:uid="{00000000-0005-0000-0000-00006C340000}"/>
    <cellStyle name="Normal 16 2 2 3 3 2 3 4" xfId="33222" xr:uid="{00000000-0005-0000-0000-00006D340000}"/>
    <cellStyle name="Normal 16 2 2 3 3 2 4" xfId="22929" xr:uid="{00000000-0005-0000-0000-00006E340000}"/>
    <cellStyle name="Normal 16 2 2 3 3 2 4 2" xfId="28351" xr:uid="{00000000-0005-0000-0000-00006F340000}"/>
    <cellStyle name="Normal 16 2 2 3 3 2 4 3" xfId="33224" xr:uid="{00000000-0005-0000-0000-000070340000}"/>
    <cellStyle name="Normal 16 2 2 3 3 2 5" xfId="28344" xr:uid="{00000000-0005-0000-0000-000071340000}"/>
    <cellStyle name="Normal 16 2 2 3 3 2 6" xfId="33217" xr:uid="{00000000-0005-0000-0000-000072340000}"/>
    <cellStyle name="Normal 16 2 2 3 3 3" xfId="22930" xr:uid="{00000000-0005-0000-0000-000073340000}"/>
    <cellStyle name="Normal 16 2 2 3 3 3 2" xfId="22931" xr:uid="{00000000-0005-0000-0000-000074340000}"/>
    <cellStyle name="Normal 16 2 2 3 3 3 2 2" xfId="22932" xr:uid="{00000000-0005-0000-0000-000075340000}"/>
    <cellStyle name="Normal 16 2 2 3 3 3 2 2 2" xfId="28354" xr:uid="{00000000-0005-0000-0000-000076340000}"/>
    <cellStyle name="Normal 16 2 2 3 3 3 2 2 3" xfId="33227" xr:uid="{00000000-0005-0000-0000-000077340000}"/>
    <cellStyle name="Normal 16 2 2 3 3 3 2 3" xfId="28353" xr:uid="{00000000-0005-0000-0000-000078340000}"/>
    <cellStyle name="Normal 16 2 2 3 3 3 2 4" xfId="33226" xr:uid="{00000000-0005-0000-0000-000079340000}"/>
    <cellStyle name="Normal 16 2 2 3 3 3 3" xfId="22933" xr:uid="{00000000-0005-0000-0000-00007A340000}"/>
    <cellStyle name="Normal 16 2 2 3 3 3 3 2" xfId="28355" xr:uid="{00000000-0005-0000-0000-00007B340000}"/>
    <cellStyle name="Normal 16 2 2 3 3 3 3 3" xfId="33228" xr:uid="{00000000-0005-0000-0000-00007C340000}"/>
    <cellStyle name="Normal 16 2 2 3 3 3 4" xfId="28352" xr:uid="{00000000-0005-0000-0000-00007D340000}"/>
    <cellStyle name="Normal 16 2 2 3 3 3 5" xfId="33225" xr:uid="{00000000-0005-0000-0000-00007E340000}"/>
    <cellStyle name="Normal 16 2 2 3 3 4" xfId="22934" xr:uid="{00000000-0005-0000-0000-00007F340000}"/>
    <cellStyle name="Normal 16 2 2 3 3 4 2" xfId="22935" xr:uid="{00000000-0005-0000-0000-000080340000}"/>
    <cellStyle name="Normal 16 2 2 3 3 4 2 2" xfId="28357" xr:uid="{00000000-0005-0000-0000-000081340000}"/>
    <cellStyle name="Normal 16 2 2 3 3 4 2 3" xfId="33230" xr:uid="{00000000-0005-0000-0000-000082340000}"/>
    <cellStyle name="Normal 16 2 2 3 3 4 3" xfId="28356" xr:uid="{00000000-0005-0000-0000-000083340000}"/>
    <cellStyle name="Normal 16 2 2 3 3 4 4" xfId="33229" xr:uid="{00000000-0005-0000-0000-000084340000}"/>
    <cellStyle name="Normal 16 2 2 3 3 5" xfId="22936" xr:uid="{00000000-0005-0000-0000-000085340000}"/>
    <cellStyle name="Normal 16 2 2 3 3 5 2" xfId="28358" xr:uid="{00000000-0005-0000-0000-000086340000}"/>
    <cellStyle name="Normal 16 2 2 3 3 5 3" xfId="33231" xr:uid="{00000000-0005-0000-0000-000087340000}"/>
    <cellStyle name="Normal 16 2 2 3 3 6" xfId="28343" xr:uid="{00000000-0005-0000-0000-000088340000}"/>
    <cellStyle name="Normal 16 2 2 3 3 7" xfId="33216" xr:uid="{00000000-0005-0000-0000-000089340000}"/>
    <cellStyle name="Normal 16 2 2 3 4" xfId="22937" xr:uid="{00000000-0005-0000-0000-00008A340000}"/>
    <cellStyle name="Normal 16 2 2 3 4 2" xfId="22938" xr:uid="{00000000-0005-0000-0000-00008B340000}"/>
    <cellStyle name="Normal 16 2 2 3 4 2 2" xfId="22939" xr:uid="{00000000-0005-0000-0000-00008C340000}"/>
    <cellStyle name="Normal 16 2 2 3 4 2 2 2" xfId="22940" xr:uid="{00000000-0005-0000-0000-00008D340000}"/>
    <cellStyle name="Normal 16 2 2 3 4 2 2 2 2" xfId="28362" xr:uid="{00000000-0005-0000-0000-00008E340000}"/>
    <cellStyle name="Normal 16 2 2 3 4 2 2 2 3" xfId="33235" xr:uid="{00000000-0005-0000-0000-00008F340000}"/>
    <cellStyle name="Normal 16 2 2 3 4 2 2 3" xfId="28361" xr:uid="{00000000-0005-0000-0000-000090340000}"/>
    <cellStyle name="Normal 16 2 2 3 4 2 2 4" xfId="33234" xr:uid="{00000000-0005-0000-0000-000091340000}"/>
    <cellStyle name="Normal 16 2 2 3 4 2 3" xfId="22941" xr:uid="{00000000-0005-0000-0000-000092340000}"/>
    <cellStyle name="Normal 16 2 2 3 4 2 3 2" xfId="28363" xr:uid="{00000000-0005-0000-0000-000093340000}"/>
    <cellStyle name="Normal 16 2 2 3 4 2 3 3" xfId="33236" xr:uid="{00000000-0005-0000-0000-000094340000}"/>
    <cellStyle name="Normal 16 2 2 3 4 2 4" xfId="28360" xr:uid="{00000000-0005-0000-0000-000095340000}"/>
    <cellStyle name="Normal 16 2 2 3 4 2 5" xfId="33233" xr:uid="{00000000-0005-0000-0000-000096340000}"/>
    <cellStyle name="Normal 16 2 2 3 4 3" xfId="22942" xr:uid="{00000000-0005-0000-0000-000097340000}"/>
    <cellStyle name="Normal 16 2 2 3 4 3 2" xfId="22943" xr:uid="{00000000-0005-0000-0000-000098340000}"/>
    <cellStyle name="Normal 16 2 2 3 4 3 2 2" xfId="28365" xr:uid="{00000000-0005-0000-0000-000099340000}"/>
    <cellStyle name="Normal 16 2 2 3 4 3 2 3" xfId="33238" xr:uid="{00000000-0005-0000-0000-00009A340000}"/>
    <cellStyle name="Normal 16 2 2 3 4 3 3" xfId="28364" xr:uid="{00000000-0005-0000-0000-00009B340000}"/>
    <cellStyle name="Normal 16 2 2 3 4 3 4" xfId="33237" xr:uid="{00000000-0005-0000-0000-00009C340000}"/>
    <cellStyle name="Normal 16 2 2 3 4 4" xfId="22944" xr:uid="{00000000-0005-0000-0000-00009D340000}"/>
    <cellStyle name="Normal 16 2 2 3 4 4 2" xfId="28366" xr:uid="{00000000-0005-0000-0000-00009E340000}"/>
    <cellStyle name="Normal 16 2 2 3 4 4 3" xfId="33239" xr:uid="{00000000-0005-0000-0000-00009F340000}"/>
    <cellStyle name="Normal 16 2 2 3 4 5" xfId="28359" xr:uid="{00000000-0005-0000-0000-0000A0340000}"/>
    <cellStyle name="Normal 16 2 2 3 4 6" xfId="33232" xr:uid="{00000000-0005-0000-0000-0000A1340000}"/>
    <cellStyle name="Normal 16 2 2 3 5" xfId="22945" xr:uid="{00000000-0005-0000-0000-0000A2340000}"/>
    <cellStyle name="Normal 16 2 2 3 5 2" xfId="22946" xr:uid="{00000000-0005-0000-0000-0000A3340000}"/>
    <cellStyle name="Normal 16 2 2 3 5 2 2" xfId="22947" xr:uid="{00000000-0005-0000-0000-0000A4340000}"/>
    <cellStyle name="Normal 16 2 2 3 5 2 2 2" xfId="28369" xr:uid="{00000000-0005-0000-0000-0000A5340000}"/>
    <cellStyle name="Normal 16 2 2 3 5 2 2 3" xfId="33242" xr:uid="{00000000-0005-0000-0000-0000A6340000}"/>
    <cellStyle name="Normal 16 2 2 3 5 2 3" xfId="28368" xr:uid="{00000000-0005-0000-0000-0000A7340000}"/>
    <cellStyle name="Normal 16 2 2 3 5 2 4" xfId="33241" xr:uid="{00000000-0005-0000-0000-0000A8340000}"/>
    <cellStyle name="Normal 16 2 2 3 5 3" xfId="22948" xr:uid="{00000000-0005-0000-0000-0000A9340000}"/>
    <cellStyle name="Normal 16 2 2 3 5 3 2" xfId="28370" xr:uid="{00000000-0005-0000-0000-0000AA340000}"/>
    <cellStyle name="Normal 16 2 2 3 5 3 3" xfId="33243" xr:uid="{00000000-0005-0000-0000-0000AB340000}"/>
    <cellStyle name="Normal 16 2 2 3 5 4" xfId="28367" xr:uid="{00000000-0005-0000-0000-0000AC340000}"/>
    <cellStyle name="Normal 16 2 2 3 5 5" xfId="33240" xr:uid="{00000000-0005-0000-0000-0000AD340000}"/>
    <cellStyle name="Normal 16 2 2 3 6" xfId="22949" xr:uid="{00000000-0005-0000-0000-0000AE340000}"/>
    <cellStyle name="Normal 16 2 2 3 6 2" xfId="22950" xr:uid="{00000000-0005-0000-0000-0000AF340000}"/>
    <cellStyle name="Normal 16 2 2 3 6 2 2" xfId="28372" xr:uid="{00000000-0005-0000-0000-0000B0340000}"/>
    <cellStyle name="Normal 16 2 2 3 6 2 3" xfId="33245" xr:uid="{00000000-0005-0000-0000-0000B1340000}"/>
    <cellStyle name="Normal 16 2 2 3 6 3" xfId="28371" xr:uid="{00000000-0005-0000-0000-0000B2340000}"/>
    <cellStyle name="Normal 16 2 2 3 6 4" xfId="33244" xr:uid="{00000000-0005-0000-0000-0000B3340000}"/>
    <cellStyle name="Normal 16 2 2 3 7" xfId="22951" xr:uid="{00000000-0005-0000-0000-0000B4340000}"/>
    <cellStyle name="Normal 16 2 2 3 7 2" xfId="28373" xr:uid="{00000000-0005-0000-0000-0000B5340000}"/>
    <cellStyle name="Normal 16 2 2 3 7 3" xfId="33246" xr:uid="{00000000-0005-0000-0000-0000B6340000}"/>
    <cellStyle name="Normal 16 2 2 3 8" xfId="28326" xr:uid="{00000000-0005-0000-0000-0000B7340000}"/>
    <cellStyle name="Normal 16 2 2 3 9" xfId="33199" xr:uid="{00000000-0005-0000-0000-0000B8340000}"/>
    <cellStyle name="Normal 16 2 2 4" xfId="22952" xr:uid="{00000000-0005-0000-0000-0000B9340000}"/>
    <cellStyle name="Normal 16 2 2 4 2" xfId="22953" xr:uid="{00000000-0005-0000-0000-0000BA340000}"/>
    <cellStyle name="Normal 16 2 2 4 2 2" xfId="22954" xr:uid="{00000000-0005-0000-0000-0000BB340000}"/>
    <cellStyle name="Normal 16 2 2 4 2 2 2" xfId="22955" xr:uid="{00000000-0005-0000-0000-0000BC340000}"/>
    <cellStyle name="Normal 16 2 2 4 2 2 2 2" xfId="22956" xr:uid="{00000000-0005-0000-0000-0000BD340000}"/>
    <cellStyle name="Normal 16 2 2 4 2 2 2 2 2" xfId="28378" xr:uid="{00000000-0005-0000-0000-0000BE340000}"/>
    <cellStyle name="Normal 16 2 2 4 2 2 2 2 3" xfId="33251" xr:uid="{00000000-0005-0000-0000-0000BF340000}"/>
    <cellStyle name="Normal 16 2 2 4 2 2 2 3" xfId="28377" xr:uid="{00000000-0005-0000-0000-0000C0340000}"/>
    <cellStyle name="Normal 16 2 2 4 2 2 2 4" xfId="33250" xr:uid="{00000000-0005-0000-0000-0000C1340000}"/>
    <cellStyle name="Normal 16 2 2 4 2 2 3" xfId="22957" xr:uid="{00000000-0005-0000-0000-0000C2340000}"/>
    <cellStyle name="Normal 16 2 2 4 2 2 3 2" xfId="28379" xr:uid="{00000000-0005-0000-0000-0000C3340000}"/>
    <cellStyle name="Normal 16 2 2 4 2 2 3 3" xfId="33252" xr:uid="{00000000-0005-0000-0000-0000C4340000}"/>
    <cellStyle name="Normal 16 2 2 4 2 2 4" xfId="28376" xr:uid="{00000000-0005-0000-0000-0000C5340000}"/>
    <cellStyle name="Normal 16 2 2 4 2 2 5" xfId="33249" xr:uid="{00000000-0005-0000-0000-0000C6340000}"/>
    <cellStyle name="Normal 16 2 2 4 2 3" xfId="22958" xr:uid="{00000000-0005-0000-0000-0000C7340000}"/>
    <cellStyle name="Normal 16 2 2 4 2 3 2" xfId="22959" xr:uid="{00000000-0005-0000-0000-0000C8340000}"/>
    <cellStyle name="Normal 16 2 2 4 2 3 2 2" xfId="28381" xr:uid="{00000000-0005-0000-0000-0000C9340000}"/>
    <cellStyle name="Normal 16 2 2 4 2 3 2 3" xfId="33254" xr:uid="{00000000-0005-0000-0000-0000CA340000}"/>
    <cellStyle name="Normal 16 2 2 4 2 3 3" xfId="28380" xr:uid="{00000000-0005-0000-0000-0000CB340000}"/>
    <cellStyle name="Normal 16 2 2 4 2 3 4" xfId="33253" xr:uid="{00000000-0005-0000-0000-0000CC340000}"/>
    <cellStyle name="Normal 16 2 2 4 2 4" xfId="22960" xr:uid="{00000000-0005-0000-0000-0000CD340000}"/>
    <cellStyle name="Normal 16 2 2 4 2 4 2" xfId="28382" xr:uid="{00000000-0005-0000-0000-0000CE340000}"/>
    <cellStyle name="Normal 16 2 2 4 2 4 3" xfId="33255" xr:uid="{00000000-0005-0000-0000-0000CF340000}"/>
    <cellStyle name="Normal 16 2 2 4 2 5" xfId="28375" xr:uid="{00000000-0005-0000-0000-0000D0340000}"/>
    <cellStyle name="Normal 16 2 2 4 2 6" xfId="33248" xr:uid="{00000000-0005-0000-0000-0000D1340000}"/>
    <cellStyle name="Normal 16 2 2 4 3" xfId="22961" xr:uid="{00000000-0005-0000-0000-0000D2340000}"/>
    <cellStyle name="Normal 16 2 2 4 3 2" xfId="22962" xr:uid="{00000000-0005-0000-0000-0000D3340000}"/>
    <cellStyle name="Normal 16 2 2 4 3 2 2" xfId="22963" xr:uid="{00000000-0005-0000-0000-0000D4340000}"/>
    <cellStyle name="Normal 16 2 2 4 3 2 2 2" xfId="28385" xr:uid="{00000000-0005-0000-0000-0000D5340000}"/>
    <cellStyle name="Normal 16 2 2 4 3 2 2 3" xfId="33258" xr:uid="{00000000-0005-0000-0000-0000D6340000}"/>
    <cellStyle name="Normal 16 2 2 4 3 2 3" xfId="28384" xr:uid="{00000000-0005-0000-0000-0000D7340000}"/>
    <cellStyle name="Normal 16 2 2 4 3 2 4" xfId="33257" xr:uid="{00000000-0005-0000-0000-0000D8340000}"/>
    <cellStyle name="Normal 16 2 2 4 3 3" xfId="22964" xr:uid="{00000000-0005-0000-0000-0000D9340000}"/>
    <cellStyle name="Normal 16 2 2 4 3 3 2" xfId="28386" xr:uid="{00000000-0005-0000-0000-0000DA340000}"/>
    <cellStyle name="Normal 16 2 2 4 3 3 3" xfId="33259" xr:uid="{00000000-0005-0000-0000-0000DB340000}"/>
    <cellStyle name="Normal 16 2 2 4 3 4" xfId="28383" xr:uid="{00000000-0005-0000-0000-0000DC340000}"/>
    <cellStyle name="Normal 16 2 2 4 3 5" xfId="33256" xr:uid="{00000000-0005-0000-0000-0000DD340000}"/>
    <cellStyle name="Normal 16 2 2 4 4" xfId="22965" xr:uid="{00000000-0005-0000-0000-0000DE340000}"/>
    <cellStyle name="Normal 16 2 2 4 4 2" xfId="22966" xr:uid="{00000000-0005-0000-0000-0000DF340000}"/>
    <cellStyle name="Normal 16 2 2 4 4 2 2" xfId="28388" xr:uid="{00000000-0005-0000-0000-0000E0340000}"/>
    <cellStyle name="Normal 16 2 2 4 4 2 3" xfId="33261" xr:uid="{00000000-0005-0000-0000-0000E1340000}"/>
    <cellStyle name="Normal 16 2 2 4 4 3" xfId="28387" xr:uid="{00000000-0005-0000-0000-0000E2340000}"/>
    <cellStyle name="Normal 16 2 2 4 4 4" xfId="33260" xr:uid="{00000000-0005-0000-0000-0000E3340000}"/>
    <cellStyle name="Normal 16 2 2 4 5" xfId="22967" xr:uid="{00000000-0005-0000-0000-0000E4340000}"/>
    <cellStyle name="Normal 16 2 2 4 5 2" xfId="28389" xr:uid="{00000000-0005-0000-0000-0000E5340000}"/>
    <cellStyle name="Normal 16 2 2 4 5 3" xfId="33262" xr:uid="{00000000-0005-0000-0000-0000E6340000}"/>
    <cellStyle name="Normal 16 2 2 4 6" xfId="28374" xr:uid="{00000000-0005-0000-0000-0000E7340000}"/>
    <cellStyle name="Normal 16 2 2 4 7" xfId="33247" xr:uid="{00000000-0005-0000-0000-0000E8340000}"/>
    <cellStyle name="Normal 16 2 2 5" xfId="22968" xr:uid="{00000000-0005-0000-0000-0000E9340000}"/>
    <cellStyle name="Normal 16 2 2 5 2" xfId="22969" xr:uid="{00000000-0005-0000-0000-0000EA340000}"/>
    <cellStyle name="Normal 16 2 2 5 2 2" xfId="22970" xr:uid="{00000000-0005-0000-0000-0000EB340000}"/>
    <cellStyle name="Normal 16 2 2 5 2 2 2" xfId="22971" xr:uid="{00000000-0005-0000-0000-0000EC340000}"/>
    <cellStyle name="Normal 16 2 2 5 2 2 2 2" xfId="22972" xr:uid="{00000000-0005-0000-0000-0000ED340000}"/>
    <cellStyle name="Normal 16 2 2 5 2 2 2 2 2" xfId="28394" xr:uid="{00000000-0005-0000-0000-0000EE340000}"/>
    <cellStyle name="Normal 16 2 2 5 2 2 2 2 3" xfId="33267" xr:uid="{00000000-0005-0000-0000-0000EF340000}"/>
    <cellStyle name="Normal 16 2 2 5 2 2 2 3" xfId="28393" xr:uid="{00000000-0005-0000-0000-0000F0340000}"/>
    <cellStyle name="Normal 16 2 2 5 2 2 2 4" xfId="33266" xr:uid="{00000000-0005-0000-0000-0000F1340000}"/>
    <cellStyle name="Normal 16 2 2 5 2 2 3" xfId="22973" xr:uid="{00000000-0005-0000-0000-0000F2340000}"/>
    <cellStyle name="Normal 16 2 2 5 2 2 3 2" xfId="28395" xr:uid="{00000000-0005-0000-0000-0000F3340000}"/>
    <cellStyle name="Normal 16 2 2 5 2 2 3 3" xfId="33268" xr:uid="{00000000-0005-0000-0000-0000F4340000}"/>
    <cellStyle name="Normal 16 2 2 5 2 2 4" xfId="28392" xr:uid="{00000000-0005-0000-0000-0000F5340000}"/>
    <cellStyle name="Normal 16 2 2 5 2 2 5" xfId="33265" xr:uid="{00000000-0005-0000-0000-0000F6340000}"/>
    <cellStyle name="Normal 16 2 2 5 2 3" xfId="22974" xr:uid="{00000000-0005-0000-0000-0000F7340000}"/>
    <cellStyle name="Normal 16 2 2 5 2 3 2" xfId="22975" xr:uid="{00000000-0005-0000-0000-0000F8340000}"/>
    <cellStyle name="Normal 16 2 2 5 2 3 2 2" xfId="28397" xr:uid="{00000000-0005-0000-0000-0000F9340000}"/>
    <cellStyle name="Normal 16 2 2 5 2 3 2 3" xfId="33270" xr:uid="{00000000-0005-0000-0000-0000FA340000}"/>
    <cellStyle name="Normal 16 2 2 5 2 3 3" xfId="28396" xr:uid="{00000000-0005-0000-0000-0000FB340000}"/>
    <cellStyle name="Normal 16 2 2 5 2 3 4" xfId="33269" xr:uid="{00000000-0005-0000-0000-0000FC340000}"/>
    <cellStyle name="Normal 16 2 2 5 2 4" xfId="22976" xr:uid="{00000000-0005-0000-0000-0000FD340000}"/>
    <cellStyle name="Normal 16 2 2 5 2 4 2" xfId="28398" xr:uid="{00000000-0005-0000-0000-0000FE340000}"/>
    <cellStyle name="Normal 16 2 2 5 2 4 3" xfId="33271" xr:uid="{00000000-0005-0000-0000-0000FF340000}"/>
    <cellStyle name="Normal 16 2 2 5 2 5" xfId="28391" xr:uid="{00000000-0005-0000-0000-000000350000}"/>
    <cellStyle name="Normal 16 2 2 5 2 6" xfId="33264" xr:uid="{00000000-0005-0000-0000-000001350000}"/>
    <cellStyle name="Normal 16 2 2 5 3" xfId="22977" xr:uid="{00000000-0005-0000-0000-000002350000}"/>
    <cellStyle name="Normal 16 2 2 5 3 2" xfId="22978" xr:uid="{00000000-0005-0000-0000-000003350000}"/>
    <cellStyle name="Normal 16 2 2 5 3 2 2" xfId="22979" xr:uid="{00000000-0005-0000-0000-000004350000}"/>
    <cellStyle name="Normal 16 2 2 5 3 2 2 2" xfId="28401" xr:uid="{00000000-0005-0000-0000-000005350000}"/>
    <cellStyle name="Normal 16 2 2 5 3 2 2 3" xfId="33274" xr:uid="{00000000-0005-0000-0000-000006350000}"/>
    <cellStyle name="Normal 16 2 2 5 3 2 3" xfId="28400" xr:uid="{00000000-0005-0000-0000-000007350000}"/>
    <cellStyle name="Normal 16 2 2 5 3 2 4" xfId="33273" xr:uid="{00000000-0005-0000-0000-000008350000}"/>
    <cellStyle name="Normal 16 2 2 5 3 3" xfId="22980" xr:uid="{00000000-0005-0000-0000-000009350000}"/>
    <cellStyle name="Normal 16 2 2 5 3 3 2" xfId="28402" xr:uid="{00000000-0005-0000-0000-00000A350000}"/>
    <cellStyle name="Normal 16 2 2 5 3 3 3" xfId="33275" xr:uid="{00000000-0005-0000-0000-00000B350000}"/>
    <cellStyle name="Normal 16 2 2 5 3 4" xfId="28399" xr:uid="{00000000-0005-0000-0000-00000C350000}"/>
    <cellStyle name="Normal 16 2 2 5 3 5" xfId="33272" xr:uid="{00000000-0005-0000-0000-00000D350000}"/>
    <cellStyle name="Normal 16 2 2 5 4" xfId="22981" xr:uid="{00000000-0005-0000-0000-00000E350000}"/>
    <cellStyle name="Normal 16 2 2 5 4 2" xfId="22982" xr:uid="{00000000-0005-0000-0000-00000F350000}"/>
    <cellStyle name="Normal 16 2 2 5 4 2 2" xfId="28404" xr:uid="{00000000-0005-0000-0000-000010350000}"/>
    <cellStyle name="Normal 16 2 2 5 4 2 3" xfId="33277" xr:uid="{00000000-0005-0000-0000-000011350000}"/>
    <cellStyle name="Normal 16 2 2 5 4 3" xfId="28403" xr:uid="{00000000-0005-0000-0000-000012350000}"/>
    <cellStyle name="Normal 16 2 2 5 4 4" xfId="33276" xr:uid="{00000000-0005-0000-0000-000013350000}"/>
    <cellStyle name="Normal 16 2 2 5 5" xfId="22983" xr:uid="{00000000-0005-0000-0000-000014350000}"/>
    <cellStyle name="Normal 16 2 2 5 5 2" xfId="28405" xr:uid="{00000000-0005-0000-0000-000015350000}"/>
    <cellStyle name="Normal 16 2 2 5 5 3" xfId="33278" xr:uid="{00000000-0005-0000-0000-000016350000}"/>
    <cellStyle name="Normal 16 2 2 5 6" xfId="28390" xr:uid="{00000000-0005-0000-0000-000017350000}"/>
    <cellStyle name="Normal 16 2 2 5 7" xfId="33263" xr:uid="{00000000-0005-0000-0000-000018350000}"/>
    <cellStyle name="Normal 16 2 2 6" xfId="22984" xr:uid="{00000000-0005-0000-0000-000019350000}"/>
    <cellStyle name="Normal 16 2 2 6 2" xfId="22985" xr:uid="{00000000-0005-0000-0000-00001A350000}"/>
    <cellStyle name="Normal 16 2 2 6 2 2" xfId="22986" xr:uid="{00000000-0005-0000-0000-00001B350000}"/>
    <cellStyle name="Normal 16 2 2 6 2 2 2" xfId="22987" xr:uid="{00000000-0005-0000-0000-00001C350000}"/>
    <cellStyle name="Normal 16 2 2 6 2 2 2 2" xfId="28409" xr:uid="{00000000-0005-0000-0000-00001D350000}"/>
    <cellStyle name="Normal 16 2 2 6 2 2 2 3" xfId="33282" xr:uid="{00000000-0005-0000-0000-00001E350000}"/>
    <cellStyle name="Normal 16 2 2 6 2 2 3" xfId="28408" xr:uid="{00000000-0005-0000-0000-00001F350000}"/>
    <cellStyle name="Normal 16 2 2 6 2 2 4" xfId="33281" xr:uid="{00000000-0005-0000-0000-000020350000}"/>
    <cellStyle name="Normal 16 2 2 6 2 3" xfId="22988" xr:uid="{00000000-0005-0000-0000-000021350000}"/>
    <cellStyle name="Normal 16 2 2 6 2 3 2" xfId="28410" xr:uid="{00000000-0005-0000-0000-000022350000}"/>
    <cellStyle name="Normal 16 2 2 6 2 3 3" xfId="33283" xr:uid="{00000000-0005-0000-0000-000023350000}"/>
    <cellStyle name="Normal 16 2 2 6 2 4" xfId="28407" xr:uid="{00000000-0005-0000-0000-000024350000}"/>
    <cellStyle name="Normal 16 2 2 6 2 5" xfId="33280" xr:uid="{00000000-0005-0000-0000-000025350000}"/>
    <cellStyle name="Normal 16 2 2 6 3" xfId="22989" xr:uid="{00000000-0005-0000-0000-000026350000}"/>
    <cellStyle name="Normal 16 2 2 6 3 2" xfId="22990" xr:uid="{00000000-0005-0000-0000-000027350000}"/>
    <cellStyle name="Normal 16 2 2 6 3 2 2" xfId="28412" xr:uid="{00000000-0005-0000-0000-000028350000}"/>
    <cellStyle name="Normal 16 2 2 6 3 2 3" xfId="33285" xr:uid="{00000000-0005-0000-0000-000029350000}"/>
    <cellStyle name="Normal 16 2 2 6 3 3" xfId="28411" xr:uid="{00000000-0005-0000-0000-00002A350000}"/>
    <cellStyle name="Normal 16 2 2 6 3 4" xfId="33284" xr:uid="{00000000-0005-0000-0000-00002B350000}"/>
    <cellStyle name="Normal 16 2 2 6 4" xfId="22991" xr:uid="{00000000-0005-0000-0000-00002C350000}"/>
    <cellStyle name="Normal 16 2 2 6 4 2" xfId="28413" xr:uid="{00000000-0005-0000-0000-00002D350000}"/>
    <cellStyle name="Normal 16 2 2 6 4 3" xfId="33286" xr:uid="{00000000-0005-0000-0000-00002E350000}"/>
    <cellStyle name="Normal 16 2 2 6 5" xfId="28406" xr:uid="{00000000-0005-0000-0000-00002F350000}"/>
    <cellStyle name="Normal 16 2 2 6 6" xfId="33279" xr:uid="{00000000-0005-0000-0000-000030350000}"/>
    <cellStyle name="Normal 16 2 2 7" xfId="22992" xr:uid="{00000000-0005-0000-0000-000031350000}"/>
    <cellStyle name="Normal 16 2 2 7 2" xfId="22993" xr:uid="{00000000-0005-0000-0000-000032350000}"/>
    <cellStyle name="Normal 16 2 2 7 2 2" xfId="22994" xr:uid="{00000000-0005-0000-0000-000033350000}"/>
    <cellStyle name="Normal 16 2 2 7 2 2 2" xfId="28416" xr:uid="{00000000-0005-0000-0000-000034350000}"/>
    <cellStyle name="Normal 16 2 2 7 2 2 3" xfId="33289" xr:uid="{00000000-0005-0000-0000-000035350000}"/>
    <cellStyle name="Normal 16 2 2 7 2 3" xfId="28415" xr:uid="{00000000-0005-0000-0000-000036350000}"/>
    <cellStyle name="Normal 16 2 2 7 2 4" xfId="33288" xr:uid="{00000000-0005-0000-0000-000037350000}"/>
    <cellStyle name="Normal 16 2 2 7 3" xfId="22995" xr:uid="{00000000-0005-0000-0000-000038350000}"/>
    <cellStyle name="Normal 16 2 2 7 3 2" xfId="28417" xr:uid="{00000000-0005-0000-0000-000039350000}"/>
    <cellStyle name="Normal 16 2 2 7 3 3" xfId="33290" xr:uid="{00000000-0005-0000-0000-00003A350000}"/>
    <cellStyle name="Normal 16 2 2 7 4" xfId="28414" xr:uid="{00000000-0005-0000-0000-00003B350000}"/>
    <cellStyle name="Normal 16 2 2 7 5" xfId="33287" xr:uid="{00000000-0005-0000-0000-00003C350000}"/>
    <cellStyle name="Normal 16 2 2 8" xfId="22996" xr:uid="{00000000-0005-0000-0000-00003D350000}"/>
    <cellStyle name="Normal 16 2 2 8 2" xfId="22997" xr:uid="{00000000-0005-0000-0000-00003E350000}"/>
    <cellStyle name="Normal 16 2 2 8 2 2" xfId="28419" xr:uid="{00000000-0005-0000-0000-00003F350000}"/>
    <cellStyle name="Normal 16 2 2 8 2 3" xfId="33292" xr:uid="{00000000-0005-0000-0000-000040350000}"/>
    <cellStyle name="Normal 16 2 2 8 3" xfId="28418" xr:uid="{00000000-0005-0000-0000-000041350000}"/>
    <cellStyle name="Normal 16 2 2 8 4" xfId="33291" xr:uid="{00000000-0005-0000-0000-000042350000}"/>
    <cellStyle name="Normal 16 2 2 9" xfId="22998" xr:uid="{00000000-0005-0000-0000-000043350000}"/>
    <cellStyle name="Normal 16 2 2 9 2" xfId="28420" xr:uid="{00000000-0005-0000-0000-000044350000}"/>
    <cellStyle name="Normal 16 2 2 9 3" xfId="33293" xr:uid="{00000000-0005-0000-0000-000045350000}"/>
    <cellStyle name="Normal 16 2 3" xfId="10435" xr:uid="{00000000-0005-0000-0000-000046350000}"/>
    <cellStyle name="Normal 16 2 3 2" xfId="10436" xr:uid="{00000000-0005-0000-0000-000047350000}"/>
    <cellStyle name="Normal 16 2 3 2 2" xfId="10437" xr:uid="{00000000-0005-0000-0000-000048350000}"/>
    <cellStyle name="Normal 16 2 3 2 2 2" xfId="10438" xr:uid="{00000000-0005-0000-0000-000049350000}"/>
    <cellStyle name="Normal 16 2 3 2 2 2 2" xfId="22999" xr:uid="{00000000-0005-0000-0000-00004A350000}"/>
    <cellStyle name="Normal 16 2 3 2 2 2 2 2" xfId="23000" xr:uid="{00000000-0005-0000-0000-00004B350000}"/>
    <cellStyle name="Normal 16 2 3 2 2 2 2 2 2" xfId="23001" xr:uid="{00000000-0005-0000-0000-00004C350000}"/>
    <cellStyle name="Normal 16 2 3 2 2 2 2 2 2 2" xfId="28423" xr:uid="{00000000-0005-0000-0000-00004D350000}"/>
    <cellStyle name="Normal 16 2 3 2 2 2 2 2 2 3" xfId="33296" xr:uid="{00000000-0005-0000-0000-00004E350000}"/>
    <cellStyle name="Normal 16 2 3 2 2 2 2 2 3" xfId="28422" xr:uid="{00000000-0005-0000-0000-00004F350000}"/>
    <cellStyle name="Normal 16 2 3 2 2 2 2 2 4" xfId="33295" xr:uid="{00000000-0005-0000-0000-000050350000}"/>
    <cellStyle name="Normal 16 2 3 2 2 2 2 3" xfId="23002" xr:uid="{00000000-0005-0000-0000-000051350000}"/>
    <cellStyle name="Normal 16 2 3 2 2 2 2 3 2" xfId="28424" xr:uid="{00000000-0005-0000-0000-000052350000}"/>
    <cellStyle name="Normal 16 2 3 2 2 2 2 3 3" xfId="33297" xr:uid="{00000000-0005-0000-0000-000053350000}"/>
    <cellStyle name="Normal 16 2 3 2 2 2 2 4" xfId="28421" xr:uid="{00000000-0005-0000-0000-000054350000}"/>
    <cellStyle name="Normal 16 2 3 2 2 2 2 5" xfId="33294" xr:uid="{00000000-0005-0000-0000-000055350000}"/>
    <cellStyle name="Normal 16 2 3 2 2 2 3" xfId="23003" xr:uid="{00000000-0005-0000-0000-000056350000}"/>
    <cellStyle name="Normal 16 2 3 2 2 2 3 2" xfId="23004" xr:uid="{00000000-0005-0000-0000-000057350000}"/>
    <cellStyle name="Normal 16 2 3 2 2 2 3 2 2" xfId="28426" xr:uid="{00000000-0005-0000-0000-000058350000}"/>
    <cellStyle name="Normal 16 2 3 2 2 2 3 2 3" xfId="33299" xr:uid="{00000000-0005-0000-0000-000059350000}"/>
    <cellStyle name="Normal 16 2 3 2 2 2 3 3" xfId="28425" xr:uid="{00000000-0005-0000-0000-00005A350000}"/>
    <cellStyle name="Normal 16 2 3 2 2 2 3 4" xfId="33298" xr:uid="{00000000-0005-0000-0000-00005B350000}"/>
    <cellStyle name="Normal 16 2 3 2 2 2 4" xfId="23005" xr:uid="{00000000-0005-0000-0000-00005C350000}"/>
    <cellStyle name="Normal 16 2 3 2 2 2 4 2" xfId="28427" xr:uid="{00000000-0005-0000-0000-00005D350000}"/>
    <cellStyle name="Normal 16 2 3 2 2 2 4 3" xfId="33300" xr:uid="{00000000-0005-0000-0000-00005E350000}"/>
    <cellStyle name="Normal 16 2 3 2 2 3" xfId="10439" xr:uid="{00000000-0005-0000-0000-00005F350000}"/>
    <cellStyle name="Normal 16 2 3 2 2 3 2" xfId="23006" xr:uid="{00000000-0005-0000-0000-000060350000}"/>
    <cellStyle name="Normal 16 2 3 2 2 3 2 2" xfId="23007" xr:uid="{00000000-0005-0000-0000-000061350000}"/>
    <cellStyle name="Normal 16 2 3 2 2 3 2 2 2" xfId="28429" xr:uid="{00000000-0005-0000-0000-000062350000}"/>
    <cellStyle name="Normal 16 2 3 2 2 3 2 2 3" xfId="33302" xr:uid="{00000000-0005-0000-0000-000063350000}"/>
    <cellStyle name="Normal 16 2 3 2 2 3 2 3" xfId="28428" xr:uid="{00000000-0005-0000-0000-000064350000}"/>
    <cellStyle name="Normal 16 2 3 2 2 3 2 4" xfId="33301" xr:uid="{00000000-0005-0000-0000-000065350000}"/>
    <cellStyle name="Normal 16 2 3 2 2 3 3" xfId="23008" xr:uid="{00000000-0005-0000-0000-000066350000}"/>
    <cellStyle name="Normal 16 2 3 2 2 3 3 2" xfId="28430" xr:uid="{00000000-0005-0000-0000-000067350000}"/>
    <cellStyle name="Normal 16 2 3 2 2 3 3 3" xfId="33303" xr:uid="{00000000-0005-0000-0000-000068350000}"/>
    <cellStyle name="Normal 16 2 3 2 2 4" xfId="10440" xr:uid="{00000000-0005-0000-0000-000069350000}"/>
    <cellStyle name="Normal 16 2 3 2 2 4 2" xfId="23009" xr:uid="{00000000-0005-0000-0000-00006A350000}"/>
    <cellStyle name="Normal 16 2 3 2 2 4 2 2" xfId="28431" xr:uid="{00000000-0005-0000-0000-00006B350000}"/>
    <cellStyle name="Normal 16 2 3 2 2 4 2 3" xfId="33304" xr:uid="{00000000-0005-0000-0000-00006C350000}"/>
    <cellStyle name="Normal 16 2 3 2 2 5" xfId="23010" xr:uid="{00000000-0005-0000-0000-00006D350000}"/>
    <cellStyle name="Normal 16 2 3 2 2 5 2" xfId="28432" xr:uid="{00000000-0005-0000-0000-00006E350000}"/>
    <cellStyle name="Normal 16 2 3 2 2 5 3" xfId="33305" xr:uid="{00000000-0005-0000-0000-00006F350000}"/>
    <cellStyle name="Normal 16 2 3 2 3" xfId="10441" xr:uid="{00000000-0005-0000-0000-000070350000}"/>
    <cellStyle name="Normal 16 2 3 2 3 2" xfId="23011" xr:uid="{00000000-0005-0000-0000-000071350000}"/>
    <cellStyle name="Normal 16 2 3 2 3 2 2" xfId="23012" xr:uid="{00000000-0005-0000-0000-000072350000}"/>
    <cellStyle name="Normal 16 2 3 2 3 2 2 2" xfId="23013" xr:uid="{00000000-0005-0000-0000-000073350000}"/>
    <cellStyle name="Normal 16 2 3 2 3 2 2 2 2" xfId="23014" xr:uid="{00000000-0005-0000-0000-000074350000}"/>
    <cellStyle name="Normal 16 2 3 2 3 2 2 2 2 2" xfId="28436" xr:uid="{00000000-0005-0000-0000-000075350000}"/>
    <cellStyle name="Normal 16 2 3 2 3 2 2 2 2 3" xfId="33309" xr:uid="{00000000-0005-0000-0000-000076350000}"/>
    <cellStyle name="Normal 16 2 3 2 3 2 2 2 3" xfId="28435" xr:uid="{00000000-0005-0000-0000-000077350000}"/>
    <cellStyle name="Normal 16 2 3 2 3 2 2 2 4" xfId="33308" xr:uid="{00000000-0005-0000-0000-000078350000}"/>
    <cellStyle name="Normal 16 2 3 2 3 2 2 3" xfId="23015" xr:uid="{00000000-0005-0000-0000-000079350000}"/>
    <cellStyle name="Normal 16 2 3 2 3 2 2 3 2" xfId="28437" xr:uid="{00000000-0005-0000-0000-00007A350000}"/>
    <cellStyle name="Normal 16 2 3 2 3 2 2 3 3" xfId="33310" xr:uid="{00000000-0005-0000-0000-00007B350000}"/>
    <cellStyle name="Normal 16 2 3 2 3 2 2 4" xfId="28434" xr:uid="{00000000-0005-0000-0000-00007C350000}"/>
    <cellStyle name="Normal 16 2 3 2 3 2 2 5" xfId="33307" xr:uid="{00000000-0005-0000-0000-00007D350000}"/>
    <cellStyle name="Normal 16 2 3 2 3 2 3" xfId="23016" xr:uid="{00000000-0005-0000-0000-00007E350000}"/>
    <cellStyle name="Normal 16 2 3 2 3 2 3 2" xfId="23017" xr:uid="{00000000-0005-0000-0000-00007F350000}"/>
    <cellStyle name="Normal 16 2 3 2 3 2 3 2 2" xfId="28439" xr:uid="{00000000-0005-0000-0000-000080350000}"/>
    <cellStyle name="Normal 16 2 3 2 3 2 3 2 3" xfId="33312" xr:uid="{00000000-0005-0000-0000-000081350000}"/>
    <cellStyle name="Normal 16 2 3 2 3 2 3 3" xfId="28438" xr:uid="{00000000-0005-0000-0000-000082350000}"/>
    <cellStyle name="Normal 16 2 3 2 3 2 3 4" xfId="33311" xr:uid="{00000000-0005-0000-0000-000083350000}"/>
    <cellStyle name="Normal 16 2 3 2 3 2 4" xfId="23018" xr:uid="{00000000-0005-0000-0000-000084350000}"/>
    <cellStyle name="Normal 16 2 3 2 3 2 4 2" xfId="28440" xr:uid="{00000000-0005-0000-0000-000085350000}"/>
    <cellStyle name="Normal 16 2 3 2 3 2 4 3" xfId="33313" xr:uid="{00000000-0005-0000-0000-000086350000}"/>
    <cellStyle name="Normal 16 2 3 2 3 2 5" xfId="28433" xr:uid="{00000000-0005-0000-0000-000087350000}"/>
    <cellStyle name="Normal 16 2 3 2 3 2 6" xfId="33306" xr:uid="{00000000-0005-0000-0000-000088350000}"/>
    <cellStyle name="Normal 16 2 3 2 3 3" xfId="23019" xr:uid="{00000000-0005-0000-0000-000089350000}"/>
    <cellStyle name="Normal 16 2 3 2 3 3 2" xfId="23020" xr:uid="{00000000-0005-0000-0000-00008A350000}"/>
    <cellStyle name="Normal 16 2 3 2 3 3 2 2" xfId="23021" xr:uid="{00000000-0005-0000-0000-00008B350000}"/>
    <cellStyle name="Normal 16 2 3 2 3 3 2 2 2" xfId="28443" xr:uid="{00000000-0005-0000-0000-00008C350000}"/>
    <cellStyle name="Normal 16 2 3 2 3 3 2 2 3" xfId="33316" xr:uid="{00000000-0005-0000-0000-00008D350000}"/>
    <cellStyle name="Normal 16 2 3 2 3 3 2 3" xfId="28442" xr:uid="{00000000-0005-0000-0000-00008E350000}"/>
    <cellStyle name="Normal 16 2 3 2 3 3 2 4" xfId="33315" xr:uid="{00000000-0005-0000-0000-00008F350000}"/>
    <cellStyle name="Normal 16 2 3 2 3 3 3" xfId="23022" xr:uid="{00000000-0005-0000-0000-000090350000}"/>
    <cellStyle name="Normal 16 2 3 2 3 3 3 2" xfId="28444" xr:uid="{00000000-0005-0000-0000-000091350000}"/>
    <cellStyle name="Normal 16 2 3 2 3 3 3 3" xfId="33317" xr:uid="{00000000-0005-0000-0000-000092350000}"/>
    <cellStyle name="Normal 16 2 3 2 3 3 4" xfId="28441" xr:uid="{00000000-0005-0000-0000-000093350000}"/>
    <cellStyle name="Normal 16 2 3 2 3 3 5" xfId="33314" xr:uid="{00000000-0005-0000-0000-000094350000}"/>
    <cellStyle name="Normal 16 2 3 2 3 4" xfId="23023" xr:uid="{00000000-0005-0000-0000-000095350000}"/>
    <cellStyle name="Normal 16 2 3 2 3 4 2" xfId="23024" xr:uid="{00000000-0005-0000-0000-000096350000}"/>
    <cellStyle name="Normal 16 2 3 2 3 4 2 2" xfId="28446" xr:uid="{00000000-0005-0000-0000-000097350000}"/>
    <cellStyle name="Normal 16 2 3 2 3 4 2 3" xfId="33319" xr:uid="{00000000-0005-0000-0000-000098350000}"/>
    <cellStyle name="Normal 16 2 3 2 3 4 3" xfId="28445" xr:uid="{00000000-0005-0000-0000-000099350000}"/>
    <cellStyle name="Normal 16 2 3 2 3 4 4" xfId="33318" xr:uid="{00000000-0005-0000-0000-00009A350000}"/>
    <cellStyle name="Normal 16 2 3 2 3 5" xfId="23025" xr:uid="{00000000-0005-0000-0000-00009B350000}"/>
    <cellStyle name="Normal 16 2 3 2 3 5 2" xfId="28447" xr:uid="{00000000-0005-0000-0000-00009C350000}"/>
    <cellStyle name="Normal 16 2 3 2 3 5 3" xfId="33320" xr:uid="{00000000-0005-0000-0000-00009D350000}"/>
    <cellStyle name="Normal 16 2 3 2 4" xfId="10442" xr:uid="{00000000-0005-0000-0000-00009E350000}"/>
    <cellStyle name="Normal 16 2 3 2 4 2" xfId="23026" xr:uid="{00000000-0005-0000-0000-00009F350000}"/>
    <cellStyle name="Normal 16 2 3 2 4 2 2" xfId="23027" xr:uid="{00000000-0005-0000-0000-0000A0350000}"/>
    <cellStyle name="Normal 16 2 3 2 4 2 2 2" xfId="23028" xr:uid="{00000000-0005-0000-0000-0000A1350000}"/>
    <cellStyle name="Normal 16 2 3 2 4 2 2 2 2" xfId="28450" xr:uid="{00000000-0005-0000-0000-0000A2350000}"/>
    <cellStyle name="Normal 16 2 3 2 4 2 2 2 3" xfId="33323" xr:uid="{00000000-0005-0000-0000-0000A3350000}"/>
    <cellStyle name="Normal 16 2 3 2 4 2 2 3" xfId="28449" xr:uid="{00000000-0005-0000-0000-0000A4350000}"/>
    <cellStyle name="Normal 16 2 3 2 4 2 2 4" xfId="33322" xr:uid="{00000000-0005-0000-0000-0000A5350000}"/>
    <cellStyle name="Normal 16 2 3 2 4 2 3" xfId="23029" xr:uid="{00000000-0005-0000-0000-0000A6350000}"/>
    <cellStyle name="Normal 16 2 3 2 4 2 3 2" xfId="28451" xr:uid="{00000000-0005-0000-0000-0000A7350000}"/>
    <cellStyle name="Normal 16 2 3 2 4 2 3 3" xfId="33324" xr:uid="{00000000-0005-0000-0000-0000A8350000}"/>
    <cellStyle name="Normal 16 2 3 2 4 2 4" xfId="28448" xr:uid="{00000000-0005-0000-0000-0000A9350000}"/>
    <cellStyle name="Normal 16 2 3 2 4 2 5" xfId="33321" xr:uid="{00000000-0005-0000-0000-0000AA350000}"/>
    <cellStyle name="Normal 16 2 3 2 4 3" xfId="23030" xr:uid="{00000000-0005-0000-0000-0000AB350000}"/>
    <cellStyle name="Normal 16 2 3 2 4 3 2" xfId="23031" xr:uid="{00000000-0005-0000-0000-0000AC350000}"/>
    <cellStyle name="Normal 16 2 3 2 4 3 2 2" xfId="28453" xr:uid="{00000000-0005-0000-0000-0000AD350000}"/>
    <cellStyle name="Normal 16 2 3 2 4 3 2 3" xfId="33326" xr:uid="{00000000-0005-0000-0000-0000AE350000}"/>
    <cellStyle name="Normal 16 2 3 2 4 3 3" xfId="28452" xr:uid="{00000000-0005-0000-0000-0000AF350000}"/>
    <cellStyle name="Normal 16 2 3 2 4 3 4" xfId="33325" xr:uid="{00000000-0005-0000-0000-0000B0350000}"/>
    <cellStyle name="Normal 16 2 3 2 4 4" xfId="23032" xr:uid="{00000000-0005-0000-0000-0000B1350000}"/>
    <cellStyle name="Normal 16 2 3 2 4 4 2" xfId="28454" xr:uid="{00000000-0005-0000-0000-0000B2350000}"/>
    <cellStyle name="Normal 16 2 3 2 4 4 3" xfId="33327" xr:uid="{00000000-0005-0000-0000-0000B3350000}"/>
    <cellStyle name="Normal 16 2 3 2 5" xfId="10443" xr:uid="{00000000-0005-0000-0000-0000B4350000}"/>
    <cellStyle name="Normal 16 2 3 2 5 2" xfId="23033" xr:uid="{00000000-0005-0000-0000-0000B5350000}"/>
    <cellStyle name="Normal 16 2 3 2 5 2 2" xfId="23034" xr:uid="{00000000-0005-0000-0000-0000B6350000}"/>
    <cellStyle name="Normal 16 2 3 2 5 2 2 2" xfId="28456" xr:uid="{00000000-0005-0000-0000-0000B7350000}"/>
    <cellStyle name="Normal 16 2 3 2 5 2 2 3" xfId="33329" xr:uid="{00000000-0005-0000-0000-0000B8350000}"/>
    <cellStyle name="Normal 16 2 3 2 5 2 3" xfId="28455" xr:uid="{00000000-0005-0000-0000-0000B9350000}"/>
    <cellStyle name="Normal 16 2 3 2 5 2 4" xfId="33328" xr:uid="{00000000-0005-0000-0000-0000BA350000}"/>
    <cellStyle name="Normal 16 2 3 2 5 3" xfId="23035" xr:uid="{00000000-0005-0000-0000-0000BB350000}"/>
    <cellStyle name="Normal 16 2 3 2 5 3 2" xfId="28457" xr:uid="{00000000-0005-0000-0000-0000BC350000}"/>
    <cellStyle name="Normal 16 2 3 2 5 3 3" xfId="33330" xr:uid="{00000000-0005-0000-0000-0000BD350000}"/>
    <cellStyle name="Normal 16 2 3 2 6" xfId="23036" xr:uid="{00000000-0005-0000-0000-0000BE350000}"/>
    <cellStyle name="Normal 16 2 3 2 6 2" xfId="23037" xr:uid="{00000000-0005-0000-0000-0000BF350000}"/>
    <cellStyle name="Normal 16 2 3 2 6 2 2" xfId="28459" xr:uid="{00000000-0005-0000-0000-0000C0350000}"/>
    <cellStyle name="Normal 16 2 3 2 6 2 3" xfId="33332" xr:uid="{00000000-0005-0000-0000-0000C1350000}"/>
    <cellStyle name="Normal 16 2 3 2 6 3" xfId="28458" xr:uid="{00000000-0005-0000-0000-0000C2350000}"/>
    <cellStyle name="Normal 16 2 3 2 6 4" xfId="33331" xr:uid="{00000000-0005-0000-0000-0000C3350000}"/>
    <cellStyle name="Normal 16 2 3 2 7" xfId="23038" xr:uid="{00000000-0005-0000-0000-0000C4350000}"/>
    <cellStyle name="Normal 16 2 3 2 7 2" xfId="28460" xr:uid="{00000000-0005-0000-0000-0000C5350000}"/>
    <cellStyle name="Normal 16 2 3 2 7 3" xfId="33333" xr:uid="{00000000-0005-0000-0000-0000C6350000}"/>
    <cellStyle name="Normal 16 2 3 3" xfId="10444" xr:uid="{00000000-0005-0000-0000-0000C7350000}"/>
    <cellStyle name="Normal 16 2 3 3 2" xfId="10445" xr:uid="{00000000-0005-0000-0000-0000C8350000}"/>
    <cellStyle name="Normal 16 2 3 3 2 2" xfId="23039" xr:uid="{00000000-0005-0000-0000-0000C9350000}"/>
    <cellStyle name="Normal 16 2 3 3 2 2 2" xfId="23040" xr:uid="{00000000-0005-0000-0000-0000CA350000}"/>
    <cellStyle name="Normal 16 2 3 3 2 2 2 2" xfId="23041" xr:uid="{00000000-0005-0000-0000-0000CB350000}"/>
    <cellStyle name="Normal 16 2 3 3 2 2 2 2 2" xfId="28463" xr:uid="{00000000-0005-0000-0000-0000CC350000}"/>
    <cellStyle name="Normal 16 2 3 3 2 2 2 2 3" xfId="33336" xr:uid="{00000000-0005-0000-0000-0000CD350000}"/>
    <cellStyle name="Normal 16 2 3 3 2 2 2 3" xfId="28462" xr:uid="{00000000-0005-0000-0000-0000CE350000}"/>
    <cellStyle name="Normal 16 2 3 3 2 2 2 4" xfId="33335" xr:uid="{00000000-0005-0000-0000-0000CF350000}"/>
    <cellStyle name="Normal 16 2 3 3 2 2 3" xfId="23042" xr:uid="{00000000-0005-0000-0000-0000D0350000}"/>
    <cellStyle name="Normal 16 2 3 3 2 2 3 2" xfId="28464" xr:uid="{00000000-0005-0000-0000-0000D1350000}"/>
    <cellStyle name="Normal 16 2 3 3 2 2 3 3" xfId="33337" xr:uid="{00000000-0005-0000-0000-0000D2350000}"/>
    <cellStyle name="Normal 16 2 3 3 2 2 4" xfId="28461" xr:uid="{00000000-0005-0000-0000-0000D3350000}"/>
    <cellStyle name="Normal 16 2 3 3 2 2 5" xfId="33334" xr:uid="{00000000-0005-0000-0000-0000D4350000}"/>
    <cellStyle name="Normal 16 2 3 3 2 3" xfId="23043" xr:uid="{00000000-0005-0000-0000-0000D5350000}"/>
    <cellStyle name="Normal 16 2 3 3 2 3 2" xfId="23044" xr:uid="{00000000-0005-0000-0000-0000D6350000}"/>
    <cellStyle name="Normal 16 2 3 3 2 3 2 2" xfId="28466" xr:uid="{00000000-0005-0000-0000-0000D7350000}"/>
    <cellStyle name="Normal 16 2 3 3 2 3 2 3" xfId="33339" xr:uid="{00000000-0005-0000-0000-0000D8350000}"/>
    <cellStyle name="Normal 16 2 3 3 2 3 3" xfId="28465" xr:uid="{00000000-0005-0000-0000-0000D9350000}"/>
    <cellStyle name="Normal 16 2 3 3 2 3 4" xfId="33338" xr:uid="{00000000-0005-0000-0000-0000DA350000}"/>
    <cellStyle name="Normal 16 2 3 3 2 4" xfId="23045" xr:uid="{00000000-0005-0000-0000-0000DB350000}"/>
    <cellStyle name="Normal 16 2 3 3 2 4 2" xfId="28467" xr:uid="{00000000-0005-0000-0000-0000DC350000}"/>
    <cellStyle name="Normal 16 2 3 3 2 4 3" xfId="33340" xr:uid="{00000000-0005-0000-0000-0000DD350000}"/>
    <cellStyle name="Normal 16 2 3 3 3" xfId="10446" xr:uid="{00000000-0005-0000-0000-0000DE350000}"/>
    <cellStyle name="Normal 16 2 3 3 3 2" xfId="23046" xr:uid="{00000000-0005-0000-0000-0000DF350000}"/>
    <cellStyle name="Normal 16 2 3 3 3 2 2" xfId="23047" xr:uid="{00000000-0005-0000-0000-0000E0350000}"/>
    <cellStyle name="Normal 16 2 3 3 3 2 2 2" xfId="28469" xr:uid="{00000000-0005-0000-0000-0000E1350000}"/>
    <cellStyle name="Normal 16 2 3 3 3 2 2 3" xfId="33342" xr:uid="{00000000-0005-0000-0000-0000E2350000}"/>
    <cellStyle name="Normal 16 2 3 3 3 2 3" xfId="28468" xr:uid="{00000000-0005-0000-0000-0000E3350000}"/>
    <cellStyle name="Normal 16 2 3 3 3 2 4" xfId="33341" xr:uid="{00000000-0005-0000-0000-0000E4350000}"/>
    <cellStyle name="Normal 16 2 3 3 3 3" xfId="23048" xr:uid="{00000000-0005-0000-0000-0000E5350000}"/>
    <cellStyle name="Normal 16 2 3 3 3 3 2" xfId="28470" xr:uid="{00000000-0005-0000-0000-0000E6350000}"/>
    <cellStyle name="Normal 16 2 3 3 3 3 3" xfId="33343" xr:uid="{00000000-0005-0000-0000-0000E7350000}"/>
    <cellStyle name="Normal 16 2 3 3 4" xfId="10447" xr:uid="{00000000-0005-0000-0000-0000E8350000}"/>
    <cellStyle name="Normal 16 2 3 3 4 2" xfId="23049" xr:uid="{00000000-0005-0000-0000-0000E9350000}"/>
    <cellStyle name="Normal 16 2 3 3 4 2 2" xfId="28471" xr:uid="{00000000-0005-0000-0000-0000EA350000}"/>
    <cellStyle name="Normal 16 2 3 3 4 2 3" xfId="33344" xr:uid="{00000000-0005-0000-0000-0000EB350000}"/>
    <cellStyle name="Normal 16 2 3 3 5" xfId="23050" xr:uid="{00000000-0005-0000-0000-0000EC350000}"/>
    <cellStyle name="Normal 16 2 3 3 5 2" xfId="28472" xr:uid="{00000000-0005-0000-0000-0000ED350000}"/>
    <cellStyle name="Normal 16 2 3 3 5 3" xfId="33345" xr:uid="{00000000-0005-0000-0000-0000EE350000}"/>
    <cellStyle name="Normal 16 2 3 4" xfId="10448" xr:uid="{00000000-0005-0000-0000-0000EF350000}"/>
    <cellStyle name="Normal 16 2 3 4 2" xfId="23051" xr:uid="{00000000-0005-0000-0000-0000F0350000}"/>
    <cellStyle name="Normal 16 2 3 4 2 2" xfId="23052" xr:uid="{00000000-0005-0000-0000-0000F1350000}"/>
    <cellStyle name="Normal 16 2 3 4 2 2 2" xfId="23053" xr:uid="{00000000-0005-0000-0000-0000F2350000}"/>
    <cellStyle name="Normal 16 2 3 4 2 2 2 2" xfId="23054" xr:uid="{00000000-0005-0000-0000-0000F3350000}"/>
    <cellStyle name="Normal 16 2 3 4 2 2 2 2 2" xfId="28476" xr:uid="{00000000-0005-0000-0000-0000F4350000}"/>
    <cellStyle name="Normal 16 2 3 4 2 2 2 2 3" xfId="33349" xr:uid="{00000000-0005-0000-0000-0000F5350000}"/>
    <cellStyle name="Normal 16 2 3 4 2 2 2 3" xfId="28475" xr:uid="{00000000-0005-0000-0000-0000F6350000}"/>
    <cellStyle name="Normal 16 2 3 4 2 2 2 4" xfId="33348" xr:uid="{00000000-0005-0000-0000-0000F7350000}"/>
    <cellStyle name="Normal 16 2 3 4 2 2 3" xfId="23055" xr:uid="{00000000-0005-0000-0000-0000F8350000}"/>
    <cellStyle name="Normal 16 2 3 4 2 2 3 2" xfId="28477" xr:uid="{00000000-0005-0000-0000-0000F9350000}"/>
    <cellStyle name="Normal 16 2 3 4 2 2 3 3" xfId="33350" xr:uid="{00000000-0005-0000-0000-0000FA350000}"/>
    <cellStyle name="Normal 16 2 3 4 2 2 4" xfId="28474" xr:uid="{00000000-0005-0000-0000-0000FB350000}"/>
    <cellStyle name="Normal 16 2 3 4 2 2 5" xfId="33347" xr:uid="{00000000-0005-0000-0000-0000FC350000}"/>
    <cellStyle name="Normal 16 2 3 4 2 3" xfId="23056" xr:uid="{00000000-0005-0000-0000-0000FD350000}"/>
    <cellStyle name="Normal 16 2 3 4 2 3 2" xfId="23057" xr:uid="{00000000-0005-0000-0000-0000FE350000}"/>
    <cellStyle name="Normal 16 2 3 4 2 3 2 2" xfId="28479" xr:uid="{00000000-0005-0000-0000-0000FF350000}"/>
    <cellStyle name="Normal 16 2 3 4 2 3 2 3" xfId="33352" xr:uid="{00000000-0005-0000-0000-000000360000}"/>
    <cellStyle name="Normal 16 2 3 4 2 3 3" xfId="28478" xr:uid="{00000000-0005-0000-0000-000001360000}"/>
    <cellStyle name="Normal 16 2 3 4 2 3 4" xfId="33351" xr:uid="{00000000-0005-0000-0000-000002360000}"/>
    <cellStyle name="Normal 16 2 3 4 2 4" xfId="23058" xr:uid="{00000000-0005-0000-0000-000003360000}"/>
    <cellStyle name="Normal 16 2 3 4 2 4 2" xfId="28480" xr:uid="{00000000-0005-0000-0000-000004360000}"/>
    <cellStyle name="Normal 16 2 3 4 2 4 3" xfId="33353" xr:uid="{00000000-0005-0000-0000-000005360000}"/>
    <cellStyle name="Normal 16 2 3 4 2 5" xfId="28473" xr:uid="{00000000-0005-0000-0000-000006360000}"/>
    <cellStyle name="Normal 16 2 3 4 2 6" xfId="33346" xr:uid="{00000000-0005-0000-0000-000007360000}"/>
    <cellStyle name="Normal 16 2 3 4 3" xfId="23059" xr:uid="{00000000-0005-0000-0000-000008360000}"/>
    <cellStyle name="Normal 16 2 3 4 3 2" xfId="23060" xr:uid="{00000000-0005-0000-0000-000009360000}"/>
    <cellStyle name="Normal 16 2 3 4 3 2 2" xfId="23061" xr:uid="{00000000-0005-0000-0000-00000A360000}"/>
    <cellStyle name="Normal 16 2 3 4 3 2 2 2" xfId="28483" xr:uid="{00000000-0005-0000-0000-00000B360000}"/>
    <cellStyle name="Normal 16 2 3 4 3 2 2 3" xfId="33356" xr:uid="{00000000-0005-0000-0000-00000C360000}"/>
    <cellStyle name="Normal 16 2 3 4 3 2 3" xfId="28482" xr:uid="{00000000-0005-0000-0000-00000D360000}"/>
    <cellStyle name="Normal 16 2 3 4 3 2 4" xfId="33355" xr:uid="{00000000-0005-0000-0000-00000E360000}"/>
    <cellStyle name="Normal 16 2 3 4 3 3" xfId="23062" xr:uid="{00000000-0005-0000-0000-00000F360000}"/>
    <cellStyle name="Normal 16 2 3 4 3 3 2" xfId="28484" xr:uid="{00000000-0005-0000-0000-000010360000}"/>
    <cellStyle name="Normal 16 2 3 4 3 3 3" xfId="33357" xr:uid="{00000000-0005-0000-0000-000011360000}"/>
    <cellStyle name="Normal 16 2 3 4 3 4" xfId="28481" xr:uid="{00000000-0005-0000-0000-000012360000}"/>
    <cellStyle name="Normal 16 2 3 4 3 5" xfId="33354" xr:uid="{00000000-0005-0000-0000-000013360000}"/>
    <cellStyle name="Normal 16 2 3 4 4" xfId="23063" xr:uid="{00000000-0005-0000-0000-000014360000}"/>
    <cellStyle name="Normal 16 2 3 4 4 2" xfId="23064" xr:uid="{00000000-0005-0000-0000-000015360000}"/>
    <cellStyle name="Normal 16 2 3 4 4 2 2" xfId="28486" xr:uid="{00000000-0005-0000-0000-000016360000}"/>
    <cellStyle name="Normal 16 2 3 4 4 2 3" xfId="33359" xr:uid="{00000000-0005-0000-0000-000017360000}"/>
    <cellStyle name="Normal 16 2 3 4 4 3" xfId="28485" xr:uid="{00000000-0005-0000-0000-000018360000}"/>
    <cellStyle name="Normal 16 2 3 4 4 4" xfId="33358" xr:uid="{00000000-0005-0000-0000-000019360000}"/>
    <cellStyle name="Normal 16 2 3 4 5" xfId="23065" xr:uid="{00000000-0005-0000-0000-00001A360000}"/>
    <cellStyle name="Normal 16 2 3 4 5 2" xfId="28487" xr:uid="{00000000-0005-0000-0000-00001B360000}"/>
    <cellStyle name="Normal 16 2 3 4 5 3" xfId="33360" xr:uid="{00000000-0005-0000-0000-00001C360000}"/>
    <cellStyle name="Normal 16 2 3 5" xfId="10449" xr:uid="{00000000-0005-0000-0000-00001D360000}"/>
    <cellStyle name="Normal 16 2 3 5 2" xfId="23066" xr:uid="{00000000-0005-0000-0000-00001E360000}"/>
    <cellStyle name="Normal 16 2 3 5 2 2" xfId="23067" xr:uid="{00000000-0005-0000-0000-00001F360000}"/>
    <cellStyle name="Normal 16 2 3 5 2 2 2" xfId="23068" xr:uid="{00000000-0005-0000-0000-000020360000}"/>
    <cellStyle name="Normal 16 2 3 5 2 2 2 2" xfId="28490" xr:uid="{00000000-0005-0000-0000-000021360000}"/>
    <cellStyle name="Normal 16 2 3 5 2 2 2 3" xfId="33363" xr:uid="{00000000-0005-0000-0000-000022360000}"/>
    <cellStyle name="Normal 16 2 3 5 2 2 3" xfId="28489" xr:uid="{00000000-0005-0000-0000-000023360000}"/>
    <cellStyle name="Normal 16 2 3 5 2 2 4" xfId="33362" xr:uid="{00000000-0005-0000-0000-000024360000}"/>
    <cellStyle name="Normal 16 2 3 5 2 3" xfId="23069" xr:uid="{00000000-0005-0000-0000-000025360000}"/>
    <cellStyle name="Normal 16 2 3 5 2 3 2" xfId="28491" xr:uid="{00000000-0005-0000-0000-000026360000}"/>
    <cellStyle name="Normal 16 2 3 5 2 3 3" xfId="33364" xr:uid="{00000000-0005-0000-0000-000027360000}"/>
    <cellStyle name="Normal 16 2 3 5 2 4" xfId="28488" xr:uid="{00000000-0005-0000-0000-000028360000}"/>
    <cellStyle name="Normal 16 2 3 5 2 5" xfId="33361" xr:uid="{00000000-0005-0000-0000-000029360000}"/>
    <cellStyle name="Normal 16 2 3 5 3" xfId="23070" xr:uid="{00000000-0005-0000-0000-00002A360000}"/>
    <cellStyle name="Normal 16 2 3 5 3 2" xfId="23071" xr:uid="{00000000-0005-0000-0000-00002B360000}"/>
    <cellStyle name="Normal 16 2 3 5 3 2 2" xfId="28493" xr:uid="{00000000-0005-0000-0000-00002C360000}"/>
    <cellStyle name="Normal 16 2 3 5 3 2 3" xfId="33366" xr:uid="{00000000-0005-0000-0000-00002D360000}"/>
    <cellStyle name="Normal 16 2 3 5 3 3" xfId="28492" xr:uid="{00000000-0005-0000-0000-00002E360000}"/>
    <cellStyle name="Normal 16 2 3 5 3 4" xfId="33365" xr:uid="{00000000-0005-0000-0000-00002F360000}"/>
    <cellStyle name="Normal 16 2 3 5 4" xfId="23072" xr:uid="{00000000-0005-0000-0000-000030360000}"/>
    <cellStyle name="Normal 16 2 3 5 4 2" xfId="28494" xr:uid="{00000000-0005-0000-0000-000031360000}"/>
    <cellStyle name="Normal 16 2 3 5 4 3" xfId="33367" xr:uid="{00000000-0005-0000-0000-000032360000}"/>
    <cellStyle name="Normal 16 2 3 6" xfId="10450" xr:uid="{00000000-0005-0000-0000-000033360000}"/>
    <cellStyle name="Normal 16 2 3 6 2" xfId="23073" xr:uid="{00000000-0005-0000-0000-000034360000}"/>
    <cellStyle name="Normal 16 2 3 6 2 2" xfId="23074" xr:uid="{00000000-0005-0000-0000-000035360000}"/>
    <cellStyle name="Normal 16 2 3 6 2 2 2" xfId="28496" xr:uid="{00000000-0005-0000-0000-000036360000}"/>
    <cellStyle name="Normal 16 2 3 6 2 2 3" xfId="33369" xr:uid="{00000000-0005-0000-0000-000037360000}"/>
    <cellStyle name="Normal 16 2 3 6 2 3" xfId="28495" xr:uid="{00000000-0005-0000-0000-000038360000}"/>
    <cellStyle name="Normal 16 2 3 6 2 4" xfId="33368" xr:uid="{00000000-0005-0000-0000-000039360000}"/>
    <cellStyle name="Normal 16 2 3 6 3" xfId="23075" xr:uid="{00000000-0005-0000-0000-00003A360000}"/>
    <cellStyle name="Normal 16 2 3 6 3 2" xfId="28497" xr:uid="{00000000-0005-0000-0000-00003B360000}"/>
    <cellStyle name="Normal 16 2 3 6 3 3" xfId="33370" xr:uid="{00000000-0005-0000-0000-00003C360000}"/>
    <cellStyle name="Normal 16 2 3 7" xfId="23076" xr:uid="{00000000-0005-0000-0000-00003D360000}"/>
    <cellStyle name="Normal 16 2 3 7 2" xfId="23077" xr:uid="{00000000-0005-0000-0000-00003E360000}"/>
    <cellStyle name="Normal 16 2 3 7 2 2" xfId="28499" xr:uid="{00000000-0005-0000-0000-00003F360000}"/>
    <cellStyle name="Normal 16 2 3 7 2 3" xfId="33372" xr:uid="{00000000-0005-0000-0000-000040360000}"/>
    <cellStyle name="Normal 16 2 3 7 3" xfId="28498" xr:uid="{00000000-0005-0000-0000-000041360000}"/>
    <cellStyle name="Normal 16 2 3 7 4" xfId="33371" xr:uid="{00000000-0005-0000-0000-000042360000}"/>
    <cellStyle name="Normal 16 2 3 8" xfId="23078" xr:uid="{00000000-0005-0000-0000-000043360000}"/>
    <cellStyle name="Normal 16 2 3 8 2" xfId="28500" xr:uid="{00000000-0005-0000-0000-000044360000}"/>
    <cellStyle name="Normal 16 2 3 8 3" xfId="33373" xr:uid="{00000000-0005-0000-0000-000045360000}"/>
    <cellStyle name="Normal 16 2 4" xfId="10451" xr:uid="{00000000-0005-0000-0000-000046360000}"/>
    <cellStyle name="Normal 16 2 4 2" xfId="10452" xr:uid="{00000000-0005-0000-0000-000047360000}"/>
    <cellStyle name="Normal 16 2 4 2 2" xfId="23079" xr:uid="{00000000-0005-0000-0000-000048360000}"/>
    <cellStyle name="Normal 16 2 4 2 2 2" xfId="23080" xr:uid="{00000000-0005-0000-0000-000049360000}"/>
    <cellStyle name="Normal 16 2 4 2 2 2 2" xfId="23081" xr:uid="{00000000-0005-0000-0000-00004A360000}"/>
    <cellStyle name="Normal 16 2 4 2 2 2 2 2" xfId="23082" xr:uid="{00000000-0005-0000-0000-00004B360000}"/>
    <cellStyle name="Normal 16 2 4 2 2 2 2 2 2" xfId="28504" xr:uid="{00000000-0005-0000-0000-00004C360000}"/>
    <cellStyle name="Normal 16 2 4 2 2 2 2 2 3" xfId="33377" xr:uid="{00000000-0005-0000-0000-00004D360000}"/>
    <cellStyle name="Normal 16 2 4 2 2 2 2 3" xfId="28503" xr:uid="{00000000-0005-0000-0000-00004E360000}"/>
    <cellStyle name="Normal 16 2 4 2 2 2 2 4" xfId="33376" xr:uid="{00000000-0005-0000-0000-00004F360000}"/>
    <cellStyle name="Normal 16 2 4 2 2 2 3" xfId="23083" xr:uid="{00000000-0005-0000-0000-000050360000}"/>
    <cellStyle name="Normal 16 2 4 2 2 2 3 2" xfId="28505" xr:uid="{00000000-0005-0000-0000-000051360000}"/>
    <cellStyle name="Normal 16 2 4 2 2 2 3 3" xfId="33378" xr:uid="{00000000-0005-0000-0000-000052360000}"/>
    <cellStyle name="Normal 16 2 4 2 2 2 4" xfId="28502" xr:uid="{00000000-0005-0000-0000-000053360000}"/>
    <cellStyle name="Normal 16 2 4 2 2 2 5" xfId="33375" xr:uid="{00000000-0005-0000-0000-000054360000}"/>
    <cellStyle name="Normal 16 2 4 2 2 3" xfId="23084" xr:uid="{00000000-0005-0000-0000-000055360000}"/>
    <cellStyle name="Normal 16 2 4 2 2 3 2" xfId="23085" xr:uid="{00000000-0005-0000-0000-000056360000}"/>
    <cellStyle name="Normal 16 2 4 2 2 3 2 2" xfId="28507" xr:uid="{00000000-0005-0000-0000-000057360000}"/>
    <cellStyle name="Normal 16 2 4 2 2 3 2 3" xfId="33380" xr:uid="{00000000-0005-0000-0000-000058360000}"/>
    <cellStyle name="Normal 16 2 4 2 2 3 3" xfId="28506" xr:uid="{00000000-0005-0000-0000-000059360000}"/>
    <cellStyle name="Normal 16 2 4 2 2 3 4" xfId="33379" xr:uid="{00000000-0005-0000-0000-00005A360000}"/>
    <cellStyle name="Normal 16 2 4 2 2 4" xfId="23086" xr:uid="{00000000-0005-0000-0000-00005B360000}"/>
    <cellStyle name="Normal 16 2 4 2 2 4 2" xfId="28508" xr:uid="{00000000-0005-0000-0000-00005C360000}"/>
    <cellStyle name="Normal 16 2 4 2 2 4 3" xfId="33381" xr:uid="{00000000-0005-0000-0000-00005D360000}"/>
    <cellStyle name="Normal 16 2 4 2 2 5" xfId="28501" xr:uid="{00000000-0005-0000-0000-00005E360000}"/>
    <cellStyle name="Normal 16 2 4 2 2 6" xfId="33374" xr:uid="{00000000-0005-0000-0000-00005F360000}"/>
    <cellStyle name="Normal 16 2 4 2 3" xfId="23087" xr:uid="{00000000-0005-0000-0000-000060360000}"/>
    <cellStyle name="Normal 16 2 4 2 3 2" xfId="23088" xr:uid="{00000000-0005-0000-0000-000061360000}"/>
    <cellStyle name="Normal 16 2 4 2 3 2 2" xfId="23089" xr:uid="{00000000-0005-0000-0000-000062360000}"/>
    <cellStyle name="Normal 16 2 4 2 3 2 2 2" xfId="28511" xr:uid="{00000000-0005-0000-0000-000063360000}"/>
    <cellStyle name="Normal 16 2 4 2 3 2 2 3" xfId="33384" xr:uid="{00000000-0005-0000-0000-000064360000}"/>
    <cellStyle name="Normal 16 2 4 2 3 2 3" xfId="28510" xr:uid="{00000000-0005-0000-0000-000065360000}"/>
    <cellStyle name="Normal 16 2 4 2 3 2 4" xfId="33383" xr:uid="{00000000-0005-0000-0000-000066360000}"/>
    <cellStyle name="Normal 16 2 4 2 3 3" xfId="23090" xr:uid="{00000000-0005-0000-0000-000067360000}"/>
    <cellStyle name="Normal 16 2 4 2 3 3 2" xfId="28512" xr:uid="{00000000-0005-0000-0000-000068360000}"/>
    <cellStyle name="Normal 16 2 4 2 3 3 3" xfId="33385" xr:uid="{00000000-0005-0000-0000-000069360000}"/>
    <cellStyle name="Normal 16 2 4 2 3 4" xfId="28509" xr:uid="{00000000-0005-0000-0000-00006A360000}"/>
    <cellStyle name="Normal 16 2 4 2 3 5" xfId="33382" xr:uid="{00000000-0005-0000-0000-00006B360000}"/>
    <cellStyle name="Normal 16 2 4 2 4" xfId="23091" xr:uid="{00000000-0005-0000-0000-00006C360000}"/>
    <cellStyle name="Normal 16 2 4 2 4 2" xfId="23092" xr:uid="{00000000-0005-0000-0000-00006D360000}"/>
    <cellStyle name="Normal 16 2 4 2 4 2 2" xfId="28514" xr:uid="{00000000-0005-0000-0000-00006E360000}"/>
    <cellStyle name="Normal 16 2 4 2 4 2 3" xfId="33387" xr:uid="{00000000-0005-0000-0000-00006F360000}"/>
    <cellStyle name="Normal 16 2 4 2 4 3" xfId="28513" xr:uid="{00000000-0005-0000-0000-000070360000}"/>
    <cellStyle name="Normal 16 2 4 2 4 4" xfId="33386" xr:uid="{00000000-0005-0000-0000-000071360000}"/>
    <cellStyle name="Normal 16 2 4 2 5" xfId="23093" xr:uid="{00000000-0005-0000-0000-000072360000}"/>
    <cellStyle name="Normal 16 2 4 2 5 2" xfId="28515" xr:uid="{00000000-0005-0000-0000-000073360000}"/>
    <cellStyle name="Normal 16 2 4 2 5 3" xfId="33388" xr:uid="{00000000-0005-0000-0000-000074360000}"/>
    <cellStyle name="Normal 16 2 4 3" xfId="10453" xr:uid="{00000000-0005-0000-0000-000075360000}"/>
    <cellStyle name="Normal 16 2 4 3 2" xfId="23094" xr:uid="{00000000-0005-0000-0000-000076360000}"/>
    <cellStyle name="Normal 16 2 4 3 2 2" xfId="23095" xr:uid="{00000000-0005-0000-0000-000077360000}"/>
    <cellStyle name="Normal 16 2 4 3 2 2 2" xfId="23096" xr:uid="{00000000-0005-0000-0000-000078360000}"/>
    <cellStyle name="Normal 16 2 4 3 2 2 2 2" xfId="23097" xr:uid="{00000000-0005-0000-0000-000079360000}"/>
    <cellStyle name="Normal 16 2 4 3 2 2 2 2 2" xfId="28519" xr:uid="{00000000-0005-0000-0000-00007A360000}"/>
    <cellStyle name="Normal 16 2 4 3 2 2 2 2 3" xfId="33392" xr:uid="{00000000-0005-0000-0000-00007B360000}"/>
    <cellStyle name="Normal 16 2 4 3 2 2 2 3" xfId="28518" xr:uid="{00000000-0005-0000-0000-00007C360000}"/>
    <cellStyle name="Normal 16 2 4 3 2 2 2 4" xfId="33391" xr:uid="{00000000-0005-0000-0000-00007D360000}"/>
    <cellStyle name="Normal 16 2 4 3 2 2 3" xfId="23098" xr:uid="{00000000-0005-0000-0000-00007E360000}"/>
    <cellStyle name="Normal 16 2 4 3 2 2 3 2" xfId="28520" xr:uid="{00000000-0005-0000-0000-00007F360000}"/>
    <cellStyle name="Normal 16 2 4 3 2 2 3 3" xfId="33393" xr:uid="{00000000-0005-0000-0000-000080360000}"/>
    <cellStyle name="Normal 16 2 4 3 2 2 4" xfId="28517" xr:uid="{00000000-0005-0000-0000-000081360000}"/>
    <cellStyle name="Normal 16 2 4 3 2 2 5" xfId="33390" xr:uid="{00000000-0005-0000-0000-000082360000}"/>
    <cellStyle name="Normal 16 2 4 3 2 3" xfId="23099" xr:uid="{00000000-0005-0000-0000-000083360000}"/>
    <cellStyle name="Normal 16 2 4 3 2 3 2" xfId="23100" xr:uid="{00000000-0005-0000-0000-000084360000}"/>
    <cellStyle name="Normal 16 2 4 3 2 3 2 2" xfId="28522" xr:uid="{00000000-0005-0000-0000-000085360000}"/>
    <cellStyle name="Normal 16 2 4 3 2 3 2 3" xfId="33395" xr:uid="{00000000-0005-0000-0000-000086360000}"/>
    <cellStyle name="Normal 16 2 4 3 2 3 3" xfId="28521" xr:uid="{00000000-0005-0000-0000-000087360000}"/>
    <cellStyle name="Normal 16 2 4 3 2 3 4" xfId="33394" xr:uid="{00000000-0005-0000-0000-000088360000}"/>
    <cellStyle name="Normal 16 2 4 3 2 4" xfId="23101" xr:uid="{00000000-0005-0000-0000-000089360000}"/>
    <cellStyle name="Normal 16 2 4 3 2 4 2" xfId="28523" xr:uid="{00000000-0005-0000-0000-00008A360000}"/>
    <cellStyle name="Normal 16 2 4 3 2 4 3" xfId="33396" xr:uid="{00000000-0005-0000-0000-00008B360000}"/>
    <cellStyle name="Normal 16 2 4 3 2 5" xfId="28516" xr:uid="{00000000-0005-0000-0000-00008C360000}"/>
    <cellStyle name="Normal 16 2 4 3 2 6" xfId="33389" xr:uid="{00000000-0005-0000-0000-00008D360000}"/>
    <cellStyle name="Normal 16 2 4 3 3" xfId="23102" xr:uid="{00000000-0005-0000-0000-00008E360000}"/>
    <cellStyle name="Normal 16 2 4 3 3 2" xfId="23103" xr:uid="{00000000-0005-0000-0000-00008F360000}"/>
    <cellStyle name="Normal 16 2 4 3 3 2 2" xfId="23104" xr:uid="{00000000-0005-0000-0000-000090360000}"/>
    <cellStyle name="Normal 16 2 4 3 3 2 2 2" xfId="28526" xr:uid="{00000000-0005-0000-0000-000091360000}"/>
    <cellStyle name="Normal 16 2 4 3 3 2 2 3" xfId="33399" xr:uid="{00000000-0005-0000-0000-000092360000}"/>
    <cellStyle name="Normal 16 2 4 3 3 2 3" xfId="28525" xr:uid="{00000000-0005-0000-0000-000093360000}"/>
    <cellStyle name="Normal 16 2 4 3 3 2 4" xfId="33398" xr:uid="{00000000-0005-0000-0000-000094360000}"/>
    <cellStyle name="Normal 16 2 4 3 3 3" xfId="23105" xr:uid="{00000000-0005-0000-0000-000095360000}"/>
    <cellStyle name="Normal 16 2 4 3 3 3 2" xfId="28527" xr:uid="{00000000-0005-0000-0000-000096360000}"/>
    <cellStyle name="Normal 16 2 4 3 3 3 3" xfId="33400" xr:uid="{00000000-0005-0000-0000-000097360000}"/>
    <cellStyle name="Normal 16 2 4 3 3 4" xfId="28524" xr:uid="{00000000-0005-0000-0000-000098360000}"/>
    <cellStyle name="Normal 16 2 4 3 3 5" xfId="33397" xr:uid="{00000000-0005-0000-0000-000099360000}"/>
    <cellStyle name="Normal 16 2 4 3 4" xfId="23106" xr:uid="{00000000-0005-0000-0000-00009A360000}"/>
    <cellStyle name="Normal 16 2 4 3 4 2" xfId="23107" xr:uid="{00000000-0005-0000-0000-00009B360000}"/>
    <cellStyle name="Normal 16 2 4 3 4 2 2" xfId="28529" xr:uid="{00000000-0005-0000-0000-00009C360000}"/>
    <cellStyle name="Normal 16 2 4 3 4 2 3" xfId="33402" xr:uid="{00000000-0005-0000-0000-00009D360000}"/>
    <cellStyle name="Normal 16 2 4 3 4 3" xfId="28528" xr:uid="{00000000-0005-0000-0000-00009E360000}"/>
    <cellStyle name="Normal 16 2 4 3 4 4" xfId="33401" xr:uid="{00000000-0005-0000-0000-00009F360000}"/>
    <cellStyle name="Normal 16 2 4 3 5" xfId="23108" xr:uid="{00000000-0005-0000-0000-0000A0360000}"/>
    <cellStyle name="Normal 16 2 4 3 5 2" xfId="28530" xr:uid="{00000000-0005-0000-0000-0000A1360000}"/>
    <cellStyle name="Normal 16 2 4 3 5 3" xfId="33403" xr:uid="{00000000-0005-0000-0000-0000A2360000}"/>
    <cellStyle name="Normal 16 2 4 4" xfId="10454" xr:uid="{00000000-0005-0000-0000-0000A3360000}"/>
    <cellStyle name="Normal 16 2 4 4 2" xfId="23109" xr:uid="{00000000-0005-0000-0000-0000A4360000}"/>
    <cellStyle name="Normal 16 2 4 4 2 2" xfId="23110" xr:uid="{00000000-0005-0000-0000-0000A5360000}"/>
    <cellStyle name="Normal 16 2 4 4 2 2 2" xfId="23111" xr:uid="{00000000-0005-0000-0000-0000A6360000}"/>
    <cellStyle name="Normal 16 2 4 4 2 2 2 2" xfId="28533" xr:uid="{00000000-0005-0000-0000-0000A7360000}"/>
    <cellStyle name="Normal 16 2 4 4 2 2 2 3" xfId="33406" xr:uid="{00000000-0005-0000-0000-0000A8360000}"/>
    <cellStyle name="Normal 16 2 4 4 2 2 3" xfId="28532" xr:uid="{00000000-0005-0000-0000-0000A9360000}"/>
    <cellStyle name="Normal 16 2 4 4 2 2 4" xfId="33405" xr:uid="{00000000-0005-0000-0000-0000AA360000}"/>
    <cellStyle name="Normal 16 2 4 4 2 3" xfId="23112" xr:uid="{00000000-0005-0000-0000-0000AB360000}"/>
    <cellStyle name="Normal 16 2 4 4 2 3 2" xfId="28534" xr:uid="{00000000-0005-0000-0000-0000AC360000}"/>
    <cellStyle name="Normal 16 2 4 4 2 3 3" xfId="33407" xr:uid="{00000000-0005-0000-0000-0000AD360000}"/>
    <cellStyle name="Normal 16 2 4 4 2 4" xfId="28531" xr:uid="{00000000-0005-0000-0000-0000AE360000}"/>
    <cellStyle name="Normal 16 2 4 4 2 5" xfId="33404" xr:uid="{00000000-0005-0000-0000-0000AF360000}"/>
    <cellStyle name="Normal 16 2 4 4 3" xfId="23113" xr:uid="{00000000-0005-0000-0000-0000B0360000}"/>
    <cellStyle name="Normal 16 2 4 4 3 2" xfId="23114" xr:uid="{00000000-0005-0000-0000-0000B1360000}"/>
    <cellStyle name="Normal 16 2 4 4 3 2 2" xfId="28536" xr:uid="{00000000-0005-0000-0000-0000B2360000}"/>
    <cellStyle name="Normal 16 2 4 4 3 2 3" xfId="33409" xr:uid="{00000000-0005-0000-0000-0000B3360000}"/>
    <cellStyle name="Normal 16 2 4 4 3 3" xfId="28535" xr:uid="{00000000-0005-0000-0000-0000B4360000}"/>
    <cellStyle name="Normal 16 2 4 4 3 4" xfId="33408" xr:uid="{00000000-0005-0000-0000-0000B5360000}"/>
    <cellStyle name="Normal 16 2 4 4 4" xfId="23115" xr:uid="{00000000-0005-0000-0000-0000B6360000}"/>
    <cellStyle name="Normal 16 2 4 4 4 2" xfId="28537" xr:uid="{00000000-0005-0000-0000-0000B7360000}"/>
    <cellStyle name="Normal 16 2 4 4 4 3" xfId="33410" xr:uid="{00000000-0005-0000-0000-0000B8360000}"/>
    <cellStyle name="Normal 16 2 4 5" xfId="23116" xr:uid="{00000000-0005-0000-0000-0000B9360000}"/>
    <cellStyle name="Normal 16 2 4 5 2" xfId="23117" xr:uid="{00000000-0005-0000-0000-0000BA360000}"/>
    <cellStyle name="Normal 16 2 4 5 2 2" xfId="23118" xr:uid="{00000000-0005-0000-0000-0000BB360000}"/>
    <cellStyle name="Normal 16 2 4 5 2 2 2" xfId="28540" xr:uid="{00000000-0005-0000-0000-0000BC360000}"/>
    <cellStyle name="Normal 16 2 4 5 2 2 3" xfId="33413" xr:uid="{00000000-0005-0000-0000-0000BD360000}"/>
    <cellStyle name="Normal 16 2 4 5 2 3" xfId="28539" xr:uid="{00000000-0005-0000-0000-0000BE360000}"/>
    <cellStyle name="Normal 16 2 4 5 2 4" xfId="33412" xr:uid="{00000000-0005-0000-0000-0000BF360000}"/>
    <cellStyle name="Normal 16 2 4 5 3" xfId="23119" xr:uid="{00000000-0005-0000-0000-0000C0360000}"/>
    <cellStyle name="Normal 16 2 4 5 3 2" xfId="28541" xr:uid="{00000000-0005-0000-0000-0000C1360000}"/>
    <cellStyle name="Normal 16 2 4 5 3 3" xfId="33414" xr:uid="{00000000-0005-0000-0000-0000C2360000}"/>
    <cellStyle name="Normal 16 2 4 5 4" xfId="28538" xr:uid="{00000000-0005-0000-0000-0000C3360000}"/>
    <cellStyle name="Normal 16 2 4 5 5" xfId="33411" xr:uid="{00000000-0005-0000-0000-0000C4360000}"/>
    <cellStyle name="Normal 16 2 4 6" xfId="23120" xr:uid="{00000000-0005-0000-0000-0000C5360000}"/>
    <cellStyle name="Normal 16 2 4 6 2" xfId="23121" xr:uid="{00000000-0005-0000-0000-0000C6360000}"/>
    <cellStyle name="Normal 16 2 4 6 2 2" xfId="28543" xr:uid="{00000000-0005-0000-0000-0000C7360000}"/>
    <cellStyle name="Normal 16 2 4 6 2 3" xfId="33416" xr:uid="{00000000-0005-0000-0000-0000C8360000}"/>
    <cellStyle name="Normal 16 2 4 6 3" xfId="28542" xr:uid="{00000000-0005-0000-0000-0000C9360000}"/>
    <cellStyle name="Normal 16 2 4 6 4" xfId="33415" xr:uid="{00000000-0005-0000-0000-0000CA360000}"/>
    <cellStyle name="Normal 16 2 4 7" xfId="23122" xr:uid="{00000000-0005-0000-0000-0000CB360000}"/>
    <cellStyle name="Normal 16 2 4 7 2" xfId="28544" xr:uid="{00000000-0005-0000-0000-0000CC360000}"/>
    <cellStyle name="Normal 16 2 4 7 3" xfId="33417" xr:uid="{00000000-0005-0000-0000-0000CD360000}"/>
    <cellStyle name="Normal 16 2 5" xfId="23123" xr:uid="{00000000-0005-0000-0000-0000CE360000}"/>
    <cellStyle name="Normal 16 2 5 2" xfId="23124" xr:uid="{00000000-0005-0000-0000-0000CF360000}"/>
    <cellStyle name="Normal 16 2 5 2 2" xfId="23125" xr:uid="{00000000-0005-0000-0000-0000D0360000}"/>
    <cellStyle name="Normal 16 2 5 2 2 2" xfId="23126" xr:uid="{00000000-0005-0000-0000-0000D1360000}"/>
    <cellStyle name="Normal 16 2 5 2 2 2 2" xfId="23127" xr:uid="{00000000-0005-0000-0000-0000D2360000}"/>
    <cellStyle name="Normal 16 2 5 2 2 2 2 2" xfId="28549" xr:uid="{00000000-0005-0000-0000-0000D3360000}"/>
    <cellStyle name="Normal 16 2 5 2 2 2 2 3" xfId="33422" xr:uid="{00000000-0005-0000-0000-0000D4360000}"/>
    <cellStyle name="Normal 16 2 5 2 2 2 3" xfId="28548" xr:uid="{00000000-0005-0000-0000-0000D5360000}"/>
    <cellStyle name="Normal 16 2 5 2 2 2 4" xfId="33421" xr:uid="{00000000-0005-0000-0000-0000D6360000}"/>
    <cellStyle name="Normal 16 2 5 2 2 3" xfId="23128" xr:uid="{00000000-0005-0000-0000-0000D7360000}"/>
    <cellStyle name="Normal 16 2 5 2 2 3 2" xfId="28550" xr:uid="{00000000-0005-0000-0000-0000D8360000}"/>
    <cellStyle name="Normal 16 2 5 2 2 3 3" xfId="33423" xr:uid="{00000000-0005-0000-0000-0000D9360000}"/>
    <cellStyle name="Normal 16 2 5 2 2 4" xfId="28547" xr:uid="{00000000-0005-0000-0000-0000DA360000}"/>
    <cellStyle name="Normal 16 2 5 2 2 5" xfId="33420" xr:uid="{00000000-0005-0000-0000-0000DB360000}"/>
    <cellStyle name="Normal 16 2 5 2 3" xfId="23129" xr:uid="{00000000-0005-0000-0000-0000DC360000}"/>
    <cellStyle name="Normal 16 2 5 2 3 2" xfId="23130" xr:uid="{00000000-0005-0000-0000-0000DD360000}"/>
    <cellStyle name="Normal 16 2 5 2 3 2 2" xfId="28552" xr:uid="{00000000-0005-0000-0000-0000DE360000}"/>
    <cellStyle name="Normal 16 2 5 2 3 2 3" xfId="33425" xr:uid="{00000000-0005-0000-0000-0000DF360000}"/>
    <cellStyle name="Normal 16 2 5 2 3 3" xfId="28551" xr:uid="{00000000-0005-0000-0000-0000E0360000}"/>
    <cellStyle name="Normal 16 2 5 2 3 4" xfId="33424" xr:uid="{00000000-0005-0000-0000-0000E1360000}"/>
    <cellStyle name="Normal 16 2 5 2 4" xfId="23131" xr:uid="{00000000-0005-0000-0000-0000E2360000}"/>
    <cellStyle name="Normal 16 2 5 2 4 2" xfId="28553" xr:uid="{00000000-0005-0000-0000-0000E3360000}"/>
    <cellStyle name="Normal 16 2 5 2 4 3" xfId="33426" xr:uid="{00000000-0005-0000-0000-0000E4360000}"/>
    <cellStyle name="Normal 16 2 5 2 5" xfId="28546" xr:uid="{00000000-0005-0000-0000-0000E5360000}"/>
    <cellStyle name="Normal 16 2 5 2 6" xfId="33419" xr:uid="{00000000-0005-0000-0000-0000E6360000}"/>
    <cellStyle name="Normal 16 2 5 3" xfId="23132" xr:uid="{00000000-0005-0000-0000-0000E7360000}"/>
    <cellStyle name="Normal 16 2 5 3 2" xfId="23133" xr:uid="{00000000-0005-0000-0000-0000E8360000}"/>
    <cellStyle name="Normal 16 2 5 3 2 2" xfId="23134" xr:uid="{00000000-0005-0000-0000-0000E9360000}"/>
    <cellStyle name="Normal 16 2 5 3 2 2 2" xfId="28556" xr:uid="{00000000-0005-0000-0000-0000EA360000}"/>
    <cellStyle name="Normal 16 2 5 3 2 2 3" xfId="33429" xr:uid="{00000000-0005-0000-0000-0000EB360000}"/>
    <cellStyle name="Normal 16 2 5 3 2 3" xfId="28555" xr:uid="{00000000-0005-0000-0000-0000EC360000}"/>
    <cellStyle name="Normal 16 2 5 3 2 4" xfId="33428" xr:uid="{00000000-0005-0000-0000-0000ED360000}"/>
    <cellStyle name="Normal 16 2 5 3 3" xfId="23135" xr:uid="{00000000-0005-0000-0000-0000EE360000}"/>
    <cellStyle name="Normal 16 2 5 3 3 2" xfId="28557" xr:uid="{00000000-0005-0000-0000-0000EF360000}"/>
    <cellStyle name="Normal 16 2 5 3 3 3" xfId="33430" xr:uid="{00000000-0005-0000-0000-0000F0360000}"/>
    <cellStyle name="Normal 16 2 5 3 4" xfId="28554" xr:uid="{00000000-0005-0000-0000-0000F1360000}"/>
    <cellStyle name="Normal 16 2 5 3 5" xfId="33427" xr:uid="{00000000-0005-0000-0000-0000F2360000}"/>
    <cellStyle name="Normal 16 2 5 4" xfId="23136" xr:uid="{00000000-0005-0000-0000-0000F3360000}"/>
    <cellStyle name="Normal 16 2 5 4 2" xfId="23137" xr:uid="{00000000-0005-0000-0000-0000F4360000}"/>
    <cellStyle name="Normal 16 2 5 4 2 2" xfId="28559" xr:uid="{00000000-0005-0000-0000-0000F5360000}"/>
    <cellStyle name="Normal 16 2 5 4 2 3" xfId="33432" xr:uid="{00000000-0005-0000-0000-0000F6360000}"/>
    <cellStyle name="Normal 16 2 5 4 3" xfId="28558" xr:uid="{00000000-0005-0000-0000-0000F7360000}"/>
    <cellStyle name="Normal 16 2 5 4 4" xfId="33431" xr:uid="{00000000-0005-0000-0000-0000F8360000}"/>
    <cellStyle name="Normal 16 2 5 5" xfId="23138" xr:uid="{00000000-0005-0000-0000-0000F9360000}"/>
    <cellStyle name="Normal 16 2 5 5 2" xfId="28560" xr:uid="{00000000-0005-0000-0000-0000FA360000}"/>
    <cellStyle name="Normal 16 2 5 5 3" xfId="33433" xr:uid="{00000000-0005-0000-0000-0000FB360000}"/>
    <cellStyle name="Normal 16 2 5 6" xfId="28545" xr:uid="{00000000-0005-0000-0000-0000FC360000}"/>
    <cellStyle name="Normal 16 2 5 7" xfId="33418" xr:uid="{00000000-0005-0000-0000-0000FD360000}"/>
    <cellStyle name="Normal 16 2 6" xfId="23139" xr:uid="{00000000-0005-0000-0000-0000FE360000}"/>
    <cellStyle name="Normal 16 2 6 2" xfId="23140" xr:uid="{00000000-0005-0000-0000-0000FF360000}"/>
    <cellStyle name="Normal 16 2 6 2 2" xfId="23141" xr:uid="{00000000-0005-0000-0000-000000370000}"/>
    <cellStyle name="Normal 16 2 6 2 2 2" xfId="23142" xr:uid="{00000000-0005-0000-0000-000001370000}"/>
    <cellStyle name="Normal 16 2 6 2 2 2 2" xfId="23143" xr:uid="{00000000-0005-0000-0000-000002370000}"/>
    <cellStyle name="Normal 16 2 6 2 2 2 2 2" xfId="28565" xr:uid="{00000000-0005-0000-0000-000003370000}"/>
    <cellStyle name="Normal 16 2 6 2 2 2 2 3" xfId="33438" xr:uid="{00000000-0005-0000-0000-000004370000}"/>
    <cellStyle name="Normal 16 2 6 2 2 2 3" xfId="28564" xr:uid="{00000000-0005-0000-0000-000005370000}"/>
    <cellStyle name="Normal 16 2 6 2 2 2 4" xfId="33437" xr:uid="{00000000-0005-0000-0000-000006370000}"/>
    <cellStyle name="Normal 16 2 6 2 2 3" xfId="23144" xr:uid="{00000000-0005-0000-0000-000007370000}"/>
    <cellStyle name="Normal 16 2 6 2 2 3 2" xfId="28566" xr:uid="{00000000-0005-0000-0000-000008370000}"/>
    <cellStyle name="Normal 16 2 6 2 2 3 3" xfId="33439" xr:uid="{00000000-0005-0000-0000-000009370000}"/>
    <cellStyle name="Normal 16 2 6 2 2 4" xfId="28563" xr:uid="{00000000-0005-0000-0000-00000A370000}"/>
    <cellStyle name="Normal 16 2 6 2 2 5" xfId="33436" xr:uid="{00000000-0005-0000-0000-00000B370000}"/>
    <cellStyle name="Normal 16 2 6 2 3" xfId="23145" xr:uid="{00000000-0005-0000-0000-00000C370000}"/>
    <cellStyle name="Normal 16 2 6 2 3 2" xfId="23146" xr:uid="{00000000-0005-0000-0000-00000D370000}"/>
    <cellStyle name="Normal 16 2 6 2 3 2 2" xfId="28568" xr:uid="{00000000-0005-0000-0000-00000E370000}"/>
    <cellStyle name="Normal 16 2 6 2 3 2 3" xfId="33441" xr:uid="{00000000-0005-0000-0000-00000F370000}"/>
    <cellStyle name="Normal 16 2 6 2 3 3" xfId="28567" xr:uid="{00000000-0005-0000-0000-000010370000}"/>
    <cellStyle name="Normal 16 2 6 2 3 4" xfId="33440" xr:uid="{00000000-0005-0000-0000-000011370000}"/>
    <cellStyle name="Normal 16 2 6 2 4" xfId="23147" xr:uid="{00000000-0005-0000-0000-000012370000}"/>
    <cellStyle name="Normal 16 2 6 2 4 2" xfId="28569" xr:uid="{00000000-0005-0000-0000-000013370000}"/>
    <cellStyle name="Normal 16 2 6 2 4 3" xfId="33442" xr:uid="{00000000-0005-0000-0000-000014370000}"/>
    <cellStyle name="Normal 16 2 6 2 5" xfId="28562" xr:uid="{00000000-0005-0000-0000-000015370000}"/>
    <cellStyle name="Normal 16 2 6 2 6" xfId="33435" xr:uid="{00000000-0005-0000-0000-000016370000}"/>
    <cellStyle name="Normal 16 2 6 3" xfId="23148" xr:uid="{00000000-0005-0000-0000-000017370000}"/>
    <cellStyle name="Normal 16 2 6 3 2" xfId="23149" xr:uid="{00000000-0005-0000-0000-000018370000}"/>
    <cellStyle name="Normal 16 2 6 3 2 2" xfId="23150" xr:uid="{00000000-0005-0000-0000-000019370000}"/>
    <cellStyle name="Normal 16 2 6 3 2 2 2" xfId="28572" xr:uid="{00000000-0005-0000-0000-00001A370000}"/>
    <cellStyle name="Normal 16 2 6 3 2 2 3" xfId="33445" xr:uid="{00000000-0005-0000-0000-00001B370000}"/>
    <cellStyle name="Normal 16 2 6 3 2 3" xfId="28571" xr:uid="{00000000-0005-0000-0000-00001C370000}"/>
    <cellStyle name="Normal 16 2 6 3 2 4" xfId="33444" xr:uid="{00000000-0005-0000-0000-00001D370000}"/>
    <cellStyle name="Normal 16 2 6 3 3" xfId="23151" xr:uid="{00000000-0005-0000-0000-00001E370000}"/>
    <cellStyle name="Normal 16 2 6 3 3 2" xfId="28573" xr:uid="{00000000-0005-0000-0000-00001F370000}"/>
    <cellStyle name="Normal 16 2 6 3 3 3" xfId="33446" xr:uid="{00000000-0005-0000-0000-000020370000}"/>
    <cellStyle name="Normal 16 2 6 3 4" xfId="28570" xr:uid="{00000000-0005-0000-0000-000021370000}"/>
    <cellStyle name="Normal 16 2 6 3 5" xfId="33443" xr:uid="{00000000-0005-0000-0000-000022370000}"/>
    <cellStyle name="Normal 16 2 6 4" xfId="23152" xr:uid="{00000000-0005-0000-0000-000023370000}"/>
    <cellStyle name="Normal 16 2 6 4 2" xfId="23153" xr:uid="{00000000-0005-0000-0000-000024370000}"/>
    <cellStyle name="Normal 16 2 6 4 2 2" xfId="28575" xr:uid="{00000000-0005-0000-0000-000025370000}"/>
    <cellStyle name="Normal 16 2 6 4 2 3" xfId="33448" xr:uid="{00000000-0005-0000-0000-000026370000}"/>
    <cellStyle name="Normal 16 2 6 4 3" xfId="28574" xr:uid="{00000000-0005-0000-0000-000027370000}"/>
    <cellStyle name="Normal 16 2 6 4 4" xfId="33447" xr:uid="{00000000-0005-0000-0000-000028370000}"/>
    <cellStyle name="Normal 16 2 6 5" xfId="23154" xr:uid="{00000000-0005-0000-0000-000029370000}"/>
    <cellStyle name="Normal 16 2 6 5 2" xfId="28576" xr:uid="{00000000-0005-0000-0000-00002A370000}"/>
    <cellStyle name="Normal 16 2 6 5 3" xfId="33449" xr:uid="{00000000-0005-0000-0000-00002B370000}"/>
    <cellStyle name="Normal 16 2 6 6" xfId="28561" xr:uid="{00000000-0005-0000-0000-00002C370000}"/>
    <cellStyle name="Normal 16 2 6 7" xfId="33434" xr:uid="{00000000-0005-0000-0000-00002D370000}"/>
    <cellStyle name="Normal 16 2 7" xfId="23155" xr:uid="{00000000-0005-0000-0000-00002E370000}"/>
    <cellStyle name="Normal 16 2 7 2" xfId="23156" xr:uid="{00000000-0005-0000-0000-00002F370000}"/>
    <cellStyle name="Normal 16 2 7 2 2" xfId="23157" xr:uid="{00000000-0005-0000-0000-000030370000}"/>
    <cellStyle name="Normal 16 2 7 2 2 2" xfId="23158" xr:uid="{00000000-0005-0000-0000-000031370000}"/>
    <cellStyle name="Normal 16 2 7 2 2 2 2" xfId="28580" xr:uid="{00000000-0005-0000-0000-000032370000}"/>
    <cellStyle name="Normal 16 2 7 2 2 2 3" xfId="33453" xr:uid="{00000000-0005-0000-0000-000033370000}"/>
    <cellStyle name="Normal 16 2 7 2 2 3" xfId="28579" xr:uid="{00000000-0005-0000-0000-000034370000}"/>
    <cellStyle name="Normal 16 2 7 2 2 4" xfId="33452" xr:uid="{00000000-0005-0000-0000-000035370000}"/>
    <cellStyle name="Normal 16 2 7 2 3" xfId="23159" xr:uid="{00000000-0005-0000-0000-000036370000}"/>
    <cellStyle name="Normal 16 2 7 2 3 2" xfId="28581" xr:uid="{00000000-0005-0000-0000-000037370000}"/>
    <cellStyle name="Normal 16 2 7 2 3 3" xfId="33454" xr:uid="{00000000-0005-0000-0000-000038370000}"/>
    <cellStyle name="Normal 16 2 7 2 4" xfId="28578" xr:uid="{00000000-0005-0000-0000-000039370000}"/>
    <cellStyle name="Normal 16 2 7 2 5" xfId="33451" xr:uid="{00000000-0005-0000-0000-00003A370000}"/>
    <cellStyle name="Normal 16 2 7 3" xfId="23160" xr:uid="{00000000-0005-0000-0000-00003B370000}"/>
    <cellStyle name="Normal 16 2 7 3 2" xfId="23161" xr:uid="{00000000-0005-0000-0000-00003C370000}"/>
    <cellStyle name="Normal 16 2 7 3 2 2" xfId="28583" xr:uid="{00000000-0005-0000-0000-00003D370000}"/>
    <cellStyle name="Normal 16 2 7 3 2 3" xfId="33456" xr:uid="{00000000-0005-0000-0000-00003E370000}"/>
    <cellStyle name="Normal 16 2 7 3 3" xfId="28582" xr:uid="{00000000-0005-0000-0000-00003F370000}"/>
    <cellStyle name="Normal 16 2 7 3 4" xfId="33455" xr:uid="{00000000-0005-0000-0000-000040370000}"/>
    <cellStyle name="Normal 16 2 7 4" xfId="23162" xr:uid="{00000000-0005-0000-0000-000041370000}"/>
    <cellStyle name="Normal 16 2 7 4 2" xfId="28584" xr:uid="{00000000-0005-0000-0000-000042370000}"/>
    <cellStyle name="Normal 16 2 7 4 3" xfId="33457" xr:uid="{00000000-0005-0000-0000-000043370000}"/>
    <cellStyle name="Normal 16 2 7 5" xfId="28577" xr:uid="{00000000-0005-0000-0000-000044370000}"/>
    <cellStyle name="Normal 16 2 7 6" xfId="33450" xr:uid="{00000000-0005-0000-0000-000045370000}"/>
    <cellStyle name="Normal 16 2 8" xfId="23163" xr:uid="{00000000-0005-0000-0000-000046370000}"/>
    <cellStyle name="Normal 16 2 8 2" xfId="23164" xr:uid="{00000000-0005-0000-0000-000047370000}"/>
    <cellStyle name="Normal 16 2 8 2 2" xfId="23165" xr:uid="{00000000-0005-0000-0000-000048370000}"/>
    <cellStyle name="Normal 16 2 8 2 2 2" xfId="28587" xr:uid="{00000000-0005-0000-0000-000049370000}"/>
    <cellStyle name="Normal 16 2 8 2 2 3" xfId="33460" xr:uid="{00000000-0005-0000-0000-00004A370000}"/>
    <cellStyle name="Normal 16 2 8 2 3" xfId="28586" xr:uid="{00000000-0005-0000-0000-00004B370000}"/>
    <cellStyle name="Normal 16 2 8 2 4" xfId="33459" xr:uid="{00000000-0005-0000-0000-00004C370000}"/>
    <cellStyle name="Normal 16 2 8 3" xfId="23166" xr:uid="{00000000-0005-0000-0000-00004D370000}"/>
    <cellStyle name="Normal 16 2 8 3 2" xfId="28588" xr:uid="{00000000-0005-0000-0000-00004E370000}"/>
    <cellStyle name="Normal 16 2 8 3 3" xfId="33461" xr:uid="{00000000-0005-0000-0000-00004F370000}"/>
    <cellStyle name="Normal 16 2 8 4" xfId="28585" xr:uid="{00000000-0005-0000-0000-000050370000}"/>
    <cellStyle name="Normal 16 2 8 5" xfId="33458" xr:uid="{00000000-0005-0000-0000-000051370000}"/>
    <cellStyle name="Normal 16 2 9" xfId="23167" xr:uid="{00000000-0005-0000-0000-000052370000}"/>
    <cellStyle name="Normal 16 2 9 2" xfId="23168" xr:uid="{00000000-0005-0000-0000-000053370000}"/>
    <cellStyle name="Normal 16 2 9 2 2" xfId="28590" xr:uid="{00000000-0005-0000-0000-000054370000}"/>
    <cellStyle name="Normal 16 2 9 2 3" xfId="33463" xr:uid="{00000000-0005-0000-0000-000055370000}"/>
    <cellStyle name="Normal 16 2 9 3" xfId="28589" xr:uid="{00000000-0005-0000-0000-000056370000}"/>
    <cellStyle name="Normal 16 2 9 4" xfId="33462" xr:uid="{00000000-0005-0000-0000-000057370000}"/>
    <cellStyle name="Normal 16 20" xfId="10455" xr:uid="{00000000-0005-0000-0000-000058370000}"/>
    <cellStyle name="Normal 16 20 2" xfId="10456" xr:uid="{00000000-0005-0000-0000-000059370000}"/>
    <cellStyle name="Normal 16 20 2 2" xfId="10457" xr:uid="{00000000-0005-0000-0000-00005A370000}"/>
    <cellStyle name="Normal 16 20 2 2 2" xfId="10458" xr:uid="{00000000-0005-0000-0000-00005B370000}"/>
    <cellStyle name="Normal 16 20 2 2 3" xfId="10459" xr:uid="{00000000-0005-0000-0000-00005C370000}"/>
    <cellStyle name="Normal 16 20 2 2 4" xfId="10460" xr:uid="{00000000-0005-0000-0000-00005D370000}"/>
    <cellStyle name="Normal 16 20 2 3" xfId="10461" xr:uid="{00000000-0005-0000-0000-00005E370000}"/>
    <cellStyle name="Normal 16 20 2 4" xfId="10462" xr:uid="{00000000-0005-0000-0000-00005F370000}"/>
    <cellStyle name="Normal 16 20 2 5" xfId="10463" xr:uid="{00000000-0005-0000-0000-000060370000}"/>
    <cellStyle name="Normal 16 20 3" xfId="10464" xr:uid="{00000000-0005-0000-0000-000061370000}"/>
    <cellStyle name="Normal 16 20 3 2" xfId="10465" xr:uid="{00000000-0005-0000-0000-000062370000}"/>
    <cellStyle name="Normal 16 20 3 3" xfId="10466" xr:uid="{00000000-0005-0000-0000-000063370000}"/>
    <cellStyle name="Normal 16 20 3 4" xfId="10467" xr:uid="{00000000-0005-0000-0000-000064370000}"/>
    <cellStyle name="Normal 16 20 4" xfId="10468" xr:uid="{00000000-0005-0000-0000-000065370000}"/>
    <cellStyle name="Normal 16 20 5" xfId="10469" xr:uid="{00000000-0005-0000-0000-000066370000}"/>
    <cellStyle name="Normal 16 20 6" xfId="10470" xr:uid="{00000000-0005-0000-0000-000067370000}"/>
    <cellStyle name="Normal 16 21" xfId="10471" xr:uid="{00000000-0005-0000-0000-000068370000}"/>
    <cellStyle name="Normal 16 21 2" xfId="10472" xr:uid="{00000000-0005-0000-0000-000069370000}"/>
    <cellStyle name="Normal 16 21 3" xfId="10473" xr:uid="{00000000-0005-0000-0000-00006A370000}"/>
    <cellStyle name="Normal 16 21 4" xfId="10474" xr:uid="{00000000-0005-0000-0000-00006B370000}"/>
    <cellStyle name="Normal 16 3" xfId="10475" xr:uid="{00000000-0005-0000-0000-00006C370000}"/>
    <cellStyle name="Normal 16 3 2" xfId="10476" xr:uid="{00000000-0005-0000-0000-00006D370000}"/>
    <cellStyle name="Normal 16 3 2 2" xfId="10477" xr:uid="{00000000-0005-0000-0000-00006E370000}"/>
    <cellStyle name="Normal 16 3 2 2 2" xfId="10478" xr:uid="{00000000-0005-0000-0000-00006F370000}"/>
    <cellStyle name="Normal 16 3 2 2 2 2" xfId="10479" xr:uid="{00000000-0005-0000-0000-000070370000}"/>
    <cellStyle name="Normal 16 3 2 2 2 2 2" xfId="23169" xr:uid="{00000000-0005-0000-0000-000071370000}"/>
    <cellStyle name="Normal 16 3 2 2 2 2 2 2" xfId="23170" xr:uid="{00000000-0005-0000-0000-000072370000}"/>
    <cellStyle name="Normal 16 3 2 2 2 2 2 2 2" xfId="23171" xr:uid="{00000000-0005-0000-0000-000073370000}"/>
    <cellStyle name="Normal 16 3 2 2 2 2 2 2 2 2" xfId="28593" xr:uid="{00000000-0005-0000-0000-000074370000}"/>
    <cellStyle name="Normal 16 3 2 2 2 2 2 2 2 3" xfId="33466" xr:uid="{00000000-0005-0000-0000-000075370000}"/>
    <cellStyle name="Normal 16 3 2 2 2 2 2 2 3" xfId="28592" xr:uid="{00000000-0005-0000-0000-000076370000}"/>
    <cellStyle name="Normal 16 3 2 2 2 2 2 2 4" xfId="33465" xr:uid="{00000000-0005-0000-0000-000077370000}"/>
    <cellStyle name="Normal 16 3 2 2 2 2 2 3" xfId="23172" xr:uid="{00000000-0005-0000-0000-000078370000}"/>
    <cellStyle name="Normal 16 3 2 2 2 2 2 3 2" xfId="28594" xr:uid="{00000000-0005-0000-0000-000079370000}"/>
    <cellStyle name="Normal 16 3 2 2 2 2 2 3 3" xfId="33467" xr:uid="{00000000-0005-0000-0000-00007A370000}"/>
    <cellStyle name="Normal 16 3 2 2 2 2 2 4" xfId="28591" xr:uid="{00000000-0005-0000-0000-00007B370000}"/>
    <cellStyle name="Normal 16 3 2 2 2 2 2 5" xfId="33464" xr:uid="{00000000-0005-0000-0000-00007C370000}"/>
    <cellStyle name="Normal 16 3 2 2 2 2 3" xfId="23173" xr:uid="{00000000-0005-0000-0000-00007D370000}"/>
    <cellStyle name="Normal 16 3 2 2 2 2 3 2" xfId="23174" xr:uid="{00000000-0005-0000-0000-00007E370000}"/>
    <cellStyle name="Normal 16 3 2 2 2 2 3 2 2" xfId="28596" xr:uid="{00000000-0005-0000-0000-00007F370000}"/>
    <cellStyle name="Normal 16 3 2 2 2 2 3 2 3" xfId="33469" xr:uid="{00000000-0005-0000-0000-000080370000}"/>
    <cellStyle name="Normal 16 3 2 2 2 2 3 3" xfId="28595" xr:uid="{00000000-0005-0000-0000-000081370000}"/>
    <cellStyle name="Normal 16 3 2 2 2 2 3 4" xfId="33468" xr:uid="{00000000-0005-0000-0000-000082370000}"/>
    <cellStyle name="Normal 16 3 2 2 2 2 4" xfId="23175" xr:uid="{00000000-0005-0000-0000-000083370000}"/>
    <cellStyle name="Normal 16 3 2 2 2 2 4 2" xfId="28597" xr:uid="{00000000-0005-0000-0000-000084370000}"/>
    <cellStyle name="Normal 16 3 2 2 2 2 4 3" xfId="33470" xr:uid="{00000000-0005-0000-0000-000085370000}"/>
    <cellStyle name="Normal 16 3 2 2 2 3" xfId="10480" xr:uid="{00000000-0005-0000-0000-000086370000}"/>
    <cellStyle name="Normal 16 3 2 2 2 3 2" xfId="23176" xr:uid="{00000000-0005-0000-0000-000087370000}"/>
    <cellStyle name="Normal 16 3 2 2 2 3 2 2" xfId="23177" xr:uid="{00000000-0005-0000-0000-000088370000}"/>
    <cellStyle name="Normal 16 3 2 2 2 3 2 2 2" xfId="28599" xr:uid="{00000000-0005-0000-0000-000089370000}"/>
    <cellStyle name="Normal 16 3 2 2 2 3 2 2 3" xfId="33472" xr:uid="{00000000-0005-0000-0000-00008A370000}"/>
    <cellStyle name="Normal 16 3 2 2 2 3 2 3" xfId="28598" xr:uid="{00000000-0005-0000-0000-00008B370000}"/>
    <cellStyle name="Normal 16 3 2 2 2 3 2 4" xfId="33471" xr:uid="{00000000-0005-0000-0000-00008C370000}"/>
    <cellStyle name="Normal 16 3 2 2 2 3 3" xfId="23178" xr:uid="{00000000-0005-0000-0000-00008D370000}"/>
    <cellStyle name="Normal 16 3 2 2 2 3 3 2" xfId="28600" xr:uid="{00000000-0005-0000-0000-00008E370000}"/>
    <cellStyle name="Normal 16 3 2 2 2 3 3 3" xfId="33473" xr:uid="{00000000-0005-0000-0000-00008F370000}"/>
    <cellStyle name="Normal 16 3 2 2 2 4" xfId="10481" xr:uid="{00000000-0005-0000-0000-000090370000}"/>
    <cellStyle name="Normal 16 3 2 2 2 4 2" xfId="23179" xr:uid="{00000000-0005-0000-0000-000091370000}"/>
    <cellStyle name="Normal 16 3 2 2 2 4 2 2" xfId="28601" xr:uid="{00000000-0005-0000-0000-000092370000}"/>
    <cellStyle name="Normal 16 3 2 2 2 4 2 3" xfId="33474" xr:uid="{00000000-0005-0000-0000-000093370000}"/>
    <cellStyle name="Normal 16 3 2 2 2 5" xfId="23180" xr:uid="{00000000-0005-0000-0000-000094370000}"/>
    <cellStyle name="Normal 16 3 2 2 2 5 2" xfId="28602" xr:uid="{00000000-0005-0000-0000-000095370000}"/>
    <cellStyle name="Normal 16 3 2 2 2 5 3" xfId="33475" xr:uid="{00000000-0005-0000-0000-000096370000}"/>
    <cellStyle name="Normal 16 3 2 2 3" xfId="10482" xr:uid="{00000000-0005-0000-0000-000097370000}"/>
    <cellStyle name="Normal 16 3 2 2 3 2" xfId="23181" xr:uid="{00000000-0005-0000-0000-000098370000}"/>
    <cellStyle name="Normal 16 3 2 2 3 2 2" xfId="23182" xr:uid="{00000000-0005-0000-0000-000099370000}"/>
    <cellStyle name="Normal 16 3 2 2 3 2 2 2" xfId="23183" xr:uid="{00000000-0005-0000-0000-00009A370000}"/>
    <cellStyle name="Normal 16 3 2 2 3 2 2 2 2" xfId="23184" xr:uid="{00000000-0005-0000-0000-00009B370000}"/>
    <cellStyle name="Normal 16 3 2 2 3 2 2 2 2 2" xfId="28606" xr:uid="{00000000-0005-0000-0000-00009C370000}"/>
    <cellStyle name="Normal 16 3 2 2 3 2 2 2 2 3" xfId="33479" xr:uid="{00000000-0005-0000-0000-00009D370000}"/>
    <cellStyle name="Normal 16 3 2 2 3 2 2 2 3" xfId="28605" xr:uid="{00000000-0005-0000-0000-00009E370000}"/>
    <cellStyle name="Normal 16 3 2 2 3 2 2 2 4" xfId="33478" xr:uid="{00000000-0005-0000-0000-00009F370000}"/>
    <cellStyle name="Normal 16 3 2 2 3 2 2 3" xfId="23185" xr:uid="{00000000-0005-0000-0000-0000A0370000}"/>
    <cellStyle name="Normal 16 3 2 2 3 2 2 3 2" xfId="28607" xr:uid="{00000000-0005-0000-0000-0000A1370000}"/>
    <cellStyle name="Normal 16 3 2 2 3 2 2 3 3" xfId="33480" xr:uid="{00000000-0005-0000-0000-0000A2370000}"/>
    <cellStyle name="Normal 16 3 2 2 3 2 2 4" xfId="28604" xr:uid="{00000000-0005-0000-0000-0000A3370000}"/>
    <cellStyle name="Normal 16 3 2 2 3 2 2 5" xfId="33477" xr:uid="{00000000-0005-0000-0000-0000A4370000}"/>
    <cellStyle name="Normal 16 3 2 2 3 2 3" xfId="23186" xr:uid="{00000000-0005-0000-0000-0000A5370000}"/>
    <cellStyle name="Normal 16 3 2 2 3 2 3 2" xfId="23187" xr:uid="{00000000-0005-0000-0000-0000A6370000}"/>
    <cellStyle name="Normal 16 3 2 2 3 2 3 2 2" xfId="28609" xr:uid="{00000000-0005-0000-0000-0000A7370000}"/>
    <cellStyle name="Normal 16 3 2 2 3 2 3 2 3" xfId="33482" xr:uid="{00000000-0005-0000-0000-0000A8370000}"/>
    <cellStyle name="Normal 16 3 2 2 3 2 3 3" xfId="28608" xr:uid="{00000000-0005-0000-0000-0000A9370000}"/>
    <cellStyle name="Normal 16 3 2 2 3 2 3 4" xfId="33481" xr:uid="{00000000-0005-0000-0000-0000AA370000}"/>
    <cellStyle name="Normal 16 3 2 2 3 2 4" xfId="23188" xr:uid="{00000000-0005-0000-0000-0000AB370000}"/>
    <cellStyle name="Normal 16 3 2 2 3 2 4 2" xfId="28610" xr:uid="{00000000-0005-0000-0000-0000AC370000}"/>
    <cellStyle name="Normal 16 3 2 2 3 2 4 3" xfId="33483" xr:uid="{00000000-0005-0000-0000-0000AD370000}"/>
    <cellStyle name="Normal 16 3 2 2 3 2 5" xfId="28603" xr:uid="{00000000-0005-0000-0000-0000AE370000}"/>
    <cellStyle name="Normal 16 3 2 2 3 2 6" xfId="33476" xr:uid="{00000000-0005-0000-0000-0000AF370000}"/>
    <cellStyle name="Normal 16 3 2 2 3 3" xfId="23189" xr:uid="{00000000-0005-0000-0000-0000B0370000}"/>
    <cellStyle name="Normal 16 3 2 2 3 3 2" xfId="23190" xr:uid="{00000000-0005-0000-0000-0000B1370000}"/>
    <cellStyle name="Normal 16 3 2 2 3 3 2 2" xfId="23191" xr:uid="{00000000-0005-0000-0000-0000B2370000}"/>
    <cellStyle name="Normal 16 3 2 2 3 3 2 2 2" xfId="28613" xr:uid="{00000000-0005-0000-0000-0000B3370000}"/>
    <cellStyle name="Normal 16 3 2 2 3 3 2 2 3" xfId="33486" xr:uid="{00000000-0005-0000-0000-0000B4370000}"/>
    <cellStyle name="Normal 16 3 2 2 3 3 2 3" xfId="28612" xr:uid="{00000000-0005-0000-0000-0000B5370000}"/>
    <cellStyle name="Normal 16 3 2 2 3 3 2 4" xfId="33485" xr:uid="{00000000-0005-0000-0000-0000B6370000}"/>
    <cellStyle name="Normal 16 3 2 2 3 3 3" xfId="23192" xr:uid="{00000000-0005-0000-0000-0000B7370000}"/>
    <cellStyle name="Normal 16 3 2 2 3 3 3 2" xfId="28614" xr:uid="{00000000-0005-0000-0000-0000B8370000}"/>
    <cellStyle name="Normal 16 3 2 2 3 3 3 3" xfId="33487" xr:uid="{00000000-0005-0000-0000-0000B9370000}"/>
    <cellStyle name="Normal 16 3 2 2 3 3 4" xfId="28611" xr:uid="{00000000-0005-0000-0000-0000BA370000}"/>
    <cellStyle name="Normal 16 3 2 2 3 3 5" xfId="33484" xr:uid="{00000000-0005-0000-0000-0000BB370000}"/>
    <cellStyle name="Normal 16 3 2 2 3 4" xfId="23193" xr:uid="{00000000-0005-0000-0000-0000BC370000}"/>
    <cellStyle name="Normal 16 3 2 2 3 4 2" xfId="23194" xr:uid="{00000000-0005-0000-0000-0000BD370000}"/>
    <cellStyle name="Normal 16 3 2 2 3 4 2 2" xfId="28616" xr:uid="{00000000-0005-0000-0000-0000BE370000}"/>
    <cellStyle name="Normal 16 3 2 2 3 4 2 3" xfId="33489" xr:uid="{00000000-0005-0000-0000-0000BF370000}"/>
    <cellStyle name="Normal 16 3 2 2 3 4 3" xfId="28615" xr:uid="{00000000-0005-0000-0000-0000C0370000}"/>
    <cellStyle name="Normal 16 3 2 2 3 4 4" xfId="33488" xr:uid="{00000000-0005-0000-0000-0000C1370000}"/>
    <cellStyle name="Normal 16 3 2 2 3 5" xfId="23195" xr:uid="{00000000-0005-0000-0000-0000C2370000}"/>
    <cellStyle name="Normal 16 3 2 2 3 5 2" xfId="28617" xr:uid="{00000000-0005-0000-0000-0000C3370000}"/>
    <cellStyle name="Normal 16 3 2 2 3 5 3" xfId="33490" xr:uid="{00000000-0005-0000-0000-0000C4370000}"/>
    <cellStyle name="Normal 16 3 2 2 4" xfId="10483" xr:uid="{00000000-0005-0000-0000-0000C5370000}"/>
    <cellStyle name="Normal 16 3 2 2 4 2" xfId="23196" xr:uid="{00000000-0005-0000-0000-0000C6370000}"/>
    <cellStyle name="Normal 16 3 2 2 4 2 2" xfId="23197" xr:uid="{00000000-0005-0000-0000-0000C7370000}"/>
    <cellStyle name="Normal 16 3 2 2 4 2 2 2" xfId="23198" xr:uid="{00000000-0005-0000-0000-0000C8370000}"/>
    <cellStyle name="Normal 16 3 2 2 4 2 2 2 2" xfId="28620" xr:uid="{00000000-0005-0000-0000-0000C9370000}"/>
    <cellStyle name="Normal 16 3 2 2 4 2 2 2 3" xfId="33493" xr:uid="{00000000-0005-0000-0000-0000CA370000}"/>
    <cellStyle name="Normal 16 3 2 2 4 2 2 3" xfId="28619" xr:uid="{00000000-0005-0000-0000-0000CB370000}"/>
    <cellStyle name="Normal 16 3 2 2 4 2 2 4" xfId="33492" xr:uid="{00000000-0005-0000-0000-0000CC370000}"/>
    <cellStyle name="Normal 16 3 2 2 4 2 3" xfId="23199" xr:uid="{00000000-0005-0000-0000-0000CD370000}"/>
    <cellStyle name="Normal 16 3 2 2 4 2 3 2" xfId="28621" xr:uid="{00000000-0005-0000-0000-0000CE370000}"/>
    <cellStyle name="Normal 16 3 2 2 4 2 3 3" xfId="33494" xr:uid="{00000000-0005-0000-0000-0000CF370000}"/>
    <cellStyle name="Normal 16 3 2 2 4 2 4" xfId="28618" xr:uid="{00000000-0005-0000-0000-0000D0370000}"/>
    <cellStyle name="Normal 16 3 2 2 4 2 5" xfId="33491" xr:uid="{00000000-0005-0000-0000-0000D1370000}"/>
    <cellStyle name="Normal 16 3 2 2 4 3" xfId="23200" xr:uid="{00000000-0005-0000-0000-0000D2370000}"/>
    <cellStyle name="Normal 16 3 2 2 4 3 2" xfId="23201" xr:uid="{00000000-0005-0000-0000-0000D3370000}"/>
    <cellStyle name="Normal 16 3 2 2 4 3 2 2" xfId="28623" xr:uid="{00000000-0005-0000-0000-0000D4370000}"/>
    <cellStyle name="Normal 16 3 2 2 4 3 2 3" xfId="33496" xr:uid="{00000000-0005-0000-0000-0000D5370000}"/>
    <cellStyle name="Normal 16 3 2 2 4 3 3" xfId="28622" xr:uid="{00000000-0005-0000-0000-0000D6370000}"/>
    <cellStyle name="Normal 16 3 2 2 4 3 4" xfId="33495" xr:uid="{00000000-0005-0000-0000-0000D7370000}"/>
    <cellStyle name="Normal 16 3 2 2 4 4" xfId="23202" xr:uid="{00000000-0005-0000-0000-0000D8370000}"/>
    <cellStyle name="Normal 16 3 2 2 4 4 2" xfId="28624" xr:uid="{00000000-0005-0000-0000-0000D9370000}"/>
    <cellStyle name="Normal 16 3 2 2 4 4 3" xfId="33497" xr:uid="{00000000-0005-0000-0000-0000DA370000}"/>
    <cellStyle name="Normal 16 3 2 2 5" xfId="10484" xr:uid="{00000000-0005-0000-0000-0000DB370000}"/>
    <cellStyle name="Normal 16 3 2 2 5 2" xfId="23203" xr:uid="{00000000-0005-0000-0000-0000DC370000}"/>
    <cellStyle name="Normal 16 3 2 2 5 2 2" xfId="23204" xr:uid="{00000000-0005-0000-0000-0000DD370000}"/>
    <cellStyle name="Normal 16 3 2 2 5 2 2 2" xfId="28626" xr:uid="{00000000-0005-0000-0000-0000DE370000}"/>
    <cellStyle name="Normal 16 3 2 2 5 2 2 3" xfId="33499" xr:uid="{00000000-0005-0000-0000-0000DF370000}"/>
    <cellStyle name="Normal 16 3 2 2 5 2 3" xfId="28625" xr:uid="{00000000-0005-0000-0000-0000E0370000}"/>
    <cellStyle name="Normal 16 3 2 2 5 2 4" xfId="33498" xr:uid="{00000000-0005-0000-0000-0000E1370000}"/>
    <cellStyle name="Normal 16 3 2 2 5 3" xfId="23205" xr:uid="{00000000-0005-0000-0000-0000E2370000}"/>
    <cellStyle name="Normal 16 3 2 2 5 3 2" xfId="28627" xr:uid="{00000000-0005-0000-0000-0000E3370000}"/>
    <cellStyle name="Normal 16 3 2 2 5 3 3" xfId="33500" xr:uid="{00000000-0005-0000-0000-0000E4370000}"/>
    <cellStyle name="Normal 16 3 2 2 6" xfId="23206" xr:uid="{00000000-0005-0000-0000-0000E5370000}"/>
    <cellStyle name="Normal 16 3 2 2 6 2" xfId="23207" xr:uid="{00000000-0005-0000-0000-0000E6370000}"/>
    <cellStyle name="Normal 16 3 2 2 6 2 2" xfId="28629" xr:uid="{00000000-0005-0000-0000-0000E7370000}"/>
    <cellStyle name="Normal 16 3 2 2 6 2 3" xfId="33502" xr:uid="{00000000-0005-0000-0000-0000E8370000}"/>
    <cellStyle name="Normal 16 3 2 2 6 3" xfId="28628" xr:uid="{00000000-0005-0000-0000-0000E9370000}"/>
    <cellStyle name="Normal 16 3 2 2 6 4" xfId="33501" xr:uid="{00000000-0005-0000-0000-0000EA370000}"/>
    <cellStyle name="Normal 16 3 2 2 7" xfId="23208" xr:uid="{00000000-0005-0000-0000-0000EB370000}"/>
    <cellStyle name="Normal 16 3 2 2 7 2" xfId="28630" xr:uid="{00000000-0005-0000-0000-0000EC370000}"/>
    <cellStyle name="Normal 16 3 2 2 7 3" xfId="33503" xr:uid="{00000000-0005-0000-0000-0000ED370000}"/>
    <cellStyle name="Normal 16 3 2 3" xfId="10485" xr:uid="{00000000-0005-0000-0000-0000EE370000}"/>
    <cellStyle name="Normal 16 3 2 3 2" xfId="23209" xr:uid="{00000000-0005-0000-0000-0000EF370000}"/>
    <cellStyle name="Normal 16 3 2 3 2 2" xfId="23210" xr:uid="{00000000-0005-0000-0000-0000F0370000}"/>
    <cellStyle name="Normal 16 3 2 3 2 2 2" xfId="23211" xr:uid="{00000000-0005-0000-0000-0000F1370000}"/>
    <cellStyle name="Normal 16 3 2 3 2 2 2 2" xfId="23212" xr:uid="{00000000-0005-0000-0000-0000F2370000}"/>
    <cellStyle name="Normal 16 3 2 3 2 2 2 2 2" xfId="28634" xr:uid="{00000000-0005-0000-0000-0000F3370000}"/>
    <cellStyle name="Normal 16 3 2 3 2 2 2 2 3" xfId="33507" xr:uid="{00000000-0005-0000-0000-0000F4370000}"/>
    <cellStyle name="Normal 16 3 2 3 2 2 2 3" xfId="28633" xr:uid="{00000000-0005-0000-0000-0000F5370000}"/>
    <cellStyle name="Normal 16 3 2 3 2 2 2 4" xfId="33506" xr:uid="{00000000-0005-0000-0000-0000F6370000}"/>
    <cellStyle name="Normal 16 3 2 3 2 2 3" xfId="23213" xr:uid="{00000000-0005-0000-0000-0000F7370000}"/>
    <cellStyle name="Normal 16 3 2 3 2 2 3 2" xfId="28635" xr:uid="{00000000-0005-0000-0000-0000F8370000}"/>
    <cellStyle name="Normal 16 3 2 3 2 2 3 3" xfId="33508" xr:uid="{00000000-0005-0000-0000-0000F9370000}"/>
    <cellStyle name="Normal 16 3 2 3 2 2 4" xfId="28632" xr:uid="{00000000-0005-0000-0000-0000FA370000}"/>
    <cellStyle name="Normal 16 3 2 3 2 2 5" xfId="33505" xr:uid="{00000000-0005-0000-0000-0000FB370000}"/>
    <cellStyle name="Normal 16 3 2 3 2 3" xfId="23214" xr:uid="{00000000-0005-0000-0000-0000FC370000}"/>
    <cellStyle name="Normal 16 3 2 3 2 3 2" xfId="23215" xr:uid="{00000000-0005-0000-0000-0000FD370000}"/>
    <cellStyle name="Normal 16 3 2 3 2 3 2 2" xfId="28637" xr:uid="{00000000-0005-0000-0000-0000FE370000}"/>
    <cellStyle name="Normal 16 3 2 3 2 3 2 3" xfId="33510" xr:uid="{00000000-0005-0000-0000-0000FF370000}"/>
    <cellStyle name="Normal 16 3 2 3 2 3 3" xfId="28636" xr:uid="{00000000-0005-0000-0000-000000380000}"/>
    <cellStyle name="Normal 16 3 2 3 2 3 4" xfId="33509" xr:uid="{00000000-0005-0000-0000-000001380000}"/>
    <cellStyle name="Normal 16 3 2 3 2 4" xfId="23216" xr:uid="{00000000-0005-0000-0000-000002380000}"/>
    <cellStyle name="Normal 16 3 2 3 2 4 2" xfId="28638" xr:uid="{00000000-0005-0000-0000-000003380000}"/>
    <cellStyle name="Normal 16 3 2 3 2 4 3" xfId="33511" xr:uid="{00000000-0005-0000-0000-000004380000}"/>
    <cellStyle name="Normal 16 3 2 3 2 5" xfId="28631" xr:uid="{00000000-0005-0000-0000-000005380000}"/>
    <cellStyle name="Normal 16 3 2 3 2 6" xfId="33504" xr:uid="{00000000-0005-0000-0000-000006380000}"/>
    <cellStyle name="Normal 16 3 2 3 3" xfId="23217" xr:uid="{00000000-0005-0000-0000-000007380000}"/>
    <cellStyle name="Normal 16 3 2 3 3 2" xfId="23218" xr:uid="{00000000-0005-0000-0000-000008380000}"/>
    <cellStyle name="Normal 16 3 2 3 3 2 2" xfId="23219" xr:uid="{00000000-0005-0000-0000-000009380000}"/>
    <cellStyle name="Normal 16 3 2 3 3 2 2 2" xfId="28641" xr:uid="{00000000-0005-0000-0000-00000A380000}"/>
    <cellStyle name="Normal 16 3 2 3 3 2 2 3" xfId="33514" xr:uid="{00000000-0005-0000-0000-00000B380000}"/>
    <cellStyle name="Normal 16 3 2 3 3 2 3" xfId="28640" xr:uid="{00000000-0005-0000-0000-00000C380000}"/>
    <cellStyle name="Normal 16 3 2 3 3 2 4" xfId="33513" xr:uid="{00000000-0005-0000-0000-00000D380000}"/>
    <cellStyle name="Normal 16 3 2 3 3 3" xfId="23220" xr:uid="{00000000-0005-0000-0000-00000E380000}"/>
    <cellStyle name="Normal 16 3 2 3 3 3 2" xfId="28642" xr:uid="{00000000-0005-0000-0000-00000F380000}"/>
    <cellStyle name="Normal 16 3 2 3 3 3 3" xfId="33515" xr:uid="{00000000-0005-0000-0000-000010380000}"/>
    <cellStyle name="Normal 16 3 2 3 3 4" xfId="28639" xr:uid="{00000000-0005-0000-0000-000011380000}"/>
    <cellStyle name="Normal 16 3 2 3 3 5" xfId="33512" xr:uid="{00000000-0005-0000-0000-000012380000}"/>
    <cellStyle name="Normal 16 3 2 3 4" xfId="23221" xr:uid="{00000000-0005-0000-0000-000013380000}"/>
    <cellStyle name="Normal 16 3 2 3 4 2" xfId="23222" xr:uid="{00000000-0005-0000-0000-000014380000}"/>
    <cellStyle name="Normal 16 3 2 3 4 2 2" xfId="28644" xr:uid="{00000000-0005-0000-0000-000015380000}"/>
    <cellStyle name="Normal 16 3 2 3 4 2 3" xfId="33517" xr:uid="{00000000-0005-0000-0000-000016380000}"/>
    <cellStyle name="Normal 16 3 2 3 4 3" xfId="28643" xr:uid="{00000000-0005-0000-0000-000017380000}"/>
    <cellStyle name="Normal 16 3 2 3 4 4" xfId="33516" xr:uid="{00000000-0005-0000-0000-000018380000}"/>
    <cellStyle name="Normal 16 3 2 3 5" xfId="23223" xr:uid="{00000000-0005-0000-0000-000019380000}"/>
    <cellStyle name="Normal 16 3 2 3 5 2" xfId="28645" xr:uid="{00000000-0005-0000-0000-00001A380000}"/>
    <cellStyle name="Normal 16 3 2 3 5 3" xfId="33518" xr:uid="{00000000-0005-0000-0000-00001B380000}"/>
    <cellStyle name="Normal 16 3 2 4" xfId="10486" xr:uid="{00000000-0005-0000-0000-00001C380000}"/>
    <cellStyle name="Normal 16 3 2 4 2" xfId="10487" xr:uid="{00000000-0005-0000-0000-00001D380000}"/>
    <cellStyle name="Normal 16 3 2 4 2 2" xfId="23224" xr:uid="{00000000-0005-0000-0000-00001E380000}"/>
    <cellStyle name="Normal 16 3 2 4 2 2 2" xfId="23225" xr:uid="{00000000-0005-0000-0000-00001F380000}"/>
    <cellStyle name="Normal 16 3 2 4 2 2 2 2" xfId="23226" xr:uid="{00000000-0005-0000-0000-000020380000}"/>
    <cellStyle name="Normal 16 3 2 4 2 2 2 2 2" xfId="28648" xr:uid="{00000000-0005-0000-0000-000021380000}"/>
    <cellStyle name="Normal 16 3 2 4 2 2 2 2 3" xfId="33521" xr:uid="{00000000-0005-0000-0000-000022380000}"/>
    <cellStyle name="Normal 16 3 2 4 2 2 2 3" xfId="28647" xr:uid="{00000000-0005-0000-0000-000023380000}"/>
    <cellStyle name="Normal 16 3 2 4 2 2 2 4" xfId="33520" xr:uid="{00000000-0005-0000-0000-000024380000}"/>
    <cellStyle name="Normal 16 3 2 4 2 2 3" xfId="23227" xr:uid="{00000000-0005-0000-0000-000025380000}"/>
    <cellStyle name="Normal 16 3 2 4 2 2 3 2" xfId="28649" xr:uid="{00000000-0005-0000-0000-000026380000}"/>
    <cellStyle name="Normal 16 3 2 4 2 2 3 3" xfId="33522" xr:uid="{00000000-0005-0000-0000-000027380000}"/>
    <cellStyle name="Normal 16 3 2 4 2 2 4" xfId="28646" xr:uid="{00000000-0005-0000-0000-000028380000}"/>
    <cellStyle name="Normal 16 3 2 4 2 2 5" xfId="33519" xr:uid="{00000000-0005-0000-0000-000029380000}"/>
    <cellStyle name="Normal 16 3 2 4 2 3" xfId="23228" xr:uid="{00000000-0005-0000-0000-00002A380000}"/>
    <cellStyle name="Normal 16 3 2 4 2 3 2" xfId="23229" xr:uid="{00000000-0005-0000-0000-00002B380000}"/>
    <cellStyle name="Normal 16 3 2 4 2 3 2 2" xfId="28651" xr:uid="{00000000-0005-0000-0000-00002C380000}"/>
    <cellStyle name="Normal 16 3 2 4 2 3 2 3" xfId="33524" xr:uid="{00000000-0005-0000-0000-00002D380000}"/>
    <cellStyle name="Normal 16 3 2 4 2 3 3" xfId="28650" xr:uid="{00000000-0005-0000-0000-00002E380000}"/>
    <cellStyle name="Normal 16 3 2 4 2 3 4" xfId="33523" xr:uid="{00000000-0005-0000-0000-00002F380000}"/>
    <cellStyle name="Normal 16 3 2 4 2 4" xfId="23230" xr:uid="{00000000-0005-0000-0000-000030380000}"/>
    <cellStyle name="Normal 16 3 2 4 2 4 2" xfId="28652" xr:uid="{00000000-0005-0000-0000-000031380000}"/>
    <cellStyle name="Normal 16 3 2 4 2 4 3" xfId="33525" xr:uid="{00000000-0005-0000-0000-000032380000}"/>
    <cellStyle name="Normal 16 3 2 4 3" xfId="10488" xr:uid="{00000000-0005-0000-0000-000033380000}"/>
    <cellStyle name="Normal 16 3 2 4 3 2" xfId="23231" xr:uid="{00000000-0005-0000-0000-000034380000}"/>
    <cellStyle name="Normal 16 3 2 4 3 2 2" xfId="23232" xr:uid="{00000000-0005-0000-0000-000035380000}"/>
    <cellStyle name="Normal 16 3 2 4 3 2 2 2" xfId="28654" xr:uid="{00000000-0005-0000-0000-000036380000}"/>
    <cellStyle name="Normal 16 3 2 4 3 2 2 3" xfId="33527" xr:uid="{00000000-0005-0000-0000-000037380000}"/>
    <cellStyle name="Normal 16 3 2 4 3 2 3" xfId="28653" xr:uid="{00000000-0005-0000-0000-000038380000}"/>
    <cellStyle name="Normal 16 3 2 4 3 2 4" xfId="33526" xr:uid="{00000000-0005-0000-0000-000039380000}"/>
    <cellStyle name="Normal 16 3 2 4 3 3" xfId="23233" xr:uid="{00000000-0005-0000-0000-00003A380000}"/>
    <cellStyle name="Normal 16 3 2 4 3 3 2" xfId="28655" xr:uid="{00000000-0005-0000-0000-00003B380000}"/>
    <cellStyle name="Normal 16 3 2 4 3 3 3" xfId="33528" xr:uid="{00000000-0005-0000-0000-00003C380000}"/>
    <cellStyle name="Normal 16 3 2 4 4" xfId="10489" xr:uid="{00000000-0005-0000-0000-00003D380000}"/>
    <cellStyle name="Normal 16 3 2 4 4 2" xfId="23234" xr:uid="{00000000-0005-0000-0000-00003E380000}"/>
    <cellStyle name="Normal 16 3 2 4 4 2 2" xfId="28656" xr:uid="{00000000-0005-0000-0000-00003F380000}"/>
    <cellStyle name="Normal 16 3 2 4 4 2 3" xfId="33529" xr:uid="{00000000-0005-0000-0000-000040380000}"/>
    <cellStyle name="Normal 16 3 2 4 5" xfId="23235" xr:uid="{00000000-0005-0000-0000-000041380000}"/>
    <cellStyle name="Normal 16 3 2 4 5 2" xfId="28657" xr:uid="{00000000-0005-0000-0000-000042380000}"/>
    <cellStyle name="Normal 16 3 2 4 5 3" xfId="33530" xr:uid="{00000000-0005-0000-0000-000043380000}"/>
    <cellStyle name="Normal 16 3 2 5" xfId="10490" xr:uid="{00000000-0005-0000-0000-000044380000}"/>
    <cellStyle name="Normal 16 3 2 5 2" xfId="23236" xr:uid="{00000000-0005-0000-0000-000045380000}"/>
    <cellStyle name="Normal 16 3 2 5 2 2" xfId="23237" xr:uid="{00000000-0005-0000-0000-000046380000}"/>
    <cellStyle name="Normal 16 3 2 5 2 2 2" xfId="23238" xr:uid="{00000000-0005-0000-0000-000047380000}"/>
    <cellStyle name="Normal 16 3 2 5 2 2 2 2" xfId="28660" xr:uid="{00000000-0005-0000-0000-000048380000}"/>
    <cellStyle name="Normal 16 3 2 5 2 2 2 3" xfId="33533" xr:uid="{00000000-0005-0000-0000-000049380000}"/>
    <cellStyle name="Normal 16 3 2 5 2 2 3" xfId="28659" xr:uid="{00000000-0005-0000-0000-00004A380000}"/>
    <cellStyle name="Normal 16 3 2 5 2 2 4" xfId="33532" xr:uid="{00000000-0005-0000-0000-00004B380000}"/>
    <cellStyle name="Normal 16 3 2 5 2 3" xfId="23239" xr:uid="{00000000-0005-0000-0000-00004C380000}"/>
    <cellStyle name="Normal 16 3 2 5 2 3 2" xfId="28661" xr:uid="{00000000-0005-0000-0000-00004D380000}"/>
    <cellStyle name="Normal 16 3 2 5 2 3 3" xfId="33534" xr:uid="{00000000-0005-0000-0000-00004E380000}"/>
    <cellStyle name="Normal 16 3 2 5 2 4" xfId="28658" xr:uid="{00000000-0005-0000-0000-00004F380000}"/>
    <cellStyle name="Normal 16 3 2 5 2 5" xfId="33531" xr:uid="{00000000-0005-0000-0000-000050380000}"/>
    <cellStyle name="Normal 16 3 2 5 3" xfId="23240" xr:uid="{00000000-0005-0000-0000-000051380000}"/>
    <cellStyle name="Normal 16 3 2 5 3 2" xfId="23241" xr:uid="{00000000-0005-0000-0000-000052380000}"/>
    <cellStyle name="Normal 16 3 2 5 3 2 2" xfId="28663" xr:uid="{00000000-0005-0000-0000-000053380000}"/>
    <cellStyle name="Normal 16 3 2 5 3 2 3" xfId="33536" xr:uid="{00000000-0005-0000-0000-000054380000}"/>
    <cellStyle name="Normal 16 3 2 5 3 3" xfId="28662" xr:uid="{00000000-0005-0000-0000-000055380000}"/>
    <cellStyle name="Normal 16 3 2 5 3 4" xfId="33535" xr:uid="{00000000-0005-0000-0000-000056380000}"/>
    <cellStyle name="Normal 16 3 2 5 4" xfId="23242" xr:uid="{00000000-0005-0000-0000-000057380000}"/>
    <cellStyle name="Normal 16 3 2 5 4 2" xfId="28664" xr:uid="{00000000-0005-0000-0000-000058380000}"/>
    <cellStyle name="Normal 16 3 2 5 4 3" xfId="33537" xr:uid="{00000000-0005-0000-0000-000059380000}"/>
    <cellStyle name="Normal 16 3 2 6" xfId="10491" xr:uid="{00000000-0005-0000-0000-00005A380000}"/>
    <cellStyle name="Normal 16 3 2 6 2" xfId="23243" xr:uid="{00000000-0005-0000-0000-00005B380000}"/>
    <cellStyle name="Normal 16 3 2 6 2 2" xfId="23244" xr:uid="{00000000-0005-0000-0000-00005C380000}"/>
    <cellStyle name="Normal 16 3 2 6 2 2 2" xfId="28666" xr:uid="{00000000-0005-0000-0000-00005D380000}"/>
    <cellStyle name="Normal 16 3 2 6 2 2 3" xfId="33539" xr:uid="{00000000-0005-0000-0000-00005E380000}"/>
    <cellStyle name="Normal 16 3 2 6 2 3" xfId="28665" xr:uid="{00000000-0005-0000-0000-00005F380000}"/>
    <cellStyle name="Normal 16 3 2 6 2 4" xfId="33538" xr:uid="{00000000-0005-0000-0000-000060380000}"/>
    <cellStyle name="Normal 16 3 2 6 3" xfId="23245" xr:uid="{00000000-0005-0000-0000-000061380000}"/>
    <cellStyle name="Normal 16 3 2 6 3 2" xfId="28667" xr:uid="{00000000-0005-0000-0000-000062380000}"/>
    <cellStyle name="Normal 16 3 2 6 3 3" xfId="33540" xr:uid="{00000000-0005-0000-0000-000063380000}"/>
    <cellStyle name="Normal 16 3 2 7" xfId="10492" xr:uid="{00000000-0005-0000-0000-000064380000}"/>
    <cellStyle name="Normal 16 3 2 7 2" xfId="23246" xr:uid="{00000000-0005-0000-0000-000065380000}"/>
    <cellStyle name="Normal 16 3 2 7 2 2" xfId="28668" xr:uid="{00000000-0005-0000-0000-000066380000}"/>
    <cellStyle name="Normal 16 3 2 7 2 3" xfId="33541" xr:uid="{00000000-0005-0000-0000-000067380000}"/>
    <cellStyle name="Normal 16 3 2 8" xfId="23247" xr:uid="{00000000-0005-0000-0000-000068380000}"/>
    <cellStyle name="Normal 16 3 2 8 2" xfId="28669" xr:uid="{00000000-0005-0000-0000-000069380000}"/>
    <cellStyle name="Normal 16 3 2 8 3" xfId="33542" xr:uid="{00000000-0005-0000-0000-00006A380000}"/>
    <cellStyle name="Normal 16 3 3" xfId="23248" xr:uid="{00000000-0005-0000-0000-00006B380000}"/>
    <cellStyle name="Normal 16 3 3 2" xfId="23249" xr:uid="{00000000-0005-0000-0000-00006C380000}"/>
    <cellStyle name="Normal 16 3 3 2 2" xfId="23250" xr:uid="{00000000-0005-0000-0000-00006D380000}"/>
    <cellStyle name="Normal 16 3 3 2 2 2" xfId="23251" xr:uid="{00000000-0005-0000-0000-00006E380000}"/>
    <cellStyle name="Normal 16 3 3 2 2 2 2" xfId="23252" xr:uid="{00000000-0005-0000-0000-00006F380000}"/>
    <cellStyle name="Normal 16 3 3 2 2 2 2 2" xfId="23253" xr:uid="{00000000-0005-0000-0000-000070380000}"/>
    <cellStyle name="Normal 16 3 3 2 2 2 2 2 2" xfId="28675" xr:uid="{00000000-0005-0000-0000-000071380000}"/>
    <cellStyle name="Normal 16 3 3 2 2 2 2 2 3" xfId="33548" xr:uid="{00000000-0005-0000-0000-000072380000}"/>
    <cellStyle name="Normal 16 3 3 2 2 2 2 3" xfId="28674" xr:uid="{00000000-0005-0000-0000-000073380000}"/>
    <cellStyle name="Normal 16 3 3 2 2 2 2 4" xfId="33547" xr:uid="{00000000-0005-0000-0000-000074380000}"/>
    <cellStyle name="Normal 16 3 3 2 2 2 3" xfId="23254" xr:uid="{00000000-0005-0000-0000-000075380000}"/>
    <cellStyle name="Normal 16 3 3 2 2 2 3 2" xfId="28676" xr:uid="{00000000-0005-0000-0000-000076380000}"/>
    <cellStyle name="Normal 16 3 3 2 2 2 3 3" xfId="33549" xr:uid="{00000000-0005-0000-0000-000077380000}"/>
    <cellStyle name="Normal 16 3 3 2 2 2 4" xfId="28673" xr:uid="{00000000-0005-0000-0000-000078380000}"/>
    <cellStyle name="Normal 16 3 3 2 2 2 5" xfId="33546" xr:uid="{00000000-0005-0000-0000-000079380000}"/>
    <cellStyle name="Normal 16 3 3 2 2 3" xfId="23255" xr:uid="{00000000-0005-0000-0000-00007A380000}"/>
    <cellStyle name="Normal 16 3 3 2 2 3 2" xfId="23256" xr:uid="{00000000-0005-0000-0000-00007B380000}"/>
    <cellStyle name="Normal 16 3 3 2 2 3 2 2" xfId="28678" xr:uid="{00000000-0005-0000-0000-00007C380000}"/>
    <cellStyle name="Normal 16 3 3 2 2 3 2 3" xfId="33551" xr:uid="{00000000-0005-0000-0000-00007D380000}"/>
    <cellStyle name="Normal 16 3 3 2 2 3 3" xfId="28677" xr:uid="{00000000-0005-0000-0000-00007E380000}"/>
    <cellStyle name="Normal 16 3 3 2 2 3 4" xfId="33550" xr:uid="{00000000-0005-0000-0000-00007F380000}"/>
    <cellStyle name="Normal 16 3 3 2 2 4" xfId="23257" xr:uid="{00000000-0005-0000-0000-000080380000}"/>
    <cellStyle name="Normal 16 3 3 2 2 4 2" xfId="28679" xr:uid="{00000000-0005-0000-0000-000081380000}"/>
    <cellStyle name="Normal 16 3 3 2 2 4 3" xfId="33552" xr:uid="{00000000-0005-0000-0000-000082380000}"/>
    <cellStyle name="Normal 16 3 3 2 2 5" xfId="28672" xr:uid="{00000000-0005-0000-0000-000083380000}"/>
    <cellStyle name="Normal 16 3 3 2 2 6" xfId="33545" xr:uid="{00000000-0005-0000-0000-000084380000}"/>
    <cellStyle name="Normal 16 3 3 2 3" xfId="23258" xr:uid="{00000000-0005-0000-0000-000085380000}"/>
    <cellStyle name="Normal 16 3 3 2 3 2" xfId="23259" xr:uid="{00000000-0005-0000-0000-000086380000}"/>
    <cellStyle name="Normal 16 3 3 2 3 2 2" xfId="23260" xr:uid="{00000000-0005-0000-0000-000087380000}"/>
    <cellStyle name="Normal 16 3 3 2 3 2 2 2" xfId="28682" xr:uid="{00000000-0005-0000-0000-000088380000}"/>
    <cellStyle name="Normal 16 3 3 2 3 2 2 3" xfId="33555" xr:uid="{00000000-0005-0000-0000-000089380000}"/>
    <cellStyle name="Normal 16 3 3 2 3 2 3" xfId="28681" xr:uid="{00000000-0005-0000-0000-00008A380000}"/>
    <cellStyle name="Normal 16 3 3 2 3 2 4" xfId="33554" xr:uid="{00000000-0005-0000-0000-00008B380000}"/>
    <cellStyle name="Normal 16 3 3 2 3 3" xfId="23261" xr:uid="{00000000-0005-0000-0000-00008C380000}"/>
    <cellStyle name="Normal 16 3 3 2 3 3 2" xfId="28683" xr:uid="{00000000-0005-0000-0000-00008D380000}"/>
    <cellStyle name="Normal 16 3 3 2 3 3 3" xfId="33556" xr:uid="{00000000-0005-0000-0000-00008E380000}"/>
    <cellStyle name="Normal 16 3 3 2 3 4" xfId="28680" xr:uid="{00000000-0005-0000-0000-00008F380000}"/>
    <cellStyle name="Normal 16 3 3 2 3 5" xfId="33553" xr:uid="{00000000-0005-0000-0000-000090380000}"/>
    <cellStyle name="Normal 16 3 3 2 4" xfId="23262" xr:uid="{00000000-0005-0000-0000-000091380000}"/>
    <cellStyle name="Normal 16 3 3 2 4 2" xfId="23263" xr:uid="{00000000-0005-0000-0000-000092380000}"/>
    <cellStyle name="Normal 16 3 3 2 4 2 2" xfId="28685" xr:uid="{00000000-0005-0000-0000-000093380000}"/>
    <cellStyle name="Normal 16 3 3 2 4 2 3" xfId="33558" xr:uid="{00000000-0005-0000-0000-000094380000}"/>
    <cellStyle name="Normal 16 3 3 2 4 3" xfId="28684" xr:uid="{00000000-0005-0000-0000-000095380000}"/>
    <cellStyle name="Normal 16 3 3 2 4 4" xfId="33557" xr:uid="{00000000-0005-0000-0000-000096380000}"/>
    <cellStyle name="Normal 16 3 3 2 5" xfId="23264" xr:uid="{00000000-0005-0000-0000-000097380000}"/>
    <cellStyle name="Normal 16 3 3 2 5 2" xfId="28686" xr:uid="{00000000-0005-0000-0000-000098380000}"/>
    <cellStyle name="Normal 16 3 3 2 5 3" xfId="33559" xr:uid="{00000000-0005-0000-0000-000099380000}"/>
    <cellStyle name="Normal 16 3 3 2 6" xfId="28671" xr:uid="{00000000-0005-0000-0000-00009A380000}"/>
    <cellStyle name="Normal 16 3 3 2 7" xfId="33544" xr:uid="{00000000-0005-0000-0000-00009B380000}"/>
    <cellStyle name="Normal 16 3 3 3" xfId="23265" xr:uid="{00000000-0005-0000-0000-00009C380000}"/>
    <cellStyle name="Normal 16 3 3 3 2" xfId="23266" xr:uid="{00000000-0005-0000-0000-00009D380000}"/>
    <cellStyle name="Normal 16 3 3 3 2 2" xfId="23267" xr:uid="{00000000-0005-0000-0000-00009E380000}"/>
    <cellStyle name="Normal 16 3 3 3 2 2 2" xfId="23268" xr:uid="{00000000-0005-0000-0000-00009F380000}"/>
    <cellStyle name="Normal 16 3 3 3 2 2 2 2" xfId="23269" xr:uid="{00000000-0005-0000-0000-0000A0380000}"/>
    <cellStyle name="Normal 16 3 3 3 2 2 2 2 2" xfId="28691" xr:uid="{00000000-0005-0000-0000-0000A1380000}"/>
    <cellStyle name="Normal 16 3 3 3 2 2 2 2 3" xfId="33564" xr:uid="{00000000-0005-0000-0000-0000A2380000}"/>
    <cellStyle name="Normal 16 3 3 3 2 2 2 3" xfId="28690" xr:uid="{00000000-0005-0000-0000-0000A3380000}"/>
    <cellStyle name="Normal 16 3 3 3 2 2 2 4" xfId="33563" xr:uid="{00000000-0005-0000-0000-0000A4380000}"/>
    <cellStyle name="Normal 16 3 3 3 2 2 3" xfId="23270" xr:uid="{00000000-0005-0000-0000-0000A5380000}"/>
    <cellStyle name="Normal 16 3 3 3 2 2 3 2" xfId="28692" xr:uid="{00000000-0005-0000-0000-0000A6380000}"/>
    <cellStyle name="Normal 16 3 3 3 2 2 3 3" xfId="33565" xr:uid="{00000000-0005-0000-0000-0000A7380000}"/>
    <cellStyle name="Normal 16 3 3 3 2 2 4" xfId="28689" xr:uid="{00000000-0005-0000-0000-0000A8380000}"/>
    <cellStyle name="Normal 16 3 3 3 2 2 5" xfId="33562" xr:uid="{00000000-0005-0000-0000-0000A9380000}"/>
    <cellStyle name="Normal 16 3 3 3 2 3" xfId="23271" xr:uid="{00000000-0005-0000-0000-0000AA380000}"/>
    <cellStyle name="Normal 16 3 3 3 2 3 2" xfId="23272" xr:uid="{00000000-0005-0000-0000-0000AB380000}"/>
    <cellStyle name="Normal 16 3 3 3 2 3 2 2" xfId="28694" xr:uid="{00000000-0005-0000-0000-0000AC380000}"/>
    <cellStyle name="Normal 16 3 3 3 2 3 2 3" xfId="33567" xr:uid="{00000000-0005-0000-0000-0000AD380000}"/>
    <cellStyle name="Normal 16 3 3 3 2 3 3" xfId="28693" xr:uid="{00000000-0005-0000-0000-0000AE380000}"/>
    <cellStyle name="Normal 16 3 3 3 2 3 4" xfId="33566" xr:uid="{00000000-0005-0000-0000-0000AF380000}"/>
    <cellStyle name="Normal 16 3 3 3 2 4" xfId="23273" xr:uid="{00000000-0005-0000-0000-0000B0380000}"/>
    <cellStyle name="Normal 16 3 3 3 2 4 2" xfId="28695" xr:uid="{00000000-0005-0000-0000-0000B1380000}"/>
    <cellStyle name="Normal 16 3 3 3 2 4 3" xfId="33568" xr:uid="{00000000-0005-0000-0000-0000B2380000}"/>
    <cellStyle name="Normal 16 3 3 3 2 5" xfId="28688" xr:uid="{00000000-0005-0000-0000-0000B3380000}"/>
    <cellStyle name="Normal 16 3 3 3 2 6" xfId="33561" xr:uid="{00000000-0005-0000-0000-0000B4380000}"/>
    <cellStyle name="Normal 16 3 3 3 3" xfId="23274" xr:uid="{00000000-0005-0000-0000-0000B5380000}"/>
    <cellStyle name="Normal 16 3 3 3 3 2" xfId="23275" xr:uid="{00000000-0005-0000-0000-0000B6380000}"/>
    <cellStyle name="Normal 16 3 3 3 3 2 2" xfId="23276" xr:uid="{00000000-0005-0000-0000-0000B7380000}"/>
    <cellStyle name="Normal 16 3 3 3 3 2 2 2" xfId="28698" xr:uid="{00000000-0005-0000-0000-0000B8380000}"/>
    <cellStyle name="Normal 16 3 3 3 3 2 2 3" xfId="33571" xr:uid="{00000000-0005-0000-0000-0000B9380000}"/>
    <cellStyle name="Normal 16 3 3 3 3 2 3" xfId="28697" xr:uid="{00000000-0005-0000-0000-0000BA380000}"/>
    <cellStyle name="Normal 16 3 3 3 3 2 4" xfId="33570" xr:uid="{00000000-0005-0000-0000-0000BB380000}"/>
    <cellStyle name="Normal 16 3 3 3 3 3" xfId="23277" xr:uid="{00000000-0005-0000-0000-0000BC380000}"/>
    <cellStyle name="Normal 16 3 3 3 3 3 2" xfId="28699" xr:uid="{00000000-0005-0000-0000-0000BD380000}"/>
    <cellStyle name="Normal 16 3 3 3 3 3 3" xfId="33572" xr:uid="{00000000-0005-0000-0000-0000BE380000}"/>
    <cellStyle name="Normal 16 3 3 3 3 4" xfId="28696" xr:uid="{00000000-0005-0000-0000-0000BF380000}"/>
    <cellStyle name="Normal 16 3 3 3 3 5" xfId="33569" xr:uid="{00000000-0005-0000-0000-0000C0380000}"/>
    <cellStyle name="Normal 16 3 3 3 4" xfId="23278" xr:uid="{00000000-0005-0000-0000-0000C1380000}"/>
    <cellStyle name="Normal 16 3 3 3 4 2" xfId="23279" xr:uid="{00000000-0005-0000-0000-0000C2380000}"/>
    <cellStyle name="Normal 16 3 3 3 4 2 2" xfId="28701" xr:uid="{00000000-0005-0000-0000-0000C3380000}"/>
    <cellStyle name="Normal 16 3 3 3 4 2 3" xfId="33574" xr:uid="{00000000-0005-0000-0000-0000C4380000}"/>
    <cellStyle name="Normal 16 3 3 3 4 3" xfId="28700" xr:uid="{00000000-0005-0000-0000-0000C5380000}"/>
    <cellStyle name="Normal 16 3 3 3 4 4" xfId="33573" xr:uid="{00000000-0005-0000-0000-0000C6380000}"/>
    <cellStyle name="Normal 16 3 3 3 5" xfId="23280" xr:uid="{00000000-0005-0000-0000-0000C7380000}"/>
    <cellStyle name="Normal 16 3 3 3 5 2" xfId="28702" xr:uid="{00000000-0005-0000-0000-0000C8380000}"/>
    <cellStyle name="Normal 16 3 3 3 5 3" xfId="33575" xr:uid="{00000000-0005-0000-0000-0000C9380000}"/>
    <cellStyle name="Normal 16 3 3 3 6" xfId="28687" xr:uid="{00000000-0005-0000-0000-0000CA380000}"/>
    <cellStyle name="Normal 16 3 3 3 7" xfId="33560" xr:uid="{00000000-0005-0000-0000-0000CB380000}"/>
    <cellStyle name="Normal 16 3 3 4" xfId="23281" xr:uid="{00000000-0005-0000-0000-0000CC380000}"/>
    <cellStyle name="Normal 16 3 3 4 2" xfId="23282" xr:uid="{00000000-0005-0000-0000-0000CD380000}"/>
    <cellStyle name="Normal 16 3 3 4 2 2" xfId="23283" xr:uid="{00000000-0005-0000-0000-0000CE380000}"/>
    <cellStyle name="Normal 16 3 3 4 2 2 2" xfId="23284" xr:uid="{00000000-0005-0000-0000-0000CF380000}"/>
    <cellStyle name="Normal 16 3 3 4 2 2 2 2" xfId="28706" xr:uid="{00000000-0005-0000-0000-0000D0380000}"/>
    <cellStyle name="Normal 16 3 3 4 2 2 2 3" xfId="33579" xr:uid="{00000000-0005-0000-0000-0000D1380000}"/>
    <cellStyle name="Normal 16 3 3 4 2 2 3" xfId="28705" xr:uid="{00000000-0005-0000-0000-0000D2380000}"/>
    <cellStyle name="Normal 16 3 3 4 2 2 4" xfId="33578" xr:uid="{00000000-0005-0000-0000-0000D3380000}"/>
    <cellStyle name="Normal 16 3 3 4 2 3" xfId="23285" xr:uid="{00000000-0005-0000-0000-0000D4380000}"/>
    <cellStyle name="Normal 16 3 3 4 2 3 2" xfId="28707" xr:uid="{00000000-0005-0000-0000-0000D5380000}"/>
    <cellStyle name="Normal 16 3 3 4 2 3 3" xfId="33580" xr:uid="{00000000-0005-0000-0000-0000D6380000}"/>
    <cellStyle name="Normal 16 3 3 4 2 4" xfId="28704" xr:uid="{00000000-0005-0000-0000-0000D7380000}"/>
    <cellStyle name="Normal 16 3 3 4 2 5" xfId="33577" xr:uid="{00000000-0005-0000-0000-0000D8380000}"/>
    <cellStyle name="Normal 16 3 3 4 3" xfId="23286" xr:uid="{00000000-0005-0000-0000-0000D9380000}"/>
    <cellStyle name="Normal 16 3 3 4 3 2" xfId="23287" xr:uid="{00000000-0005-0000-0000-0000DA380000}"/>
    <cellStyle name="Normal 16 3 3 4 3 2 2" xfId="28709" xr:uid="{00000000-0005-0000-0000-0000DB380000}"/>
    <cellStyle name="Normal 16 3 3 4 3 2 3" xfId="33582" xr:uid="{00000000-0005-0000-0000-0000DC380000}"/>
    <cellStyle name="Normal 16 3 3 4 3 3" xfId="28708" xr:uid="{00000000-0005-0000-0000-0000DD380000}"/>
    <cellStyle name="Normal 16 3 3 4 3 4" xfId="33581" xr:uid="{00000000-0005-0000-0000-0000DE380000}"/>
    <cellStyle name="Normal 16 3 3 4 4" xfId="23288" xr:uid="{00000000-0005-0000-0000-0000DF380000}"/>
    <cellStyle name="Normal 16 3 3 4 4 2" xfId="28710" xr:uid="{00000000-0005-0000-0000-0000E0380000}"/>
    <cellStyle name="Normal 16 3 3 4 4 3" xfId="33583" xr:uid="{00000000-0005-0000-0000-0000E1380000}"/>
    <cellStyle name="Normal 16 3 3 4 5" xfId="28703" xr:uid="{00000000-0005-0000-0000-0000E2380000}"/>
    <cellStyle name="Normal 16 3 3 4 6" xfId="33576" xr:uid="{00000000-0005-0000-0000-0000E3380000}"/>
    <cellStyle name="Normal 16 3 3 5" xfId="23289" xr:uid="{00000000-0005-0000-0000-0000E4380000}"/>
    <cellStyle name="Normal 16 3 3 5 2" xfId="23290" xr:uid="{00000000-0005-0000-0000-0000E5380000}"/>
    <cellStyle name="Normal 16 3 3 5 2 2" xfId="23291" xr:uid="{00000000-0005-0000-0000-0000E6380000}"/>
    <cellStyle name="Normal 16 3 3 5 2 2 2" xfId="28713" xr:uid="{00000000-0005-0000-0000-0000E7380000}"/>
    <cellStyle name="Normal 16 3 3 5 2 2 3" xfId="33586" xr:uid="{00000000-0005-0000-0000-0000E8380000}"/>
    <cellStyle name="Normal 16 3 3 5 2 3" xfId="28712" xr:uid="{00000000-0005-0000-0000-0000E9380000}"/>
    <cellStyle name="Normal 16 3 3 5 2 4" xfId="33585" xr:uid="{00000000-0005-0000-0000-0000EA380000}"/>
    <cellStyle name="Normal 16 3 3 5 3" xfId="23292" xr:uid="{00000000-0005-0000-0000-0000EB380000}"/>
    <cellStyle name="Normal 16 3 3 5 3 2" xfId="28714" xr:uid="{00000000-0005-0000-0000-0000EC380000}"/>
    <cellStyle name="Normal 16 3 3 5 3 3" xfId="33587" xr:uid="{00000000-0005-0000-0000-0000ED380000}"/>
    <cellStyle name="Normal 16 3 3 5 4" xfId="28711" xr:uid="{00000000-0005-0000-0000-0000EE380000}"/>
    <cellStyle name="Normal 16 3 3 5 5" xfId="33584" xr:uid="{00000000-0005-0000-0000-0000EF380000}"/>
    <cellStyle name="Normal 16 3 3 6" xfId="23293" xr:uid="{00000000-0005-0000-0000-0000F0380000}"/>
    <cellStyle name="Normal 16 3 3 6 2" xfId="23294" xr:uid="{00000000-0005-0000-0000-0000F1380000}"/>
    <cellStyle name="Normal 16 3 3 6 2 2" xfId="28716" xr:uid="{00000000-0005-0000-0000-0000F2380000}"/>
    <cellStyle name="Normal 16 3 3 6 2 3" xfId="33589" xr:uid="{00000000-0005-0000-0000-0000F3380000}"/>
    <cellStyle name="Normal 16 3 3 6 3" xfId="28715" xr:uid="{00000000-0005-0000-0000-0000F4380000}"/>
    <cellStyle name="Normal 16 3 3 6 4" xfId="33588" xr:uid="{00000000-0005-0000-0000-0000F5380000}"/>
    <cellStyle name="Normal 16 3 3 7" xfId="23295" xr:uid="{00000000-0005-0000-0000-0000F6380000}"/>
    <cellStyle name="Normal 16 3 3 7 2" xfId="28717" xr:uid="{00000000-0005-0000-0000-0000F7380000}"/>
    <cellStyle name="Normal 16 3 3 7 3" xfId="33590" xr:uid="{00000000-0005-0000-0000-0000F8380000}"/>
    <cellStyle name="Normal 16 3 3 8" xfId="28670" xr:uid="{00000000-0005-0000-0000-0000F9380000}"/>
    <cellStyle name="Normal 16 3 3 9" xfId="33543" xr:uid="{00000000-0005-0000-0000-0000FA380000}"/>
    <cellStyle name="Normal 16 3 4" xfId="23296" xr:uid="{00000000-0005-0000-0000-0000FB380000}"/>
    <cellStyle name="Normal 16 3 4 2" xfId="23297" xr:uid="{00000000-0005-0000-0000-0000FC380000}"/>
    <cellStyle name="Normal 16 3 4 2 2" xfId="23298" xr:uid="{00000000-0005-0000-0000-0000FD380000}"/>
    <cellStyle name="Normal 16 3 4 2 2 2" xfId="23299" xr:uid="{00000000-0005-0000-0000-0000FE380000}"/>
    <cellStyle name="Normal 16 3 4 2 2 2 2" xfId="23300" xr:uid="{00000000-0005-0000-0000-0000FF380000}"/>
    <cellStyle name="Normal 16 3 4 2 2 2 2 2" xfId="28722" xr:uid="{00000000-0005-0000-0000-000000390000}"/>
    <cellStyle name="Normal 16 3 4 2 2 2 2 3" xfId="33595" xr:uid="{00000000-0005-0000-0000-000001390000}"/>
    <cellStyle name="Normal 16 3 4 2 2 2 3" xfId="28721" xr:uid="{00000000-0005-0000-0000-000002390000}"/>
    <cellStyle name="Normal 16 3 4 2 2 2 4" xfId="33594" xr:uid="{00000000-0005-0000-0000-000003390000}"/>
    <cellStyle name="Normal 16 3 4 2 2 3" xfId="23301" xr:uid="{00000000-0005-0000-0000-000004390000}"/>
    <cellStyle name="Normal 16 3 4 2 2 3 2" xfId="28723" xr:uid="{00000000-0005-0000-0000-000005390000}"/>
    <cellStyle name="Normal 16 3 4 2 2 3 3" xfId="33596" xr:uid="{00000000-0005-0000-0000-000006390000}"/>
    <cellStyle name="Normal 16 3 4 2 2 4" xfId="28720" xr:uid="{00000000-0005-0000-0000-000007390000}"/>
    <cellStyle name="Normal 16 3 4 2 2 5" xfId="33593" xr:uid="{00000000-0005-0000-0000-000008390000}"/>
    <cellStyle name="Normal 16 3 4 2 3" xfId="23302" xr:uid="{00000000-0005-0000-0000-000009390000}"/>
    <cellStyle name="Normal 16 3 4 2 3 2" xfId="23303" xr:uid="{00000000-0005-0000-0000-00000A390000}"/>
    <cellStyle name="Normal 16 3 4 2 3 2 2" xfId="28725" xr:uid="{00000000-0005-0000-0000-00000B390000}"/>
    <cellStyle name="Normal 16 3 4 2 3 2 3" xfId="33598" xr:uid="{00000000-0005-0000-0000-00000C390000}"/>
    <cellStyle name="Normal 16 3 4 2 3 3" xfId="28724" xr:uid="{00000000-0005-0000-0000-00000D390000}"/>
    <cellStyle name="Normal 16 3 4 2 3 4" xfId="33597" xr:uid="{00000000-0005-0000-0000-00000E390000}"/>
    <cellStyle name="Normal 16 3 4 2 4" xfId="23304" xr:uid="{00000000-0005-0000-0000-00000F390000}"/>
    <cellStyle name="Normal 16 3 4 2 4 2" xfId="28726" xr:uid="{00000000-0005-0000-0000-000010390000}"/>
    <cellStyle name="Normal 16 3 4 2 4 3" xfId="33599" xr:uid="{00000000-0005-0000-0000-000011390000}"/>
    <cellStyle name="Normal 16 3 4 2 5" xfId="28719" xr:uid="{00000000-0005-0000-0000-000012390000}"/>
    <cellStyle name="Normal 16 3 4 2 6" xfId="33592" xr:uid="{00000000-0005-0000-0000-000013390000}"/>
    <cellStyle name="Normal 16 3 4 3" xfId="23305" xr:uid="{00000000-0005-0000-0000-000014390000}"/>
    <cellStyle name="Normal 16 3 4 3 2" xfId="23306" xr:uid="{00000000-0005-0000-0000-000015390000}"/>
    <cellStyle name="Normal 16 3 4 3 2 2" xfId="23307" xr:uid="{00000000-0005-0000-0000-000016390000}"/>
    <cellStyle name="Normal 16 3 4 3 2 2 2" xfId="28729" xr:uid="{00000000-0005-0000-0000-000017390000}"/>
    <cellStyle name="Normal 16 3 4 3 2 2 3" xfId="33602" xr:uid="{00000000-0005-0000-0000-000018390000}"/>
    <cellStyle name="Normal 16 3 4 3 2 3" xfId="28728" xr:uid="{00000000-0005-0000-0000-000019390000}"/>
    <cellStyle name="Normal 16 3 4 3 2 4" xfId="33601" xr:uid="{00000000-0005-0000-0000-00001A390000}"/>
    <cellStyle name="Normal 16 3 4 3 3" xfId="23308" xr:uid="{00000000-0005-0000-0000-00001B390000}"/>
    <cellStyle name="Normal 16 3 4 3 3 2" xfId="28730" xr:uid="{00000000-0005-0000-0000-00001C390000}"/>
    <cellStyle name="Normal 16 3 4 3 3 3" xfId="33603" xr:uid="{00000000-0005-0000-0000-00001D390000}"/>
    <cellStyle name="Normal 16 3 4 3 4" xfId="28727" xr:uid="{00000000-0005-0000-0000-00001E390000}"/>
    <cellStyle name="Normal 16 3 4 3 5" xfId="33600" xr:uid="{00000000-0005-0000-0000-00001F390000}"/>
    <cellStyle name="Normal 16 3 4 4" xfId="23309" xr:uid="{00000000-0005-0000-0000-000020390000}"/>
    <cellStyle name="Normal 16 3 4 4 2" xfId="23310" xr:uid="{00000000-0005-0000-0000-000021390000}"/>
    <cellStyle name="Normal 16 3 4 4 2 2" xfId="28732" xr:uid="{00000000-0005-0000-0000-000022390000}"/>
    <cellStyle name="Normal 16 3 4 4 2 3" xfId="33605" xr:uid="{00000000-0005-0000-0000-000023390000}"/>
    <cellStyle name="Normal 16 3 4 4 3" xfId="28731" xr:uid="{00000000-0005-0000-0000-000024390000}"/>
    <cellStyle name="Normal 16 3 4 4 4" xfId="33604" xr:uid="{00000000-0005-0000-0000-000025390000}"/>
    <cellStyle name="Normal 16 3 4 5" xfId="23311" xr:uid="{00000000-0005-0000-0000-000026390000}"/>
    <cellStyle name="Normal 16 3 4 5 2" xfId="28733" xr:uid="{00000000-0005-0000-0000-000027390000}"/>
    <cellStyle name="Normal 16 3 4 5 3" xfId="33606" xr:uid="{00000000-0005-0000-0000-000028390000}"/>
    <cellStyle name="Normal 16 3 4 6" xfId="28718" xr:uid="{00000000-0005-0000-0000-000029390000}"/>
    <cellStyle name="Normal 16 3 4 7" xfId="33591" xr:uid="{00000000-0005-0000-0000-00002A390000}"/>
    <cellStyle name="Normal 16 3 5" xfId="23312" xr:uid="{00000000-0005-0000-0000-00002B390000}"/>
    <cellStyle name="Normal 16 3 5 2" xfId="23313" xr:uid="{00000000-0005-0000-0000-00002C390000}"/>
    <cellStyle name="Normal 16 3 5 2 2" xfId="23314" xr:uid="{00000000-0005-0000-0000-00002D390000}"/>
    <cellStyle name="Normal 16 3 5 2 2 2" xfId="23315" xr:uid="{00000000-0005-0000-0000-00002E390000}"/>
    <cellStyle name="Normal 16 3 5 2 2 2 2" xfId="23316" xr:uid="{00000000-0005-0000-0000-00002F390000}"/>
    <cellStyle name="Normal 16 3 5 2 2 2 2 2" xfId="28738" xr:uid="{00000000-0005-0000-0000-000030390000}"/>
    <cellStyle name="Normal 16 3 5 2 2 2 2 3" xfId="33611" xr:uid="{00000000-0005-0000-0000-000031390000}"/>
    <cellStyle name="Normal 16 3 5 2 2 2 3" xfId="28737" xr:uid="{00000000-0005-0000-0000-000032390000}"/>
    <cellStyle name="Normal 16 3 5 2 2 2 4" xfId="33610" xr:uid="{00000000-0005-0000-0000-000033390000}"/>
    <cellStyle name="Normal 16 3 5 2 2 3" xfId="23317" xr:uid="{00000000-0005-0000-0000-000034390000}"/>
    <cellStyle name="Normal 16 3 5 2 2 3 2" xfId="28739" xr:uid="{00000000-0005-0000-0000-000035390000}"/>
    <cellStyle name="Normal 16 3 5 2 2 3 3" xfId="33612" xr:uid="{00000000-0005-0000-0000-000036390000}"/>
    <cellStyle name="Normal 16 3 5 2 2 4" xfId="28736" xr:uid="{00000000-0005-0000-0000-000037390000}"/>
    <cellStyle name="Normal 16 3 5 2 2 5" xfId="33609" xr:uid="{00000000-0005-0000-0000-000038390000}"/>
    <cellStyle name="Normal 16 3 5 2 3" xfId="23318" xr:uid="{00000000-0005-0000-0000-000039390000}"/>
    <cellStyle name="Normal 16 3 5 2 3 2" xfId="23319" xr:uid="{00000000-0005-0000-0000-00003A390000}"/>
    <cellStyle name="Normal 16 3 5 2 3 2 2" xfId="28741" xr:uid="{00000000-0005-0000-0000-00003B390000}"/>
    <cellStyle name="Normal 16 3 5 2 3 2 3" xfId="33614" xr:uid="{00000000-0005-0000-0000-00003C390000}"/>
    <cellStyle name="Normal 16 3 5 2 3 3" xfId="28740" xr:uid="{00000000-0005-0000-0000-00003D390000}"/>
    <cellStyle name="Normal 16 3 5 2 3 4" xfId="33613" xr:uid="{00000000-0005-0000-0000-00003E390000}"/>
    <cellStyle name="Normal 16 3 5 2 4" xfId="23320" xr:uid="{00000000-0005-0000-0000-00003F390000}"/>
    <cellStyle name="Normal 16 3 5 2 4 2" xfId="28742" xr:uid="{00000000-0005-0000-0000-000040390000}"/>
    <cellStyle name="Normal 16 3 5 2 4 3" xfId="33615" xr:uid="{00000000-0005-0000-0000-000041390000}"/>
    <cellStyle name="Normal 16 3 5 2 5" xfId="28735" xr:uid="{00000000-0005-0000-0000-000042390000}"/>
    <cellStyle name="Normal 16 3 5 2 6" xfId="33608" xr:uid="{00000000-0005-0000-0000-000043390000}"/>
    <cellStyle name="Normal 16 3 5 3" xfId="23321" xr:uid="{00000000-0005-0000-0000-000044390000}"/>
    <cellStyle name="Normal 16 3 5 3 2" xfId="23322" xr:uid="{00000000-0005-0000-0000-000045390000}"/>
    <cellStyle name="Normal 16 3 5 3 2 2" xfId="23323" xr:uid="{00000000-0005-0000-0000-000046390000}"/>
    <cellStyle name="Normal 16 3 5 3 2 2 2" xfId="28745" xr:uid="{00000000-0005-0000-0000-000047390000}"/>
    <cellStyle name="Normal 16 3 5 3 2 2 3" xfId="33618" xr:uid="{00000000-0005-0000-0000-000048390000}"/>
    <cellStyle name="Normal 16 3 5 3 2 3" xfId="28744" xr:uid="{00000000-0005-0000-0000-000049390000}"/>
    <cellStyle name="Normal 16 3 5 3 2 4" xfId="33617" xr:uid="{00000000-0005-0000-0000-00004A390000}"/>
    <cellStyle name="Normal 16 3 5 3 3" xfId="23324" xr:uid="{00000000-0005-0000-0000-00004B390000}"/>
    <cellStyle name="Normal 16 3 5 3 3 2" xfId="28746" xr:uid="{00000000-0005-0000-0000-00004C390000}"/>
    <cellStyle name="Normal 16 3 5 3 3 3" xfId="33619" xr:uid="{00000000-0005-0000-0000-00004D390000}"/>
    <cellStyle name="Normal 16 3 5 3 4" xfId="28743" xr:uid="{00000000-0005-0000-0000-00004E390000}"/>
    <cellStyle name="Normal 16 3 5 3 5" xfId="33616" xr:uid="{00000000-0005-0000-0000-00004F390000}"/>
    <cellStyle name="Normal 16 3 5 4" xfId="23325" xr:uid="{00000000-0005-0000-0000-000050390000}"/>
    <cellStyle name="Normal 16 3 5 4 2" xfId="23326" xr:uid="{00000000-0005-0000-0000-000051390000}"/>
    <cellStyle name="Normal 16 3 5 4 2 2" xfId="28748" xr:uid="{00000000-0005-0000-0000-000052390000}"/>
    <cellStyle name="Normal 16 3 5 4 2 3" xfId="33621" xr:uid="{00000000-0005-0000-0000-000053390000}"/>
    <cellStyle name="Normal 16 3 5 4 3" xfId="28747" xr:uid="{00000000-0005-0000-0000-000054390000}"/>
    <cellStyle name="Normal 16 3 5 4 4" xfId="33620" xr:uid="{00000000-0005-0000-0000-000055390000}"/>
    <cellStyle name="Normal 16 3 5 5" xfId="23327" xr:uid="{00000000-0005-0000-0000-000056390000}"/>
    <cellStyle name="Normal 16 3 5 5 2" xfId="28749" xr:uid="{00000000-0005-0000-0000-000057390000}"/>
    <cellStyle name="Normal 16 3 5 5 3" xfId="33622" xr:uid="{00000000-0005-0000-0000-000058390000}"/>
    <cellStyle name="Normal 16 3 5 6" xfId="28734" xr:uid="{00000000-0005-0000-0000-000059390000}"/>
    <cellStyle name="Normal 16 3 5 7" xfId="33607" xr:uid="{00000000-0005-0000-0000-00005A390000}"/>
    <cellStyle name="Normal 16 3 6" xfId="23328" xr:uid="{00000000-0005-0000-0000-00005B390000}"/>
    <cellStyle name="Normal 16 3 6 2" xfId="23329" xr:uid="{00000000-0005-0000-0000-00005C390000}"/>
    <cellStyle name="Normal 16 3 6 2 2" xfId="23330" xr:uid="{00000000-0005-0000-0000-00005D390000}"/>
    <cellStyle name="Normal 16 3 6 2 2 2" xfId="23331" xr:uid="{00000000-0005-0000-0000-00005E390000}"/>
    <cellStyle name="Normal 16 3 6 2 2 2 2" xfId="28753" xr:uid="{00000000-0005-0000-0000-00005F390000}"/>
    <cellStyle name="Normal 16 3 6 2 2 2 3" xfId="33626" xr:uid="{00000000-0005-0000-0000-000060390000}"/>
    <cellStyle name="Normal 16 3 6 2 2 3" xfId="28752" xr:uid="{00000000-0005-0000-0000-000061390000}"/>
    <cellStyle name="Normal 16 3 6 2 2 4" xfId="33625" xr:uid="{00000000-0005-0000-0000-000062390000}"/>
    <cellStyle name="Normal 16 3 6 2 3" xfId="23332" xr:uid="{00000000-0005-0000-0000-000063390000}"/>
    <cellStyle name="Normal 16 3 6 2 3 2" xfId="28754" xr:uid="{00000000-0005-0000-0000-000064390000}"/>
    <cellStyle name="Normal 16 3 6 2 3 3" xfId="33627" xr:uid="{00000000-0005-0000-0000-000065390000}"/>
    <cellStyle name="Normal 16 3 6 2 4" xfId="28751" xr:uid="{00000000-0005-0000-0000-000066390000}"/>
    <cellStyle name="Normal 16 3 6 2 5" xfId="33624" xr:uid="{00000000-0005-0000-0000-000067390000}"/>
    <cellStyle name="Normal 16 3 6 3" xfId="23333" xr:uid="{00000000-0005-0000-0000-000068390000}"/>
    <cellStyle name="Normal 16 3 6 3 2" xfId="23334" xr:uid="{00000000-0005-0000-0000-000069390000}"/>
    <cellStyle name="Normal 16 3 6 3 2 2" xfId="28756" xr:uid="{00000000-0005-0000-0000-00006A390000}"/>
    <cellStyle name="Normal 16 3 6 3 2 3" xfId="33629" xr:uid="{00000000-0005-0000-0000-00006B390000}"/>
    <cellStyle name="Normal 16 3 6 3 3" xfId="28755" xr:uid="{00000000-0005-0000-0000-00006C390000}"/>
    <cellStyle name="Normal 16 3 6 3 4" xfId="33628" xr:uid="{00000000-0005-0000-0000-00006D390000}"/>
    <cellStyle name="Normal 16 3 6 4" xfId="23335" xr:uid="{00000000-0005-0000-0000-00006E390000}"/>
    <cellStyle name="Normal 16 3 6 4 2" xfId="28757" xr:uid="{00000000-0005-0000-0000-00006F390000}"/>
    <cellStyle name="Normal 16 3 6 4 3" xfId="33630" xr:uid="{00000000-0005-0000-0000-000070390000}"/>
    <cellStyle name="Normal 16 3 6 5" xfId="28750" xr:uid="{00000000-0005-0000-0000-000071390000}"/>
    <cellStyle name="Normal 16 3 6 6" xfId="33623" xr:uid="{00000000-0005-0000-0000-000072390000}"/>
    <cellStyle name="Normal 16 3 7" xfId="23336" xr:uid="{00000000-0005-0000-0000-000073390000}"/>
    <cellStyle name="Normal 16 3 7 2" xfId="23337" xr:uid="{00000000-0005-0000-0000-000074390000}"/>
    <cellStyle name="Normal 16 3 7 2 2" xfId="23338" xr:uid="{00000000-0005-0000-0000-000075390000}"/>
    <cellStyle name="Normal 16 3 7 2 2 2" xfId="28760" xr:uid="{00000000-0005-0000-0000-000076390000}"/>
    <cellStyle name="Normal 16 3 7 2 2 3" xfId="33633" xr:uid="{00000000-0005-0000-0000-000077390000}"/>
    <cellStyle name="Normal 16 3 7 2 3" xfId="28759" xr:uid="{00000000-0005-0000-0000-000078390000}"/>
    <cellStyle name="Normal 16 3 7 2 4" xfId="33632" xr:uid="{00000000-0005-0000-0000-000079390000}"/>
    <cellStyle name="Normal 16 3 7 3" xfId="23339" xr:uid="{00000000-0005-0000-0000-00007A390000}"/>
    <cellStyle name="Normal 16 3 7 3 2" xfId="28761" xr:uid="{00000000-0005-0000-0000-00007B390000}"/>
    <cellStyle name="Normal 16 3 7 3 3" xfId="33634" xr:uid="{00000000-0005-0000-0000-00007C390000}"/>
    <cellStyle name="Normal 16 3 7 4" xfId="28758" xr:uid="{00000000-0005-0000-0000-00007D390000}"/>
    <cellStyle name="Normal 16 3 7 5" xfId="33631" xr:uid="{00000000-0005-0000-0000-00007E390000}"/>
    <cellStyle name="Normal 16 3 8" xfId="23340" xr:uid="{00000000-0005-0000-0000-00007F390000}"/>
    <cellStyle name="Normal 16 3 8 2" xfId="23341" xr:uid="{00000000-0005-0000-0000-000080390000}"/>
    <cellStyle name="Normal 16 3 8 2 2" xfId="28763" xr:uid="{00000000-0005-0000-0000-000081390000}"/>
    <cellStyle name="Normal 16 3 8 2 3" xfId="33636" xr:uid="{00000000-0005-0000-0000-000082390000}"/>
    <cellStyle name="Normal 16 3 8 3" xfId="28762" xr:uid="{00000000-0005-0000-0000-000083390000}"/>
    <cellStyle name="Normal 16 3 8 4" xfId="33635" xr:uid="{00000000-0005-0000-0000-000084390000}"/>
    <cellStyle name="Normal 16 3 9" xfId="23342" xr:uid="{00000000-0005-0000-0000-000085390000}"/>
    <cellStyle name="Normal 16 3 9 2" xfId="28764" xr:uid="{00000000-0005-0000-0000-000086390000}"/>
    <cellStyle name="Normal 16 3 9 3" xfId="33637" xr:uid="{00000000-0005-0000-0000-000087390000}"/>
    <cellStyle name="Normal 16 4" xfId="10493" xr:uid="{00000000-0005-0000-0000-000088390000}"/>
    <cellStyle name="Normal 16 4 2" xfId="10494" xr:uid="{00000000-0005-0000-0000-000089390000}"/>
    <cellStyle name="Normal 16 4 2 2" xfId="10495" xr:uid="{00000000-0005-0000-0000-00008A390000}"/>
    <cellStyle name="Normal 16 4 2 2 2" xfId="10496" xr:uid="{00000000-0005-0000-0000-00008B390000}"/>
    <cellStyle name="Normal 16 4 2 2 2 2" xfId="10497" xr:uid="{00000000-0005-0000-0000-00008C390000}"/>
    <cellStyle name="Normal 16 4 2 2 2 2 2" xfId="23343" xr:uid="{00000000-0005-0000-0000-00008D390000}"/>
    <cellStyle name="Normal 16 4 2 2 2 2 2 2" xfId="23344" xr:uid="{00000000-0005-0000-0000-00008E390000}"/>
    <cellStyle name="Normal 16 4 2 2 2 2 2 2 2" xfId="23345" xr:uid="{00000000-0005-0000-0000-00008F390000}"/>
    <cellStyle name="Normal 16 4 2 2 2 2 2 2 2 2" xfId="28767" xr:uid="{00000000-0005-0000-0000-000090390000}"/>
    <cellStyle name="Normal 16 4 2 2 2 2 2 2 2 3" xfId="33640" xr:uid="{00000000-0005-0000-0000-000091390000}"/>
    <cellStyle name="Normal 16 4 2 2 2 2 2 2 3" xfId="28766" xr:uid="{00000000-0005-0000-0000-000092390000}"/>
    <cellStyle name="Normal 16 4 2 2 2 2 2 2 4" xfId="33639" xr:uid="{00000000-0005-0000-0000-000093390000}"/>
    <cellStyle name="Normal 16 4 2 2 2 2 2 3" xfId="23346" xr:uid="{00000000-0005-0000-0000-000094390000}"/>
    <cellStyle name="Normal 16 4 2 2 2 2 2 3 2" xfId="28768" xr:uid="{00000000-0005-0000-0000-000095390000}"/>
    <cellStyle name="Normal 16 4 2 2 2 2 2 3 3" xfId="33641" xr:uid="{00000000-0005-0000-0000-000096390000}"/>
    <cellStyle name="Normal 16 4 2 2 2 2 2 4" xfId="28765" xr:uid="{00000000-0005-0000-0000-000097390000}"/>
    <cellStyle name="Normal 16 4 2 2 2 2 2 5" xfId="33638" xr:uid="{00000000-0005-0000-0000-000098390000}"/>
    <cellStyle name="Normal 16 4 2 2 2 2 3" xfId="23347" xr:uid="{00000000-0005-0000-0000-000099390000}"/>
    <cellStyle name="Normal 16 4 2 2 2 2 3 2" xfId="23348" xr:uid="{00000000-0005-0000-0000-00009A390000}"/>
    <cellStyle name="Normal 16 4 2 2 2 2 3 2 2" xfId="28770" xr:uid="{00000000-0005-0000-0000-00009B390000}"/>
    <cellStyle name="Normal 16 4 2 2 2 2 3 2 3" xfId="33643" xr:uid="{00000000-0005-0000-0000-00009C390000}"/>
    <cellStyle name="Normal 16 4 2 2 2 2 3 3" xfId="28769" xr:uid="{00000000-0005-0000-0000-00009D390000}"/>
    <cellStyle name="Normal 16 4 2 2 2 2 3 4" xfId="33642" xr:uid="{00000000-0005-0000-0000-00009E390000}"/>
    <cellStyle name="Normal 16 4 2 2 2 2 4" xfId="23349" xr:uid="{00000000-0005-0000-0000-00009F390000}"/>
    <cellStyle name="Normal 16 4 2 2 2 2 4 2" xfId="28771" xr:uid="{00000000-0005-0000-0000-0000A0390000}"/>
    <cellStyle name="Normal 16 4 2 2 2 2 4 3" xfId="33644" xr:uid="{00000000-0005-0000-0000-0000A1390000}"/>
    <cellStyle name="Normal 16 4 2 2 2 3" xfId="10498" xr:uid="{00000000-0005-0000-0000-0000A2390000}"/>
    <cellStyle name="Normal 16 4 2 2 2 3 2" xfId="23350" xr:uid="{00000000-0005-0000-0000-0000A3390000}"/>
    <cellStyle name="Normal 16 4 2 2 2 3 2 2" xfId="23351" xr:uid="{00000000-0005-0000-0000-0000A4390000}"/>
    <cellStyle name="Normal 16 4 2 2 2 3 2 2 2" xfId="28773" xr:uid="{00000000-0005-0000-0000-0000A5390000}"/>
    <cellStyle name="Normal 16 4 2 2 2 3 2 2 3" xfId="33646" xr:uid="{00000000-0005-0000-0000-0000A6390000}"/>
    <cellStyle name="Normal 16 4 2 2 2 3 2 3" xfId="28772" xr:uid="{00000000-0005-0000-0000-0000A7390000}"/>
    <cellStyle name="Normal 16 4 2 2 2 3 2 4" xfId="33645" xr:uid="{00000000-0005-0000-0000-0000A8390000}"/>
    <cellStyle name="Normal 16 4 2 2 2 3 3" xfId="23352" xr:uid="{00000000-0005-0000-0000-0000A9390000}"/>
    <cellStyle name="Normal 16 4 2 2 2 3 3 2" xfId="28774" xr:uid="{00000000-0005-0000-0000-0000AA390000}"/>
    <cellStyle name="Normal 16 4 2 2 2 3 3 3" xfId="33647" xr:uid="{00000000-0005-0000-0000-0000AB390000}"/>
    <cellStyle name="Normal 16 4 2 2 2 4" xfId="10499" xr:uid="{00000000-0005-0000-0000-0000AC390000}"/>
    <cellStyle name="Normal 16 4 2 2 2 4 2" xfId="23353" xr:uid="{00000000-0005-0000-0000-0000AD390000}"/>
    <cellStyle name="Normal 16 4 2 2 2 4 2 2" xfId="28775" xr:uid="{00000000-0005-0000-0000-0000AE390000}"/>
    <cellStyle name="Normal 16 4 2 2 2 4 2 3" xfId="33648" xr:uid="{00000000-0005-0000-0000-0000AF390000}"/>
    <cellStyle name="Normal 16 4 2 2 2 5" xfId="23354" xr:uid="{00000000-0005-0000-0000-0000B0390000}"/>
    <cellStyle name="Normal 16 4 2 2 2 5 2" xfId="28776" xr:uid="{00000000-0005-0000-0000-0000B1390000}"/>
    <cellStyle name="Normal 16 4 2 2 2 5 3" xfId="33649" xr:uid="{00000000-0005-0000-0000-0000B2390000}"/>
    <cellStyle name="Normal 16 4 2 2 3" xfId="10500" xr:uid="{00000000-0005-0000-0000-0000B3390000}"/>
    <cellStyle name="Normal 16 4 2 2 3 2" xfId="23355" xr:uid="{00000000-0005-0000-0000-0000B4390000}"/>
    <cellStyle name="Normal 16 4 2 2 3 2 2" xfId="23356" xr:uid="{00000000-0005-0000-0000-0000B5390000}"/>
    <cellStyle name="Normal 16 4 2 2 3 2 2 2" xfId="23357" xr:uid="{00000000-0005-0000-0000-0000B6390000}"/>
    <cellStyle name="Normal 16 4 2 2 3 2 2 2 2" xfId="23358" xr:uid="{00000000-0005-0000-0000-0000B7390000}"/>
    <cellStyle name="Normal 16 4 2 2 3 2 2 2 2 2" xfId="28780" xr:uid="{00000000-0005-0000-0000-0000B8390000}"/>
    <cellStyle name="Normal 16 4 2 2 3 2 2 2 2 3" xfId="33653" xr:uid="{00000000-0005-0000-0000-0000B9390000}"/>
    <cellStyle name="Normal 16 4 2 2 3 2 2 2 3" xfId="28779" xr:uid="{00000000-0005-0000-0000-0000BA390000}"/>
    <cellStyle name="Normal 16 4 2 2 3 2 2 2 4" xfId="33652" xr:uid="{00000000-0005-0000-0000-0000BB390000}"/>
    <cellStyle name="Normal 16 4 2 2 3 2 2 3" xfId="23359" xr:uid="{00000000-0005-0000-0000-0000BC390000}"/>
    <cellStyle name="Normal 16 4 2 2 3 2 2 3 2" xfId="28781" xr:uid="{00000000-0005-0000-0000-0000BD390000}"/>
    <cellStyle name="Normal 16 4 2 2 3 2 2 3 3" xfId="33654" xr:uid="{00000000-0005-0000-0000-0000BE390000}"/>
    <cellStyle name="Normal 16 4 2 2 3 2 2 4" xfId="28778" xr:uid="{00000000-0005-0000-0000-0000BF390000}"/>
    <cellStyle name="Normal 16 4 2 2 3 2 2 5" xfId="33651" xr:uid="{00000000-0005-0000-0000-0000C0390000}"/>
    <cellStyle name="Normal 16 4 2 2 3 2 3" xfId="23360" xr:uid="{00000000-0005-0000-0000-0000C1390000}"/>
    <cellStyle name="Normal 16 4 2 2 3 2 3 2" xfId="23361" xr:uid="{00000000-0005-0000-0000-0000C2390000}"/>
    <cellStyle name="Normal 16 4 2 2 3 2 3 2 2" xfId="28783" xr:uid="{00000000-0005-0000-0000-0000C3390000}"/>
    <cellStyle name="Normal 16 4 2 2 3 2 3 2 3" xfId="33656" xr:uid="{00000000-0005-0000-0000-0000C4390000}"/>
    <cellStyle name="Normal 16 4 2 2 3 2 3 3" xfId="28782" xr:uid="{00000000-0005-0000-0000-0000C5390000}"/>
    <cellStyle name="Normal 16 4 2 2 3 2 3 4" xfId="33655" xr:uid="{00000000-0005-0000-0000-0000C6390000}"/>
    <cellStyle name="Normal 16 4 2 2 3 2 4" xfId="23362" xr:uid="{00000000-0005-0000-0000-0000C7390000}"/>
    <cellStyle name="Normal 16 4 2 2 3 2 4 2" xfId="28784" xr:uid="{00000000-0005-0000-0000-0000C8390000}"/>
    <cellStyle name="Normal 16 4 2 2 3 2 4 3" xfId="33657" xr:uid="{00000000-0005-0000-0000-0000C9390000}"/>
    <cellStyle name="Normal 16 4 2 2 3 2 5" xfId="28777" xr:uid="{00000000-0005-0000-0000-0000CA390000}"/>
    <cellStyle name="Normal 16 4 2 2 3 2 6" xfId="33650" xr:uid="{00000000-0005-0000-0000-0000CB390000}"/>
    <cellStyle name="Normal 16 4 2 2 3 3" xfId="23363" xr:uid="{00000000-0005-0000-0000-0000CC390000}"/>
    <cellStyle name="Normal 16 4 2 2 3 3 2" xfId="23364" xr:uid="{00000000-0005-0000-0000-0000CD390000}"/>
    <cellStyle name="Normal 16 4 2 2 3 3 2 2" xfId="23365" xr:uid="{00000000-0005-0000-0000-0000CE390000}"/>
    <cellStyle name="Normal 16 4 2 2 3 3 2 2 2" xfId="28787" xr:uid="{00000000-0005-0000-0000-0000CF390000}"/>
    <cellStyle name="Normal 16 4 2 2 3 3 2 2 3" xfId="33660" xr:uid="{00000000-0005-0000-0000-0000D0390000}"/>
    <cellStyle name="Normal 16 4 2 2 3 3 2 3" xfId="28786" xr:uid="{00000000-0005-0000-0000-0000D1390000}"/>
    <cellStyle name="Normal 16 4 2 2 3 3 2 4" xfId="33659" xr:uid="{00000000-0005-0000-0000-0000D2390000}"/>
    <cellStyle name="Normal 16 4 2 2 3 3 3" xfId="23366" xr:uid="{00000000-0005-0000-0000-0000D3390000}"/>
    <cellStyle name="Normal 16 4 2 2 3 3 3 2" xfId="28788" xr:uid="{00000000-0005-0000-0000-0000D4390000}"/>
    <cellStyle name="Normal 16 4 2 2 3 3 3 3" xfId="33661" xr:uid="{00000000-0005-0000-0000-0000D5390000}"/>
    <cellStyle name="Normal 16 4 2 2 3 3 4" xfId="28785" xr:uid="{00000000-0005-0000-0000-0000D6390000}"/>
    <cellStyle name="Normal 16 4 2 2 3 3 5" xfId="33658" xr:uid="{00000000-0005-0000-0000-0000D7390000}"/>
    <cellStyle name="Normal 16 4 2 2 3 4" xfId="23367" xr:uid="{00000000-0005-0000-0000-0000D8390000}"/>
    <cellStyle name="Normal 16 4 2 2 3 4 2" xfId="23368" xr:uid="{00000000-0005-0000-0000-0000D9390000}"/>
    <cellStyle name="Normal 16 4 2 2 3 4 2 2" xfId="28790" xr:uid="{00000000-0005-0000-0000-0000DA390000}"/>
    <cellStyle name="Normal 16 4 2 2 3 4 2 3" xfId="33663" xr:uid="{00000000-0005-0000-0000-0000DB390000}"/>
    <cellStyle name="Normal 16 4 2 2 3 4 3" xfId="28789" xr:uid="{00000000-0005-0000-0000-0000DC390000}"/>
    <cellStyle name="Normal 16 4 2 2 3 4 4" xfId="33662" xr:uid="{00000000-0005-0000-0000-0000DD390000}"/>
    <cellStyle name="Normal 16 4 2 2 3 5" xfId="23369" xr:uid="{00000000-0005-0000-0000-0000DE390000}"/>
    <cellStyle name="Normal 16 4 2 2 3 5 2" xfId="28791" xr:uid="{00000000-0005-0000-0000-0000DF390000}"/>
    <cellStyle name="Normal 16 4 2 2 3 5 3" xfId="33664" xr:uid="{00000000-0005-0000-0000-0000E0390000}"/>
    <cellStyle name="Normal 16 4 2 2 4" xfId="10501" xr:uid="{00000000-0005-0000-0000-0000E1390000}"/>
    <cellStyle name="Normal 16 4 2 2 4 2" xfId="23370" xr:uid="{00000000-0005-0000-0000-0000E2390000}"/>
    <cellStyle name="Normal 16 4 2 2 4 2 2" xfId="23371" xr:uid="{00000000-0005-0000-0000-0000E3390000}"/>
    <cellStyle name="Normal 16 4 2 2 4 2 2 2" xfId="23372" xr:uid="{00000000-0005-0000-0000-0000E4390000}"/>
    <cellStyle name="Normal 16 4 2 2 4 2 2 2 2" xfId="28794" xr:uid="{00000000-0005-0000-0000-0000E5390000}"/>
    <cellStyle name="Normal 16 4 2 2 4 2 2 2 3" xfId="33667" xr:uid="{00000000-0005-0000-0000-0000E6390000}"/>
    <cellStyle name="Normal 16 4 2 2 4 2 2 3" xfId="28793" xr:uid="{00000000-0005-0000-0000-0000E7390000}"/>
    <cellStyle name="Normal 16 4 2 2 4 2 2 4" xfId="33666" xr:uid="{00000000-0005-0000-0000-0000E8390000}"/>
    <cellStyle name="Normal 16 4 2 2 4 2 3" xfId="23373" xr:uid="{00000000-0005-0000-0000-0000E9390000}"/>
    <cellStyle name="Normal 16 4 2 2 4 2 3 2" xfId="28795" xr:uid="{00000000-0005-0000-0000-0000EA390000}"/>
    <cellStyle name="Normal 16 4 2 2 4 2 3 3" xfId="33668" xr:uid="{00000000-0005-0000-0000-0000EB390000}"/>
    <cellStyle name="Normal 16 4 2 2 4 2 4" xfId="28792" xr:uid="{00000000-0005-0000-0000-0000EC390000}"/>
    <cellStyle name="Normal 16 4 2 2 4 2 5" xfId="33665" xr:uid="{00000000-0005-0000-0000-0000ED390000}"/>
    <cellStyle name="Normal 16 4 2 2 4 3" xfId="23374" xr:uid="{00000000-0005-0000-0000-0000EE390000}"/>
    <cellStyle name="Normal 16 4 2 2 4 3 2" xfId="23375" xr:uid="{00000000-0005-0000-0000-0000EF390000}"/>
    <cellStyle name="Normal 16 4 2 2 4 3 2 2" xfId="28797" xr:uid="{00000000-0005-0000-0000-0000F0390000}"/>
    <cellStyle name="Normal 16 4 2 2 4 3 2 3" xfId="33670" xr:uid="{00000000-0005-0000-0000-0000F1390000}"/>
    <cellStyle name="Normal 16 4 2 2 4 3 3" xfId="28796" xr:uid="{00000000-0005-0000-0000-0000F2390000}"/>
    <cellStyle name="Normal 16 4 2 2 4 3 4" xfId="33669" xr:uid="{00000000-0005-0000-0000-0000F3390000}"/>
    <cellStyle name="Normal 16 4 2 2 4 4" xfId="23376" xr:uid="{00000000-0005-0000-0000-0000F4390000}"/>
    <cellStyle name="Normal 16 4 2 2 4 4 2" xfId="28798" xr:uid="{00000000-0005-0000-0000-0000F5390000}"/>
    <cellStyle name="Normal 16 4 2 2 4 4 3" xfId="33671" xr:uid="{00000000-0005-0000-0000-0000F6390000}"/>
    <cellStyle name="Normal 16 4 2 2 5" xfId="10502" xr:uid="{00000000-0005-0000-0000-0000F7390000}"/>
    <cellStyle name="Normal 16 4 2 2 5 2" xfId="23377" xr:uid="{00000000-0005-0000-0000-0000F8390000}"/>
    <cellStyle name="Normal 16 4 2 2 5 2 2" xfId="23378" xr:uid="{00000000-0005-0000-0000-0000F9390000}"/>
    <cellStyle name="Normal 16 4 2 2 5 2 2 2" xfId="28800" xr:uid="{00000000-0005-0000-0000-0000FA390000}"/>
    <cellStyle name="Normal 16 4 2 2 5 2 2 3" xfId="33673" xr:uid="{00000000-0005-0000-0000-0000FB390000}"/>
    <cellStyle name="Normal 16 4 2 2 5 2 3" xfId="28799" xr:uid="{00000000-0005-0000-0000-0000FC390000}"/>
    <cellStyle name="Normal 16 4 2 2 5 2 4" xfId="33672" xr:uid="{00000000-0005-0000-0000-0000FD390000}"/>
    <cellStyle name="Normal 16 4 2 2 5 3" xfId="23379" xr:uid="{00000000-0005-0000-0000-0000FE390000}"/>
    <cellStyle name="Normal 16 4 2 2 5 3 2" xfId="28801" xr:uid="{00000000-0005-0000-0000-0000FF390000}"/>
    <cellStyle name="Normal 16 4 2 2 5 3 3" xfId="33674" xr:uid="{00000000-0005-0000-0000-0000003A0000}"/>
    <cellStyle name="Normal 16 4 2 2 6" xfId="23380" xr:uid="{00000000-0005-0000-0000-0000013A0000}"/>
    <cellStyle name="Normal 16 4 2 2 6 2" xfId="23381" xr:uid="{00000000-0005-0000-0000-0000023A0000}"/>
    <cellStyle name="Normal 16 4 2 2 6 2 2" xfId="28803" xr:uid="{00000000-0005-0000-0000-0000033A0000}"/>
    <cellStyle name="Normal 16 4 2 2 6 2 3" xfId="33676" xr:uid="{00000000-0005-0000-0000-0000043A0000}"/>
    <cellStyle name="Normal 16 4 2 2 6 3" xfId="28802" xr:uid="{00000000-0005-0000-0000-0000053A0000}"/>
    <cellStyle name="Normal 16 4 2 2 6 4" xfId="33675" xr:uid="{00000000-0005-0000-0000-0000063A0000}"/>
    <cellStyle name="Normal 16 4 2 2 7" xfId="23382" xr:uid="{00000000-0005-0000-0000-0000073A0000}"/>
    <cellStyle name="Normal 16 4 2 2 7 2" xfId="28804" xr:uid="{00000000-0005-0000-0000-0000083A0000}"/>
    <cellStyle name="Normal 16 4 2 2 7 3" xfId="33677" xr:uid="{00000000-0005-0000-0000-0000093A0000}"/>
    <cellStyle name="Normal 16 4 2 3" xfId="10503" xr:uid="{00000000-0005-0000-0000-00000A3A0000}"/>
    <cellStyle name="Normal 16 4 2 3 2" xfId="23383" xr:uid="{00000000-0005-0000-0000-00000B3A0000}"/>
    <cellStyle name="Normal 16 4 2 3 2 2" xfId="23384" xr:uid="{00000000-0005-0000-0000-00000C3A0000}"/>
    <cellStyle name="Normal 16 4 2 3 2 2 2" xfId="23385" xr:uid="{00000000-0005-0000-0000-00000D3A0000}"/>
    <cellStyle name="Normal 16 4 2 3 2 2 2 2" xfId="23386" xr:uid="{00000000-0005-0000-0000-00000E3A0000}"/>
    <cellStyle name="Normal 16 4 2 3 2 2 2 2 2" xfId="28808" xr:uid="{00000000-0005-0000-0000-00000F3A0000}"/>
    <cellStyle name="Normal 16 4 2 3 2 2 2 2 3" xfId="33681" xr:uid="{00000000-0005-0000-0000-0000103A0000}"/>
    <cellStyle name="Normal 16 4 2 3 2 2 2 3" xfId="28807" xr:uid="{00000000-0005-0000-0000-0000113A0000}"/>
    <cellStyle name="Normal 16 4 2 3 2 2 2 4" xfId="33680" xr:uid="{00000000-0005-0000-0000-0000123A0000}"/>
    <cellStyle name="Normal 16 4 2 3 2 2 3" xfId="23387" xr:uid="{00000000-0005-0000-0000-0000133A0000}"/>
    <cellStyle name="Normal 16 4 2 3 2 2 3 2" xfId="28809" xr:uid="{00000000-0005-0000-0000-0000143A0000}"/>
    <cellStyle name="Normal 16 4 2 3 2 2 3 3" xfId="33682" xr:uid="{00000000-0005-0000-0000-0000153A0000}"/>
    <cellStyle name="Normal 16 4 2 3 2 2 4" xfId="28806" xr:uid="{00000000-0005-0000-0000-0000163A0000}"/>
    <cellStyle name="Normal 16 4 2 3 2 2 5" xfId="33679" xr:uid="{00000000-0005-0000-0000-0000173A0000}"/>
    <cellStyle name="Normal 16 4 2 3 2 3" xfId="23388" xr:uid="{00000000-0005-0000-0000-0000183A0000}"/>
    <cellStyle name="Normal 16 4 2 3 2 3 2" xfId="23389" xr:uid="{00000000-0005-0000-0000-0000193A0000}"/>
    <cellStyle name="Normal 16 4 2 3 2 3 2 2" xfId="28811" xr:uid="{00000000-0005-0000-0000-00001A3A0000}"/>
    <cellStyle name="Normal 16 4 2 3 2 3 2 3" xfId="33684" xr:uid="{00000000-0005-0000-0000-00001B3A0000}"/>
    <cellStyle name="Normal 16 4 2 3 2 3 3" xfId="28810" xr:uid="{00000000-0005-0000-0000-00001C3A0000}"/>
    <cellStyle name="Normal 16 4 2 3 2 3 4" xfId="33683" xr:uid="{00000000-0005-0000-0000-00001D3A0000}"/>
    <cellStyle name="Normal 16 4 2 3 2 4" xfId="23390" xr:uid="{00000000-0005-0000-0000-00001E3A0000}"/>
    <cellStyle name="Normal 16 4 2 3 2 4 2" xfId="28812" xr:uid="{00000000-0005-0000-0000-00001F3A0000}"/>
    <cellStyle name="Normal 16 4 2 3 2 4 3" xfId="33685" xr:uid="{00000000-0005-0000-0000-0000203A0000}"/>
    <cellStyle name="Normal 16 4 2 3 2 5" xfId="28805" xr:uid="{00000000-0005-0000-0000-0000213A0000}"/>
    <cellStyle name="Normal 16 4 2 3 2 6" xfId="33678" xr:uid="{00000000-0005-0000-0000-0000223A0000}"/>
    <cellStyle name="Normal 16 4 2 3 3" xfId="23391" xr:uid="{00000000-0005-0000-0000-0000233A0000}"/>
    <cellStyle name="Normal 16 4 2 3 3 2" xfId="23392" xr:uid="{00000000-0005-0000-0000-0000243A0000}"/>
    <cellStyle name="Normal 16 4 2 3 3 2 2" xfId="23393" xr:uid="{00000000-0005-0000-0000-0000253A0000}"/>
    <cellStyle name="Normal 16 4 2 3 3 2 2 2" xfId="28815" xr:uid="{00000000-0005-0000-0000-0000263A0000}"/>
    <cellStyle name="Normal 16 4 2 3 3 2 2 3" xfId="33688" xr:uid="{00000000-0005-0000-0000-0000273A0000}"/>
    <cellStyle name="Normal 16 4 2 3 3 2 3" xfId="28814" xr:uid="{00000000-0005-0000-0000-0000283A0000}"/>
    <cellStyle name="Normal 16 4 2 3 3 2 4" xfId="33687" xr:uid="{00000000-0005-0000-0000-0000293A0000}"/>
    <cellStyle name="Normal 16 4 2 3 3 3" xfId="23394" xr:uid="{00000000-0005-0000-0000-00002A3A0000}"/>
    <cellStyle name="Normal 16 4 2 3 3 3 2" xfId="28816" xr:uid="{00000000-0005-0000-0000-00002B3A0000}"/>
    <cellStyle name="Normal 16 4 2 3 3 3 3" xfId="33689" xr:uid="{00000000-0005-0000-0000-00002C3A0000}"/>
    <cellStyle name="Normal 16 4 2 3 3 4" xfId="28813" xr:uid="{00000000-0005-0000-0000-00002D3A0000}"/>
    <cellStyle name="Normal 16 4 2 3 3 5" xfId="33686" xr:uid="{00000000-0005-0000-0000-00002E3A0000}"/>
    <cellStyle name="Normal 16 4 2 3 4" xfId="23395" xr:uid="{00000000-0005-0000-0000-00002F3A0000}"/>
    <cellStyle name="Normal 16 4 2 3 4 2" xfId="23396" xr:uid="{00000000-0005-0000-0000-0000303A0000}"/>
    <cellStyle name="Normal 16 4 2 3 4 2 2" xfId="28818" xr:uid="{00000000-0005-0000-0000-0000313A0000}"/>
    <cellStyle name="Normal 16 4 2 3 4 2 3" xfId="33691" xr:uid="{00000000-0005-0000-0000-0000323A0000}"/>
    <cellStyle name="Normal 16 4 2 3 4 3" xfId="28817" xr:uid="{00000000-0005-0000-0000-0000333A0000}"/>
    <cellStyle name="Normal 16 4 2 3 4 4" xfId="33690" xr:uid="{00000000-0005-0000-0000-0000343A0000}"/>
    <cellStyle name="Normal 16 4 2 3 5" xfId="23397" xr:uid="{00000000-0005-0000-0000-0000353A0000}"/>
    <cellStyle name="Normal 16 4 2 3 5 2" xfId="28819" xr:uid="{00000000-0005-0000-0000-0000363A0000}"/>
    <cellStyle name="Normal 16 4 2 3 5 3" xfId="33692" xr:uid="{00000000-0005-0000-0000-0000373A0000}"/>
    <cellStyle name="Normal 16 4 2 4" xfId="10504" xr:uid="{00000000-0005-0000-0000-0000383A0000}"/>
    <cellStyle name="Normal 16 4 2 4 2" xfId="10505" xr:uid="{00000000-0005-0000-0000-0000393A0000}"/>
    <cellStyle name="Normal 16 4 2 4 2 2" xfId="23398" xr:uid="{00000000-0005-0000-0000-00003A3A0000}"/>
    <cellStyle name="Normal 16 4 2 4 2 2 2" xfId="23399" xr:uid="{00000000-0005-0000-0000-00003B3A0000}"/>
    <cellStyle name="Normal 16 4 2 4 2 2 2 2" xfId="23400" xr:uid="{00000000-0005-0000-0000-00003C3A0000}"/>
    <cellStyle name="Normal 16 4 2 4 2 2 2 2 2" xfId="28822" xr:uid="{00000000-0005-0000-0000-00003D3A0000}"/>
    <cellStyle name="Normal 16 4 2 4 2 2 2 2 3" xfId="33695" xr:uid="{00000000-0005-0000-0000-00003E3A0000}"/>
    <cellStyle name="Normal 16 4 2 4 2 2 2 3" xfId="28821" xr:uid="{00000000-0005-0000-0000-00003F3A0000}"/>
    <cellStyle name="Normal 16 4 2 4 2 2 2 4" xfId="33694" xr:uid="{00000000-0005-0000-0000-0000403A0000}"/>
    <cellStyle name="Normal 16 4 2 4 2 2 3" xfId="23401" xr:uid="{00000000-0005-0000-0000-0000413A0000}"/>
    <cellStyle name="Normal 16 4 2 4 2 2 3 2" xfId="28823" xr:uid="{00000000-0005-0000-0000-0000423A0000}"/>
    <cellStyle name="Normal 16 4 2 4 2 2 3 3" xfId="33696" xr:uid="{00000000-0005-0000-0000-0000433A0000}"/>
    <cellStyle name="Normal 16 4 2 4 2 2 4" xfId="28820" xr:uid="{00000000-0005-0000-0000-0000443A0000}"/>
    <cellStyle name="Normal 16 4 2 4 2 2 5" xfId="33693" xr:uid="{00000000-0005-0000-0000-0000453A0000}"/>
    <cellStyle name="Normal 16 4 2 4 2 3" xfId="23402" xr:uid="{00000000-0005-0000-0000-0000463A0000}"/>
    <cellStyle name="Normal 16 4 2 4 2 3 2" xfId="23403" xr:uid="{00000000-0005-0000-0000-0000473A0000}"/>
    <cellStyle name="Normal 16 4 2 4 2 3 2 2" xfId="28825" xr:uid="{00000000-0005-0000-0000-0000483A0000}"/>
    <cellStyle name="Normal 16 4 2 4 2 3 2 3" xfId="33698" xr:uid="{00000000-0005-0000-0000-0000493A0000}"/>
    <cellStyle name="Normal 16 4 2 4 2 3 3" xfId="28824" xr:uid="{00000000-0005-0000-0000-00004A3A0000}"/>
    <cellStyle name="Normal 16 4 2 4 2 3 4" xfId="33697" xr:uid="{00000000-0005-0000-0000-00004B3A0000}"/>
    <cellStyle name="Normal 16 4 2 4 2 4" xfId="23404" xr:uid="{00000000-0005-0000-0000-00004C3A0000}"/>
    <cellStyle name="Normal 16 4 2 4 2 4 2" xfId="28826" xr:uid="{00000000-0005-0000-0000-00004D3A0000}"/>
    <cellStyle name="Normal 16 4 2 4 2 4 3" xfId="33699" xr:uid="{00000000-0005-0000-0000-00004E3A0000}"/>
    <cellStyle name="Normal 16 4 2 4 3" xfId="10506" xr:uid="{00000000-0005-0000-0000-00004F3A0000}"/>
    <cellStyle name="Normal 16 4 2 4 3 2" xfId="23405" xr:uid="{00000000-0005-0000-0000-0000503A0000}"/>
    <cellStyle name="Normal 16 4 2 4 3 2 2" xfId="23406" xr:uid="{00000000-0005-0000-0000-0000513A0000}"/>
    <cellStyle name="Normal 16 4 2 4 3 2 2 2" xfId="28828" xr:uid="{00000000-0005-0000-0000-0000523A0000}"/>
    <cellStyle name="Normal 16 4 2 4 3 2 2 3" xfId="33701" xr:uid="{00000000-0005-0000-0000-0000533A0000}"/>
    <cellStyle name="Normal 16 4 2 4 3 2 3" xfId="28827" xr:uid="{00000000-0005-0000-0000-0000543A0000}"/>
    <cellStyle name="Normal 16 4 2 4 3 2 4" xfId="33700" xr:uid="{00000000-0005-0000-0000-0000553A0000}"/>
    <cellStyle name="Normal 16 4 2 4 3 3" xfId="23407" xr:uid="{00000000-0005-0000-0000-0000563A0000}"/>
    <cellStyle name="Normal 16 4 2 4 3 3 2" xfId="28829" xr:uid="{00000000-0005-0000-0000-0000573A0000}"/>
    <cellStyle name="Normal 16 4 2 4 3 3 3" xfId="33702" xr:uid="{00000000-0005-0000-0000-0000583A0000}"/>
    <cellStyle name="Normal 16 4 2 4 4" xfId="10507" xr:uid="{00000000-0005-0000-0000-0000593A0000}"/>
    <cellStyle name="Normal 16 4 2 4 4 2" xfId="23408" xr:uid="{00000000-0005-0000-0000-00005A3A0000}"/>
    <cellStyle name="Normal 16 4 2 4 4 2 2" xfId="28830" xr:uid="{00000000-0005-0000-0000-00005B3A0000}"/>
    <cellStyle name="Normal 16 4 2 4 4 2 3" xfId="33703" xr:uid="{00000000-0005-0000-0000-00005C3A0000}"/>
    <cellStyle name="Normal 16 4 2 4 5" xfId="23409" xr:uid="{00000000-0005-0000-0000-00005D3A0000}"/>
    <cellStyle name="Normal 16 4 2 4 5 2" xfId="28831" xr:uid="{00000000-0005-0000-0000-00005E3A0000}"/>
    <cellStyle name="Normal 16 4 2 4 5 3" xfId="33704" xr:uid="{00000000-0005-0000-0000-00005F3A0000}"/>
    <cellStyle name="Normal 16 4 2 5" xfId="10508" xr:uid="{00000000-0005-0000-0000-0000603A0000}"/>
    <cellStyle name="Normal 16 4 2 5 2" xfId="23410" xr:uid="{00000000-0005-0000-0000-0000613A0000}"/>
    <cellStyle name="Normal 16 4 2 5 2 2" xfId="23411" xr:uid="{00000000-0005-0000-0000-0000623A0000}"/>
    <cellStyle name="Normal 16 4 2 5 2 2 2" xfId="23412" xr:uid="{00000000-0005-0000-0000-0000633A0000}"/>
    <cellStyle name="Normal 16 4 2 5 2 2 2 2" xfId="28834" xr:uid="{00000000-0005-0000-0000-0000643A0000}"/>
    <cellStyle name="Normal 16 4 2 5 2 2 2 3" xfId="33707" xr:uid="{00000000-0005-0000-0000-0000653A0000}"/>
    <cellStyle name="Normal 16 4 2 5 2 2 3" xfId="28833" xr:uid="{00000000-0005-0000-0000-0000663A0000}"/>
    <cellStyle name="Normal 16 4 2 5 2 2 4" xfId="33706" xr:uid="{00000000-0005-0000-0000-0000673A0000}"/>
    <cellStyle name="Normal 16 4 2 5 2 3" xfId="23413" xr:uid="{00000000-0005-0000-0000-0000683A0000}"/>
    <cellStyle name="Normal 16 4 2 5 2 3 2" xfId="28835" xr:uid="{00000000-0005-0000-0000-0000693A0000}"/>
    <cellStyle name="Normal 16 4 2 5 2 3 3" xfId="33708" xr:uid="{00000000-0005-0000-0000-00006A3A0000}"/>
    <cellStyle name="Normal 16 4 2 5 2 4" xfId="28832" xr:uid="{00000000-0005-0000-0000-00006B3A0000}"/>
    <cellStyle name="Normal 16 4 2 5 2 5" xfId="33705" xr:uid="{00000000-0005-0000-0000-00006C3A0000}"/>
    <cellStyle name="Normal 16 4 2 5 3" xfId="23414" xr:uid="{00000000-0005-0000-0000-00006D3A0000}"/>
    <cellStyle name="Normal 16 4 2 5 3 2" xfId="23415" xr:uid="{00000000-0005-0000-0000-00006E3A0000}"/>
    <cellStyle name="Normal 16 4 2 5 3 2 2" xfId="28837" xr:uid="{00000000-0005-0000-0000-00006F3A0000}"/>
    <cellStyle name="Normal 16 4 2 5 3 2 3" xfId="33710" xr:uid="{00000000-0005-0000-0000-0000703A0000}"/>
    <cellStyle name="Normal 16 4 2 5 3 3" xfId="28836" xr:uid="{00000000-0005-0000-0000-0000713A0000}"/>
    <cellStyle name="Normal 16 4 2 5 3 4" xfId="33709" xr:uid="{00000000-0005-0000-0000-0000723A0000}"/>
    <cellStyle name="Normal 16 4 2 5 4" xfId="23416" xr:uid="{00000000-0005-0000-0000-0000733A0000}"/>
    <cellStyle name="Normal 16 4 2 5 4 2" xfId="28838" xr:uid="{00000000-0005-0000-0000-0000743A0000}"/>
    <cellStyle name="Normal 16 4 2 5 4 3" xfId="33711" xr:uid="{00000000-0005-0000-0000-0000753A0000}"/>
    <cellStyle name="Normal 16 4 2 6" xfId="10509" xr:uid="{00000000-0005-0000-0000-0000763A0000}"/>
    <cellStyle name="Normal 16 4 2 6 2" xfId="23417" xr:uid="{00000000-0005-0000-0000-0000773A0000}"/>
    <cellStyle name="Normal 16 4 2 6 2 2" xfId="23418" xr:uid="{00000000-0005-0000-0000-0000783A0000}"/>
    <cellStyle name="Normal 16 4 2 6 2 2 2" xfId="28840" xr:uid="{00000000-0005-0000-0000-0000793A0000}"/>
    <cellStyle name="Normal 16 4 2 6 2 2 3" xfId="33713" xr:uid="{00000000-0005-0000-0000-00007A3A0000}"/>
    <cellStyle name="Normal 16 4 2 6 2 3" xfId="28839" xr:uid="{00000000-0005-0000-0000-00007B3A0000}"/>
    <cellStyle name="Normal 16 4 2 6 2 4" xfId="33712" xr:uid="{00000000-0005-0000-0000-00007C3A0000}"/>
    <cellStyle name="Normal 16 4 2 6 3" xfId="23419" xr:uid="{00000000-0005-0000-0000-00007D3A0000}"/>
    <cellStyle name="Normal 16 4 2 6 3 2" xfId="28841" xr:uid="{00000000-0005-0000-0000-00007E3A0000}"/>
    <cellStyle name="Normal 16 4 2 6 3 3" xfId="33714" xr:uid="{00000000-0005-0000-0000-00007F3A0000}"/>
    <cellStyle name="Normal 16 4 2 7" xfId="10510" xr:uid="{00000000-0005-0000-0000-0000803A0000}"/>
    <cellStyle name="Normal 16 4 2 7 2" xfId="23420" xr:uid="{00000000-0005-0000-0000-0000813A0000}"/>
    <cellStyle name="Normal 16 4 2 7 2 2" xfId="28842" xr:uid="{00000000-0005-0000-0000-0000823A0000}"/>
    <cellStyle name="Normal 16 4 2 7 2 3" xfId="33715" xr:uid="{00000000-0005-0000-0000-0000833A0000}"/>
    <cellStyle name="Normal 16 4 2 8" xfId="23421" xr:uid="{00000000-0005-0000-0000-0000843A0000}"/>
    <cellStyle name="Normal 16 4 2 8 2" xfId="28843" xr:uid="{00000000-0005-0000-0000-0000853A0000}"/>
    <cellStyle name="Normal 16 4 2 8 3" xfId="33716" xr:uid="{00000000-0005-0000-0000-0000863A0000}"/>
    <cellStyle name="Normal 16 4 3" xfId="23422" xr:uid="{00000000-0005-0000-0000-0000873A0000}"/>
    <cellStyle name="Normal 16 4 3 2" xfId="23423" xr:uid="{00000000-0005-0000-0000-0000883A0000}"/>
    <cellStyle name="Normal 16 4 3 2 2" xfId="23424" xr:uid="{00000000-0005-0000-0000-0000893A0000}"/>
    <cellStyle name="Normal 16 4 3 2 2 2" xfId="23425" xr:uid="{00000000-0005-0000-0000-00008A3A0000}"/>
    <cellStyle name="Normal 16 4 3 2 2 2 2" xfId="23426" xr:uid="{00000000-0005-0000-0000-00008B3A0000}"/>
    <cellStyle name="Normal 16 4 3 2 2 2 2 2" xfId="23427" xr:uid="{00000000-0005-0000-0000-00008C3A0000}"/>
    <cellStyle name="Normal 16 4 3 2 2 2 2 2 2" xfId="28849" xr:uid="{00000000-0005-0000-0000-00008D3A0000}"/>
    <cellStyle name="Normal 16 4 3 2 2 2 2 2 3" xfId="33722" xr:uid="{00000000-0005-0000-0000-00008E3A0000}"/>
    <cellStyle name="Normal 16 4 3 2 2 2 2 3" xfId="28848" xr:uid="{00000000-0005-0000-0000-00008F3A0000}"/>
    <cellStyle name="Normal 16 4 3 2 2 2 2 4" xfId="33721" xr:uid="{00000000-0005-0000-0000-0000903A0000}"/>
    <cellStyle name="Normal 16 4 3 2 2 2 3" xfId="23428" xr:uid="{00000000-0005-0000-0000-0000913A0000}"/>
    <cellStyle name="Normal 16 4 3 2 2 2 3 2" xfId="28850" xr:uid="{00000000-0005-0000-0000-0000923A0000}"/>
    <cellStyle name="Normal 16 4 3 2 2 2 3 3" xfId="33723" xr:uid="{00000000-0005-0000-0000-0000933A0000}"/>
    <cellStyle name="Normal 16 4 3 2 2 2 4" xfId="28847" xr:uid="{00000000-0005-0000-0000-0000943A0000}"/>
    <cellStyle name="Normal 16 4 3 2 2 2 5" xfId="33720" xr:uid="{00000000-0005-0000-0000-0000953A0000}"/>
    <cellStyle name="Normal 16 4 3 2 2 3" xfId="23429" xr:uid="{00000000-0005-0000-0000-0000963A0000}"/>
    <cellStyle name="Normal 16 4 3 2 2 3 2" xfId="23430" xr:uid="{00000000-0005-0000-0000-0000973A0000}"/>
    <cellStyle name="Normal 16 4 3 2 2 3 2 2" xfId="28852" xr:uid="{00000000-0005-0000-0000-0000983A0000}"/>
    <cellStyle name="Normal 16 4 3 2 2 3 2 3" xfId="33725" xr:uid="{00000000-0005-0000-0000-0000993A0000}"/>
    <cellStyle name="Normal 16 4 3 2 2 3 3" xfId="28851" xr:uid="{00000000-0005-0000-0000-00009A3A0000}"/>
    <cellStyle name="Normal 16 4 3 2 2 3 4" xfId="33724" xr:uid="{00000000-0005-0000-0000-00009B3A0000}"/>
    <cellStyle name="Normal 16 4 3 2 2 4" xfId="23431" xr:uid="{00000000-0005-0000-0000-00009C3A0000}"/>
    <cellStyle name="Normal 16 4 3 2 2 4 2" xfId="28853" xr:uid="{00000000-0005-0000-0000-00009D3A0000}"/>
    <cellStyle name="Normal 16 4 3 2 2 4 3" xfId="33726" xr:uid="{00000000-0005-0000-0000-00009E3A0000}"/>
    <cellStyle name="Normal 16 4 3 2 2 5" xfId="28846" xr:uid="{00000000-0005-0000-0000-00009F3A0000}"/>
    <cellStyle name="Normal 16 4 3 2 2 6" xfId="33719" xr:uid="{00000000-0005-0000-0000-0000A03A0000}"/>
    <cellStyle name="Normal 16 4 3 2 3" xfId="23432" xr:uid="{00000000-0005-0000-0000-0000A13A0000}"/>
    <cellStyle name="Normal 16 4 3 2 3 2" xfId="23433" xr:uid="{00000000-0005-0000-0000-0000A23A0000}"/>
    <cellStyle name="Normal 16 4 3 2 3 2 2" xfId="23434" xr:uid="{00000000-0005-0000-0000-0000A33A0000}"/>
    <cellStyle name="Normal 16 4 3 2 3 2 2 2" xfId="28856" xr:uid="{00000000-0005-0000-0000-0000A43A0000}"/>
    <cellStyle name="Normal 16 4 3 2 3 2 2 3" xfId="33729" xr:uid="{00000000-0005-0000-0000-0000A53A0000}"/>
    <cellStyle name="Normal 16 4 3 2 3 2 3" xfId="28855" xr:uid="{00000000-0005-0000-0000-0000A63A0000}"/>
    <cellStyle name="Normal 16 4 3 2 3 2 4" xfId="33728" xr:uid="{00000000-0005-0000-0000-0000A73A0000}"/>
    <cellStyle name="Normal 16 4 3 2 3 3" xfId="23435" xr:uid="{00000000-0005-0000-0000-0000A83A0000}"/>
    <cellStyle name="Normal 16 4 3 2 3 3 2" xfId="28857" xr:uid="{00000000-0005-0000-0000-0000A93A0000}"/>
    <cellStyle name="Normal 16 4 3 2 3 3 3" xfId="33730" xr:uid="{00000000-0005-0000-0000-0000AA3A0000}"/>
    <cellStyle name="Normal 16 4 3 2 3 4" xfId="28854" xr:uid="{00000000-0005-0000-0000-0000AB3A0000}"/>
    <cellStyle name="Normal 16 4 3 2 3 5" xfId="33727" xr:uid="{00000000-0005-0000-0000-0000AC3A0000}"/>
    <cellStyle name="Normal 16 4 3 2 4" xfId="23436" xr:uid="{00000000-0005-0000-0000-0000AD3A0000}"/>
    <cellStyle name="Normal 16 4 3 2 4 2" xfId="23437" xr:uid="{00000000-0005-0000-0000-0000AE3A0000}"/>
    <cellStyle name="Normal 16 4 3 2 4 2 2" xfId="28859" xr:uid="{00000000-0005-0000-0000-0000AF3A0000}"/>
    <cellStyle name="Normal 16 4 3 2 4 2 3" xfId="33732" xr:uid="{00000000-0005-0000-0000-0000B03A0000}"/>
    <cellStyle name="Normal 16 4 3 2 4 3" xfId="28858" xr:uid="{00000000-0005-0000-0000-0000B13A0000}"/>
    <cellStyle name="Normal 16 4 3 2 4 4" xfId="33731" xr:uid="{00000000-0005-0000-0000-0000B23A0000}"/>
    <cellStyle name="Normal 16 4 3 2 5" xfId="23438" xr:uid="{00000000-0005-0000-0000-0000B33A0000}"/>
    <cellStyle name="Normal 16 4 3 2 5 2" xfId="28860" xr:uid="{00000000-0005-0000-0000-0000B43A0000}"/>
    <cellStyle name="Normal 16 4 3 2 5 3" xfId="33733" xr:uid="{00000000-0005-0000-0000-0000B53A0000}"/>
    <cellStyle name="Normal 16 4 3 2 6" xfId="28845" xr:uid="{00000000-0005-0000-0000-0000B63A0000}"/>
    <cellStyle name="Normal 16 4 3 2 7" xfId="33718" xr:uid="{00000000-0005-0000-0000-0000B73A0000}"/>
    <cellStyle name="Normal 16 4 3 3" xfId="23439" xr:uid="{00000000-0005-0000-0000-0000B83A0000}"/>
    <cellStyle name="Normal 16 4 3 3 2" xfId="23440" xr:uid="{00000000-0005-0000-0000-0000B93A0000}"/>
    <cellStyle name="Normal 16 4 3 3 2 2" xfId="23441" xr:uid="{00000000-0005-0000-0000-0000BA3A0000}"/>
    <cellStyle name="Normal 16 4 3 3 2 2 2" xfId="23442" xr:uid="{00000000-0005-0000-0000-0000BB3A0000}"/>
    <cellStyle name="Normal 16 4 3 3 2 2 2 2" xfId="23443" xr:uid="{00000000-0005-0000-0000-0000BC3A0000}"/>
    <cellStyle name="Normal 16 4 3 3 2 2 2 2 2" xfId="28865" xr:uid="{00000000-0005-0000-0000-0000BD3A0000}"/>
    <cellStyle name="Normal 16 4 3 3 2 2 2 2 3" xfId="33738" xr:uid="{00000000-0005-0000-0000-0000BE3A0000}"/>
    <cellStyle name="Normal 16 4 3 3 2 2 2 3" xfId="28864" xr:uid="{00000000-0005-0000-0000-0000BF3A0000}"/>
    <cellStyle name="Normal 16 4 3 3 2 2 2 4" xfId="33737" xr:uid="{00000000-0005-0000-0000-0000C03A0000}"/>
    <cellStyle name="Normal 16 4 3 3 2 2 3" xfId="23444" xr:uid="{00000000-0005-0000-0000-0000C13A0000}"/>
    <cellStyle name="Normal 16 4 3 3 2 2 3 2" xfId="28866" xr:uid="{00000000-0005-0000-0000-0000C23A0000}"/>
    <cellStyle name="Normal 16 4 3 3 2 2 3 3" xfId="33739" xr:uid="{00000000-0005-0000-0000-0000C33A0000}"/>
    <cellStyle name="Normal 16 4 3 3 2 2 4" xfId="28863" xr:uid="{00000000-0005-0000-0000-0000C43A0000}"/>
    <cellStyle name="Normal 16 4 3 3 2 2 5" xfId="33736" xr:uid="{00000000-0005-0000-0000-0000C53A0000}"/>
    <cellStyle name="Normal 16 4 3 3 2 3" xfId="23445" xr:uid="{00000000-0005-0000-0000-0000C63A0000}"/>
    <cellStyle name="Normal 16 4 3 3 2 3 2" xfId="23446" xr:uid="{00000000-0005-0000-0000-0000C73A0000}"/>
    <cellStyle name="Normal 16 4 3 3 2 3 2 2" xfId="28868" xr:uid="{00000000-0005-0000-0000-0000C83A0000}"/>
    <cellStyle name="Normal 16 4 3 3 2 3 2 3" xfId="33741" xr:uid="{00000000-0005-0000-0000-0000C93A0000}"/>
    <cellStyle name="Normal 16 4 3 3 2 3 3" xfId="28867" xr:uid="{00000000-0005-0000-0000-0000CA3A0000}"/>
    <cellStyle name="Normal 16 4 3 3 2 3 4" xfId="33740" xr:uid="{00000000-0005-0000-0000-0000CB3A0000}"/>
    <cellStyle name="Normal 16 4 3 3 2 4" xfId="23447" xr:uid="{00000000-0005-0000-0000-0000CC3A0000}"/>
    <cellStyle name="Normal 16 4 3 3 2 4 2" xfId="28869" xr:uid="{00000000-0005-0000-0000-0000CD3A0000}"/>
    <cellStyle name="Normal 16 4 3 3 2 4 3" xfId="33742" xr:uid="{00000000-0005-0000-0000-0000CE3A0000}"/>
    <cellStyle name="Normal 16 4 3 3 2 5" xfId="28862" xr:uid="{00000000-0005-0000-0000-0000CF3A0000}"/>
    <cellStyle name="Normal 16 4 3 3 2 6" xfId="33735" xr:uid="{00000000-0005-0000-0000-0000D03A0000}"/>
    <cellStyle name="Normal 16 4 3 3 3" xfId="23448" xr:uid="{00000000-0005-0000-0000-0000D13A0000}"/>
    <cellStyle name="Normal 16 4 3 3 3 2" xfId="23449" xr:uid="{00000000-0005-0000-0000-0000D23A0000}"/>
    <cellStyle name="Normal 16 4 3 3 3 2 2" xfId="23450" xr:uid="{00000000-0005-0000-0000-0000D33A0000}"/>
    <cellStyle name="Normal 16 4 3 3 3 2 2 2" xfId="28872" xr:uid="{00000000-0005-0000-0000-0000D43A0000}"/>
    <cellStyle name="Normal 16 4 3 3 3 2 2 3" xfId="33745" xr:uid="{00000000-0005-0000-0000-0000D53A0000}"/>
    <cellStyle name="Normal 16 4 3 3 3 2 3" xfId="28871" xr:uid="{00000000-0005-0000-0000-0000D63A0000}"/>
    <cellStyle name="Normal 16 4 3 3 3 2 4" xfId="33744" xr:uid="{00000000-0005-0000-0000-0000D73A0000}"/>
    <cellStyle name="Normal 16 4 3 3 3 3" xfId="23451" xr:uid="{00000000-0005-0000-0000-0000D83A0000}"/>
    <cellStyle name="Normal 16 4 3 3 3 3 2" xfId="28873" xr:uid="{00000000-0005-0000-0000-0000D93A0000}"/>
    <cellStyle name="Normal 16 4 3 3 3 3 3" xfId="33746" xr:uid="{00000000-0005-0000-0000-0000DA3A0000}"/>
    <cellStyle name="Normal 16 4 3 3 3 4" xfId="28870" xr:uid="{00000000-0005-0000-0000-0000DB3A0000}"/>
    <cellStyle name="Normal 16 4 3 3 3 5" xfId="33743" xr:uid="{00000000-0005-0000-0000-0000DC3A0000}"/>
    <cellStyle name="Normal 16 4 3 3 4" xfId="23452" xr:uid="{00000000-0005-0000-0000-0000DD3A0000}"/>
    <cellStyle name="Normal 16 4 3 3 4 2" xfId="23453" xr:uid="{00000000-0005-0000-0000-0000DE3A0000}"/>
    <cellStyle name="Normal 16 4 3 3 4 2 2" xfId="28875" xr:uid="{00000000-0005-0000-0000-0000DF3A0000}"/>
    <cellStyle name="Normal 16 4 3 3 4 2 3" xfId="33748" xr:uid="{00000000-0005-0000-0000-0000E03A0000}"/>
    <cellStyle name="Normal 16 4 3 3 4 3" xfId="28874" xr:uid="{00000000-0005-0000-0000-0000E13A0000}"/>
    <cellStyle name="Normal 16 4 3 3 4 4" xfId="33747" xr:uid="{00000000-0005-0000-0000-0000E23A0000}"/>
    <cellStyle name="Normal 16 4 3 3 5" xfId="23454" xr:uid="{00000000-0005-0000-0000-0000E33A0000}"/>
    <cellStyle name="Normal 16 4 3 3 5 2" xfId="28876" xr:uid="{00000000-0005-0000-0000-0000E43A0000}"/>
    <cellStyle name="Normal 16 4 3 3 5 3" xfId="33749" xr:uid="{00000000-0005-0000-0000-0000E53A0000}"/>
    <cellStyle name="Normal 16 4 3 3 6" xfId="28861" xr:uid="{00000000-0005-0000-0000-0000E63A0000}"/>
    <cellStyle name="Normal 16 4 3 3 7" xfId="33734" xr:uid="{00000000-0005-0000-0000-0000E73A0000}"/>
    <cellStyle name="Normal 16 4 3 4" xfId="23455" xr:uid="{00000000-0005-0000-0000-0000E83A0000}"/>
    <cellStyle name="Normal 16 4 3 4 2" xfId="23456" xr:uid="{00000000-0005-0000-0000-0000E93A0000}"/>
    <cellStyle name="Normal 16 4 3 4 2 2" xfId="23457" xr:uid="{00000000-0005-0000-0000-0000EA3A0000}"/>
    <cellStyle name="Normal 16 4 3 4 2 2 2" xfId="23458" xr:uid="{00000000-0005-0000-0000-0000EB3A0000}"/>
    <cellStyle name="Normal 16 4 3 4 2 2 2 2" xfId="28880" xr:uid="{00000000-0005-0000-0000-0000EC3A0000}"/>
    <cellStyle name="Normal 16 4 3 4 2 2 2 3" xfId="33753" xr:uid="{00000000-0005-0000-0000-0000ED3A0000}"/>
    <cellStyle name="Normal 16 4 3 4 2 2 3" xfId="28879" xr:uid="{00000000-0005-0000-0000-0000EE3A0000}"/>
    <cellStyle name="Normal 16 4 3 4 2 2 4" xfId="33752" xr:uid="{00000000-0005-0000-0000-0000EF3A0000}"/>
    <cellStyle name="Normal 16 4 3 4 2 3" xfId="23459" xr:uid="{00000000-0005-0000-0000-0000F03A0000}"/>
    <cellStyle name="Normal 16 4 3 4 2 3 2" xfId="28881" xr:uid="{00000000-0005-0000-0000-0000F13A0000}"/>
    <cellStyle name="Normal 16 4 3 4 2 3 3" xfId="33754" xr:uid="{00000000-0005-0000-0000-0000F23A0000}"/>
    <cellStyle name="Normal 16 4 3 4 2 4" xfId="28878" xr:uid="{00000000-0005-0000-0000-0000F33A0000}"/>
    <cellStyle name="Normal 16 4 3 4 2 5" xfId="33751" xr:uid="{00000000-0005-0000-0000-0000F43A0000}"/>
    <cellStyle name="Normal 16 4 3 4 3" xfId="23460" xr:uid="{00000000-0005-0000-0000-0000F53A0000}"/>
    <cellStyle name="Normal 16 4 3 4 3 2" xfId="23461" xr:uid="{00000000-0005-0000-0000-0000F63A0000}"/>
    <cellStyle name="Normal 16 4 3 4 3 2 2" xfId="28883" xr:uid="{00000000-0005-0000-0000-0000F73A0000}"/>
    <cellStyle name="Normal 16 4 3 4 3 2 3" xfId="33756" xr:uid="{00000000-0005-0000-0000-0000F83A0000}"/>
    <cellStyle name="Normal 16 4 3 4 3 3" xfId="28882" xr:uid="{00000000-0005-0000-0000-0000F93A0000}"/>
    <cellStyle name="Normal 16 4 3 4 3 4" xfId="33755" xr:uid="{00000000-0005-0000-0000-0000FA3A0000}"/>
    <cellStyle name="Normal 16 4 3 4 4" xfId="23462" xr:uid="{00000000-0005-0000-0000-0000FB3A0000}"/>
    <cellStyle name="Normal 16 4 3 4 4 2" xfId="28884" xr:uid="{00000000-0005-0000-0000-0000FC3A0000}"/>
    <cellStyle name="Normal 16 4 3 4 4 3" xfId="33757" xr:uid="{00000000-0005-0000-0000-0000FD3A0000}"/>
    <cellStyle name="Normal 16 4 3 4 5" xfId="28877" xr:uid="{00000000-0005-0000-0000-0000FE3A0000}"/>
    <cellStyle name="Normal 16 4 3 4 6" xfId="33750" xr:uid="{00000000-0005-0000-0000-0000FF3A0000}"/>
    <cellStyle name="Normal 16 4 3 5" xfId="23463" xr:uid="{00000000-0005-0000-0000-0000003B0000}"/>
    <cellStyle name="Normal 16 4 3 5 2" xfId="23464" xr:uid="{00000000-0005-0000-0000-0000013B0000}"/>
    <cellStyle name="Normal 16 4 3 5 2 2" xfId="23465" xr:uid="{00000000-0005-0000-0000-0000023B0000}"/>
    <cellStyle name="Normal 16 4 3 5 2 2 2" xfId="28887" xr:uid="{00000000-0005-0000-0000-0000033B0000}"/>
    <cellStyle name="Normal 16 4 3 5 2 2 3" xfId="33760" xr:uid="{00000000-0005-0000-0000-0000043B0000}"/>
    <cellStyle name="Normal 16 4 3 5 2 3" xfId="28886" xr:uid="{00000000-0005-0000-0000-0000053B0000}"/>
    <cellStyle name="Normal 16 4 3 5 2 4" xfId="33759" xr:uid="{00000000-0005-0000-0000-0000063B0000}"/>
    <cellStyle name="Normal 16 4 3 5 3" xfId="23466" xr:uid="{00000000-0005-0000-0000-0000073B0000}"/>
    <cellStyle name="Normal 16 4 3 5 3 2" xfId="28888" xr:uid="{00000000-0005-0000-0000-0000083B0000}"/>
    <cellStyle name="Normal 16 4 3 5 3 3" xfId="33761" xr:uid="{00000000-0005-0000-0000-0000093B0000}"/>
    <cellStyle name="Normal 16 4 3 5 4" xfId="28885" xr:uid="{00000000-0005-0000-0000-00000A3B0000}"/>
    <cellStyle name="Normal 16 4 3 5 5" xfId="33758" xr:uid="{00000000-0005-0000-0000-00000B3B0000}"/>
    <cellStyle name="Normal 16 4 3 6" xfId="23467" xr:uid="{00000000-0005-0000-0000-00000C3B0000}"/>
    <cellStyle name="Normal 16 4 3 6 2" xfId="23468" xr:uid="{00000000-0005-0000-0000-00000D3B0000}"/>
    <cellStyle name="Normal 16 4 3 6 2 2" xfId="28890" xr:uid="{00000000-0005-0000-0000-00000E3B0000}"/>
    <cellStyle name="Normal 16 4 3 6 2 3" xfId="33763" xr:uid="{00000000-0005-0000-0000-00000F3B0000}"/>
    <cellStyle name="Normal 16 4 3 6 3" xfId="28889" xr:uid="{00000000-0005-0000-0000-0000103B0000}"/>
    <cellStyle name="Normal 16 4 3 6 4" xfId="33762" xr:uid="{00000000-0005-0000-0000-0000113B0000}"/>
    <cellStyle name="Normal 16 4 3 7" xfId="23469" xr:uid="{00000000-0005-0000-0000-0000123B0000}"/>
    <cellStyle name="Normal 16 4 3 7 2" xfId="28891" xr:uid="{00000000-0005-0000-0000-0000133B0000}"/>
    <cellStyle name="Normal 16 4 3 7 3" xfId="33764" xr:uid="{00000000-0005-0000-0000-0000143B0000}"/>
    <cellStyle name="Normal 16 4 3 8" xfId="28844" xr:uid="{00000000-0005-0000-0000-0000153B0000}"/>
    <cellStyle name="Normal 16 4 3 9" xfId="33717" xr:uid="{00000000-0005-0000-0000-0000163B0000}"/>
    <cellStyle name="Normal 16 4 4" xfId="23470" xr:uid="{00000000-0005-0000-0000-0000173B0000}"/>
    <cellStyle name="Normal 16 4 4 2" xfId="23471" xr:uid="{00000000-0005-0000-0000-0000183B0000}"/>
    <cellStyle name="Normal 16 4 4 2 2" xfId="23472" xr:uid="{00000000-0005-0000-0000-0000193B0000}"/>
    <cellStyle name="Normal 16 4 4 2 2 2" xfId="23473" xr:uid="{00000000-0005-0000-0000-00001A3B0000}"/>
    <cellStyle name="Normal 16 4 4 2 2 2 2" xfId="23474" xr:uid="{00000000-0005-0000-0000-00001B3B0000}"/>
    <cellStyle name="Normal 16 4 4 2 2 2 2 2" xfId="28896" xr:uid="{00000000-0005-0000-0000-00001C3B0000}"/>
    <cellStyle name="Normal 16 4 4 2 2 2 2 3" xfId="33769" xr:uid="{00000000-0005-0000-0000-00001D3B0000}"/>
    <cellStyle name="Normal 16 4 4 2 2 2 3" xfId="28895" xr:uid="{00000000-0005-0000-0000-00001E3B0000}"/>
    <cellStyle name="Normal 16 4 4 2 2 2 4" xfId="33768" xr:uid="{00000000-0005-0000-0000-00001F3B0000}"/>
    <cellStyle name="Normal 16 4 4 2 2 3" xfId="23475" xr:uid="{00000000-0005-0000-0000-0000203B0000}"/>
    <cellStyle name="Normal 16 4 4 2 2 3 2" xfId="28897" xr:uid="{00000000-0005-0000-0000-0000213B0000}"/>
    <cellStyle name="Normal 16 4 4 2 2 3 3" xfId="33770" xr:uid="{00000000-0005-0000-0000-0000223B0000}"/>
    <cellStyle name="Normal 16 4 4 2 2 4" xfId="28894" xr:uid="{00000000-0005-0000-0000-0000233B0000}"/>
    <cellStyle name="Normal 16 4 4 2 2 5" xfId="33767" xr:uid="{00000000-0005-0000-0000-0000243B0000}"/>
    <cellStyle name="Normal 16 4 4 2 3" xfId="23476" xr:uid="{00000000-0005-0000-0000-0000253B0000}"/>
    <cellStyle name="Normal 16 4 4 2 3 2" xfId="23477" xr:uid="{00000000-0005-0000-0000-0000263B0000}"/>
    <cellStyle name="Normal 16 4 4 2 3 2 2" xfId="28899" xr:uid="{00000000-0005-0000-0000-0000273B0000}"/>
    <cellStyle name="Normal 16 4 4 2 3 2 3" xfId="33772" xr:uid="{00000000-0005-0000-0000-0000283B0000}"/>
    <cellStyle name="Normal 16 4 4 2 3 3" xfId="28898" xr:uid="{00000000-0005-0000-0000-0000293B0000}"/>
    <cellStyle name="Normal 16 4 4 2 3 4" xfId="33771" xr:uid="{00000000-0005-0000-0000-00002A3B0000}"/>
    <cellStyle name="Normal 16 4 4 2 4" xfId="23478" xr:uid="{00000000-0005-0000-0000-00002B3B0000}"/>
    <cellStyle name="Normal 16 4 4 2 4 2" xfId="28900" xr:uid="{00000000-0005-0000-0000-00002C3B0000}"/>
    <cellStyle name="Normal 16 4 4 2 4 3" xfId="33773" xr:uid="{00000000-0005-0000-0000-00002D3B0000}"/>
    <cellStyle name="Normal 16 4 4 2 5" xfId="28893" xr:uid="{00000000-0005-0000-0000-00002E3B0000}"/>
    <cellStyle name="Normal 16 4 4 2 6" xfId="33766" xr:uid="{00000000-0005-0000-0000-00002F3B0000}"/>
    <cellStyle name="Normal 16 4 4 3" xfId="23479" xr:uid="{00000000-0005-0000-0000-0000303B0000}"/>
    <cellStyle name="Normal 16 4 4 3 2" xfId="23480" xr:uid="{00000000-0005-0000-0000-0000313B0000}"/>
    <cellStyle name="Normal 16 4 4 3 2 2" xfId="23481" xr:uid="{00000000-0005-0000-0000-0000323B0000}"/>
    <cellStyle name="Normal 16 4 4 3 2 2 2" xfId="28903" xr:uid="{00000000-0005-0000-0000-0000333B0000}"/>
    <cellStyle name="Normal 16 4 4 3 2 2 3" xfId="33776" xr:uid="{00000000-0005-0000-0000-0000343B0000}"/>
    <cellStyle name="Normal 16 4 4 3 2 3" xfId="28902" xr:uid="{00000000-0005-0000-0000-0000353B0000}"/>
    <cellStyle name="Normal 16 4 4 3 2 4" xfId="33775" xr:uid="{00000000-0005-0000-0000-0000363B0000}"/>
    <cellStyle name="Normal 16 4 4 3 3" xfId="23482" xr:uid="{00000000-0005-0000-0000-0000373B0000}"/>
    <cellStyle name="Normal 16 4 4 3 3 2" xfId="28904" xr:uid="{00000000-0005-0000-0000-0000383B0000}"/>
    <cellStyle name="Normal 16 4 4 3 3 3" xfId="33777" xr:uid="{00000000-0005-0000-0000-0000393B0000}"/>
    <cellStyle name="Normal 16 4 4 3 4" xfId="28901" xr:uid="{00000000-0005-0000-0000-00003A3B0000}"/>
    <cellStyle name="Normal 16 4 4 3 5" xfId="33774" xr:uid="{00000000-0005-0000-0000-00003B3B0000}"/>
    <cellStyle name="Normal 16 4 4 4" xfId="23483" xr:uid="{00000000-0005-0000-0000-00003C3B0000}"/>
    <cellStyle name="Normal 16 4 4 4 2" xfId="23484" xr:uid="{00000000-0005-0000-0000-00003D3B0000}"/>
    <cellStyle name="Normal 16 4 4 4 2 2" xfId="28906" xr:uid="{00000000-0005-0000-0000-00003E3B0000}"/>
    <cellStyle name="Normal 16 4 4 4 2 3" xfId="33779" xr:uid="{00000000-0005-0000-0000-00003F3B0000}"/>
    <cellStyle name="Normal 16 4 4 4 3" xfId="28905" xr:uid="{00000000-0005-0000-0000-0000403B0000}"/>
    <cellStyle name="Normal 16 4 4 4 4" xfId="33778" xr:uid="{00000000-0005-0000-0000-0000413B0000}"/>
    <cellStyle name="Normal 16 4 4 5" xfId="23485" xr:uid="{00000000-0005-0000-0000-0000423B0000}"/>
    <cellStyle name="Normal 16 4 4 5 2" xfId="28907" xr:uid="{00000000-0005-0000-0000-0000433B0000}"/>
    <cellStyle name="Normal 16 4 4 5 3" xfId="33780" xr:uid="{00000000-0005-0000-0000-0000443B0000}"/>
    <cellStyle name="Normal 16 4 4 6" xfId="28892" xr:uid="{00000000-0005-0000-0000-0000453B0000}"/>
    <cellStyle name="Normal 16 4 4 7" xfId="33765" xr:uid="{00000000-0005-0000-0000-0000463B0000}"/>
    <cellStyle name="Normal 16 4 5" xfId="23486" xr:uid="{00000000-0005-0000-0000-0000473B0000}"/>
    <cellStyle name="Normal 16 4 5 2" xfId="23487" xr:uid="{00000000-0005-0000-0000-0000483B0000}"/>
    <cellStyle name="Normal 16 4 5 2 2" xfId="23488" xr:uid="{00000000-0005-0000-0000-0000493B0000}"/>
    <cellStyle name="Normal 16 4 5 2 2 2" xfId="23489" xr:uid="{00000000-0005-0000-0000-00004A3B0000}"/>
    <cellStyle name="Normal 16 4 5 2 2 2 2" xfId="23490" xr:uid="{00000000-0005-0000-0000-00004B3B0000}"/>
    <cellStyle name="Normal 16 4 5 2 2 2 2 2" xfId="28912" xr:uid="{00000000-0005-0000-0000-00004C3B0000}"/>
    <cellStyle name="Normal 16 4 5 2 2 2 2 3" xfId="33785" xr:uid="{00000000-0005-0000-0000-00004D3B0000}"/>
    <cellStyle name="Normal 16 4 5 2 2 2 3" xfId="28911" xr:uid="{00000000-0005-0000-0000-00004E3B0000}"/>
    <cellStyle name="Normal 16 4 5 2 2 2 4" xfId="33784" xr:uid="{00000000-0005-0000-0000-00004F3B0000}"/>
    <cellStyle name="Normal 16 4 5 2 2 3" xfId="23491" xr:uid="{00000000-0005-0000-0000-0000503B0000}"/>
    <cellStyle name="Normal 16 4 5 2 2 3 2" xfId="28913" xr:uid="{00000000-0005-0000-0000-0000513B0000}"/>
    <cellStyle name="Normal 16 4 5 2 2 3 3" xfId="33786" xr:uid="{00000000-0005-0000-0000-0000523B0000}"/>
    <cellStyle name="Normal 16 4 5 2 2 4" xfId="28910" xr:uid="{00000000-0005-0000-0000-0000533B0000}"/>
    <cellStyle name="Normal 16 4 5 2 2 5" xfId="33783" xr:uid="{00000000-0005-0000-0000-0000543B0000}"/>
    <cellStyle name="Normal 16 4 5 2 3" xfId="23492" xr:uid="{00000000-0005-0000-0000-0000553B0000}"/>
    <cellStyle name="Normal 16 4 5 2 3 2" xfId="23493" xr:uid="{00000000-0005-0000-0000-0000563B0000}"/>
    <cellStyle name="Normal 16 4 5 2 3 2 2" xfId="28915" xr:uid="{00000000-0005-0000-0000-0000573B0000}"/>
    <cellStyle name="Normal 16 4 5 2 3 2 3" xfId="33788" xr:uid="{00000000-0005-0000-0000-0000583B0000}"/>
    <cellStyle name="Normal 16 4 5 2 3 3" xfId="28914" xr:uid="{00000000-0005-0000-0000-0000593B0000}"/>
    <cellStyle name="Normal 16 4 5 2 3 4" xfId="33787" xr:uid="{00000000-0005-0000-0000-00005A3B0000}"/>
    <cellStyle name="Normal 16 4 5 2 4" xfId="23494" xr:uid="{00000000-0005-0000-0000-00005B3B0000}"/>
    <cellStyle name="Normal 16 4 5 2 4 2" xfId="28916" xr:uid="{00000000-0005-0000-0000-00005C3B0000}"/>
    <cellStyle name="Normal 16 4 5 2 4 3" xfId="33789" xr:uid="{00000000-0005-0000-0000-00005D3B0000}"/>
    <cellStyle name="Normal 16 4 5 2 5" xfId="28909" xr:uid="{00000000-0005-0000-0000-00005E3B0000}"/>
    <cellStyle name="Normal 16 4 5 2 6" xfId="33782" xr:uid="{00000000-0005-0000-0000-00005F3B0000}"/>
    <cellStyle name="Normal 16 4 5 3" xfId="23495" xr:uid="{00000000-0005-0000-0000-0000603B0000}"/>
    <cellStyle name="Normal 16 4 5 3 2" xfId="23496" xr:uid="{00000000-0005-0000-0000-0000613B0000}"/>
    <cellStyle name="Normal 16 4 5 3 2 2" xfId="23497" xr:uid="{00000000-0005-0000-0000-0000623B0000}"/>
    <cellStyle name="Normal 16 4 5 3 2 2 2" xfId="28919" xr:uid="{00000000-0005-0000-0000-0000633B0000}"/>
    <cellStyle name="Normal 16 4 5 3 2 2 3" xfId="33792" xr:uid="{00000000-0005-0000-0000-0000643B0000}"/>
    <cellStyle name="Normal 16 4 5 3 2 3" xfId="28918" xr:uid="{00000000-0005-0000-0000-0000653B0000}"/>
    <cellStyle name="Normal 16 4 5 3 2 4" xfId="33791" xr:uid="{00000000-0005-0000-0000-0000663B0000}"/>
    <cellStyle name="Normal 16 4 5 3 3" xfId="23498" xr:uid="{00000000-0005-0000-0000-0000673B0000}"/>
    <cellStyle name="Normal 16 4 5 3 3 2" xfId="28920" xr:uid="{00000000-0005-0000-0000-0000683B0000}"/>
    <cellStyle name="Normal 16 4 5 3 3 3" xfId="33793" xr:uid="{00000000-0005-0000-0000-0000693B0000}"/>
    <cellStyle name="Normal 16 4 5 3 4" xfId="28917" xr:uid="{00000000-0005-0000-0000-00006A3B0000}"/>
    <cellStyle name="Normal 16 4 5 3 5" xfId="33790" xr:uid="{00000000-0005-0000-0000-00006B3B0000}"/>
    <cellStyle name="Normal 16 4 5 4" xfId="23499" xr:uid="{00000000-0005-0000-0000-00006C3B0000}"/>
    <cellStyle name="Normal 16 4 5 4 2" xfId="23500" xr:uid="{00000000-0005-0000-0000-00006D3B0000}"/>
    <cellStyle name="Normal 16 4 5 4 2 2" xfId="28922" xr:uid="{00000000-0005-0000-0000-00006E3B0000}"/>
    <cellStyle name="Normal 16 4 5 4 2 3" xfId="33795" xr:uid="{00000000-0005-0000-0000-00006F3B0000}"/>
    <cellStyle name="Normal 16 4 5 4 3" xfId="28921" xr:uid="{00000000-0005-0000-0000-0000703B0000}"/>
    <cellStyle name="Normal 16 4 5 4 4" xfId="33794" xr:uid="{00000000-0005-0000-0000-0000713B0000}"/>
    <cellStyle name="Normal 16 4 5 5" xfId="23501" xr:uid="{00000000-0005-0000-0000-0000723B0000}"/>
    <cellStyle name="Normal 16 4 5 5 2" xfId="28923" xr:uid="{00000000-0005-0000-0000-0000733B0000}"/>
    <cellStyle name="Normal 16 4 5 5 3" xfId="33796" xr:uid="{00000000-0005-0000-0000-0000743B0000}"/>
    <cellStyle name="Normal 16 4 5 6" xfId="28908" xr:uid="{00000000-0005-0000-0000-0000753B0000}"/>
    <cellStyle name="Normal 16 4 5 7" xfId="33781" xr:uid="{00000000-0005-0000-0000-0000763B0000}"/>
    <cellStyle name="Normal 16 4 6" xfId="23502" xr:uid="{00000000-0005-0000-0000-0000773B0000}"/>
    <cellStyle name="Normal 16 4 6 2" xfId="23503" xr:uid="{00000000-0005-0000-0000-0000783B0000}"/>
    <cellStyle name="Normal 16 4 6 2 2" xfId="23504" xr:uid="{00000000-0005-0000-0000-0000793B0000}"/>
    <cellStyle name="Normal 16 4 6 2 2 2" xfId="23505" xr:uid="{00000000-0005-0000-0000-00007A3B0000}"/>
    <cellStyle name="Normal 16 4 6 2 2 2 2" xfId="28927" xr:uid="{00000000-0005-0000-0000-00007B3B0000}"/>
    <cellStyle name="Normal 16 4 6 2 2 2 3" xfId="33800" xr:uid="{00000000-0005-0000-0000-00007C3B0000}"/>
    <cellStyle name="Normal 16 4 6 2 2 3" xfId="28926" xr:uid="{00000000-0005-0000-0000-00007D3B0000}"/>
    <cellStyle name="Normal 16 4 6 2 2 4" xfId="33799" xr:uid="{00000000-0005-0000-0000-00007E3B0000}"/>
    <cellStyle name="Normal 16 4 6 2 3" xfId="23506" xr:uid="{00000000-0005-0000-0000-00007F3B0000}"/>
    <cellStyle name="Normal 16 4 6 2 3 2" xfId="28928" xr:uid="{00000000-0005-0000-0000-0000803B0000}"/>
    <cellStyle name="Normal 16 4 6 2 3 3" xfId="33801" xr:uid="{00000000-0005-0000-0000-0000813B0000}"/>
    <cellStyle name="Normal 16 4 6 2 4" xfId="28925" xr:uid="{00000000-0005-0000-0000-0000823B0000}"/>
    <cellStyle name="Normal 16 4 6 2 5" xfId="33798" xr:uid="{00000000-0005-0000-0000-0000833B0000}"/>
    <cellStyle name="Normal 16 4 6 3" xfId="23507" xr:uid="{00000000-0005-0000-0000-0000843B0000}"/>
    <cellStyle name="Normal 16 4 6 3 2" xfId="23508" xr:uid="{00000000-0005-0000-0000-0000853B0000}"/>
    <cellStyle name="Normal 16 4 6 3 2 2" xfId="28930" xr:uid="{00000000-0005-0000-0000-0000863B0000}"/>
    <cellStyle name="Normal 16 4 6 3 2 3" xfId="33803" xr:uid="{00000000-0005-0000-0000-0000873B0000}"/>
    <cellStyle name="Normal 16 4 6 3 3" xfId="28929" xr:uid="{00000000-0005-0000-0000-0000883B0000}"/>
    <cellStyle name="Normal 16 4 6 3 4" xfId="33802" xr:uid="{00000000-0005-0000-0000-0000893B0000}"/>
    <cellStyle name="Normal 16 4 6 4" xfId="23509" xr:uid="{00000000-0005-0000-0000-00008A3B0000}"/>
    <cellStyle name="Normal 16 4 6 4 2" xfId="28931" xr:uid="{00000000-0005-0000-0000-00008B3B0000}"/>
    <cellStyle name="Normal 16 4 6 4 3" xfId="33804" xr:uid="{00000000-0005-0000-0000-00008C3B0000}"/>
    <cellStyle name="Normal 16 4 6 5" xfId="28924" xr:uid="{00000000-0005-0000-0000-00008D3B0000}"/>
    <cellStyle name="Normal 16 4 6 6" xfId="33797" xr:uid="{00000000-0005-0000-0000-00008E3B0000}"/>
    <cellStyle name="Normal 16 4 7" xfId="23510" xr:uid="{00000000-0005-0000-0000-00008F3B0000}"/>
    <cellStyle name="Normal 16 4 7 2" xfId="23511" xr:uid="{00000000-0005-0000-0000-0000903B0000}"/>
    <cellStyle name="Normal 16 4 7 2 2" xfId="23512" xr:uid="{00000000-0005-0000-0000-0000913B0000}"/>
    <cellStyle name="Normal 16 4 7 2 2 2" xfId="28934" xr:uid="{00000000-0005-0000-0000-0000923B0000}"/>
    <cellStyle name="Normal 16 4 7 2 2 3" xfId="33807" xr:uid="{00000000-0005-0000-0000-0000933B0000}"/>
    <cellStyle name="Normal 16 4 7 2 3" xfId="28933" xr:uid="{00000000-0005-0000-0000-0000943B0000}"/>
    <cellStyle name="Normal 16 4 7 2 4" xfId="33806" xr:uid="{00000000-0005-0000-0000-0000953B0000}"/>
    <cellStyle name="Normal 16 4 7 3" xfId="23513" xr:uid="{00000000-0005-0000-0000-0000963B0000}"/>
    <cellStyle name="Normal 16 4 7 3 2" xfId="28935" xr:uid="{00000000-0005-0000-0000-0000973B0000}"/>
    <cellStyle name="Normal 16 4 7 3 3" xfId="33808" xr:uid="{00000000-0005-0000-0000-0000983B0000}"/>
    <cellStyle name="Normal 16 4 7 4" xfId="28932" xr:uid="{00000000-0005-0000-0000-0000993B0000}"/>
    <cellStyle name="Normal 16 4 7 5" xfId="33805" xr:uid="{00000000-0005-0000-0000-00009A3B0000}"/>
    <cellStyle name="Normal 16 4 8" xfId="23514" xr:uid="{00000000-0005-0000-0000-00009B3B0000}"/>
    <cellStyle name="Normal 16 4 8 2" xfId="23515" xr:uid="{00000000-0005-0000-0000-00009C3B0000}"/>
    <cellStyle name="Normal 16 4 8 2 2" xfId="28937" xr:uid="{00000000-0005-0000-0000-00009D3B0000}"/>
    <cellStyle name="Normal 16 4 8 2 3" xfId="33810" xr:uid="{00000000-0005-0000-0000-00009E3B0000}"/>
    <cellStyle name="Normal 16 4 8 3" xfId="28936" xr:uid="{00000000-0005-0000-0000-00009F3B0000}"/>
    <cellStyle name="Normal 16 4 8 4" xfId="33809" xr:uid="{00000000-0005-0000-0000-0000A03B0000}"/>
    <cellStyle name="Normal 16 4 9" xfId="23516" xr:uid="{00000000-0005-0000-0000-0000A13B0000}"/>
    <cellStyle name="Normal 16 4 9 2" xfId="28938" xr:uid="{00000000-0005-0000-0000-0000A23B0000}"/>
    <cellStyle name="Normal 16 4 9 3" xfId="33811" xr:uid="{00000000-0005-0000-0000-0000A33B0000}"/>
    <cellStyle name="Normal 16 5" xfId="10511" xr:uid="{00000000-0005-0000-0000-0000A43B0000}"/>
    <cellStyle name="Normal 16 5 2" xfId="10512" xr:uid="{00000000-0005-0000-0000-0000A53B0000}"/>
    <cellStyle name="Normal 16 5 2 2" xfId="10513" xr:uid="{00000000-0005-0000-0000-0000A63B0000}"/>
    <cellStyle name="Normal 16 5 2 2 2" xfId="10514" xr:uid="{00000000-0005-0000-0000-0000A73B0000}"/>
    <cellStyle name="Normal 16 5 2 2 2 2" xfId="10515" xr:uid="{00000000-0005-0000-0000-0000A83B0000}"/>
    <cellStyle name="Normal 16 5 2 2 2 2 2" xfId="23517" xr:uid="{00000000-0005-0000-0000-0000A93B0000}"/>
    <cellStyle name="Normal 16 5 2 2 2 2 2 2" xfId="23518" xr:uid="{00000000-0005-0000-0000-0000AA3B0000}"/>
    <cellStyle name="Normal 16 5 2 2 2 2 2 2 2" xfId="28940" xr:uid="{00000000-0005-0000-0000-0000AB3B0000}"/>
    <cellStyle name="Normal 16 5 2 2 2 2 2 2 3" xfId="33813" xr:uid="{00000000-0005-0000-0000-0000AC3B0000}"/>
    <cellStyle name="Normal 16 5 2 2 2 2 2 3" xfId="28939" xr:uid="{00000000-0005-0000-0000-0000AD3B0000}"/>
    <cellStyle name="Normal 16 5 2 2 2 2 2 4" xfId="33812" xr:uid="{00000000-0005-0000-0000-0000AE3B0000}"/>
    <cellStyle name="Normal 16 5 2 2 2 2 3" xfId="23519" xr:uid="{00000000-0005-0000-0000-0000AF3B0000}"/>
    <cellStyle name="Normal 16 5 2 2 2 2 3 2" xfId="28941" xr:uid="{00000000-0005-0000-0000-0000B03B0000}"/>
    <cellStyle name="Normal 16 5 2 2 2 2 3 3" xfId="33814" xr:uid="{00000000-0005-0000-0000-0000B13B0000}"/>
    <cellStyle name="Normal 16 5 2 2 2 3" xfId="10516" xr:uid="{00000000-0005-0000-0000-0000B23B0000}"/>
    <cellStyle name="Normal 16 5 2 2 2 3 2" xfId="23520" xr:uid="{00000000-0005-0000-0000-0000B33B0000}"/>
    <cellStyle name="Normal 16 5 2 2 2 3 2 2" xfId="28942" xr:uid="{00000000-0005-0000-0000-0000B43B0000}"/>
    <cellStyle name="Normal 16 5 2 2 2 3 2 3" xfId="33815" xr:uid="{00000000-0005-0000-0000-0000B53B0000}"/>
    <cellStyle name="Normal 16 5 2 2 2 4" xfId="10517" xr:uid="{00000000-0005-0000-0000-0000B63B0000}"/>
    <cellStyle name="Normal 16 5 2 2 2 5" xfId="23521" xr:uid="{00000000-0005-0000-0000-0000B73B0000}"/>
    <cellStyle name="Normal 16 5 2 2 2 5 2" xfId="28943" xr:uid="{00000000-0005-0000-0000-0000B83B0000}"/>
    <cellStyle name="Normal 16 5 2 2 2 5 3" xfId="33816" xr:uid="{00000000-0005-0000-0000-0000B93B0000}"/>
    <cellStyle name="Normal 16 5 2 2 3" xfId="10518" xr:uid="{00000000-0005-0000-0000-0000BA3B0000}"/>
    <cellStyle name="Normal 16 5 2 2 3 2" xfId="23522" xr:uid="{00000000-0005-0000-0000-0000BB3B0000}"/>
    <cellStyle name="Normal 16 5 2 2 3 2 2" xfId="23523" xr:uid="{00000000-0005-0000-0000-0000BC3B0000}"/>
    <cellStyle name="Normal 16 5 2 2 3 2 2 2" xfId="28945" xr:uid="{00000000-0005-0000-0000-0000BD3B0000}"/>
    <cellStyle name="Normal 16 5 2 2 3 2 2 3" xfId="33818" xr:uid="{00000000-0005-0000-0000-0000BE3B0000}"/>
    <cellStyle name="Normal 16 5 2 2 3 2 3" xfId="28944" xr:uid="{00000000-0005-0000-0000-0000BF3B0000}"/>
    <cellStyle name="Normal 16 5 2 2 3 2 4" xfId="33817" xr:uid="{00000000-0005-0000-0000-0000C03B0000}"/>
    <cellStyle name="Normal 16 5 2 2 3 3" xfId="23524" xr:uid="{00000000-0005-0000-0000-0000C13B0000}"/>
    <cellStyle name="Normal 16 5 2 2 3 3 2" xfId="28946" xr:uid="{00000000-0005-0000-0000-0000C23B0000}"/>
    <cellStyle name="Normal 16 5 2 2 3 3 3" xfId="33819" xr:uid="{00000000-0005-0000-0000-0000C33B0000}"/>
    <cellStyle name="Normal 16 5 2 2 4" xfId="10519" xr:uid="{00000000-0005-0000-0000-0000C43B0000}"/>
    <cellStyle name="Normal 16 5 2 2 4 2" xfId="23525" xr:uid="{00000000-0005-0000-0000-0000C53B0000}"/>
    <cellStyle name="Normal 16 5 2 2 4 2 2" xfId="28947" xr:uid="{00000000-0005-0000-0000-0000C63B0000}"/>
    <cellStyle name="Normal 16 5 2 2 4 2 3" xfId="33820" xr:uid="{00000000-0005-0000-0000-0000C73B0000}"/>
    <cellStyle name="Normal 16 5 2 2 5" xfId="10520" xr:uid="{00000000-0005-0000-0000-0000C83B0000}"/>
    <cellStyle name="Normal 16 5 2 2 6" xfId="23526" xr:uid="{00000000-0005-0000-0000-0000C93B0000}"/>
    <cellStyle name="Normal 16 5 2 2 6 2" xfId="28948" xr:uid="{00000000-0005-0000-0000-0000CA3B0000}"/>
    <cellStyle name="Normal 16 5 2 2 6 3" xfId="33821" xr:uid="{00000000-0005-0000-0000-0000CB3B0000}"/>
    <cellStyle name="Normal 16 5 2 3" xfId="10521" xr:uid="{00000000-0005-0000-0000-0000CC3B0000}"/>
    <cellStyle name="Normal 16 5 2 3 2" xfId="23527" xr:uid="{00000000-0005-0000-0000-0000CD3B0000}"/>
    <cellStyle name="Normal 16 5 2 3 2 2" xfId="23528" xr:uid="{00000000-0005-0000-0000-0000CE3B0000}"/>
    <cellStyle name="Normal 16 5 2 3 2 2 2" xfId="23529" xr:uid="{00000000-0005-0000-0000-0000CF3B0000}"/>
    <cellStyle name="Normal 16 5 2 3 2 2 2 2" xfId="23530" xr:uid="{00000000-0005-0000-0000-0000D03B0000}"/>
    <cellStyle name="Normal 16 5 2 3 2 2 2 2 2" xfId="28952" xr:uid="{00000000-0005-0000-0000-0000D13B0000}"/>
    <cellStyle name="Normal 16 5 2 3 2 2 2 2 3" xfId="33825" xr:uid="{00000000-0005-0000-0000-0000D23B0000}"/>
    <cellStyle name="Normal 16 5 2 3 2 2 2 3" xfId="28951" xr:uid="{00000000-0005-0000-0000-0000D33B0000}"/>
    <cellStyle name="Normal 16 5 2 3 2 2 2 4" xfId="33824" xr:uid="{00000000-0005-0000-0000-0000D43B0000}"/>
    <cellStyle name="Normal 16 5 2 3 2 2 3" xfId="23531" xr:uid="{00000000-0005-0000-0000-0000D53B0000}"/>
    <cellStyle name="Normal 16 5 2 3 2 2 3 2" xfId="28953" xr:uid="{00000000-0005-0000-0000-0000D63B0000}"/>
    <cellStyle name="Normal 16 5 2 3 2 2 3 3" xfId="33826" xr:uid="{00000000-0005-0000-0000-0000D73B0000}"/>
    <cellStyle name="Normal 16 5 2 3 2 2 4" xfId="28950" xr:uid="{00000000-0005-0000-0000-0000D83B0000}"/>
    <cellStyle name="Normal 16 5 2 3 2 2 5" xfId="33823" xr:uid="{00000000-0005-0000-0000-0000D93B0000}"/>
    <cellStyle name="Normal 16 5 2 3 2 3" xfId="23532" xr:uid="{00000000-0005-0000-0000-0000DA3B0000}"/>
    <cellStyle name="Normal 16 5 2 3 2 3 2" xfId="23533" xr:uid="{00000000-0005-0000-0000-0000DB3B0000}"/>
    <cellStyle name="Normal 16 5 2 3 2 3 2 2" xfId="28955" xr:uid="{00000000-0005-0000-0000-0000DC3B0000}"/>
    <cellStyle name="Normal 16 5 2 3 2 3 2 3" xfId="33828" xr:uid="{00000000-0005-0000-0000-0000DD3B0000}"/>
    <cellStyle name="Normal 16 5 2 3 2 3 3" xfId="28954" xr:uid="{00000000-0005-0000-0000-0000DE3B0000}"/>
    <cellStyle name="Normal 16 5 2 3 2 3 4" xfId="33827" xr:uid="{00000000-0005-0000-0000-0000DF3B0000}"/>
    <cellStyle name="Normal 16 5 2 3 2 4" xfId="23534" xr:uid="{00000000-0005-0000-0000-0000E03B0000}"/>
    <cellStyle name="Normal 16 5 2 3 2 4 2" xfId="28956" xr:uid="{00000000-0005-0000-0000-0000E13B0000}"/>
    <cellStyle name="Normal 16 5 2 3 2 4 3" xfId="33829" xr:uid="{00000000-0005-0000-0000-0000E23B0000}"/>
    <cellStyle name="Normal 16 5 2 3 2 5" xfId="28949" xr:uid="{00000000-0005-0000-0000-0000E33B0000}"/>
    <cellStyle name="Normal 16 5 2 3 2 6" xfId="33822" xr:uid="{00000000-0005-0000-0000-0000E43B0000}"/>
    <cellStyle name="Normal 16 5 2 3 3" xfId="23535" xr:uid="{00000000-0005-0000-0000-0000E53B0000}"/>
    <cellStyle name="Normal 16 5 2 3 3 2" xfId="23536" xr:uid="{00000000-0005-0000-0000-0000E63B0000}"/>
    <cellStyle name="Normal 16 5 2 3 3 2 2" xfId="23537" xr:uid="{00000000-0005-0000-0000-0000E73B0000}"/>
    <cellStyle name="Normal 16 5 2 3 3 2 2 2" xfId="28959" xr:uid="{00000000-0005-0000-0000-0000E83B0000}"/>
    <cellStyle name="Normal 16 5 2 3 3 2 2 3" xfId="33832" xr:uid="{00000000-0005-0000-0000-0000E93B0000}"/>
    <cellStyle name="Normal 16 5 2 3 3 2 3" xfId="28958" xr:uid="{00000000-0005-0000-0000-0000EA3B0000}"/>
    <cellStyle name="Normal 16 5 2 3 3 2 4" xfId="33831" xr:uid="{00000000-0005-0000-0000-0000EB3B0000}"/>
    <cellStyle name="Normal 16 5 2 3 3 3" xfId="23538" xr:uid="{00000000-0005-0000-0000-0000EC3B0000}"/>
    <cellStyle name="Normal 16 5 2 3 3 3 2" xfId="28960" xr:uid="{00000000-0005-0000-0000-0000ED3B0000}"/>
    <cellStyle name="Normal 16 5 2 3 3 3 3" xfId="33833" xr:uid="{00000000-0005-0000-0000-0000EE3B0000}"/>
    <cellStyle name="Normal 16 5 2 3 3 4" xfId="28957" xr:uid="{00000000-0005-0000-0000-0000EF3B0000}"/>
    <cellStyle name="Normal 16 5 2 3 3 5" xfId="33830" xr:uid="{00000000-0005-0000-0000-0000F03B0000}"/>
    <cellStyle name="Normal 16 5 2 3 4" xfId="23539" xr:uid="{00000000-0005-0000-0000-0000F13B0000}"/>
    <cellStyle name="Normal 16 5 2 3 4 2" xfId="23540" xr:uid="{00000000-0005-0000-0000-0000F23B0000}"/>
    <cellStyle name="Normal 16 5 2 3 4 2 2" xfId="28962" xr:uid="{00000000-0005-0000-0000-0000F33B0000}"/>
    <cellStyle name="Normal 16 5 2 3 4 2 3" xfId="33835" xr:uid="{00000000-0005-0000-0000-0000F43B0000}"/>
    <cellStyle name="Normal 16 5 2 3 4 3" xfId="28961" xr:uid="{00000000-0005-0000-0000-0000F53B0000}"/>
    <cellStyle name="Normal 16 5 2 3 4 4" xfId="33834" xr:uid="{00000000-0005-0000-0000-0000F63B0000}"/>
    <cellStyle name="Normal 16 5 2 3 5" xfId="23541" xr:uid="{00000000-0005-0000-0000-0000F73B0000}"/>
    <cellStyle name="Normal 16 5 2 3 5 2" xfId="28963" xr:uid="{00000000-0005-0000-0000-0000F83B0000}"/>
    <cellStyle name="Normal 16 5 2 3 5 3" xfId="33836" xr:uid="{00000000-0005-0000-0000-0000F93B0000}"/>
    <cellStyle name="Normal 16 5 2 4" xfId="10522" xr:uid="{00000000-0005-0000-0000-0000FA3B0000}"/>
    <cellStyle name="Normal 16 5 2 4 2" xfId="10523" xr:uid="{00000000-0005-0000-0000-0000FB3B0000}"/>
    <cellStyle name="Normal 16 5 2 4 2 2" xfId="23542" xr:uid="{00000000-0005-0000-0000-0000FC3B0000}"/>
    <cellStyle name="Normal 16 5 2 4 2 2 2" xfId="23543" xr:uid="{00000000-0005-0000-0000-0000FD3B0000}"/>
    <cellStyle name="Normal 16 5 2 4 2 2 2 2" xfId="28965" xr:uid="{00000000-0005-0000-0000-0000FE3B0000}"/>
    <cellStyle name="Normal 16 5 2 4 2 2 2 3" xfId="33838" xr:uid="{00000000-0005-0000-0000-0000FF3B0000}"/>
    <cellStyle name="Normal 16 5 2 4 2 2 3" xfId="28964" xr:uid="{00000000-0005-0000-0000-0000003C0000}"/>
    <cellStyle name="Normal 16 5 2 4 2 2 4" xfId="33837" xr:uid="{00000000-0005-0000-0000-0000013C0000}"/>
    <cellStyle name="Normal 16 5 2 4 2 3" xfId="23544" xr:uid="{00000000-0005-0000-0000-0000023C0000}"/>
    <cellStyle name="Normal 16 5 2 4 2 3 2" xfId="28966" xr:uid="{00000000-0005-0000-0000-0000033C0000}"/>
    <cellStyle name="Normal 16 5 2 4 2 3 3" xfId="33839" xr:uid="{00000000-0005-0000-0000-0000043C0000}"/>
    <cellStyle name="Normal 16 5 2 4 3" xfId="10524" xr:uid="{00000000-0005-0000-0000-0000053C0000}"/>
    <cellStyle name="Normal 16 5 2 4 3 2" xfId="23545" xr:uid="{00000000-0005-0000-0000-0000063C0000}"/>
    <cellStyle name="Normal 16 5 2 4 3 2 2" xfId="28967" xr:uid="{00000000-0005-0000-0000-0000073C0000}"/>
    <cellStyle name="Normal 16 5 2 4 3 2 3" xfId="33840" xr:uid="{00000000-0005-0000-0000-0000083C0000}"/>
    <cellStyle name="Normal 16 5 2 4 4" xfId="10525" xr:uid="{00000000-0005-0000-0000-0000093C0000}"/>
    <cellStyle name="Normal 16 5 2 4 5" xfId="23546" xr:uid="{00000000-0005-0000-0000-00000A3C0000}"/>
    <cellStyle name="Normal 16 5 2 4 5 2" xfId="28968" xr:uid="{00000000-0005-0000-0000-00000B3C0000}"/>
    <cellStyle name="Normal 16 5 2 4 5 3" xfId="33841" xr:uid="{00000000-0005-0000-0000-00000C3C0000}"/>
    <cellStyle name="Normal 16 5 2 5" xfId="10526" xr:uid="{00000000-0005-0000-0000-00000D3C0000}"/>
    <cellStyle name="Normal 16 5 2 5 2" xfId="23547" xr:uid="{00000000-0005-0000-0000-00000E3C0000}"/>
    <cellStyle name="Normal 16 5 2 5 2 2" xfId="23548" xr:uid="{00000000-0005-0000-0000-00000F3C0000}"/>
    <cellStyle name="Normal 16 5 2 5 2 2 2" xfId="28970" xr:uid="{00000000-0005-0000-0000-0000103C0000}"/>
    <cellStyle name="Normal 16 5 2 5 2 2 3" xfId="33843" xr:uid="{00000000-0005-0000-0000-0000113C0000}"/>
    <cellStyle name="Normal 16 5 2 5 2 3" xfId="28969" xr:uid="{00000000-0005-0000-0000-0000123C0000}"/>
    <cellStyle name="Normal 16 5 2 5 2 4" xfId="33842" xr:uid="{00000000-0005-0000-0000-0000133C0000}"/>
    <cellStyle name="Normal 16 5 2 5 3" xfId="23549" xr:uid="{00000000-0005-0000-0000-0000143C0000}"/>
    <cellStyle name="Normal 16 5 2 5 3 2" xfId="28971" xr:uid="{00000000-0005-0000-0000-0000153C0000}"/>
    <cellStyle name="Normal 16 5 2 5 3 3" xfId="33844" xr:uid="{00000000-0005-0000-0000-0000163C0000}"/>
    <cellStyle name="Normal 16 5 2 6" xfId="10527" xr:uid="{00000000-0005-0000-0000-0000173C0000}"/>
    <cellStyle name="Normal 16 5 2 6 2" xfId="23550" xr:uid="{00000000-0005-0000-0000-0000183C0000}"/>
    <cellStyle name="Normal 16 5 2 6 2 2" xfId="28972" xr:uid="{00000000-0005-0000-0000-0000193C0000}"/>
    <cellStyle name="Normal 16 5 2 6 2 3" xfId="33845" xr:uid="{00000000-0005-0000-0000-00001A3C0000}"/>
    <cellStyle name="Normal 16 5 2 7" xfId="10528" xr:uid="{00000000-0005-0000-0000-00001B3C0000}"/>
    <cellStyle name="Normal 16 5 2 8" xfId="23551" xr:uid="{00000000-0005-0000-0000-00001C3C0000}"/>
    <cellStyle name="Normal 16 5 2 8 2" xfId="28973" xr:uid="{00000000-0005-0000-0000-00001D3C0000}"/>
    <cellStyle name="Normal 16 5 2 8 3" xfId="33846" xr:uid="{00000000-0005-0000-0000-00001E3C0000}"/>
    <cellStyle name="Normal 16 5 3" xfId="23552" xr:uid="{00000000-0005-0000-0000-00001F3C0000}"/>
    <cellStyle name="Normal 16 5 3 2" xfId="23553" xr:uid="{00000000-0005-0000-0000-0000203C0000}"/>
    <cellStyle name="Normal 16 5 3 2 2" xfId="23554" xr:uid="{00000000-0005-0000-0000-0000213C0000}"/>
    <cellStyle name="Normal 16 5 3 2 2 2" xfId="23555" xr:uid="{00000000-0005-0000-0000-0000223C0000}"/>
    <cellStyle name="Normal 16 5 3 2 2 2 2" xfId="23556" xr:uid="{00000000-0005-0000-0000-0000233C0000}"/>
    <cellStyle name="Normal 16 5 3 2 2 2 2 2" xfId="28978" xr:uid="{00000000-0005-0000-0000-0000243C0000}"/>
    <cellStyle name="Normal 16 5 3 2 2 2 2 3" xfId="33851" xr:uid="{00000000-0005-0000-0000-0000253C0000}"/>
    <cellStyle name="Normal 16 5 3 2 2 2 3" xfId="28977" xr:uid="{00000000-0005-0000-0000-0000263C0000}"/>
    <cellStyle name="Normal 16 5 3 2 2 2 4" xfId="33850" xr:uid="{00000000-0005-0000-0000-0000273C0000}"/>
    <cellStyle name="Normal 16 5 3 2 2 3" xfId="23557" xr:uid="{00000000-0005-0000-0000-0000283C0000}"/>
    <cellStyle name="Normal 16 5 3 2 2 3 2" xfId="28979" xr:uid="{00000000-0005-0000-0000-0000293C0000}"/>
    <cellStyle name="Normal 16 5 3 2 2 3 3" xfId="33852" xr:uid="{00000000-0005-0000-0000-00002A3C0000}"/>
    <cellStyle name="Normal 16 5 3 2 2 4" xfId="28976" xr:uid="{00000000-0005-0000-0000-00002B3C0000}"/>
    <cellStyle name="Normal 16 5 3 2 2 5" xfId="33849" xr:uid="{00000000-0005-0000-0000-00002C3C0000}"/>
    <cellStyle name="Normal 16 5 3 2 3" xfId="23558" xr:uid="{00000000-0005-0000-0000-00002D3C0000}"/>
    <cellStyle name="Normal 16 5 3 2 3 2" xfId="23559" xr:uid="{00000000-0005-0000-0000-00002E3C0000}"/>
    <cellStyle name="Normal 16 5 3 2 3 2 2" xfId="28981" xr:uid="{00000000-0005-0000-0000-00002F3C0000}"/>
    <cellStyle name="Normal 16 5 3 2 3 2 3" xfId="33854" xr:uid="{00000000-0005-0000-0000-0000303C0000}"/>
    <cellStyle name="Normal 16 5 3 2 3 3" xfId="28980" xr:uid="{00000000-0005-0000-0000-0000313C0000}"/>
    <cellStyle name="Normal 16 5 3 2 3 4" xfId="33853" xr:uid="{00000000-0005-0000-0000-0000323C0000}"/>
    <cellStyle name="Normal 16 5 3 2 4" xfId="23560" xr:uid="{00000000-0005-0000-0000-0000333C0000}"/>
    <cellStyle name="Normal 16 5 3 2 4 2" xfId="28982" xr:uid="{00000000-0005-0000-0000-0000343C0000}"/>
    <cellStyle name="Normal 16 5 3 2 4 3" xfId="33855" xr:uid="{00000000-0005-0000-0000-0000353C0000}"/>
    <cellStyle name="Normal 16 5 3 2 5" xfId="28975" xr:uid="{00000000-0005-0000-0000-0000363C0000}"/>
    <cellStyle name="Normal 16 5 3 2 6" xfId="33848" xr:uid="{00000000-0005-0000-0000-0000373C0000}"/>
    <cellStyle name="Normal 16 5 3 3" xfId="23561" xr:uid="{00000000-0005-0000-0000-0000383C0000}"/>
    <cellStyle name="Normal 16 5 3 3 2" xfId="23562" xr:uid="{00000000-0005-0000-0000-0000393C0000}"/>
    <cellStyle name="Normal 16 5 3 3 2 2" xfId="23563" xr:uid="{00000000-0005-0000-0000-00003A3C0000}"/>
    <cellStyle name="Normal 16 5 3 3 2 2 2" xfId="28985" xr:uid="{00000000-0005-0000-0000-00003B3C0000}"/>
    <cellStyle name="Normal 16 5 3 3 2 2 3" xfId="33858" xr:uid="{00000000-0005-0000-0000-00003C3C0000}"/>
    <cellStyle name="Normal 16 5 3 3 2 3" xfId="28984" xr:uid="{00000000-0005-0000-0000-00003D3C0000}"/>
    <cellStyle name="Normal 16 5 3 3 2 4" xfId="33857" xr:uid="{00000000-0005-0000-0000-00003E3C0000}"/>
    <cellStyle name="Normal 16 5 3 3 3" xfId="23564" xr:uid="{00000000-0005-0000-0000-00003F3C0000}"/>
    <cellStyle name="Normal 16 5 3 3 3 2" xfId="28986" xr:uid="{00000000-0005-0000-0000-0000403C0000}"/>
    <cellStyle name="Normal 16 5 3 3 3 3" xfId="33859" xr:uid="{00000000-0005-0000-0000-0000413C0000}"/>
    <cellStyle name="Normal 16 5 3 3 4" xfId="28983" xr:uid="{00000000-0005-0000-0000-0000423C0000}"/>
    <cellStyle name="Normal 16 5 3 3 5" xfId="33856" xr:uid="{00000000-0005-0000-0000-0000433C0000}"/>
    <cellStyle name="Normal 16 5 3 4" xfId="23565" xr:uid="{00000000-0005-0000-0000-0000443C0000}"/>
    <cellStyle name="Normal 16 5 3 4 2" xfId="23566" xr:uid="{00000000-0005-0000-0000-0000453C0000}"/>
    <cellStyle name="Normal 16 5 3 4 2 2" xfId="28988" xr:uid="{00000000-0005-0000-0000-0000463C0000}"/>
    <cellStyle name="Normal 16 5 3 4 2 3" xfId="33861" xr:uid="{00000000-0005-0000-0000-0000473C0000}"/>
    <cellStyle name="Normal 16 5 3 4 3" xfId="28987" xr:uid="{00000000-0005-0000-0000-0000483C0000}"/>
    <cellStyle name="Normal 16 5 3 4 4" xfId="33860" xr:uid="{00000000-0005-0000-0000-0000493C0000}"/>
    <cellStyle name="Normal 16 5 3 5" xfId="23567" xr:uid="{00000000-0005-0000-0000-00004A3C0000}"/>
    <cellStyle name="Normal 16 5 3 5 2" xfId="28989" xr:uid="{00000000-0005-0000-0000-00004B3C0000}"/>
    <cellStyle name="Normal 16 5 3 5 3" xfId="33862" xr:uid="{00000000-0005-0000-0000-00004C3C0000}"/>
    <cellStyle name="Normal 16 5 3 6" xfId="28974" xr:uid="{00000000-0005-0000-0000-00004D3C0000}"/>
    <cellStyle name="Normal 16 5 3 7" xfId="33847" xr:uid="{00000000-0005-0000-0000-00004E3C0000}"/>
    <cellStyle name="Normal 16 5 4" xfId="23568" xr:uid="{00000000-0005-0000-0000-00004F3C0000}"/>
    <cellStyle name="Normal 16 5 4 2" xfId="23569" xr:uid="{00000000-0005-0000-0000-0000503C0000}"/>
    <cellStyle name="Normal 16 5 4 2 2" xfId="23570" xr:uid="{00000000-0005-0000-0000-0000513C0000}"/>
    <cellStyle name="Normal 16 5 4 2 2 2" xfId="23571" xr:uid="{00000000-0005-0000-0000-0000523C0000}"/>
    <cellStyle name="Normal 16 5 4 2 2 2 2" xfId="23572" xr:uid="{00000000-0005-0000-0000-0000533C0000}"/>
    <cellStyle name="Normal 16 5 4 2 2 2 2 2" xfId="28994" xr:uid="{00000000-0005-0000-0000-0000543C0000}"/>
    <cellStyle name="Normal 16 5 4 2 2 2 2 3" xfId="33867" xr:uid="{00000000-0005-0000-0000-0000553C0000}"/>
    <cellStyle name="Normal 16 5 4 2 2 2 3" xfId="28993" xr:uid="{00000000-0005-0000-0000-0000563C0000}"/>
    <cellStyle name="Normal 16 5 4 2 2 2 4" xfId="33866" xr:uid="{00000000-0005-0000-0000-0000573C0000}"/>
    <cellStyle name="Normal 16 5 4 2 2 3" xfId="23573" xr:uid="{00000000-0005-0000-0000-0000583C0000}"/>
    <cellStyle name="Normal 16 5 4 2 2 3 2" xfId="28995" xr:uid="{00000000-0005-0000-0000-0000593C0000}"/>
    <cellStyle name="Normal 16 5 4 2 2 3 3" xfId="33868" xr:uid="{00000000-0005-0000-0000-00005A3C0000}"/>
    <cellStyle name="Normal 16 5 4 2 2 4" xfId="28992" xr:uid="{00000000-0005-0000-0000-00005B3C0000}"/>
    <cellStyle name="Normal 16 5 4 2 2 5" xfId="33865" xr:uid="{00000000-0005-0000-0000-00005C3C0000}"/>
    <cellStyle name="Normal 16 5 4 2 3" xfId="23574" xr:uid="{00000000-0005-0000-0000-00005D3C0000}"/>
    <cellStyle name="Normal 16 5 4 2 3 2" xfId="23575" xr:uid="{00000000-0005-0000-0000-00005E3C0000}"/>
    <cellStyle name="Normal 16 5 4 2 3 2 2" xfId="28997" xr:uid="{00000000-0005-0000-0000-00005F3C0000}"/>
    <cellStyle name="Normal 16 5 4 2 3 2 3" xfId="33870" xr:uid="{00000000-0005-0000-0000-0000603C0000}"/>
    <cellStyle name="Normal 16 5 4 2 3 3" xfId="28996" xr:uid="{00000000-0005-0000-0000-0000613C0000}"/>
    <cellStyle name="Normal 16 5 4 2 3 4" xfId="33869" xr:uid="{00000000-0005-0000-0000-0000623C0000}"/>
    <cellStyle name="Normal 16 5 4 2 4" xfId="23576" xr:uid="{00000000-0005-0000-0000-0000633C0000}"/>
    <cellStyle name="Normal 16 5 4 2 4 2" xfId="28998" xr:uid="{00000000-0005-0000-0000-0000643C0000}"/>
    <cellStyle name="Normal 16 5 4 2 4 3" xfId="33871" xr:uid="{00000000-0005-0000-0000-0000653C0000}"/>
    <cellStyle name="Normal 16 5 4 2 5" xfId="28991" xr:uid="{00000000-0005-0000-0000-0000663C0000}"/>
    <cellStyle name="Normal 16 5 4 2 6" xfId="33864" xr:uid="{00000000-0005-0000-0000-0000673C0000}"/>
    <cellStyle name="Normal 16 5 4 3" xfId="23577" xr:uid="{00000000-0005-0000-0000-0000683C0000}"/>
    <cellStyle name="Normal 16 5 4 3 2" xfId="23578" xr:uid="{00000000-0005-0000-0000-0000693C0000}"/>
    <cellStyle name="Normal 16 5 4 3 2 2" xfId="23579" xr:uid="{00000000-0005-0000-0000-00006A3C0000}"/>
    <cellStyle name="Normal 16 5 4 3 2 2 2" xfId="29001" xr:uid="{00000000-0005-0000-0000-00006B3C0000}"/>
    <cellStyle name="Normal 16 5 4 3 2 2 3" xfId="33874" xr:uid="{00000000-0005-0000-0000-00006C3C0000}"/>
    <cellStyle name="Normal 16 5 4 3 2 3" xfId="29000" xr:uid="{00000000-0005-0000-0000-00006D3C0000}"/>
    <cellStyle name="Normal 16 5 4 3 2 4" xfId="33873" xr:uid="{00000000-0005-0000-0000-00006E3C0000}"/>
    <cellStyle name="Normal 16 5 4 3 3" xfId="23580" xr:uid="{00000000-0005-0000-0000-00006F3C0000}"/>
    <cellStyle name="Normal 16 5 4 3 3 2" xfId="29002" xr:uid="{00000000-0005-0000-0000-0000703C0000}"/>
    <cellStyle name="Normal 16 5 4 3 3 3" xfId="33875" xr:uid="{00000000-0005-0000-0000-0000713C0000}"/>
    <cellStyle name="Normal 16 5 4 3 4" xfId="28999" xr:uid="{00000000-0005-0000-0000-0000723C0000}"/>
    <cellStyle name="Normal 16 5 4 3 5" xfId="33872" xr:uid="{00000000-0005-0000-0000-0000733C0000}"/>
    <cellStyle name="Normal 16 5 4 4" xfId="23581" xr:uid="{00000000-0005-0000-0000-0000743C0000}"/>
    <cellStyle name="Normal 16 5 4 4 2" xfId="23582" xr:uid="{00000000-0005-0000-0000-0000753C0000}"/>
    <cellStyle name="Normal 16 5 4 4 2 2" xfId="29004" xr:uid="{00000000-0005-0000-0000-0000763C0000}"/>
    <cellStyle name="Normal 16 5 4 4 2 3" xfId="33877" xr:uid="{00000000-0005-0000-0000-0000773C0000}"/>
    <cellStyle name="Normal 16 5 4 4 3" xfId="29003" xr:uid="{00000000-0005-0000-0000-0000783C0000}"/>
    <cellStyle name="Normal 16 5 4 4 4" xfId="33876" xr:uid="{00000000-0005-0000-0000-0000793C0000}"/>
    <cellStyle name="Normal 16 5 4 5" xfId="23583" xr:uid="{00000000-0005-0000-0000-00007A3C0000}"/>
    <cellStyle name="Normal 16 5 4 5 2" xfId="29005" xr:uid="{00000000-0005-0000-0000-00007B3C0000}"/>
    <cellStyle name="Normal 16 5 4 5 3" xfId="33878" xr:uid="{00000000-0005-0000-0000-00007C3C0000}"/>
    <cellStyle name="Normal 16 5 4 6" xfId="28990" xr:uid="{00000000-0005-0000-0000-00007D3C0000}"/>
    <cellStyle name="Normal 16 5 4 7" xfId="33863" xr:uid="{00000000-0005-0000-0000-00007E3C0000}"/>
    <cellStyle name="Normal 16 5 5" xfId="23584" xr:uid="{00000000-0005-0000-0000-00007F3C0000}"/>
    <cellStyle name="Normal 16 5 5 2" xfId="23585" xr:uid="{00000000-0005-0000-0000-0000803C0000}"/>
    <cellStyle name="Normal 16 5 5 2 2" xfId="23586" xr:uid="{00000000-0005-0000-0000-0000813C0000}"/>
    <cellStyle name="Normal 16 5 5 2 2 2" xfId="23587" xr:uid="{00000000-0005-0000-0000-0000823C0000}"/>
    <cellStyle name="Normal 16 5 5 2 2 2 2" xfId="29009" xr:uid="{00000000-0005-0000-0000-0000833C0000}"/>
    <cellStyle name="Normal 16 5 5 2 2 2 3" xfId="33882" xr:uid="{00000000-0005-0000-0000-0000843C0000}"/>
    <cellStyle name="Normal 16 5 5 2 2 3" xfId="29008" xr:uid="{00000000-0005-0000-0000-0000853C0000}"/>
    <cellStyle name="Normal 16 5 5 2 2 4" xfId="33881" xr:uid="{00000000-0005-0000-0000-0000863C0000}"/>
    <cellStyle name="Normal 16 5 5 2 3" xfId="23588" xr:uid="{00000000-0005-0000-0000-0000873C0000}"/>
    <cellStyle name="Normal 16 5 5 2 3 2" xfId="29010" xr:uid="{00000000-0005-0000-0000-0000883C0000}"/>
    <cellStyle name="Normal 16 5 5 2 3 3" xfId="33883" xr:uid="{00000000-0005-0000-0000-0000893C0000}"/>
    <cellStyle name="Normal 16 5 5 2 4" xfId="29007" xr:uid="{00000000-0005-0000-0000-00008A3C0000}"/>
    <cellStyle name="Normal 16 5 5 2 5" xfId="33880" xr:uid="{00000000-0005-0000-0000-00008B3C0000}"/>
    <cellStyle name="Normal 16 5 5 3" xfId="23589" xr:uid="{00000000-0005-0000-0000-00008C3C0000}"/>
    <cellStyle name="Normal 16 5 5 3 2" xfId="23590" xr:uid="{00000000-0005-0000-0000-00008D3C0000}"/>
    <cellStyle name="Normal 16 5 5 3 2 2" xfId="29012" xr:uid="{00000000-0005-0000-0000-00008E3C0000}"/>
    <cellStyle name="Normal 16 5 5 3 2 3" xfId="33885" xr:uid="{00000000-0005-0000-0000-00008F3C0000}"/>
    <cellStyle name="Normal 16 5 5 3 3" xfId="29011" xr:uid="{00000000-0005-0000-0000-0000903C0000}"/>
    <cellStyle name="Normal 16 5 5 3 4" xfId="33884" xr:uid="{00000000-0005-0000-0000-0000913C0000}"/>
    <cellStyle name="Normal 16 5 5 4" xfId="23591" xr:uid="{00000000-0005-0000-0000-0000923C0000}"/>
    <cellStyle name="Normal 16 5 5 4 2" xfId="29013" xr:uid="{00000000-0005-0000-0000-0000933C0000}"/>
    <cellStyle name="Normal 16 5 5 4 3" xfId="33886" xr:uid="{00000000-0005-0000-0000-0000943C0000}"/>
    <cellStyle name="Normal 16 5 5 5" xfId="29006" xr:uid="{00000000-0005-0000-0000-0000953C0000}"/>
    <cellStyle name="Normal 16 5 5 6" xfId="33879" xr:uid="{00000000-0005-0000-0000-0000963C0000}"/>
    <cellStyle name="Normal 16 5 6" xfId="23592" xr:uid="{00000000-0005-0000-0000-0000973C0000}"/>
    <cellStyle name="Normal 16 5 6 2" xfId="23593" xr:uid="{00000000-0005-0000-0000-0000983C0000}"/>
    <cellStyle name="Normal 16 5 6 2 2" xfId="23594" xr:uid="{00000000-0005-0000-0000-0000993C0000}"/>
    <cellStyle name="Normal 16 5 6 2 2 2" xfId="29016" xr:uid="{00000000-0005-0000-0000-00009A3C0000}"/>
    <cellStyle name="Normal 16 5 6 2 2 3" xfId="33889" xr:uid="{00000000-0005-0000-0000-00009B3C0000}"/>
    <cellStyle name="Normal 16 5 6 2 3" xfId="29015" xr:uid="{00000000-0005-0000-0000-00009C3C0000}"/>
    <cellStyle name="Normal 16 5 6 2 4" xfId="33888" xr:uid="{00000000-0005-0000-0000-00009D3C0000}"/>
    <cellStyle name="Normal 16 5 6 3" xfId="23595" xr:uid="{00000000-0005-0000-0000-00009E3C0000}"/>
    <cellStyle name="Normal 16 5 6 3 2" xfId="29017" xr:uid="{00000000-0005-0000-0000-00009F3C0000}"/>
    <cellStyle name="Normal 16 5 6 3 3" xfId="33890" xr:uid="{00000000-0005-0000-0000-0000A03C0000}"/>
    <cellStyle name="Normal 16 5 6 4" xfId="29014" xr:uid="{00000000-0005-0000-0000-0000A13C0000}"/>
    <cellStyle name="Normal 16 5 6 5" xfId="33887" xr:uid="{00000000-0005-0000-0000-0000A23C0000}"/>
    <cellStyle name="Normal 16 5 7" xfId="23596" xr:uid="{00000000-0005-0000-0000-0000A33C0000}"/>
    <cellStyle name="Normal 16 5 7 2" xfId="23597" xr:uid="{00000000-0005-0000-0000-0000A43C0000}"/>
    <cellStyle name="Normal 16 5 7 2 2" xfId="29019" xr:uid="{00000000-0005-0000-0000-0000A53C0000}"/>
    <cellStyle name="Normal 16 5 7 2 3" xfId="33892" xr:uid="{00000000-0005-0000-0000-0000A63C0000}"/>
    <cellStyle name="Normal 16 5 7 3" xfId="29018" xr:uid="{00000000-0005-0000-0000-0000A73C0000}"/>
    <cellStyle name="Normal 16 5 7 4" xfId="33891" xr:uid="{00000000-0005-0000-0000-0000A83C0000}"/>
    <cellStyle name="Normal 16 5 8" xfId="23598" xr:uid="{00000000-0005-0000-0000-0000A93C0000}"/>
    <cellStyle name="Normal 16 5 8 2" xfId="29020" xr:uid="{00000000-0005-0000-0000-0000AA3C0000}"/>
    <cellStyle name="Normal 16 5 8 3" xfId="33893" xr:uid="{00000000-0005-0000-0000-0000AB3C0000}"/>
    <cellStyle name="Normal 16 6" xfId="10529" xr:uid="{00000000-0005-0000-0000-0000AC3C0000}"/>
    <cellStyle name="Normal 16 6 2" xfId="10530" xr:uid="{00000000-0005-0000-0000-0000AD3C0000}"/>
    <cellStyle name="Normal 16 6 2 2" xfId="10531" xr:uid="{00000000-0005-0000-0000-0000AE3C0000}"/>
    <cellStyle name="Normal 16 6 2 2 2" xfId="10532" xr:uid="{00000000-0005-0000-0000-0000AF3C0000}"/>
    <cellStyle name="Normal 16 6 2 2 2 2" xfId="10533" xr:uid="{00000000-0005-0000-0000-0000B03C0000}"/>
    <cellStyle name="Normal 16 6 2 2 2 3" xfId="10534" xr:uid="{00000000-0005-0000-0000-0000B13C0000}"/>
    <cellStyle name="Normal 16 6 2 2 2 4" xfId="10535" xr:uid="{00000000-0005-0000-0000-0000B23C0000}"/>
    <cellStyle name="Normal 16 6 2 2 3" xfId="10536" xr:uid="{00000000-0005-0000-0000-0000B33C0000}"/>
    <cellStyle name="Normal 16 6 2 2 4" xfId="10537" xr:uid="{00000000-0005-0000-0000-0000B43C0000}"/>
    <cellStyle name="Normal 16 6 2 2 5" xfId="10538" xr:uid="{00000000-0005-0000-0000-0000B53C0000}"/>
    <cellStyle name="Normal 16 6 2 3" xfId="10539" xr:uid="{00000000-0005-0000-0000-0000B63C0000}"/>
    <cellStyle name="Normal 16 6 2 4" xfId="10540" xr:uid="{00000000-0005-0000-0000-0000B73C0000}"/>
    <cellStyle name="Normal 16 6 2 4 2" xfId="10541" xr:uid="{00000000-0005-0000-0000-0000B83C0000}"/>
    <cellStyle name="Normal 16 6 2 4 3" xfId="10542" xr:uid="{00000000-0005-0000-0000-0000B93C0000}"/>
    <cellStyle name="Normal 16 6 2 4 4" xfId="10543" xr:uid="{00000000-0005-0000-0000-0000BA3C0000}"/>
    <cellStyle name="Normal 16 6 2 5" xfId="10544" xr:uid="{00000000-0005-0000-0000-0000BB3C0000}"/>
    <cellStyle name="Normal 16 6 2 6" xfId="10545" xr:uid="{00000000-0005-0000-0000-0000BC3C0000}"/>
    <cellStyle name="Normal 16 6 2 7" xfId="10546" xr:uid="{00000000-0005-0000-0000-0000BD3C0000}"/>
    <cellStyle name="Normal 16 7" xfId="10547" xr:uid="{00000000-0005-0000-0000-0000BE3C0000}"/>
    <cellStyle name="Normal 16 7 2" xfId="10548" xr:uid="{00000000-0005-0000-0000-0000BF3C0000}"/>
    <cellStyle name="Normal 16 7 2 2" xfId="10549" xr:uid="{00000000-0005-0000-0000-0000C03C0000}"/>
    <cellStyle name="Normal 16 7 2 2 2" xfId="10550" xr:uid="{00000000-0005-0000-0000-0000C13C0000}"/>
    <cellStyle name="Normal 16 7 2 2 2 2" xfId="10551" xr:uid="{00000000-0005-0000-0000-0000C23C0000}"/>
    <cellStyle name="Normal 16 7 2 2 2 3" xfId="10552" xr:uid="{00000000-0005-0000-0000-0000C33C0000}"/>
    <cellStyle name="Normal 16 7 2 2 2 4" xfId="10553" xr:uid="{00000000-0005-0000-0000-0000C43C0000}"/>
    <cellStyle name="Normal 16 7 2 2 3" xfId="10554" xr:uid="{00000000-0005-0000-0000-0000C53C0000}"/>
    <cellStyle name="Normal 16 7 2 2 4" xfId="10555" xr:uid="{00000000-0005-0000-0000-0000C63C0000}"/>
    <cellStyle name="Normal 16 7 2 2 5" xfId="10556" xr:uid="{00000000-0005-0000-0000-0000C73C0000}"/>
    <cellStyle name="Normal 16 7 2 3" xfId="10557" xr:uid="{00000000-0005-0000-0000-0000C83C0000}"/>
    <cellStyle name="Normal 16 7 2 4" xfId="10558" xr:uid="{00000000-0005-0000-0000-0000C93C0000}"/>
    <cellStyle name="Normal 16 7 2 4 2" xfId="10559" xr:uid="{00000000-0005-0000-0000-0000CA3C0000}"/>
    <cellStyle name="Normal 16 7 2 4 3" xfId="10560" xr:uid="{00000000-0005-0000-0000-0000CB3C0000}"/>
    <cellStyle name="Normal 16 7 2 4 4" xfId="10561" xr:uid="{00000000-0005-0000-0000-0000CC3C0000}"/>
    <cellStyle name="Normal 16 7 2 5" xfId="10562" xr:uid="{00000000-0005-0000-0000-0000CD3C0000}"/>
    <cellStyle name="Normal 16 7 2 6" xfId="10563" xr:uid="{00000000-0005-0000-0000-0000CE3C0000}"/>
    <cellStyle name="Normal 16 7 2 7" xfId="10564" xr:uid="{00000000-0005-0000-0000-0000CF3C0000}"/>
    <cellStyle name="Normal 16 8" xfId="10565" xr:uid="{00000000-0005-0000-0000-0000D03C0000}"/>
    <cellStyle name="Normal 16 8 2" xfId="10566" xr:uid="{00000000-0005-0000-0000-0000D13C0000}"/>
    <cellStyle name="Normal 16 8 2 2" xfId="10567" xr:uid="{00000000-0005-0000-0000-0000D23C0000}"/>
    <cellStyle name="Normal 16 8 2 2 2" xfId="10568" xr:uid="{00000000-0005-0000-0000-0000D33C0000}"/>
    <cellStyle name="Normal 16 8 2 2 2 2" xfId="10569" xr:uid="{00000000-0005-0000-0000-0000D43C0000}"/>
    <cellStyle name="Normal 16 8 2 2 2 3" xfId="10570" xr:uid="{00000000-0005-0000-0000-0000D53C0000}"/>
    <cellStyle name="Normal 16 8 2 2 2 4" xfId="10571" xr:uid="{00000000-0005-0000-0000-0000D63C0000}"/>
    <cellStyle name="Normal 16 8 2 2 3" xfId="10572" xr:uid="{00000000-0005-0000-0000-0000D73C0000}"/>
    <cellStyle name="Normal 16 8 2 2 4" xfId="10573" xr:uid="{00000000-0005-0000-0000-0000D83C0000}"/>
    <cellStyle name="Normal 16 8 2 2 5" xfId="10574" xr:uid="{00000000-0005-0000-0000-0000D93C0000}"/>
    <cellStyle name="Normal 16 8 2 3" xfId="10575" xr:uid="{00000000-0005-0000-0000-0000DA3C0000}"/>
    <cellStyle name="Normal 16 8 2 4" xfId="10576" xr:uid="{00000000-0005-0000-0000-0000DB3C0000}"/>
    <cellStyle name="Normal 16 8 2 4 2" xfId="10577" xr:uid="{00000000-0005-0000-0000-0000DC3C0000}"/>
    <cellStyle name="Normal 16 8 2 4 3" xfId="10578" xr:uid="{00000000-0005-0000-0000-0000DD3C0000}"/>
    <cellStyle name="Normal 16 8 2 4 4" xfId="10579" xr:uid="{00000000-0005-0000-0000-0000DE3C0000}"/>
    <cellStyle name="Normal 16 8 2 5" xfId="10580" xr:uid="{00000000-0005-0000-0000-0000DF3C0000}"/>
    <cellStyle name="Normal 16 8 2 6" xfId="10581" xr:uid="{00000000-0005-0000-0000-0000E03C0000}"/>
    <cellStyle name="Normal 16 8 2 7" xfId="10582" xr:uid="{00000000-0005-0000-0000-0000E13C0000}"/>
    <cellStyle name="Normal 16 9" xfId="10583" xr:uid="{00000000-0005-0000-0000-0000E23C0000}"/>
    <cellStyle name="Normal 16 9 2" xfId="10584" xr:uid="{00000000-0005-0000-0000-0000E33C0000}"/>
    <cellStyle name="Normal 16 9 2 2" xfId="10585" xr:uid="{00000000-0005-0000-0000-0000E43C0000}"/>
    <cellStyle name="Normal 16 9 2 2 2" xfId="10586" xr:uid="{00000000-0005-0000-0000-0000E53C0000}"/>
    <cellStyle name="Normal 16 9 2 2 2 2" xfId="10587" xr:uid="{00000000-0005-0000-0000-0000E63C0000}"/>
    <cellStyle name="Normal 16 9 2 2 2 3" xfId="10588" xr:uid="{00000000-0005-0000-0000-0000E73C0000}"/>
    <cellStyle name="Normal 16 9 2 2 2 4" xfId="10589" xr:uid="{00000000-0005-0000-0000-0000E83C0000}"/>
    <cellStyle name="Normal 16 9 2 2 3" xfId="10590" xr:uid="{00000000-0005-0000-0000-0000E93C0000}"/>
    <cellStyle name="Normal 16 9 2 2 4" xfId="10591" xr:uid="{00000000-0005-0000-0000-0000EA3C0000}"/>
    <cellStyle name="Normal 16 9 2 2 5" xfId="10592" xr:uid="{00000000-0005-0000-0000-0000EB3C0000}"/>
    <cellStyle name="Normal 16 9 2 3" xfId="10593" xr:uid="{00000000-0005-0000-0000-0000EC3C0000}"/>
    <cellStyle name="Normal 16 9 2 4" xfId="10594" xr:uid="{00000000-0005-0000-0000-0000ED3C0000}"/>
    <cellStyle name="Normal 16 9 2 4 2" xfId="10595" xr:uid="{00000000-0005-0000-0000-0000EE3C0000}"/>
    <cellStyle name="Normal 16 9 2 4 3" xfId="10596" xr:uid="{00000000-0005-0000-0000-0000EF3C0000}"/>
    <cellStyle name="Normal 16 9 2 4 4" xfId="10597" xr:uid="{00000000-0005-0000-0000-0000F03C0000}"/>
    <cellStyle name="Normal 16 9 2 5" xfId="10598" xr:uid="{00000000-0005-0000-0000-0000F13C0000}"/>
    <cellStyle name="Normal 16 9 2 6" xfId="10599" xr:uid="{00000000-0005-0000-0000-0000F23C0000}"/>
    <cellStyle name="Normal 16 9 2 7" xfId="10600" xr:uid="{00000000-0005-0000-0000-0000F33C0000}"/>
    <cellStyle name="Normal 17" xfId="10601" xr:uid="{00000000-0005-0000-0000-0000F43C0000}"/>
    <cellStyle name="Normal 17 10" xfId="10602" xr:uid="{00000000-0005-0000-0000-0000F53C0000}"/>
    <cellStyle name="Normal 17 10 2" xfId="10603" xr:uid="{00000000-0005-0000-0000-0000F63C0000}"/>
    <cellStyle name="Normal 17 11" xfId="10604" xr:uid="{00000000-0005-0000-0000-0000F73C0000}"/>
    <cellStyle name="Normal 17 11 2" xfId="10605" xr:uid="{00000000-0005-0000-0000-0000F83C0000}"/>
    <cellStyle name="Normal 17 11 2 2" xfId="10606" xr:uid="{00000000-0005-0000-0000-0000F93C0000}"/>
    <cellStyle name="Normal 17 11 2 2 2" xfId="10607" xr:uid="{00000000-0005-0000-0000-0000FA3C0000}"/>
    <cellStyle name="Normal 17 11 2 2 2 2" xfId="10608" xr:uid="{00000000-0005-0000-0000-0000FB3C0000}"/>
    <cellStyle name="Normal 17 11 2 2 2 3" xfId="10609" xr:uid="{00000000-0005-0000-0000-0000FC3C0000}"/>
    <cellStyle name="Normal 17 11 2 2 2 4" xfId="10610" xr:uid="{00000000-0005-0000-0000-0000FD3C0000}"/>
    <cellStyle name="Normal 17 11 2 2 3" xfId="10611" xr:uid="{00000000-0005-0000-0000-0000FE3C0000}"/>
    <cellStyle name="Normal 17 11 2 2 4" xfId="10612" xr:uid="{00000000-0005-0000-0000-0000FF3C0000}"/>
    <cellStyle name="Normal 17 11 2 2 5" xfId="10613" xr:uid="{00000000-0005-0000-0000-0000003D0000}"/>
    <cellStyle name="Normal 17 11 2 3" xfId="10614" xr:uid="{00000000-0005-0000-0000-0000013D0000}"/>
    <cellStyle name="Normal 17 11 2 4" xfId="10615" xr:uid="{00000000-0005-0000-0000-0000023D0000}"/>
    <cellStyle name="Normal 17 11 2 4 2" xfId="10616" xr:uid="{00000000-0005-0000-0000-0000033D0000}"/>
    <cellStyle name="Normal 17 11 2 4 3" xfId="10617" xr:uid="{00000000-0005-0000-0000-0000043D0000}"/>
    <cellStyle name="Normal 17 11 2 4 4" xfId="10618" xr:uid="{00000000-0005-0000-0000-0000053D0000}"/>
    <cellStyle name="Normal 17 11 2 5" xfId="10619" xr:uid="{00000000-0005-0000-0000-0000063D0000}"/>
    <cellStyle name="Normal 17 11 2 6" xfId="10620" xr:uid="{00000000-0005-0000-0000-0000073D0000}"/>
    <cellStyle name="Normal 17 11 2 7" xfId="10621" xr:uid="{00000000-0005-0000-0000-0000083D0000}"/>
    <cellStyle name="Normal 17 12" xfId="10622" xr:uid="{00000000-0005-0000-0000-0000093D0000}"/>
    <cellStyle name="Normal 17 12 2" xfId="10623" xr:uid="{00000000-0005-0000-0000-00000A3D0000}"/>
    <cellStyle name="Normal 17 13" xfId="10624" xr:uid="{00000000-0005-0000-0000-00000B3D0000}"/>
    <cellStyle name="Normal 17 14" xfId="10625" xr:uid="{00000000-0005-0000-0000-00000C3D0000}"/>
    <cellStyle name="Normal 17 14 2" xfId="10626" xr:uid="{00000000-0005-0000-0000-00000D3D0000}"/>
    <cellStyle name="Normal 17 14 2 2" xfId="10627" xr:uid="{00000000-0005-0000-0000-00000E3D0000}"/>
    <cellStyle name="Normal 17 14 2 2 2" xfId="10628" xr:uid="{00000000-0005-0000-0000-00000F3D0000}"/>
    <cellStyle name="Normal 17 14 2 2 3" xfId="10629" xr:uid="{00000000-0005-0000-0000-0000103D0000}"/>
    <cellStyle name="Normal 17 14 2 2 4" xfId="10630" xr:uid="{00000000-0005-0000-0000-0000113D0000}"/>
    <cellStyle name="Normal 17 14 2 3" xfId="10631" xr:uid="{00000000-0005-0000-0000-0000123D0000}"/>
    <cellStyle name="Normal 17 14 2 4" xfId="10632" xr:uid="{00000000-0005-0000-0000-0000133D0000}"/>
    <cellStyle name="Normal 17 14 2 5" xfId="10633" xr:uid="{00000000-0005-0000-0000-0000143D0000}"/>
    <cellStyle name="Normal 17 14 3" xfId="10634" xr:uid="{00000000-0005-0000-0000-0000153D0000}"/>
    <cellStyle name="Normal 17 14 3 2" xfId="10635" xr:uid="{00000000-0005-0000-0000-0000163D0000}"/>
    <cellStyle name="Normal 17 14 3 3" xfId="10636" xr:uid="{00000000-0005-0000-0000-0000173D0000}"/>
    <cellStyle name="Normal 17 14 3 4" xfId="10637" xr:uid="{00000000-0005-0000-0000-0000183D0000}"/>
    <cellStyle name="Normal 17 14 4" xfId="10638" xr:uid="{00000000-0005-0000-0000-0000193D0000}"/>
    <cellStyle name="Normal 17 14 5" xfId="10639" xr:uid="{00000000-0005-0000-0000-00001A3D0000}"/>
    <cellStyle name="Normal 17 14 6" xfId="10640" xr:uid="{00000000-0005-0000-0000-00001B3D0000}"/>
    <cellStyle name="Normal 17 15" xfId="10641" xr:uid="{00000000-0005-0000-0000-00001C3D0000}"/>
    <cellStyle name="Normal 17 15 2" xfId="10642" xr:uid="{00000000-0005-0000-0000-00001D3D0000}"/>
    <cellStyle name="Normal 17 15 3" xfId="10643" xr:uid="{00000000-0005-0000-0000-00001E3D0000}"/>
    <cellStyle name="Normal 17 15 4" xfId="10644" xr:uid="{00000000-0005-0000-0000-00001F3D0000}"/>
    <cellStyle name="Normal 17 2" xfId="10645" xr:uid="{00000000-0005-0000-0000-0000203D0000}"/>
    <cellStyle name="Normal 17 2 2" xfId="10646" xr:uid="{00000000-0005-0000-0000-0000213D0000}"/>
    <cellStyle name="Normal 17 2 3" xfId="10647" xr:uid="{00000000-0005-0000-0000-0000223D0000}"/>
    <cellStyle name="Normal 17 2 3 2" xfId="10648" xr:uid="{00000000-0005-0000-0000-0000233D0000}"/>
    <cellStyle name="Normal 17 2 3 2 2" xfId="10649" xr:uid="{00000000-0005-0000-0000-0000243D0000}"/>
    <cellStyle name="Normal 17 2 3 2 2 2" xfId="10650" xr:uid="{00000000-0005-0000-0000-0000253D0000}"/>
    <cellStyle name="Normal 17 2 3 2 2 3" xfId="10651" xr:uid="{00000000-0005-0000-0000-0000263D0000}"/>
    <cellStyle name="Normal 17 2 3 2 2 4" xfId="10652" xr:uid="{00000000-0005-0000-0000-0000273D0000}"/>
    <cellStyle name="Normal 17 2 3 2 3" xfId="10653" xr:uid="{00000000-0005-0000-0000-0000283D0000}"/>
    <cellStyle name="Normal 17 2 3 2 4" xfId="10654" xr:uid="{00000000-0005-0000-0000-0000293D0000}"/>
    <cellStyle name="Normal 17 2 3 2 5" xfId="10655" xr:uid="{00000000-0005-0000-0000-00002A3D0000}"/>
    <cellStyle name="Normal 17 2 3 3" xfId="10656" xr:uid="{00000000-0005-0000-0000-00002B3D0000}"/>
    <cellStyle name="Normal 17 2 3 3 2" xfId="10657" xr:uid="{00000000-0005-0000-0000-00002C3D0000}"/>
    <cellStyle name="Normal 17 2 3 3 3" xfId="10658" xr:uid="{00000000-0005-0000-0000-00002D3D0000}"/>
    <cellStyle name="Normal 17 2 3 3 4" xfId="10659" xr:uid="{00000000-0005-0000-0000-00002E3D0000}"/>
    <cellStyle name="Normal 17 2 3 4" xfId="10660" xr:uid="{00000000-0005-0000-0000-00002F3D0000}"/>
    <cellStyle name="Normal 17 2 3 5" xfId="10661" xr:uid="{00000000-0005-0000-0000-0000303D0000}"/>
    <cellStyle name="Normal 17 2 3 6" xfId="10662" xr:uid="{00000000-0005-0000-0000-0000313D0000}"/>
    <cellStyle name="Normal 17 3" xfId="10663" xr:uid="{00000000-0005-0000-0000-0000323D0000}"/>
    <cellStyle name="Normal 17 3 2" xfId="10664" xr:uid="{00000000-0005-0000-0000-0000333D0000}"/>
    <cellStyle name="Normal 17 3 2 2" xfId="10665" xr:uid="{00000000-0005-0000-0000-0000343D0000}"/>
    <cellStyle name="Normal 17 3 2 2 2" xfId="10666" xr:uid="{00000000-0005-0000-0000-0000353D0000}"/>
    <cellStyle name="Normal 17 3 2 2 2 2" xfId="10667" xr:uid="{00000000-0005-0000-0000-0000363D0000}"/>
    <cellStyle name="Normal 17 3 2 2 2 3" xfId="10668" xr:uid="{00000000-0005-0000-0000-0000373D0000}"/>
    <cellStyle name="Normal 17 3 2 2 2 4" xfId="10669" xr:uid="{00000000-0005-0000-0000-0000383D0000}"/>
    <cellStyle name="Normal 17 3 2 2 3" xfId="10670" xr:uid="{00000000-0005-0000-0000-0000393D0000}"/>
    <cellStyle name="Normal 17 3 2 2 4" xfId="10671" xr:uid="{00000000-0005-0000-0000-00003A3D0000}"/>
    <cellStyle name="Normal 17 3 2 2 5" xfId="10672" xr:uid="{00000000-0005-0000-0000-00003B3D0000}"/>
    <cellStyle name="Normal 17 3 2 3" xfId="10673" xr:uid="{00000000-0005-0000-0000-00003C3D0000}"/>
    <cellStyle name="Normal 17 3 2 4" xfId="10674" xr:uid="{00000000-0005-0000-0000-00003D3D0000}"/>
    <cellStyle name="Normal 17 3 2 4 2" xfId="10675" xr:uid="{00000000-0005-0000-0000-00003E3D0000}"/>
    <cellStyle name="Normal 17 3 2 4 3" xfId="10676" xr:uid="{00000000-0005-0000-0000-00003F3D0000}"/>
    <cellStyle name="Normal 17 3 2 4 4" xfId="10677" xr:uid="{00000000-0005-0000-0000-0000403D0000}"/>
    <cellStyle name="Normal 17 3 2 5" xfId="10678" xr:uid="{00000000-0005-0000-0000-0000413D0000}"/>
    <cellStyle name="Normal 17 3 2 6" xfId="10679" xr:uid="{00000000-0005-0000-0000-0000423D0000}"/>
    <cellStyle name="Normal 17 3 2 7" xfId="10680" xr:uid="{00000000-0005-0000-0000-0000433D0000}"/>
    <cellStyle name="Normal 17 4" xfId="10681" xr:uid="{00000000-0005-0000-0000-0000443D0000}"/>
    <cellStyle name="Normal 17 4 2" xfId="10682" xr:uid="{00000000-0005-0000-0000-0000453D0000}"/>
    <cellStyle name="Normal 17 4 2 2" xfId="10683" xr:uid="{00000000-0005-0000-0000-0000463D0000}"/>
    <cellStyle name="Normal 17 4 2 2 2" xfId="10684" xr:uid="{00000000-0005-0000-0000-0000473D0000}"/>
    <cellStyle name="Normal 17 4 2 2 2 2" xfId="10685" xr:uid="{00000000-0005-0000-0000-0000483D0000}"/>
    <cellStyle name="Normal 17 4 2 2 2 3" xfId="10686" xr:uid="{00000000-0005-0000-0000-0000493D0000}"/>
    <cellStyle name="Normal 17 4 2 2 2 4" xfId="10687" xr:uid="{00000000-0005-0000-0000-00004A3D0000}"/>
    <cellStyle name="Normal 17 4 2 2 3" xfId="10688" xr:uid="{00000000-0005-0000-0000-00004B3D0000}"/>
    <cellStyle name="Normal 17 4 2 2 4" xfId="10689" xr:uid="{00000000-0005-0000-0000-00004C3D0000}"/>
    <cellStyle name="Normal 17 4 2 2 5" xfId="10690" xr:uid="{00000000-0005-0000-0000-00004D3D0000}"/>
    <cellStyle name="Normal 17 4 2 3" xfId="10691" xr:uid="{00000000-0005-0000-0000-00004E3D0000}"/>
    <cellStyle name="Normal 17 4 2 4" xfId="10692" xr:uid="{00000000-0005-0000-0000-00004F3D0000}"/>
    <cellStyle name="Normal 17 4 2 4 2" xfId="10693" xr:uid="{00000000-0005-0000-0000-0000503D0000}"/>
    <cellStyle name="Normal 17 4 2 4 3" xfId="10694" xr:uid="{00000000-0005-0000-0000-0000513D0000}"/>
    <cellStyle name="Normal 17 4 2 4 4" xfId="10695" xr:uid="{00000000-0005-0000-0000-0000523D0000}"/>
    <cellStyle name="Normal 17 4 2 5" xfId="10696" xr:uid="{00000000-0005-0000-0000-0000533D0000}"/>
    <cellStyle name="Normal 17 4 2 6" xfId="10697" xr:uid="{00000000-0005-0000-0000-0000543D0000}"/>
    <cellStyle name="Normal 17 4 2 7" xfId="10698" xr:uid="{00000000-0005-0000-0000-0000553D0000}"/>
    <cellStyle name="Normal 17 5" xfId="10699" xr:uid="{00000000-0005-0000-0000-0000563D0000}"/>
    <cellStyle name="Normal 17 5 2" xfId="10700" xr:uid="{00000000-0005-0000-0000-0000573D0000}"/>
    <cellStyle name="Normal 17 5 2 2" xfId="10701" xr:uid="{00000000-0005-0000-0000-0000583D0000}"/>
    <cellStyle name="Normal 17 5 2 2 2" xfId="10702" xr:uid="{00000000-0005-0000-0000-0000593D0000}"/>
    <cellStyle name="Normal 17 5 2 2 2 2" xfId="10703" xr:uid="{00000000-0005-0000-0000-00005A3D0000}"/>
    <cellStyle name="Normal 17 5 2 2 2 3" xfId="10704" xr:uid="{00000000-0005-0000-0000-00005B3D0000}"/>
    <cellStyle name="Normal 17 5 2 2 2 4" xfId="10705" xr:uid="{00000000-0005-0000-0000-00005C3D0000}"/>
    <cellStyle name="Normal 17 5 2 2 3" xfId="10706" xr:uid="{00000000-0005-0000-0000-00005D3D0000}"/>
    <cellStyle name="Normal 17 5 2 2 4" xfId="10707" xr:uid="{00000000-0005-0000-0000-00005E3D0000}"/>
    <cellStyle name="Normal 17 5 2 2 5" xfId="10708" xr:uid="{00000000-0005-0000-0000-00005F3D0000}"/>
    <cellStyle name="Normal 17 5 2 3" xfId="10709" xr:uid="{00000000-0005-0000-0000-0000603D0000}"/>
    <cellStyle name="Normal 17 5 2 4" xfId="10710" xr:uid="{00000000-0005-0000-0000-0000613D0000}"/>
    <cellStyle name="Normal 17 5 2 4 2" xfId="10711" xr:uid="{00000000-0005-0000-0000-0000623D0000}"/>
    <cellStyle name="Normal 17 5 2 4 3" xfId="10712" xr:uid="{00000000-0005-0000-0000-0000633D0000}"/>
    <cellStyle name="Normal 17 5 2 4 4" xfId="10713" xr:uid="{00000000-0005-0000-0000-0000643D0000}"/>
    <cellStyle name="Normal 17 5 2 5" xfId="10714" xr:uid="{00000000-0005-0000-0000-0000653D0000}"/>
    <cellStyle name="Normal 17 5 2 6" xfId="10715" xr:uid="{00000000-0005-0000-0000-0000663D0000}"/>
    <cellStyle name="Normal 17 5 2 7" xfId="10716" xr:uid="{00000000-0005-0000-0000-0000673D0000}"/>
    <cellStyle name="Normal 17 6" xfId="10717" xr:uid="{00000000-0005-0000-0000-0000683D0000}"/>
    <cellStyle name="Normal 17 6 2" xfId="10718" xr:uid="{00000000-0005-0000-0000-0000693D0000}"/>
    <cellStyle name="Normal 17 7" xfId="10719" xr:uid="{00000000-0005-0000-0000-00006A3D0000}"/>
    <cellStyle name="Normal 17 7 2" xfId="10720" xr:uid="{00000000-0005-0000-0000-00006B3D0000}"/>
    <cellStyle name="Normal 17 8" xfId="10721" xr:uid="{00000000-0005-0000-0000-00006C3D0000}"/>
    <cellStyle name="Normal 17 8 2" xfId="10722" xr:uid="{00000000-0005-0000-0000-00006D3D0000}"/>
    <cellStyle name="Normal 17 9" xfId="10723" xr:uid="{00000000-0005-0000-0000-00006E3D0000}"/>
    <cellStyle name="Normal 17 9 2" xfId="10724" xr:uid="{00000000-0005-0000-0000-00006F3D0000}"/>
    <cellStyle name="Normal 18" xfId="10725" xr:uid="{00000000-0005-0000-0000-0000703D0000}"/>
    <cellStyle name="Normal 18 10" xfId="10726" xr:uid="{00000000-0005-0000-0000-0000713D0000}"/>
    <cellStyle name="Normal 18 2" xfId="10727" xr:uid="{00000000-0005-0000-0000-0000723D0000}"/>
    <cellStyle name="Normal 18 2 2" xfId="10728" xr:uid="{00000000-0005-0000-0000-0000733D0000}"/>
    <cellStyle name="Normal 18 2 2 2" xfId="10729" xr:uid="{00000000-0005-0000-0000-0000743D0000}"/>
    <cellStyle name="Normal 18 2 2 2 2" xfId="10730" xr:uid="{00000000-0005-0000-0000-0000753D0000}"/>
    <cellStyle name="Normal 18 2 2 2 3" xfId="10731" xr:uid="{00000000-0005-0000-0000-0000763D0000}"/>
    <cellStyle name="Normal 18 2 2 2 4" xfId="10732" xr:uid="{00000000-0005-0000-0000-0000773D0000}"/>
    <cellStyle name="Normal 18 2 2 3" xfId="10733" xr:uid="{00000000-0005-0000-0000-0000783D0000}"/>
    <cellStyle name="Normal 18 2 2 4" xfId="10734" xr:uid="{00000000-0005-0000-0000-0000793D0000}"/>
    <cellStyle name="Normal 18 2 2 5" xfId="10735" xr:uid="{00000000-0005-0000-0000-00007A3D0000}"/>
    <cellStyle name="Normal 18 2 3" xfId="10736" xr:uid="{00000000-0005-0000-0000-00007B3D0000}"/>
    <cellStyle name="Normal 18 2 4" xfId="10737" xr:uid="{00000000-0005-0000-0000-00007C3D0000}"/>
    <cellStyle name="Normal 18 2 4 2" xfId="10738" xr:uid="{00000000-0005-0000-0000-00007D3D0000}"/>
    <cellStyle name="Normal 18 2 4 3" xfId="10739" xr:uid="{00000000-0005-0000-0000-00007E3D0000}"/>
    <cellStyle name="Normal 18 2 4 4" xfId="10740" xr:uid="{00000000-0005-0000-0000-00007F3D0000}"/>
    <cellStyle name="Normal 18 2 5" xfId="10741" xr:uid="{00000000-0005-0000-0000-0000803D0000}"/>
    <cellStyle name="Normal 18 2 6" xfId="10742" xr:uid="{00000000-0005-0000-0000-0000813D0000}"/>
    <cellStyle name="Normal 18 2 7" xfId="10743" xr:uid="{00000000-0005-0000-0000-0000823D0000}"/>
    <cellStyle name="Normal 18 3" xfId="10744" xr:uid="{00000000-0005-0000-0000-0000833D0000}"/>
    <cellStyle name="Normal 18 3 2" xfId="10745" xr:uid="{00000000-0005-0000-0000-0000843D0000}"/>
    <cellStyle name="Normal 18 3 2 2" xfId="10746" xr:uid="{00000000-0005-0000-0000-0000853D0000}"/>
    <cellStyle name="Normal 18 3 2 2 2" xfId="10747" xr:uid="{00000000-0005-0000-0000-0000863D0000}"/>
    <cellStyle name="Normal 18 3 2 2 3" xfId="10748" xr:uid="{00000000-0005-0000-0000-0000873D0000}"/>
    <cellStyle name="Normal 18 3 2 2 4" xfId="10749" xr:uid="{00000000-0005-0000-0000-0000883D0000}"/>
    <cellStyle name="Normal 18 3 2 3" xfId="10750" xr:uid="{00000000-0005-0000-0000-0000893D0000}"/>
    <cellStyle name="Normal 18 3 2 4" xfId="10751" xr:uid="{00000000-0005-0000-0000-00008A3D0000}"/>
    <cellStyle name="Normal 18 3 2 5" xfId="10752" xr:uid="{00000000-0005-0000-0000-00008B3D0000}"/>
    <cellStyle name="Normal 18 3 3" xfId="10753" xr:uid="{00000000-0005-0000-0000-00008C3D0000}"/>
    <cellStyle name="Normal 18 3 4" xfId="10754" xr:uid="{00000000-0005-0000-0000-00008D3D0000}"/>
    <cellStyle name="Normal 18 3 4 2" xfId="10755" xr:uid="{00000000-0005-0000-0000-00008E3D0000}"/>
    <cellStyle name="Normal 18 3 4 3" xfId="10756" xr:uid="{00000000-0005-0000-0000-00008F3D0000}"/>
    <cellStyle name="Normal 18 3 4 4" xfId="10757" xr:uid="{00000000-0005-0000-0000-0000903D0000}"/>
    <cellStyle name="Normal 18 3 5" xfId="10758" xr:uid="{00000000-0005-0000-0000-0000913D0000}"/>
    <cellStyle name="Normal 18 3 6" xfId="10759" xr:uid="{00000000-0005-0000-0000-0000923D0000}"/>
    <cellStyle name="Normal 18 3 7" xfId="10760" xr:uid="{00000000-0005-0000-0000-0000933D0000}"/>
    <cellStyle name="Normal 18 4" xfId="10761" xr:uid="{00000000-0005-0000-0000-0000943D0000}"/>
    <cellStyle name="Normal 18 4 2" xfId="10762" xr:uid="{00000000-0005-0000-0000-0000953D0000}"/>
    <cellStyle name="Normal 18 4 2 2" xfId="10763" xr:uid="{00000000-0005-0000-0000-0000963D0000}"/>
    <cellStyle name="Normal 18 4 2 2 2" xfId="10764" xr:uid="{00000000-0005-0000-0000-0000973D0000}"/>
    <cellStyle name="Normal 18 4 2 2 3" xfId="10765" xr:uid="{00000000-0005-0000-0000-0000983D0000}"/>
    <cellStyle name="Normal 18 4 2 2 4" xfId="10766" xr:uid="{00000000-0005-0000-0000-0000993D0000}"/>
    <cellStyle name="Normal 18 4 2 3" xfId="10767" xr:uid="{00000000-0005-0000-0000-00009A3D0000}"/>
    <cellStyle name="Normal 18 4 2 4" xfId="10768" xr:uid="{00000000-0005-0000-0000-00009B3D0000}"/>
    <cellStyle name="Normal 18 4 2 5" xfId="10769" xr:uid="{00000000-0005-0000-0000-00009C3D0000}"/>
    <cellStyle name="Normal 18 4 3" xfId="10770" xr:uid="{00000000-0005-0000-0000-00009D3D0000}"/>
    <cellStyle name="Normal 18 4 4" xfId="10771" xr:uid="{00000000-0005-0000-0000-00009E3D0000}"/>
    <cellStyle name="Normal 18 4 4 2" xfId="10772" xr:uid="{00000000-0005-0000-0000-00009F3D0000}"/>
    <cellStyle name="Normal 18 4 4 3" xfId="10773" xr:uid="{00000000-0005-0000-0000-0000A03D0000}"/>
    <cellStyle name="Normal 18 4 4 4" xfId="10774" xr:uid="{00000000-0005-0000-0000-0000A13D0000}"/>
    <cellStyle name="Normal 18 4 5" xfId="10775" xr:uid="{00000000-0005-0000-0000-0000A23D0000}"/>
    <cellStyle name="Normal 18 4 6" xfId="10776" xr:uid="{00000000-0005-0000-0000-0000A33D0000}"/>
    <cellStyle name="Normal 18 4 7" xfId="10777" xr:uid="{00000000-0005-0000-0000-0000A43D0000}"/>
    <cellStyle name="Normal 18 5" xfId="10778" xr:uid="{00000000-0005-0000-0000-0000A53D0000}"/>
    <cellStyle name="Normal 18 6" xfId="10779" xr:uid="{00000000-0005-0000-0000-0000A63D0000}"/>
    <cellStyle name="Normal 18 7" xfId="10780" xr:uid="{00000000-0005-0000-0000-0000A73D0000}"/>
    <cellStyle name="Normal 18 8" xfId="10781" xr:uid="{00000000-0005-0000-0000-0000A83D0000}"/>
    <cellStyle name="Normal 18 8 2" xfId="10782" xr:uid="{00000000-0005-0000-0000-0000A93D0000}"/>
    <cellStyle name="Normal 18 8 3" xfId="10783" xr:uid="{00000000-0005-0000-0000-0000AA3D0000}"/>
    <cellStyle name="Normal 18 8 4" xfId="10784" xr:uid="{00000000-0005-0000-0000-0000AB3D0000}"/>
    <cellStyle name="Normal 19" xfId="10785" xr:uid="{00000000-0005-0000-0000-0000AC3D0000}"/>
    <cellStyle name="Normal 19 10" xfId="10786" xr:uid="{00000000-0005-0000-0000-0000AD3D0000}"/>
    <cellStyle name="Normal 19 10 2" xfId="10787" xr:uid="{00000000-0005-0000-0000-0000AE3D0000}"/>
    <cellStyle name="Normal 19 11" xfId="10788" xr:uid="{00000000-0005-0000-0000-0000AF3D0000}"/>
    <cellStyle name="Normal 19 11 2" xfId="10789" xr:uid="{00000000-0005-0000-0000-0000B03D0000}"/>
    <cellStyle name="Normal 19 12" xfId="10790" xr:uid="{00000000-0005-0000-0000-0000B13D0000}"/>
    <cellStyle name="Normal 19 12 2" xfId="10791" xr:uid="{00000000-0005-0000-0000-0000B23D0000}"/>
    <cellStyle name="Normal 19 13" xfId="10792" xr:uid="{00000000-0005-0000-0000-0000B33D0000}"/>
    <cellStyle name="Normal 19 14" xfId="10793" xr:uid="{00000000-0005-0000-0000-0000B43D0000}"/>
    <cellStyle name="Normal 19 14 2" xfId="10794" xr:uid="{00000000-0005-0000-0000-0000B53D0000}"/>
    <cellStyle name="Normal 19 14 2 2" xfId="10795" xr:uid="{00000000-0005-0000-0000-0000B63D0000}"/>
    <cellStyle name="Normal 19 14 2 2 2" xfId="10796" xr:uid="{00000000-0005-0000-0000-0000B73D0000}"/>
    <cellStyle name="Normal 19 14 2 2 3" xfId="10797" xr:uid="{00000000-0005-0000-0000-0000B83D0000}"/>
    <cellStyle name="Normal 19 14 2 2 4" xfId="10798" xr:uid="{00000000-0005-0000-0000-0000B93D0000}"/>
    <cellStyle name="Normal 19 14 2 3" xfId="10799" xr:uid="{00000000-0005-0000-0000-0000BA3D0000}"/>
    <cellStyle name="Normal 19 14 2 4" xfId="10800" xr:uid="{00000000-0005-0000-0000-0000BB3D0000}"/>
    <cellStyle name="Normal 19 14 2 5" xfId="10801" xr:uid="{00000000-0005-0000-0000-0000BC3D0000}"/>
    <cellStyle name="Normal 19 14 3" xfId="10802" xr:uid="{00000000-0005-0000-0000-0000BD3D0000}"/>
    <cellStyle name="Normal 19 14 3 2" xfId="10803" xr:uid="{00000000-0005-0000-0000-0000BE3D0000}"/>
    <cellStyle name="Normal 19 14 3 3" xfId="10804" xr:uid="{00000000-0005-0000-0000-0000BF3D0000}"/>
    <cellStyle name="Normal 19 14 3 4" xfId="10805" xr:uid="{00000000-0005-0000-0000-0000C03D0000}"/>
    <cellStyle name="Normal 19 14 4" xfId="10806" xr:uid="{00000000-0005-0000-0000-0000C13D0000}"/>
    <cellStyle name="Normal 19 14 5" xfId="10807" xr:uid="{00000000-0005-0000-0000-0000C23D0000}"/>
    <cellStyle name="Normal 19 14 6" xfId="10808" xr:uid="{00000000-0005-0000-0000-0000C33D0000}"/>
    <cellStyle name="Normal 19 15" xfId="10809" xr:uid="{00000000-0005-0000-0000-0000C43D0000}"/>
    <cellStyle name="Normal 19 15 2" xfId="10810" xr:uid="{00000000-0005-0000-0000-0000C53D0000}"/>
    <cellStyle name="Normal 19 15 3" xfId="10811" xr:uid="{00000000-0005-0000-0000-0000C63D0000}"/>
    <cellStyle name="Normal 19 15 4" xfId="10812" xr:uid="{00000000-0005-0000-0000-0000C73D0000}"/>
    <cellStyle name="Normal 19 2" xfId="10813" xr:uid="{00000000-0005-0000-0000-0000C83D0000}"/>
    <cellStyle name="Normal 19 2 2" xfId="10814" xr:uid="{00000000-0005-0000-0000-0000C93D0000}"/>
    <cellStyle name="Normal 19 2 3" xfId="10815" xr:uid="{00000000-0005-0000-0000-0000CA3D0000}"/>
    <cellStyle name="Normal 19 2 3 2" xfId="10816" xr:uid="{00000000-0005-0000-0000-0000CB3D0000}"/>
    <cellStyle name="Normal 19 2 3 2 2" xfId="10817" xr:uid="{00000000-0005-0000-0000-0000CC3D0000}"/>
    <cellStyle name="Normal 19 2 3 2 2 2" xfId="10818" xr:uid="{00000000-0005-0000-0000-0000CD3D0000}"/>
    <cellStyle name="Normal 19 2 3 2 2 3" xfId="10819" xr:uid="{00000000-0005-0000-0000-0000CE3D0000}"/>
    <cellStyle name="Normal 19 2 3 2 2 4" xfId="10820" xr:uid="{00000000-0005-0000-0000-0000CF3D0000}"/>
    <cellStyle name="Normal 19 2 3 2 3" xfId="10821" xr:uid="{00000000-0005-0000-0000-0000D03D0000}"/>
    <cellStyle name="Normal 19 2 3 2 4" xfId="10822" xr:uid="{00000000-0005-0000-0000-0000D13D0000}"/>
    <cellStyle name="Normal 19 2 3 2 5" xfId="10823" xr:uid="{00000000-0005-0000-0000-0000D23D0000}"/>
    <cellStyle name="Normal 19 2 3 3" xfId="10824" xr:uid="{00000000-0005-0000-0000-0000D33D0000}"/>
    <cellStyle name="Normal 19 2 3 3 2" xfId="10825" xr:uid="{00000000-0005-0000-0000-0000D43D0000}"/>
    <cellStyle name="Normal 19 2 3 3 3" xfId="10826" xr:uid="{00000000-0005-0000-0000-0000D53D0000}"/>
    <cellStyle name="Normal 19 2 3 3 4" xfId="10827" xr:uid="{00000000-0005-0000-0000-0000D63D0000}"/>
    <cellStyle name="Normal 19 2 3 4" xfId="10828" xr:uid="{00000000-0005-0000-0000-0000D73D0000}"/>
    <cellStyle name="Normal 19 2 3 5" xfId="10829" xr:uid="{00000000-0005-0000-0000-0000D83D0000}"/>
    <cellStyle name="Normal 19 2 3 6" xfId="10830" xr:uid="{00000000-0005-0000-0000-0000D93D0000}"/>
    <cellStyle name="Normal 19 3" xfId="10831" xr:uid="{00000000-0005-0000-0000-0000DA3D0000}"/>
    <cellStyle name="Normal 19 3 2" xfId="10832" xr:uid="{00000000-0005-0000-0000-0000DB3D0000}"/>
    <cellStyle name="Normal 19 4" xfId="10833" xr:uid="{00000000-0005-0000-0000-0000DC3D0000}"/>
    <cellStyle name="Normal 19 4 2" xfId="10834" xr:uid="{00000000-0005-0000-0000-0000DD3D0000}"/>
    <cellStyle name="Normal 19 5" xfId="10835" xr:uid="{00000000-0005-0000-0000-0000DE3D0000}"/>
    <cellStyle name="Normal 19 5 2" xfId="10836" xr:uid="{00000000-0005-0000-0000-0000DF3D0000}"/>
    <cellStyle name="Normal 19 6" xfId="10837" xr:uid="{00000000-0005-0000-0000-0000E03D0000}"/>
    <cellStyle name="Normal 19 6 2" xfId="10838" xr:uid="{00000000-0005-0000-0000-0000E13D0000}"/>
    <cellStyle name="Normal 19 7" xfId="10839" xr:uid="{00000000-0005-0000-0000-0000E23D0000}"/>
    <cellStyle name="Normal 19 7 2" xfId="10840" xr:uid="{00000000-0005-0000-0000-0000E33D0000}"/>
    <cellStyle name="Normal 19 7 2 2" xfId="10841" xr:uid="{00000000-0005-0000-0000-0000E43D0000}"/>
    <cellStyle name="Normal 19 7 2 2 2" xfId="10842" xr:uid="{00000000-0005-0000-0000-0000E53D0000}"/>
    <cellStyle name="Normal 19 7 2 2 2 2" xfId="10843" xr:uid="{00000000-0005-0000-0000-0000E63D0000}"/>
    <cellStyle name="Normal 19 7 2 2 2 3" xfId="10844" xr:uid="{00000000-0005-0000-0000-0000E73D0000}"/>
    <cellStyle name="Normal 19 7 2 2 2 4" xfId="10845" xr:uid="{00000000-0005-0000-0000-0000E83D0000}"/>
    <cellStyle name="Normal 19 7 2 2 3" xfId="10846" xr:uid="{00000000-0005-0000-0000-0000E93D0000}"/>
    <cellStyle name="Normal 19 7 2 2 4" xfId="10847" xr:uid="{00000000-0005-0000-0000-0000EA3D0000}"/>
    <cellStyle name="Normal 19 7 2 2 5" xfId="10848" xr:uid="{00000000-0005-0000-0000-0000EB3D0000}"/>
    <cellStyle name="Normal 19 7 2 3" xfId="10849" xr:uid="{00000000-0005-0000-0000-0000EC3D0000}"/>
    <cellStyle name="Normal 19 7 2 4" xfId="10850" xr:uid="{00000000-0005-0000-0000-0000ED3D0000}"/>
    <cellStyle name="Normal 19 7 2 4 2" xfId="10851" xr:uid="{00000000-0005-0000-0000-0000EE3D0000}"/>
    <cellStyle name="Normal 19 7 2 4 3" xfId="10852" xr:uid="{00000000-0005-0000-0000-0000EF3D0000}"/>
    <cellStyle name="Normal 19 7 2 4 4" xfId="10853" xr:uid="{00000000-0005-0000-0000-0000F03D0000}"/>
    <cellStyle name="Normal 19 7 2 5" xfId="10854" xr:uid="{00000000-0005-0000-0000-0000F13D0000}"/>
    <cellStyle name="Normal 19 7 2 6" xfId="10855" xr:uid="{00000000-0005-0000-0000-0000F23D0000}"/>
    <cellStyle name="Normal 19 7 2 7" xfId="10856" xr:uid="{00000000-0005-0000-0000-0000F33D0000}"/>
    <cellStyle name="Normal 19 8" xfId="10857" xr:uid="{00000000-0005-0000-0000-0000F43D0000}"/>
    <cellStyle name="Normal 19 8 2" xfId="10858" xr:uid="{00000000-0005-0000-0000-0000F53D0000}"/>
    <cellStyle name="Normal 19 9" xfId="10859" xr:uid="{00000000-0005-0000-0000-0000F63D0000}"/>
    <cellStyle name="Normal 19 9 2" xfId="10860" xr:uid="{00000000-0005-0000-0000-0000F73D0000}"/>
    <cellStyle name="Normal 2" xfId="11" xr:uid="{00000000-0005-0000-0000-0000F83D0000}"/>
    <cellStyle name="Normal 2 10" xfId="10861" xr:uid="{00000000-0005-0000-0000-0000F93D0000}"/>
    <cellStyle name="Normal 2 10 10" xfId="10862" xr:uid="{00000000-0005-0000-0000-0000FA3D0000}"/>
    <cellStyle name="Normal 2 10 2" xfId="10863" xr:uid="{00000000-0005-0000-0000-0000FB3D0000}"/>
    <cellStyle name="Normal 2 10 2 2" xfId="4" xr:uid="{00000000-0005-0000-0000-0000FC3D0000}"/>
    <cellStyle name="Normal 2 10 2 3" xfId="10864" xr:uid="{00000000-0005-0000-0000-0000FD3D0000}"/>
    <cellStyle name="Normal 2 10 3" xfId="10865" xr:uid="{00000000-0005-0000-0000-0000FE3D0000}"/>
    <cellStyle name="Normal 2 10 3 2" xfId="10866" xr:uid="{00000000-0005-0000-0000-0000FF3D0000}"/>
    <cellStyle name="Normal 2 10 3 2 2" xfId="10867" xr:uid="{00000000-0005-0000-0000-0000003E0000}"/>
    <cellStyle name="Normal 2 10 3 2 2 2" xfId="10868" xr:uid="{00000000-0005-0000-0000-0000013E0000}"/>
    <cellStyle name="Normal 2 10 3 2 2 3" xfId="10869" xr:uid="{00000000-0005-0000-0000-0000023E0000}"/>
    <cellStyle name="Normal 2 10 3 2 2 4" xfId="10870" xr:uid="{00000000-0005-0000-0000-0000033E0000}"/>
    <cellStyle name="Normal 2 10 3 2 3" xfId="10871" xr:uid="{00000000-0005-0000-0000-0000043E0000}"/>
    <cellStyle name="Normal 2 10 3 2 4" xfId="10872" xr:uid="{00000000-0005-0000-0000-0000053E0000}"/>
    <cellStyle name="Normal 2 10 3 2 5" xfId="10873" xr:uid="{00000000-0005-0000-0000-0000063E0000}"/>
    <cellStyle name="Normal 2 10 3 3" xfId="10874" xr:uid="{00000000-0005-0000-0000-0000073E0000}"/>
    <cellStyle name="Normal 2 10 3 4" xfId="10875" xr:uid="{00000000-0005-0000-0000-0000083E0000}"/>
    <cellStyle name="Normal 2 10 3 4 2" xfId="10876" xr:uid="{00000000-0005-0000-0000-0000093E0000}"/>
    <cellStyle name="Normal 2 10 3 4 3" xfId="10877" xr:uid="{00000000-0005-0000-0000-00000A3E0000}"/>
    <cellStyle name="Normal 2 10 3 4 4" xfId="10878" xr:uid="{00000000-0005-0000-0000-00000B3E0000}"/>
    <cellStyle name="Normal 2 10 3 5" xfId="10879" xr:uid="{00000000-0005-0000-0000-00000C3E0000}"/>
    <cellStyle name="Normal 2 10 3 6" xfId="10880" xr:uid="{00000000-0005-0000-0000-00000D3E0000}"/>
    <cellStyle name="Normal 2 10 3 7" xfId="10881" xr:uid="{00000000-0005-0000-0000-00000E3E0000}"/>
    <cellStyle name="Normal 2 10 4" xfId="10882" xr:uid="{00000000-0005-0000-0000-00000F3E0000}"/>
    <cellStyle name="Normal 2 10 4 2" xfId="10883" xr:uid="{00000000-0005-0000-0000-0000103E0000}"/>
    <cellStyle name="Normal 2 10 4 2 2" xfId="10884" xr:uid="{00000000-0005-0000-0000-0000113E0000}"/>
    <cellStyle name="Normal 2 10 4 2 2 2" xfId="10885" xr:uid="{00000000-0005-0000-0000-0000123E0000}"/>
    <cellStyle name="Normal 2 10 4 2 2 3" xfId="10886" xr:uid="{00000000-0005-0000-0000-0000133E0000}"/>
    <cellStyle name="Normal 2 10 4 2 2 4" xfId="10887" xr:uid="{00000000-0005-0000-0000-0000143E0000}"/>
    <cellStyle name="Normal 2 10 4 2 3" xfId="10888" xr:uid="{00000000-0005-0000-0000-0000153E0000}"/>
    <cellStyle name="Normal 2 10 4 2 4" xfId="10889" xr:uid="{00000000-0005-0000-0000-0000163E0000}"/>
    <cellStyle name="Normal 2 10 4 2 5" xfId="10890" xr:uid="{00000000-0005-0000-0000-0000173E0000}"/>
    <cellStyle name="Normal 2 10 4 3" xfId="10891" xr:uid="{00000000-0005-0000-0000-0000183E0000}"/>
    <cellStyle name="Normal 2 10 4 3 2" xfId="10892" xr:uid="{00000000-0005-0000-0000-0000193E0000}"/>
    <cellStyle name="Normal 2 10 4 3 3" xfId="10893" xr:uid="{00000000-0005-0000-0000-00001A3E0000}"/>
    <cellStyle name="Normal 2 10 4 3 4" xfId="10894" xr:uid="{00000000-0005-0000-0000-00001B3E0000}"/>
    <cellStyle name="Normal 2 10 4 4" xfId="10895" xr:uid="{00000000-0005-0000-0000-00001C3E0000}"/>
    <cellStyle name="Normal 2 10 4 5" xfId="10896" xr:uid="{00000000-0005-0000-0000-00001D3E0000}"/>
    <cellStyle name="Normal 2 10 4 6" xfId="10897" xr:uid="{00000000-0005-0000-0000-00001E3E0000}"/>
    <cellStyle name="Normal 2 11" xfId="10898" xr:uid="{00000000-0005-0000-0000-00001F3E0000}"/>
    <cellStyle name="Normal 2 11 2" xfId="10899" xr:uid="{00000000-0005-0000-0000-0000203E0000}"/>
    <cellStyle name="Normal 2 11 2 2" xfId="10900" xr:uid="{00000000-0005-0000-0000-0000213E0000}"/>
    <cellStyle name="Normal 2 11 3" xfId="10901" xr:uid="{00000000-0005-0000-0000-0000223E0000}"/>
    <cellStyle name="Normal 2 12" xfId="10902" xr:uid="{00000000-0005-0000-0000-0000233E0000}"/>
    <cellStyle name="Normal 2 12 2" xfId="10903" xr:uid="{00000000-0005-0000-0000-0000243E0000}"/>
    <cellStyle name="Normal 2 12 2 2" xfId="10904" xr:uid="{00000000-0005-0000-0000-0000253E0000}"/>
    <cellStyle name="Normal 2 12 3" xfId="10905" xr:uid="{00000000-0005-0000-0000-0000263E0000}"/>
    <cellStyle name="Normal 2 13" xfId="10906" xr:uid="{00000000-0005-0000-0000-0000273E0000}"/>
    <cellStyle name="Normal 2 13 2" xfId="10907" xr:uid="{00000000-0005-0000-0000-0000283E0000}"/>
    <cellStyle name="Normal 2 13 2 2" xfId="10908" xr:uid="{00000000-0005-0000-0000-0000293E0000}"/>
    <cellStyle name="Normal 2 13 2 2 2" xfId="10909" xr:uid="{00000000-0005-0000-0000-00002A3E0000}"/>
    <cellStyle name="Normal 2 13 2 2 2 2" xfId="10910" xr:uid="{00000000-0005-0000-0000-00002B3E0000}"/>
    <cellStyle name="Normal 2 13 2 2 2 3" xfId="10911" xr:uid="{00000000-0005-0000-0000-00002C3E0000}"/>
    <cellStyle name="Normal 2 13 2 2 2 4" xfId="10912" xr:uid="{00000000-0005-0000-0000-00002D3E0000}"/>
    <cellStyle name="Normal 2 13 2 2 3" xfId="10913" xr:uid="{00000000-0005-0000-0000-00002E3E0000}"/>
    <cellStyle name="Normal 2 13 2 2 4" xfId="10914" xr:uid="{00000000-0005-0000-0000-00002F3E0000}"/>
    <cellStyle name="Normal 2 13 2 2 5" xfId="10915" xr:uid="{00000000-0005-0000-0000-0000303E0000}"/>
    <cellStyle name="Normal 2 13 2 3" xfId="10916" xr:uid="{00000000-0005-0000-0000-0000313E0000}"/>
    <cellStyle name="Normal 2 13 2 4" xfId="10917" xr:uid="{00000000-0005-0000-0000-0000323E0000}"/>
    <cellStyle name="Normal 2 13 2 4 2" xfId="10918" xr:uid="{00000000-0005-0000-0000-0000333E0000}"/>
    <cellStyle name="Normal 2 13 2 4 3" xfId="10919" xr:uid="{00000000-0005-0000-0000-0000343E0000}"/>
    <cellStyle name="Normal 2 13 2 4 4" xfId="10920" xr:uid="{00000000-0005-0000-0000-0000353E0000}"/>
    <cellStyle name="Normal 2 13 2 5" xfId="10921" xr:uid="{00000000-0005-0000-0000-0000363E0000}"/>
    <cellStyle name="Normal 2 13 2 6" xfId="10922" xr:uid="{00000000-0005-0000-0000-0000373E0000}"/>
    <cellStyle name="Normal 2 13 2 7" xfId="10923" xr:uid="{00000000-0005-0000-0000-0000383E0000}"/>
    <cellStyle name="Normal 2 14" xfId="10924" xr:uid="{00000000-0005-0000-0000-0000393E0000}"/>
    <cellStyle name="Normal 2 14 2" xfId="10925" xr:uid="{00000000-0005-0000-0000-00003A3E0000}"/>
    <cellStyle name="Normal 2 15" xfId="10926" xr:uid="{00000000-0005-0000-0000-00003B3E0000}"/>
    <cellStyle name="Normal 2 15 2" xfId="10927" xr:uid="{00000000-0005-0000-0000-00003C3E0000}"/>
    <cellStyle name="Normal 2 16" xfId="10928" xr:uid="{00000000-0005-0000-0000-00003D3E0000}"/>
    <cellStyle name="Normal 2 16 2" xfId="10929" xr:uid="{00000000-0005-0000-0000-00003E3E0000}"/>
    <cellStyle name="Normal 2 17" xfId="10930" xr:uid="{00000000-0005-0000-0000-00003F3E0000}"/>
    <cellStyle name="Normal 2 17 2" xfId="10931" xr:uid="{00000000-0005-0000-0000-0000403E0000}"/>
    <cellStyle name="Normal 2 18" xfId="10932" xr:uid="{00000000-0005-0000-0000-0000413E0000}"/>
    <cellStyle name="Normal 2 18 2" xfId="10933" xr:uid="{00000000-0005-0000-0000-0000423E0000}"/>
    <cellStyle name="Normal 2 19" xfId="10934" xr:uid="{00000000-0005-0000-0000-0000433E0000}"/>
    <cellStyle name="Normal 2 19 2" xfId="10935" xr:uid="{00000000-0005-0000-0000-0000443E0000}"/>
    <cellStyle name="Normal 2 2" xfId="5" xr:uid="{00000000-0005-0000-0000-0000453E0000}"/>
    <cellStyle name="Normal 2 2 10" xfId="10936" xr:uid="{00000000-0005-0000-0000-0000463E0000}"/>
    <cellStyle name="Normal 2 2 10 2" xfId="10937" xr:uid="{00000000-0005-0000-0000-0000473E0000}"/>
    <cellStyle name="Normal 2 2 10 2 2" xfId="10938" xr:uid="{00000000-0005-0000-0000-0000483E0000}"/>
    <cellStyle name="Normal 2 2 10 2 3" xfId="10939" xr:uid="{00000000-0005-0000-0000-0000493E0000}"/>
    <cellStyle name="Normal 2 2 10 2 3 2" xfId="10940" xr:uid="{00000000-0005-0000-0000-00004A3E0000}"/>
    <cellStyle name="Normal 2 2 10 2 3 3" xfId="10941" xr:uid="{00000000-0005-0000-0000-00004B3E0000}"/>
    <cellStyle name="Normal 2 2 10 2 3 4" xfId="10942" xr:uid="{00000000-0005-0000-0000-00004C3E0000}"/>
    <cellStyle name="Normal 2 2 10 2 4" xfId="10943" xr:uid="{00000000-0005-0000-0000-00004D3E0000}"/>
    <cellStyle name="Normal 2 2 10 2 5" xfId="10944" xr:uid="{00000000-0005-0000-0000-00004E3E0000}"/>
    <cellStyle name="Normal 2 2 10 2 6" xfId="10945" xr:uid="{00000000-0005-0000-0000-00004F3E0000}"/>
    <cellStyle name="Normal 2 2 10 3" xfId="10946" xr:uid="{00000000-0005-0000-0000-0000503E0000}"/>
    <cellStyle name="Normal 2 2 10 3 2" xfId="10947" xr:uid="{00000000-0005-0000-0000-0000513E0000}"/>
    <cellStyle name="Normal 2 2 10 3 3" xfId="10948" xr:uid="{00000000-0005-0000-0000-0000523E0000}"/>
    <cellStyle name="Normal 2 2 10 3 4" xfId="10949" xr:uid="{00000000-0005-0000-0000-0000533E0000}"/>
    <cellStyle name="Normal 2 2 10 4" xfId="10950" xr:uid="{00000000-0005-0000-0000-0000543E0000}"/>
    <cellStyle name="Normal 2 2 10 5" xfId="10951" xr:uid="{00000000-0005-0000-0000-0000553E0000}"/>
    <cellStyle name="Normal 2 2 10 6" xfId="10952" xr:uid="{00000000-0005-0000-0000-0000563E0000}"/>
    <cellStyle name="Normal 2 2 100" xfId="10953" xr:uid="{00000000-0005-0000-0000-0000573E0000}"/>
    <cellStyle name="Normal 2 2 101" xfId="10954" xr:uid="{00000000-0005-0000-0000-0000583E0000}"/>
    <cellStyle name="Normal 2 2 102" xfId="10955" xr:uid="{00000000-0005-0000-0000-0000593E0000}"/>
    <cellStyle name="Normal 2 2 103" xfId="10956" xr:uid="{00000000-0005-0000-0000-00005A3E0000}"/>
    <cellStyle name="Normal 2 2 104" xfId="10957" xr:uid="{00000000-0005-0000-0000-00005B3E0000}"/>
    <cellStyle name="Normal 2 2 105" xfId="10958" xr:uid="{00000000-0005-0000-0000-00005C3E0000}"/>
    <cellStyle name="Normal 2 2 106" xfId="10959" xr:uid="{00000000-0005-0000-0000-00005D3E0000}"/>
    <cellStyle name="Normal 2 2 107" xfId="10960" xr:uid="{00000000-0005-0000-0000-00005E3E0000}"/>
    <cellStyle name="Normal 2 2 11" xfId="10961" xr:uid="{00000000-0005-0000-0000-00005F3E0000}"/>
    <cellStyle name="Normal 2 2 11 2" xfId="10962" xr:uid="{00000000-0005-0000-0000-0000603E0000}"/>
    <cellStyle name="Normal 2 2 11 2 2" xfId="10963" xr:uid="{00000000-0005-0000-0000-0000613E0000}"/>
    <cellStyle name="Normal 2 2 11 2 3" xfId="10964" xr:uid="{00000000-0005-0000-0000-0000623E0000}"/>
    <cellStyle name="Normal 2 2 11 2 3 2" xfId="10965" xr:uid="{00000000-0005-0000-0000-0000633E0000}"/>
    <cellStyle name="Normal 2 2 11 2 3 3" xfId="10966" xr:uid="{00000000-0005-0000-0000-0000643E0000}"/>
    <cellStyle name="Normal 2 2 11 2 3 4" xfId="10967" xr:uid="{00000000-0005-0000-0000-0000653E0000}"/>
    <cellStyle name="Normal 2 2 11 2 4" xfId="10968" xr:uid="{00000000-0005-0000-0000-0000663E0000}"/>
    <cellStyle name="Normal 2 2 11 2 5" xfId="10969" xr:uid="{00000000-0005-0000-0000-0000673E0000}"/>
    <cellStyle name="Normal 2 2 11 2 6" xfId="10970" xr:uid="{00000000-0005-0000-0000-0000683E0000}"/>
    <cellStyle name="Normal 2 2 11 3" xfId="10971" xr:uid="{00000000-0005-0000-0000-0000693E0000}"/>
    <cellStyle name="Normal 2 2 11 3 2" xfId="10972" xr:uid="{00000000-0005-0000-0000-00006A3E0000}"/>
    <cellStyle name="Normal 2 2 11 3 3" xfId="10973" xr:uid="{00000000-0005-0000-0000-00006B3E0000}"/>
    <cellStyle name="Normal 2 2 11 3 4" xfId="10974" xr:uid="{00000000-0005-0000-0000-00006C3E0000}"/>
    <cellStyle name="Normal 2 2 11 4" xfId="10975" xr:uid="{00000000-0005-0000-0000-00006D3E0000}"/>
    <cellStyle name="Normal 2 2 11 5" xfId="10976" xr:uid="{00000000-0005-0000-0000-00006E3E0000}"/>
    <cellStyle name="Normal 2 2 11 6" xfId="10977" xr:uid="{00000000-0005-0000-0000-00006F3E0000}"/>
    <cellStyle name="Normal 2 2 12" xfId="10978" xr:uid="{00000000-0005-0000-0000-0000703E0000}"/>
    <cellStyle name="Normal 2 2 12 2" xfId="10979" xr:uid="{00000000-0005-0000-0000-0000713E0000}"/>
    <cellStyle name="Normal 2 2 13" xfId="10980" xr:uid="{00000000-0005-0000-0000-0000723E0000}"/>
    <cellStyle name="Normal 2 2 13 2" xfId="10981" xr:uid="{00000000-0005-0000-0000-0000733E0000}"/>
    <cellStyle name="Normal 2 2 13 2 2" xfId="10982" xr:uid="{00000000-0005-0000-0000-0000743E0000}"/>
    <cellStyle name="Normal 2 2 13 2 3" xfId="10983" xr:uid="{00000000-0005-0000-0000-0000753E0000}"/>
    <cellStyle name="Normal 2 2 13 2 3 2" xfId="10984" xr:uid="{00000000-0005-0000-0000-0000763E0000}"/>
    <cellStyle name="Normal 2 2 13 2 3 3" xfId="10985" xr:uid="{00000000-0005-0000-0000-0000773E0000}"/>
    <cellStyle name="Normal 2 2 13 2 3 4" xfId="10986" xr:uid="{00000000-0005-0000-0000-0000783E0000}"/>
    <cellStyle name="Normal 2 2 13 2 4" xfId="10987" xr:uid="{00000000-0005-0000-0000-0000793E0000}"/>
    <cellStyle name="Normal 2 2 13 2 5" xfId="10988" xr:uid="{00000000-0005-0000-0000-00007A3E0000}"/>
    <cellStyle name="Normal 2 2 13 2 6" xfId="10989" xr:uid="{00000000-0005-0000-0000-00007B3E0000}"/>
    <cellStyle name="Normal 2 2 13 3" xfId="10990" xr:uid="{00000000-0005-0000-0000-00007C3E0000}"/>
    <cellStyle name="Normal 2 2 13 3 2" xfId="10991" xr:uid="{00000000-0005-0000-0000-00007D3E0000}"/>
    <cellStyle name="Normal 2 2 13 3 3" xfId="10992" xr:uid="{00000000-0005-0000-0000-00007E3E0000}"/>
    <cellStyle name="Normal 2 2 13 3 4" xfId="10993" xr:uid="{00000000-0005-0000-0000-00007F3E0000}"/>
    <cellStyle name="Normal 2 2 13 4" xfId="10994" xr:uid="{00000000-0005-0000-0000-0000803E0000}"/>
    <cellStyle name="Normal 2 2 13 5" xfId="10995" xr:uid="{00000000-0005-0000-0000-0000813E0000}"/>
    <cellStyle name="Normal 2 2 13 6" xfId="10996" xr:uid="{00000000-0005-0000-0000-0000823E0000}"/>
    <cellStyle name="Normal 2 2 14" xfId="10997" xr:uid="{00000000-0005-0000-0000-0000833E0000}"/>
    <cellStyle name="Normal 2 2 14 2" xfId="10998" xr:uid="{00000000-0005-0000-0000-0000843E0000}"/>
    <cellStyle name="Normal 2 2 14 2 2" xfId="10999" xr:uid="{00000000-0005-0000-0000-0000853E0000}"/>
    <cellStyle name="Normal 2 2 14 2 3" xfId="11000" xr:uid="{00000000-0005-0000-0000-0000863E0000}"/>
    <cellStyle name="Normal 2 2 14 2 3 2" xfId="11001" xr:uid="{00000000-0005-0000-0000-0000873E0000}"/>
    <cellStyle name="Normal 2 2 14 2 3 3" xfId="11002" xr:uid="{00000000-0005-0000-0000-0000883E0000}"/>
    <cellStyle name="Normal 2 2 14 2 3 4" xfId="11003" xr:uid="{00000000-0005-0000-0000-0000893E0000}"/>
    <cellStyle name="Normal 2 2 14 2 4" xfId="11004" xr:uid="{00000000-0005-0000-0000-00008A3E0000}"/>
    <cellStyle name="Normal 2 2 14 2 5" xfId="11005" xr:uid="{00000000-0005-0000-0000-00008B3E0000}"/>
    <cellStyle name="Normal 2 2 14 2 6" xfId="11006" xr:uid="{00000000-0005-0000-0000-00008C3E0000}"/>
    <cellStyle name="Normal 2 2 14 3" xfId="11007" xr:uid="{00000000-0005-0000-0000-00008D3E0000}"/>
    <cellStyle name="Normal 2 2 14 3 2" xfId="11008" xr:uid="{00000000-0005-0000-0000-00008E3E0000}"/>
    <cellStyle name="Normal 2 2 14 3 3" xfId="11009" xr:uid="{00000000-0005-0000-0000-00008F3E0000}"/>
    <cellStyle name="Normal 2 2 14 3 4" xfId="11010" xr:uid="{00000000-0005-0000-0000-0000903E0000}"/>
    <cellStyle name="Normal 2 2 14 4" xfId="11011" xr:uid="{00000000-0005-0000-0000-0000913E0000}"/>
    <cellStyle name="Normal 2 2 14 5" xfId="11012" xr:uid="{00000000-0005-0000-0000-0000923E0000}"/>
    <cellStyle name="Normal 2 2 14 6" xfId="11013" xr:uid="{00000000-0005-0000-0000-0000933E0000}"/>
    <cellStyle name="Normal 2 2 15" xfId="11014" xr:uid="{00000000-0005-0000-0000-0000943E0000}"/>
    <cellStyle name="Normal 2 2 15 2" xfId="11015" xr:uid="{00000000-0005-0000-0000-0000953E0000}"/>
    <cellStyle name="Normal 2 2 15 2 2" xfId="11016" xr:uid="{00000000-0005-0000-0000-0000963E0000}"/>
    <cellStyle name="Normal 2 2 15 2 3" xfId="11017" xr:uid="{00000000-0005-0000-0000-0000973E0000}"/>
    <cellStyle name="Normal 2 2 15 2 3 2" xfId="11018" xr:uid="{00000000-0005-0000-0000-0000983E0000}"/>
    <cellStyle name="Normal 2 2 15 2 3 3" xfId="11019" xr:uid="{00000000-0005-0000-0000-0000993E0000}"/>
    <cellStyle name="Normal 2 2 15 2 3 4" xfId="11020" xr:uid="{00000000-0005-0000-0000-00009A3E0000}"/>
    <cellStyle name="Normal 2 2 15 2 4" xfId="11021" xr:uid="{00000000-0005-0000-0000-00009B3E0000}"/>
    <cellStyle name="Normal 2 2 15 2 5" xfId="11022" xr:uid="{00000000-0005-0000-0000-00009C3E0000}"/>
    <cellStyle name="Normal 2 2 15 2 6" xfId="11023" xr:uid="{00000000-0005-0000-0000-00009D3E0000}"/>
    <cellStyle name="Normal 2 2 15 3" xfId="11024" xr:uid="{00000000-0005-0000-0000-00009E3E0000}"/>
    <cellStyle name="Normal 2 2 15 3 2" xfId="11025" xr:uid="{00000000-0005-0000-0000-00009F3E0000}"/>
    <cellStyle name="Normal 2 2 15 3 3" xfId="11026" xr:uid="{00000000-0005-0000-0000-0000A03E0000}"/>
    <cellStyle name="Normal 2 2 15 3 4" xfId="11027" xr:uid="{00000000-0005-0000-0000-0000A13E0000}"/>
    <cellStyle name="Normal 2 2 15 4" xfId="11028" xr:uid="{00000000-0005-0000-0000-0000A23E0000}"/>
    <cellStyle name="Normal 2 2 15 5" xfId="11029" xr:uid="{00000000-0005-0000-0000-0000A33E0000}"/>
    <cellStyle name="Normal 2 2 15 6" xfId="11030" xr:uid="{00000000-0005-0000-0000-0000A43E0000}"/>
    <cellStyle name="Normal 2 2 16" xfId="11031" xr:uid="{00000000-0005-0000-0000-0000A53E0000}"/>
    <cellStyle name="Normal 2 2 16 2" xfId="11032" xr:uid="{00000000-0005-0000-0000-0000A63E0000}"/>
    <cellStyle name="Normal 2 2 17" xfId="11033" xr:uid="{00000000-0005-0000-0000-0000A73E0000}"/>
    <cellStyle name="Normal 2 2 17 2" xfId="11034" xr:uid="{00000000-0005-0000-0000-0000A83E0000}"/>
    <cellStyle name="Normal 2 2 17 2 2" xfId="11035" xr:uid="{00000000-0005-0000-0000-0000A93E0000}"/>
    <cellStyle name="Normal 2 2 17 2 3" xfId="11036" xr:uid="{00000000-0005-0000-0000-0000AA3E0000}"/>
    <cellStyle name="Normal 2 2 17 2 3 2" xfId="11037" xr:uid="{00000000-0005-0000-0000-0000AB3E0000}"/>
    <cellStyle name="Normal 2 2 17 2 3 3" xfId="11038" xr:uid="{00000000-0005-0000-0000-0000AC3E0000}"/>
    <cellStyle name="Normal 2 2 17 2 3 4" xfId="11039" xr:uid="{00000000-0005-0000-0000-0000AD3E0000}"/>
    <cellStyle name="Normal 2 2 17 2 4" xfId="11040" xr:uid="{00000000-0005-0000-0000-0000AE3E0000}"/>
    <cellStyle name="Normal 2 2 17 2 5" xfId="11041" xr:uid="{00000000-0005-0000-0000-0000AF3E0000}"/>
    <cellStyle name="Normal 2 2 17 2 6" xfId="11042" xr:uid="{00000000-0005-0000-0000-0000B03E0000}"/>
    <cellStyle name="Normal 2 2 17 3" xfId="11043" xr:uid="{00000000-0005-0000-0000-0000B13E0000}"/>
    <cellStyle name="Normal 2 2 17 3 2" xfId="11044" xr:uid="{00000000-0005-0000-0000-0000B23E0000}"/>
    <cellStyle name="Normal 2 2 17 3 3" xfId="11045" xr:uid="{00000000-0005-0000-0000-0000B33E0000}"/>
    <cellStyle name="Normal 2 2 17 3 4" xfId="11046" xr:uid="{00000000-0005-0000-0000-0000B43E0000}"/>
    <cellStyle name="Normal 2 2 17 4" xfId="11047" xr:uid="{00000000-0005-0000-0000-0000B53E0000}"/>
    <cellStyle name="Normal 2 2 17 5" xfId="11048" xr:uid="{00000000-0005-0000-0000-0000B63E0000}"/>
    <cellStyle name="Normal 2 2 17 6" xfId="11049" xr:uid="{00000000-0005-0000-0000-0000B73E0000}"/>
    <cellStyle name="Normal 2 2 18" xfId="11050" xr:uid="{00000000-0005-0000-0000-0000B83E0000}"/>
    <cellStyle name="Normal 2 2 18 2" xfId="11051" xr:uid="{00000000-0005-0000-0000-0000B93E0000}"/>
    <cellStyle name="Normal 2 2 18 2 2" xfId="11052" xr:uid="{00000000-0005-0000-0000-0000BA3E0000}"/>
    <cellStyle name="Normal 2 2 18 2 3" xfId="11053" xr:uid="{00000000-0005-0000-0000-0000BB3E0000}"/>
    <cellStyle name="Normal 2 2 18 2 3 2" xfId="11054" xr:uid="{00000000-0005-0000-0000-0000BC3E0000}"/>
    <cellStyle name="Normal 2 2 18 2 3 3" xfId="11055" xr:uid="{00000000-0005-0000-0000-0000BD3E0000}"/>
    <cellStyle name="Normal 2 2 18 2 3 4" xfId="11056" xr:uid="{00000000-0005-0000-0000-0000BE3E0000}"/>
    <cellStyle name="Normal 2 2 18 2 4" xfId="11057" xr:uid="{00000000-0005-0000-0000-0000BF3E0000}"/>
    <cellStyle name="Normal 2 2 18 2 5" xfId="11058" xr:uid="{00000000-0005-0000-0000-0000C03E0000}"/>
    <cellStyle name="Normal 2 2 18 2 6" xfId="11059" xr:uid="{00000000-0005-0000-0000-0000C13E0000}"/>
    <cellStyle name="Normal 2 2 18 3" xfId="11060" xr:uid="{00000000-0005-0000-0000-0000C23E0000}"/>
    <cellStyle name="Normal 2 2 18 3 2" xfId="11061" xr:uid="{00000000-0005-0000-0000-0000C33E0000}"/>
    <cellStyle name="Normal 2 2 18 3 3" xfId="11062" xr:uid="{00000000-0005-0000-0000-0000C43E0000}"/>
    <cellStyle name="Normal 2 2 18 3 4" xfId="11063" xr:uid="{00000000-0005-0000-0000-0000C53E0000}"/>
    <cellStyle name="Normal 2 2 18 4" xfId="11064" xr:uid="{00000000-0005-0000-0000-0000C63E0000}"/>
    <cellStyle name="Normal 2 2 18 5" xfId="11065" xr:uid="{00000000-0005-0000-0000-0000C73E0000}"/>
    <cellStyle name="Normal 2 2 18 6" xfId="11066" xr:uid="{00000000-0005-0000-0000-0000C83E0000}"/>
    <cellStyle name="Normal 2 2 19" xfId="11067" xr:uid="{00000000-0005-0000-0000-0000C93E0000}"/>
    <cellStyle name="Normal 2 2 19 2" xfId="11068" xr:uid="{00000000-0005-0000-0000-0000CA3E0000}"/>
    <cellStyle name="Normal 2 2 19 2 2" xfId="11069" xr:uid="{00000000-0005-0000-0000-0000CB3E0000}"/>
    <cellStyle name="Normal 2 2 19 2 3" xfId="11070" xr:uid="{00000000-0005-0000-0000-0000CC3E0000}"/>
    <cellStyle name="Normal 2 2 19 2 3 2" xfId="11071" xr:uid="{00000000-0005-0000-0000-0000CD3E0000}"/>
    <cellStyle name="Normal 2 2 19 2 3 3" xfId="11072" xr:uid="{00000000-0005-0000-0000-0000CE3E0000}"/>
    <cellStyle name="Normal 2 2 19 2 3 4" xfId="11073" xr:uid="{00000000-0005-0000-0000-0000CF3E0000}"/>
    <cellStyle name="Normal 2 2 19 2 4" xfId="11074" xr:uid="{00000000-0005-0000-0000-0000D03E0000}"/>
    <cellStyle name="Normal 2 2 19 2 5" xfId="11075" xr:uid="{00000000-0005-0000-0000-0000D13E0000}"/>
    <cellStyle name="Normal 2 2 19 2 6" xfId="11076" xr:uid="{00000000-0005-0000-0000-0000D23E0000}"/>
    <cellStyle name="Normal 2 2 19 3" xfId="11077" xr:uid="{00000000-0005-0000-0000-0000D33E0000}"/>
    <cellStyle name="Normal 2 2 19 3 2" xfId="11078" xr:uid="{00000000-0005-0000-0000-0000D43E0000}"/>
    <cellStyle name="Normal 2 2 19 3 3" xfId="11079" xr:uid="{00000000-0005-0000-0000-0000D53E0000}"/>
    <cellStyle name="Normal 2 2 19 3 4" xfId="11080" xr:uid="{00000000-0005-0000-0000-0000D63E0000}"/>
    <cellStyle name="Normal 2 2 19 4" xfId="11081" xr:uid="{00000000-0005-0000-0000-0000D73E0000}"/>
    <cellStyle name="Normal 2 2 19 5" xfId="11082" xr:uid="{00000000-0005-0000-0000-0000D83E0000}"/>
    <cellStyle name="Normal 2 2 19 6" xfId="11083" xr:uid="{00000000-0005-0000-0000-0000D93E0000}"/>
    <cellStyle name="Normal 2 2 2" xfId="11084" xr:uid="{00000000-0005-0000-0000-0000DA3E0000}"/>
    <cellStyle name="Normal 2 2 2 10" xfId="11085" xr:uid="{00000000-0005-0000-0000-0000DB3E0000}"/>
    <cellStyle name="Normal 2 2 2 11" xfId="11086" xr:uid="{00000000-0005-0000-0000-0000DC3E0000}"/>
    <cellStyle name="Normal 2 2 2 12" xfId="11087" xr:uid="{00000000-0005-0000-0000-0000DD3E0000}"/>
    <cellStyle name="Normal 2 2 2 13" xfId="11088" xr:uid="{00000000-0005-0000-0000-0000DE3E0000}"/>
    <cellStyle name="Normal 2 2 2 14" xfId="11089" xr:uid="{00000000-0005-0000-0000-0000DF3E0000}"/>
    <cellStyle name="Normal 2 2 2 15" xfId="11090" xr:uid="{00000000-0005-0000-0000-0000E03E0000}"/>
    <cellStyle name="Normal 2 2 2 16" xfId="11091" xr:uid="{00000000-0005-0000-0000-0000E13E0000}"/>
    <cellStyle name="Normal 2 2 2 17" xfId="11092" xr:uid="{00000000-0005-0000-0000-0000E23E0000}"/>
    <cellStyle name="Normal 2 2 2 18" xfId="11093" xr:uid="{00000000-0005-0000-0000-0000E33E0000}"/>
    <cellStyle name="Normal 2 2 2 18 2" xfId="11094" xr:uid="{00000000-0005-0000-0000-0000E43E0000}"/>
    <cellStyle name="Normal 2 2 2 18 2 2" xfId="11095" xr:uid="{00000000-0005-0000-0000-0000E53E0000}"/>
    <cellStyle name="Normal 2 2 2 18 2 2 2" xfId="11096" xr:uid="{00000000-0005-0000-0000-0000E63E0000}"/>
    <cellStyle name="Normal 2 2 2 18 2 2 3" xfId="11097" xr:uid="{00000000-0005-0000-0000-0000E73E0000}"/>
    <cellStyle name="Normal 2 2 2 18 2 2 4" xfId="11098" xr:uid="{00000000-0005-0000-0000-0000E83E0000}"/>
    <cellStyle name="Normal 2 2 2 18 2 3" xfId="11099" xr:uid="{00000000-0005-0000-0000-0000E93E0000}"/>
    <cellStyle name="Normal 2 2 2 18 2 4" xfId="11100" xr:uid="{00000000-0005-0000-0000-0000EA3E0000}"/>
    <cellStyle name="Normal 2 2 2 18 2 5" xfId="11101" xr:uid="{00000000-0005-0000-0000-0000EB3E0000}"/>
    <cellStyle name="Normal 2 2 2 18 3" xfId="11102" xr:uid="{00000000-0005-0000-0000-0000EC3E0000}"/>
    <cellStyle name="Normal 2 2 2 18 4" xfId="11103" xr:uid="{00000000-0005-0000-0000-0000ED3E0000}"/>
    <cellStyle name="Normal 2 2 2 18 4 2" xfId="11104" xr:uid="{00000000-0005-0000-0000-0000EE3E0000}"/>
    <cellStyle name="Normal 2 2 2 18 4 3" xfId="11105" xr:uid="{00000000-0005-0000-0000-0000EF3E0000}"/>
    <cellStyle name="Normal 2 2 2 18 4 4" xfId="11106" xr:uid="{00000000-0005-0000-0000-0000F03E0000}"/>
    <cellStyle name="Normal 2 2 2 18 5" xfId="11107" xr:uid="{00000000-0005-0000-0000-0000F13E0000}"/>
    <cellStyle name="Normal 2 2 2 18 6" xfId="11108" xr:uid="{00000000-0005-0000-0000-0000F23E0000}"/>
    <cellStyle name="Normal 2 2 2 18 7" xfId="11109" xr:uid="{00000000-0005-0000-0000-0000F33E0000}"/>
    <cellStyle name="Normal 2 2 2 19" xfId="11110" xr:uid="{00000000-0005-0000-0000-0000F43E0000}"/>
    <cellStyle name="Normal 2 2 2 19 2" xfId="11111" xr:uid="{00000000-0005-0000-0000-0000F53E0000}"/>
    <cellStyle name="Normal 2 2 2 2" xfId="11112" xr:uid="{00000000-0005-0000-0000-0000F63E0000}"/>
    <cellStyle name="Normal 2 2 2 2 2" xfId="11113" xr:uid="{00000000-0005-0000-0000-0000F73E0000}"/>
    <cellStyle name="Normal 2 2 2 2 3" xfId="11114" xr:uid="{00000000-0005-0000-0000-0000F83E0000}"/>
    <cellStyle name="Normal 2 2 2 2 3 2" xfId="11115" xr:uid="{00000000-0005-0000-0000-0000F93E0000}"/>
    <cellStyle name="Normal 2 2 2 2 3 2 2" xfId="11116" xr:uid="{00000000-0005-0000-0000-0000FA3E0000}"/>
    <cellStyle name="Normal 2 2 2 2 3 2 2 2" xfId="11117" xr:uid="{00000000-0005-0000-0000-0000FB3E0000}"/>
    <cellStyle name="Normal 2 2 2 2 3 2 2 3" xfId="11118" xr:uid="{00000000-0005-0000-0000-0000FC3E0000}"/>
    <cellStyle name="Normal 2 2 2 2 3 2 2 4" xfId="11119" xr:uid="{00000000-0005-0000-0000-0000FD3E0000}"/>
    <cellStyle name="Normal 2 2 2 2 3 2 3" xfId="11120" xr:uid="{00000000-0005-0000-0000-0000FE3E0000}"/>
    <cellStyle name="Normal 2 2 2 2 3 2 4" xfId="11121" xr:uid="{00000000-0005-0000-0000-0000FF3E0000}"/>
    <cellStyle name="Normal 2 2 2 2 3 2 5" xfId="11122" xr:uid="{00000000-0005-0000-0000-0000003F0000}"/>
    <cellStyle name="Normal 2 2 2 2 3 3" xfId="11123" xr:uid="{00000000-0005-0000-0000-0000013F0000}"/>
    <cellStyle name="Normal 2 2 2 2 3 3 2" xfId="11124" xr:uid="{00000000-0005-0000-0000-0000023F0000}"/>
    <cellStyle name="Normal 2 2 2 2 3 3 3" xfId="11125" xr:uid="{00000000-0005-0000-0000-0000033F0000}"/>
    <cellStyle name="Normal 2 2 2 2 3 3 4" xfId="11126" xr:uid="{00000000-0005-0000-0000-0000043F0000}"/>
    <cellStyle name="Normal 2 2 2 2 3 4" xfId="11127" xr:uid="{00000000-0005-0000-0000-0000053F0000}"/>
    <cellStyle name="Normal 2 2 2 2 3 5" xfId="11128" xr:uid="{00000000-0005-0000-0000-0000063F0000}"/>
    <cellStyle name="Normal 2 2 2 2 3 6" xfId="11129" xr:uid="{00000000-0005-0000-0000-0000073F0000}"/>
    <cellStyle name="Normal 2 2 2 2 4" xfId="11130" xr:uid="{00000000-0005-0000-0000-0000083F0000}"/>
    <cellStyle name="Normal 2 2 2 2 4 2" xfId="11131" xr:uid="{00000000-0005-0000-0000-0000093F0000}"/>
    <cellStyle name="Normal 2 2 2 2 4 2 2" xfId="11132" xr:uid="{00000000-0005-0000-0000-00000A3F0000}"/>
    <cellStyle name="Normal 2 2 2 2 4 2 3" xfId="11133" xr:uid="{00000000-0005-0000-0000-00000B3F0000}"/>
    <cellStyle name="Normal 2 2 2 2 4 2 4" xfId="11134" xr:uid="{00000000-0005-0000-0000-00000C3F0000}"/>
    <cellStyle name="Normal 2 2 2 2 5" xfId="11135" xr:uid="{00000000-0005-0000-0000-00000D3F0000}"/>
    <cellStyle name="Normal 2 2 2 2 5 2" xfId="11136" xr:uid="{00000000-0005-0000-0000-00000E3F0000}"/>
    <cellStyle name="Normal 2 2 2 2 5 2 2" xfId="11137" xr:uid="{00000000-0005-0000-0000-00000F3F0000}"/>
    <cellStyle name="Normal 2 2 2 2 5 2 2 2" xfId="11138" xr:uid="{00000000-0005-0000-0000-0000103F0000}"/>
    <cellStyle name="Normal 2 2 2 2 5 2 2 3" xfId="11139" xr:uid="{00000000-0005-0000-0000-0000113F0000}"/>
    <cellStyle name="Normal 2 2 2 2 5 2 2 4" xfId="11140" xr:uid="{00000000-0005-0000-0000-0000123F0000}"/>
    <cellStyle name="Normal 2 2 2 2 5 2 3" xfId="11141" xr:uid="{00000000-0005-0000-0000-0000133F0000}"/>
    <cellStyle name="Normal 2 2 2 2 5 2 4" xfId="11142" xr:uid="{00000000-0005-0000-0000-0000143F0000}"/>
    <cellStyle name="Normal 2 2 2 2 5 2 5" xfId="11143" xr:uid="{00000000-0005-0000-0000-0000153F0000}"/>
    <cellStyle name="Normal 2 2 2 2 5 3" xfId="11144" xr:uid="{00000000-0005-0000-0000-0000163F0000}"/>
    <cellStyle name="Normal 2 2 2 2 5 3 2" xfId="11145" xr:uid="{00000000-0005-0000-0000-0000173F0000}"/>
    <cellStyle name="Normal 2 2 2 2 5 3 3" xfId="11146" xr:uid="{00000000-0005-0000-0000-0000183F0000}"/>
    <cellStyle name="Normal 2 2 2 2 5 3 4" xfId="11147" xr:uid="{00000000-0005-0000-0000-0000193F0000}"/>
    <cellStyle name="Normal 2 2 2 2 5 4" xfId="11148" xr:uid="{00000000-0005-0000-0000-00001A3F0000}"/>
    <cellStyle name="Normal 2 2 2 2 5 5" xfId="11149" xr:uid="{00000000-0005-0000-0000-00001B3F0000}"/>
    <cellStyle name="Normal 2 2 2 2 5 6" xfId="11150" xr:uid="{00000000-0005-0000-0000-00001C3F0000}"/>
    <cellStyle name="Normal 2 2 2 2 6" xfId="11151" xr:uid="{00000000-0005-0000-0000-00001D3F0000}"/>
    <cellStyle name="Normal 2 2 2 2 6 2" xfId="11152" xr:uid="{00000000-0005-0000-0000-00001E3F0000}"/>
    <cellStyle name="Normal 2 2 2 2 6 2 2" xfId="11153" xr:uid="{00000000-0005-0000-0000-00001F3F0000}"/>
    <cellStyle name="Normal 2 2 2 2 6 2 3" xfId="11154" xr:uid="{00000000-0005-0000-0000-0000203F0000}"/>
    <cellStyle name="Normal 2 2 2 2 6 2 4" xfId="11155" xr:uid="{00000000-0005-0000-0000-0000213F0000}"/>
    <cellStyle name="Normal 2 2 2 2 7" xfId="11156" xr:uid="{00000000-0005-0000-0000-0000223F0000}"/>
    <cellStyle name="Normal 2 2 2 20" xfId="11157" xr:uid="{00000000-0005-0000-0000-0000233F0000}"/>
    <cellStyle name="Normal 2 2 2 20 2" xfId="11158" xr:uid="{00000000-0005-0000-0000-0000243F0000}"/>
    <cellStyle name="Normal 2 2 2 20 2 2" xfId="11159" xr:uid="{00000000-0005-0000-0000-0000253F0000}"/>
    <cellStyle name="Normal 2 2 2 20 2 2 2" xfId="11160" xr:uid="{00000000-0005-0000-0000-0000263F0000}"/>
    <cellStyle name="Normal 2 2 2 20 2 2 3" xfId="11161" xr:uid="{00000000-0005-0000-0000-0000273F0000}"/>
    <cellStyle name="Normal 2 2 2 20 2 2 4" xfId="11162" xr:uid="{00000000-0005-0000-0000-0000283F0000}"/>
    <cellStyle name="Normal 2 2 2 20 2 3" xfId="11163" xr:uid="{00000000-0005-0000-0000-0000293F0000}"/>
    <cellStyle name="Normal 2 2 2 20 2 4" xfId="11164" xr:uid="{00000000-0005-0000-0000-00002A3F0000}"/>
    <cellStyle name="Normal 2 2 2 20 2 5" xfId="11165" xr:uid="{00000000-0005-0000-0000-00002B3F0000}"/>
    <cellStyle name="Normal 2 2 2 20 3" xfId="11166" xr:uid="{00000000-0005-0000-0000-00002C3F0000}"/>
    <cellStyle name="Normal 2 2 2 20 4" xfId="11167" xr:uid="{00000000-0005-0000-0000-00002D3F0000}"/>
    <cellStyle name="Normal 2 2 2 20 4 2" xfId="11168" xr:uid="{00000000-0005-0000-0000-00002E3F0000}"/>
    <cellStyle name="Normal 2 2 2 20 4 3" xfId="11169" xr:uid="{00000000-0005-0000-0000-00002F3F0000}"/>
    <cellStyle name="Normal 2 2 2 20 4 4" xfId="11170" xr:uid="{00000000-0005-0000-0000-0000303F0000}"/>
    <cellStyle name="Normal 2 2 2 20 5" xfId="11171" xr:uid="{00000000-0005-0000-0000-0000313F0000}"/>
    <cellStyle name="Normal 2 2 2 20 6" xfId="11172" xr:uid="{00000000-0005-0000-0000-0000323F0000}"/>
    <cellStyle name="Normal 2 2 2 20 7" xfId="11173" xr:uid="{00000000-0005-0000-0000-0000333F0000}"/>
    <cellStyle name="Normal 2 2 2 21" xfId="11174" xr:uid="{00000000-0005-0000-0000-0000343F0000}"/>
    <cellStyle name="Normal 2 2 2 21 2" xfId="11175" xr:uid="{00000000-0005-0000-0000-0000353F0000}"/>
    <cellStyle name="Normal 2 2 2 21 2 2" xfId="11176" xr:uid="{00000000-0005-0000-0000-0000363F0000}"/>
    <cellStyle name="Normal 2 2 2 21 2 2 2" xfId="11177" xr:uid="{00000000-0005-0000-0000-0000373F0000}"/>
    <cellStyle name="Normal 2 2 2 21 2 2 3" xfId="11178" xr:uid="{00000000-0005-0000-0000-0000383F0000}"/>
    <cellStyle name="Normal 2 2 2 21 2 2 4" xfId="11179" xr:uid="{00000000-0005-0000-0000-0000393F0000}"/>
    <cellStyle name="Normal 2 2 2 21 2 3" xfId="11180" xr:uid="{00000000-0005-0000-0000-00003A3F0000}"/>
    <cellStyle name="Normal 2 2 2 21 2 4" xfId="11181" xr:uid="{00000000-0005-0000-0000-00003B3F0000}"/>
    <cellStyle name="Normal 2 2 2 21 2 5" xfId="11182" xr:uid="{00000000-0005-0000-0000-00003C3F0000}"/>
    <cellStyle name="Normal 2 2 2 21 3" xfId="11183" xr:uid="{00000000-0005-0000-0000-00003D3F0000}"/>
    <cellStyle name="Normal 2 2 2 21 4" xfId="11184" xr:uid="{00000000-0005-0000-0000-00003E3F0000}"/>
    <cellStyle name="Normal 2 2 2 21 4 2" xfId="11185" xr:uid="{00000000-0005-0000-0000-00003F3F0000}"/>
    <cellStyle name="Normal 2 2 2 21 4 3" xfId="11186" xr:uid="{00000000-0005-0000-0000-0000403F0000}"/>
    <cellStyle name="Normal 2 2 2 21 4 4" xfId="11187" xr:uid="{00000000-0005-0000-0000-0000413F0000}"/>
    <cellStyle name="Normal 2 2 2 21 5" xfId="11188" xr:uid="{00000000-0005-0000-0000-0000423F0000}"/>
    <cellStyle name="Normal 2 2 2 21 6" xfId="11189" xr:uid="{00000000-0005-0000-0000-0000433F0000}"/>
    <cellStyle name="Normal 2 2 2 21 7" xfId="11190" xr:uid="{00000000-0005-0000-0000-0000443F0000}"/>
    <cellStyle name="Normal 2 2 2 22" xfId="11191" xr:uid="{00000000-0005-0000-0000-0000453F0000}"/>
    <cellStyle name="Normal 2 2 2 22 2" xfId="11192" xr:uid="{00000000-0005-0000-0000-0000463F0000}"/>
    <cellStyle name="Normal 2 2 2 22 3" xfId="11193" xr:uid="{00000000-0005-0000-0000-0000473F0000}"/>
    <cellStyle name="Normal 2 2 2 22 4" xfId="11194" xr:uid="{00000000-0005-0000-0000-0000483F0000}"/>
    <cellStyle name="Normal 2 2 2 3" xfId="11195" xr:uid="{00000000-0005-0000-0000-0000493F0000}"/>
    <cellStyle name="Normal 2 2 2 3 2" xfId="11196" xr:uid="{00000000-0005-0000-0000-00004A3F0000}"/>
    <cellStyle name="Normal 2 2 2 3 3" xfId="11197" xr:uid="{00000000-0005-0000-0000-00004B3F0000}"/>
    <cellStyle name="Normal 2 2 2 3 4" xfId="11198" xr:uid="{00000000-0005-0000-0000-00004C3F0000}"/>
    <cellStyle name="Normal 2 2 2 4" xfId="11199" xr:uid="{00000000-0005-0000-0000-00004D3F0000}"/>
    <cellStyle name="Normal 2 2 2 4 2" xfId="11200" xr:uid="{00000000-0005-0000-0000-00004E3F0000}"/>
    <cellStyle name="Normal 2 2 2 5" xfId="11201" xr:uid="{00000000-0005-0000-0000-00004F3F0000}"/>
    <cellStyle name="Normal 2 2 2 5 2" xfId="11202" xr:uid="{00000000-0005-0000-0000-0000503F0000}"/>
    <cellStyle name="Normal 2 2 2 6" xfId="11203" xr:uid="{00000000-0005-0000-0000-0000513F0000}"/>
    <cellStyle name="Normal 2 2 2 6 10" xfId="11204" xr:uid="{00000000-0005-0000-0000-0000523F0000}"/>
    <cellStyle name="Normal 2 2 2 6 10 2" xfId="11205" xr:uid="{00000000-0005-0000-0000-0000533F0000}"/>
    <cellStyle name="Normal 2 2 2 6 10 3" xfId="11206" xr:uid="{00000000-0005-0000-0000-0000543F0000}"/>
    <cellStyle name="Normal 2 2 2 6 10 4" xfId="11207" xr:uid="{00000000-0005-0000-0000-0000553F0000}"/>
    <cellStyle name="Normal 2 2 2 6 11" xfId="11208" xr:uid="{00000000-0005-0000-0000-0000563F0000}"/>
    <cellStyle name="Normal 2 2 2 6 12" xfId="11209" xr:uid="{00000000-0005-0000-0000-0000573F0000}"/>
    <cellStyle name="Normal 2 2 2 6 13" xfId="11210" xr:uid="{00000000-0005-0000-0000-0000583F0000}"/>
    <cellStyle name="Normal 2 2 2 6 2" xfId="11211" xr:uid="{00000000-0005-0000-0000-0000593F0000}"/>
    <cellStyle name="Normal 2 2 2 6 2 2" xfId="11212" xr:uid="{00000000-0005-0000-0000-00005A3F0000}"/>
    <cellStyle name="Normal 2 2 2 6 2 2 2" xfId="11213" xr:uid="{00000000-0005-0000-0000-00005B3F0000}"/>
    <cellStyle name="Normal 2 2 2 6 2 2 3" xfId="11214" xr:uid="{00000000-0005-0000-0000-00005C3F0000}"/>
    <cellStyle name="Normal 2 2 2 6 2 2 3 2" xfId="11215" xr:uid="{00000000-0005-0000-0000-00005D3F0000}"/>
    <cellStyle name="Normal 2 2 2 6 2 2 3 2 2" xfId="11216" xr:uid="{00000000-0005-0000-0000-00005E3F0000}"/>
    <cellStyle name="Normal 2 2 2 6 2 2 3 2 3" xfId="11217" xr:uid="{00000000-0005-0000-0000-00005F3F0000}"/>
    <cellStyle name="Normal 2 2 2 6 2 2 3 2 4" xfId="11218" xr:uid="{00000000-0005-0000-0000-0000603F0000}"/>
    <cellStyle name="Normal 2 2 2 6 2 2 3 3" xfId="11219" xr:uid="{00000000-0005-0000-0000-0000613F0000}"/>
    <cellStyle name="Normal 2 2 2 6 2 2 3 4" xfId="11220" xr:uid="{00000000-0005-0000-0000-0000623F0000}"/>
    <cellStyle name="Normal 2 2 2 6 2 2 3 5" xfId="11221" xr:uid="{00000000-0005-0000-0000-0000633F0000}"/>
    <cellStyle name="Normal 2 2 2 6 2 2 4" xfId="11222" xr:uid="{00000000-0005-0000-0000-0000643F0000}"/>
    <cellStyle name="Normal 2 2 2 6 2 2 4 2" xfId="11223" xr:uid="{00000000-0005-0000-0000-0000653F0000}"/>
    <cellStyle name="Normal 2 2 2 6 2 2 4 3" xfId="11224" xr:uid="{00000000-0005-0000-0000-0000663F0000}"/>
    <cellStyle name="Normal 2 2 2 6 2 2 4 4" xfId="11225" xr:uid="{00000000-0005-0000-0000-0000673F0000}"/>
    <cellStyle name="Normal 2 2 2 6 2 2 5" xfId="11226" xr:uid="{00000000-0005-0000-0000-0000683F0000}"/>
    <cellStyle name="Normal 2 2 2 6 2 2 6" xfId="11227" xr:uid="{00000000-0005-0000-0000-0000693F0000}"/>
    <cellStyle name="Normal 2 2 2 6 2 2 7" xfId="11228" xr:uid="{00000000-0005-0000-0000-00006A3F0000}"/>
    <cellStyle name="Normal 2 2 2 6 2 3" xfId="11229" xr:uid="{00000000-0005-0000-0000-00006B3F0000}"/>
    <cellStyle name="Normal 2 2 2 6 2 4" xfId="11230" xr:uid="{00000000-0005-0000-0000-00006C3F0000}"/>
    <cellStyle name="Normal 2 2 2 6 2 5" xfId="11231" xr:uid="{00000000-0005-0000-0000-00006D3F0000}"/>
    <cellStyle name="Normal 2 2 2 6 2 6" xfId="11232" xr:uid="{00000000-0005-0000-0000-00006E3F0000}"/>
    <cellStyle name="Normal 2 2 2 6 2 7" xfId="11233" xr:uid="{00000000-0005-0000-0000-00006F3F0000}"/>
    <cellStyle name="Normal 2 2 2 6 2 8" xfId="11234" xr:uid="{00000000-0005-0000-0000-0000703F0000}"/>
    <cellStyle name="Normal 2 2 2 6 3" xfId="11235" xr:uid="{00000000-0005-0000-0000-0000713F0000}"/>
    <cellStyle name="Normal 2 2 2 6 3 2" xfId="11236" xr:uid="{00000000-0005-0000-0000-0000723F0000}"/>
    <cellStyle name="Normal 2 2 2 6 3 2 2" xfId="11237" xr:uid="{00000000-0005-0000-0000-0000733F0000}"/>
    <cellStyle name="Normal 2 2 2 6 3 2 2 2" xfId="11238" xr:uid="{00000000-0005-0000-0000-0000743F0000}"/>
    <cellStyle name="Normal 2 2 2 6 3 2 2 2 2" xfId="11239" xr:uid="{00000000-0005-0000-0000-0000753F0000}"/>
    <cellStyle name="Normal 2 2 2 6 3 2 2 2 3" xfId="11240" xr:uid="{00000000-0005-0000-0000-0000763F0000}"/>
    <cellStyle name="Normal 2 2 2 6 3 2 2 2 4" xfId="11241" xr:uid="{00000000-0005-0000-0000-0000773F0000}"/>
    <cellStyle name="Normal 2 2 2 6 3 2 2 3" xfId="11242" xr:uid="{00000000-0005-0000-0000-0000783F0000}"/>
    <cellStyle name="Normal 2 2 2 6 3 2 2 4" xfId="11243" xr:uid="{00000000-0005-0000-0000-0000793F0000}"/>
    <cellStyle name="Normal 2 2 2 6 3 2 2 5" xfId="11244" xr:uid="{00000000-0005-0000-0000-00007A3F0000}"/>
    <cellStyle name="Normal 2 2 2 6 3 2 3" xfId="11245" xr:uid="{00000000-0005-0000-0000-00007B3F0000}"/>
    <cellStyle name="Normal 2 2 2 6 3 2 3 2" xfId="11246" xr:uid="{00000000-0005-0000-0000-00007C3F0000}"/>
    <cellStyle name="Normal 2 2 2 6 3 2 3 3" xfId="11247" xr:uid="{00000000-0005-0000-0000-00007D3F0000}"/>
    <cellStyle name="Normal 2 2 2 6 3 2 3 4" xfId="11248" xr:uid="{00000000-0005-0000-0000-00007E3F0000}"/>
    <cellStyle name="Normal 2 2 2 6 3 2 4" xfId="11249" xr:uid="{00000000-0005-0000-0000-00007F3F0000}"/>
    <cellStyle name="Normal 2 2 2 6 3 2 5" xfId="11250" xr:uid="{00000000-0005-0000-0000-0000803F0000}"/>
    <cellStyle name="Normal 2 2 2 6 3 2 6" xfId="11251" xr:uid="{00000000-0005-0000-0000-0000813F0000}"/>
    <cellStyle name="Normal 2 2 2 6 4" xfId="11252" xr:uid="{00000000-0005-0000-0000-0000823F0000}"/>
    <cellStyle name="Normal 2 2 2 6 4 2" xfId="11253" xr:uid="{00000000-0005-0000-0000-0000833F0000}"/>
    <cellStyle name="Normal 2 2 2 6 4 2 2" xfId="11254" xr:uid="{00000000-0005-0000-0000-0000843F0000}"/>
    <cellStyle name="Normal 2 2 2 6 4 2 2 2" xfId="11255" xr:uid="{00000000-0005-0000-0000-0000853F0000}"/>
    <cellStyle name="Normal 2 2 2 6 4 2 2 3" xfId="11256" xr:uid="{00000000-0005-0000-0000-0000863F0000}"/>
    <cellStyle name="Normal 2 2 2 6 4 2 2 4" xfId="11257" xr:uid="{00000000-0005-0000-0000-0000873F0000}"/>
    <cellStyle name="Normal 2 2 2 6 4 2 3" xfId="11258" xr:uid="{00000000-0005-0000-0000-0000883F0000}"/>
    <cellStyle name="Normal 2 2 2 6 4 2 4" xfId="11259" xr:uid="{00000000-0005-0000-0000-0000893F0000}"/>
    <cellStyle name="Normal 2 2 2 6 4 2 5" xfId="11260" xr:uid="{00000000-0005-0000-0000-00008A3F0000}"/>
    <cellStyle name="Normal 2 2 2 6 4 3" xfId="11261" xr:uid="{00000000-0005-0000-0000-00008B3F0000}"/>
    <cellStyle name="Normal 2 2 2 6 4 3 2" xfId="11262" xr:uid="{00000000-0005-0000-0000-00008C3F0000}"/>
    <cellStyle name="Normal 2 2 2 6 4 3 3" xfId="11263" xr:uid="{00000000-0005-0000-0000-00008D3F0000}"/>
    <cellStyle name="Normal 2 2 2 6 4 3 4" xfId="11264" xr:uid="{00000000-0005-0000-0000-00008E3F0000}"/>
    <cellStyle name="Normal 2 2 2 6 4 4" xfId="11265" xr:uid="{00000000-0005-0000-0000-00008F3F0000}"/>
    <cellStyle name="Normal 2 2 2 6 4 5" xfId="11266" xr:uid="{00000000-0005-0000-0000-0000903F0000}"/>
    <cellStyle name="Normal 2 2 2 6 4 6" xfId="11267" xr:uid="{00000000-0005-0000-0000-0000913F0000}"/>
    <cellStyle name="Normal 2 2 2 6 5" xfId="11268" xr:uid="{00000000-0005-0000-0000-0000923F0000}"/>
    <cellStyle name="Normal 2 2 2 6 5 2" xfId="11269" xr:uid="{00000000-0005-0000-0000-0000933F0000}"/>
    <cellStyle name="Normal 2 2 2 6 5 2 2" xfId="11270" xr:uid="{00000000-0005-0000-0000-0000943F0000}"/>
    <cellStyle name="Normal 2 2 2 6 5 2 2 2" xfId="11271" xr:uid="{00000000-0005-0000-0000-0000953F0000}"/>
    <cellStyle name="Normal 2 2 2 6 5 2 2 3" xfId="11272" xr:uid="{00000000-0005-0000-0000-0000963F0000}"/>
    <cellStyle name="Normal 2 2 2 6 5 2 2 4" xfId="11273" xr:uid="{00000000-0005-0000-0000-0000973F0000}"/>
    <cellStyle name="Normal 2 2 2 6 5 2 3" xfId="11274" xr:uid="{00000000-0005-0000-0000-0000983F0000}"/>
    <cellStyle name="Normal 2 2 2 6 5 2 4" xfId="11275" xr:uid="{00000000-0005-0000-0000-0000993F0000}"/>
    <cellStyle name="Normal 2 2 2 6 5 2 5" xfId="11276" xr:uid="{00000000-0005-0000-0000-00009A3F0000}"/>
    <cellStyle name="Normal 2 2 2 6 5 3" xfId="11277" xr:uid="{00000000-0005-0000-0000-00009B3F0000}"/>
    <cellStyle name="Normal 2 2 2 6 5 3 2" xfId="11278" xr:uid="{00000000-0005-0000-0000-00009C3F0000}"/>
    <cellStyle name="Normal 2 2 2 6 5 3 3" xfId="11279" xr:uid="{00000000-0005-0000-0000-00009D3F0000}"/>
    <cellStyle name="Normal 2 2 2 6 5 3 4" xfId="11280" xr:uid="{00000000-0005-0000-0000-00009E3F0000}"/>
    <cellStyle name="Normal 2 2 2 6 5 4" xfId="11281" xr:uid="{00000000-0005-0000-0000-00009F3F0000}"/>
    <cellStyle name="Normal 2 2 2 6 5 5" xfId="11282" xr:uid="{00000000-0005-0000-0000-0000A03F0000}"/>
    <cellStyle name="Normal 2 2 2 6 5 6" xfId="11283" xr:uid="{00000000-0005-0000-0000-0000A13F0000}"/>
    <cellStyle name="Normal 2 2 2 6 6" xfId="11284" xr:uid="{00000000-0005-0000-0000-0000A23F0000}"/>
    <cellStyle name="Normal 2 2 2 6 6 2" xfId="11285" xr:uid="{00000000-0005-0000-0000-0000A33F0000}"/>
    <cellStyle name="Normal 2 2 2 6 6 2 2" xfId="11286" xr:uid="{00000000-0005-0000-0000-0000A43F0000}"/>
    <cellStyle name="Normal 2 2 2 6 6 2 2 2" xfId="11287" xr:uid="{00000000-0005-0000-0000-0000A53F0000}"/>
    <cellStyle name="Normal 2 2 2 6 6 2 2 3" xfId="11288" xr:uid="{00000000-0005-0000-0000-0000A63F0000}"/>
    <cellStyle name="Normal 2 2 2 6 6 2 2 4" xfId="11289" xr:uid="{00000000-0005-0000-0000-0000A73F0000}"/>
    <cellStyle name="Normal 2 2 2 6 6 2 3" xfId="11290" xr:uid="{00000000-0005-0000-0000-0000A83F0000}"/>
    <cellStyle name="Normal 2 2 2 6 6 2 4" xfId="11291" xr:uid="{00000000-0005-0000-0000-0000A93F0000}"/>
    <cellStyle name="Normal 2 2 2 6 6 2 5" xfId="11292" xr:uid="{00000000-0005-0000-0000-0000AA3F0000}"/>
    <cellStyle name="Normal 2 2 2 6 6 3" xfId="11293" xr:uid="{00000000-0005-0000-0000-0000AB3F0000}"/>
    <cellStyle name="Normal 2 2 2 6 6 3 2" xfId="11294" xr:uid="{00000000-0005-0000-0000-0000AC3F0000}"/>
    <cellStyle name="Normal 2 2 2 6 6 3 3" xfId="11295" xr:uid="{00000000-0005-0000-0000-0000AD3F0000}"/>
    <cellStyle name="Normal 2 2 2 6 6 3 4" xfId="11296" xr:uid="{00000000-0005-0000-0000-0000AE3F0000}"/>
    <cellStyle name="Normal 2 2 2 6 6 4" xfId="11297" xr:uid="{00000000-0005-0000-0000-0000AF3F0000}"/>
    <cellStyle name="Normal 2 2 2 6 6 5" xfId="11298" xr:uid="{00000000-0005-0000-0000-0000B03F0000}"/>
    <cellStyle name="Normal 2 2 2 6 6 6" xfId="11299" xr:uid="{00000000-0005-0000-0000-0000B13F0000}"/>
    <cellStyle name="Normal 2 2 2 6 7" xfId="11300" xr:uid="{00000000-0005-0000-0000-0000B23F0000}"/>
    <cellStyle name="Normal 2 2 2 6 7 2" xfId="11301" xr:uid="{00000000-0005-0000-0000-0000B33F0000}"/>
    <cellStyle name="Normal 2 2 2 6 7 2 2" xfId="11302" xr:uid="{00000000-0005-0000-0000-0000B43F0000}"/>
    <cellStyle name="Normal 2 2 2 6 7 2 2 2" xfId="11303" xr:uid="{00000000-0005-0000-0000-0000B53F0000}"/>
    <cellStyle name="Normal 2 2 2 6 7 2 2 3" xfId="11304" xr:uid="{00000000-0005-0000-0000-0000B63F0000}"/>
    <cellStyle name="Normal 2 2 2 6 7 2 2 4" xfId="11305" xr:uid="{00000000-0005-0000-0000-0000B73F0000}"/>
    <cellStyle name="Normal 2 2 2 6 7 2 3" xfId="11306" xr:uid="{00000000-0005-0000-0000-0000B83F0000}"/>
    <cellStyle name="Normal 2 2 2 6 7 2 4" xfId="11307" xr:uid="{00000000-0005-0000-0000-0000B93F0000}"/>
    <cellStyle name="Normal 2 2 2 6 7 2 5" xfId="11308" xr:uid="{00000000-0005-0000-0000-0000BA3F0000}"/>
    <cellStyle name="Normal 2 2 2 6 7 3" xfId="11309" xr:uid="{00000000-0005-0000-0000-0000BB3F0000}"/>
    <cellStyle name="Normal 2 2 2 6 7 3 2" xfId="11310" xr:uid="{00000000-0005-0000-0000-0000BC3F0000}"/>
    <cellStyle name="Normal 2 2 2 6 7 3 3" xfId="11311" xr:uid="{00000000-0005-0000-0000-0000BD3F0000}"/>
    <cellStyle name="Normal 2 2 2 6 7 3 4" xfId="11312" xr:uid="{00000000-0005-0000-0000-0000BE3F0000}"/>
    <cellStyle name="Normal 2 2 2 6 7 4" xfId="11313" xr:uid="{00000000-0005-0000-0000-0000BF3F0000}"/>
    <cellStyle name="Normal 2 2 2 6 7 5" xfId="11314" xr:uid="{00000000-0005-0000-0000-0000C03F0000}"/>
    <cellStyle name="Normal 2 2 2 6 7 6" xfId="11315" xr:uid="{00000000-0005-0000-0000-0000C13F0000}"/>
    <cellStyle name="Normal 2 2 2 6 8" xfId="11316" xr:uid="{00000000-0005-0000-0000-0000C23F0000}"/>
    <cellStyle name="Normal 2 2 2 6 8 2" xfId="11317" xr:uid="{00000000-0005-0000-0000-0000C33F0000}"/>
    <cellStyle name="Normal 2 2 2 6 8 2 2" xfId="11318" xr:uid="{00000000-0005-0000-0000-0000C43F0000}"/>
    <cellStyle name="Normal 2 2 2 6 8 2 2 2" xfId="11319" xr:uid="{00000000-0005-0000-0000-0000C53F0000}"/>
    <cellStyle name="Normal 2 2 2 6 8 2 2 3" xfId="11320" xr:uid="{00000000-0005-0000-0000-0000C63F0000}"/>
    <cellStyle name="Normal 2 2 2 6 8 2 2 4" xfId="11321" xr:uid="{00000000-0005-0000-0000-0000C73F0000}"/>
    <cellStyle name="Normal 2 2 2 6 8 2 3" xfId="11322" xr:uid="{00000000-0005-0000-0000-0000C83F0000}"/>
    <cellStyle name="Normal 2 2 2 6 8 2 4" xfId="11323" xr:uid="{00000000-0005-0000-0000-0000C93F0000}"/>
    <cellStyle name="Normal 2 2 2 6 8 2 5" xfId="11324" xr:uid="{00000000-0005-0000-0000-0000CA3F0000}"/>
    <cellStyle name="Normal 2 2 2 6 8 3" xfId="11325" xr:uid="{00000000-0005-0000-0000-0000CB3F0000}"/>
    <cellStyle name="Normal 2 2 2 6 8 3 2" xfId="11326" xr:uid="{00000000-0005-0000-0000-0000CC3F0000}"/>
    <cellStyle name="Normal 2 2 2 6 8 3 3" xfId="11327" xr:uid="{00000000-0005-0000-0000-0000CD3F0000}"/>
    <cellStyle name="Normal 2 2 2 6 8 3 4" xfId="11328" xr:uid="{00000000-0005-0000-0000-0000CE3F0000}"/>
    <cellStyle name="Normal 2 2 2 6 8 4" xfId="11329" xr:uid="{00000000-0005-0000-0000-0000CF3F0000}"/>
    <cellStyle name="Normal 2 2 2 6 8 5" xfId="11330" xr:uid="{00000000-0005-0000-0000-0000D03F0000}"/>
    <cellStyle name="Normal 2 2 2 6 8 6" xfId="11331" xr:uid="{00000000-0005-0000-0000-0000D13F0000}"/>
    <cellStyle name="Normal 2 2 2 6 9" xfId="11332" xr:uid="{00000000-0005-0000-0000-0000D23F0000}"/>
    <cellStyle name="Normal 2 2 2 6 9 2" xfId="11333" xr:uid="{00000000-0005-0000-0000-0000D33F0000}"/>
    <cellStyle name="Normal 2 2 2 6 9 2 2" xfId="11334" xr:uid="{00000000-0005-0000-0000-0000D43F0000}"/>
    <cellStyle name="Normal 2 2 2 6 9 2 3" xfId="11335" xr:uid="{00000000-0005-0000-0000-0000D53F0000}"/>
    <cellStyle name="Normal 2 2 2 6 9 2 4" xfId="11336" xr:uid="{00000000-0005-0000-0000-0000D63F0000}"/>
    <cellStyle name="Normal 2 2 2 6 9 3" xfId="11337" xr:uid="{00000000-0005-0000-0000-0000D73F0000}"/>
    <cellStyle name="Normal 2 2 2 6 9 4" xfId="11338" xr:uid="{00000000-0005-0000-0000-0000D83F0000}"/>
    <cellStyle name="Normal 2 2 2 6 9 5" xfId="11339" xr:uid="{00000000-0005-0000-0000-0000D93F0000}"/>
    <cellStyle name="Normal 2 2 2 7" xfId="11340" xr:uid="{00000000-0005-0000-0000-0000DA3F0000}"/>
    <cellStyle name="Normal 2 2 2 8" xfId="11341" xr:uid="{00000000-0005-0000-0000-0000DB3F0000}"/>
    <cellStyle name="Normal 2 2 2 9" xfId="11342" xr:uid="{00000000-0005-0000-0000-0000DC3F0000}"/>
    <cellStyle name="Normal 2 2 2 9 2" xfId="11343" xr:uid="{00000000-0005-0000-0000-0000DD3F0000}"/>
    <cellStyle name="Normal 2 2 2 9 2 2" xfId="11344" xr:uid="{00000000-0005-0000-0000-0000DE3F0000}"/>
    <cellStyle name="Normal 2 2 2 9 2 2 2" xfId="11345" xr:uid="{00000000-0005-0000-0000-0000DF3F0000}"/>
    <cellStyle name="Normal 2 2 2 9 2 2 3" xfId="11346" xr:uid="{00000000-0005-0000-0000-0000E03F0000}"/>
    <cellStyle name="Normal 2 2 2 9 2 2 4" xfId="11347" xr:uid="{00000000-0005-0000-0000-0000E13F0000}"/>
    <cellStyle name="Normal 2 2 2 9 2 3" xfId="11348" xr:uid="{00000000-0005-0000-0000-0000E23F0000}"/>
    <cellStyle name="Normal 2 2 2 9 2 4" xfId="11349" xr:uid="{00000000-0005-0000-0000-0000E33F0000}"/>
    <cellStyle name="Normal 2 2 2 9 2 5" xfId="11350" xr:uid="{00000000-0005-0000-0000-0000E43F0000}"/>
    <cellStyle name="Normal 2 2 2 9 3" xfId="11351" xr:uid="{00000000-0005-0000-0000-0000E53F0000}"/>
    <cellStyle name="Normal 2 2 2 9 3 2" xfId="11352" xr:uid="{00000000-0005-0000-0000-0000E63F0000}"/>
    <cellStyle name="Normal 2 2 2 9 3 3" xfId="11353" xr:uid="{00000000-0005-0000-0000-0000E73F0000}"/>
    <cellStyle name="Normal 2 2 2 9 3 4" xfId="11354" xr:uid="{00000000-0005-0000-0000-0000E83F0000}"/>
    <cellStyle name="Normal 2 2 2 9 4" xfId="11355" xr:uid="{00000000-0005-0000-0000-0000E93F0000}"/>
    <cellStyle name="Normal 2 2 2 9 5" xfId="11356" xr:uid="{00000000-0005-0000-0000-0000EA3F0000}"/>
    <cellStyle name="Normal 2 2 2 9 6" xfId="11357" xr:uid="{00000000-0005-0000-0000-0000EB3F0000}"/>
    <cellStyle name="Normal 2 2 2_Guarantees" xfId="11358" xr:uid="{00000000-0005-0000-0000-0000EC3F0000}"/>
    <cellStyle name="Normal 2 2 20" xfId="11359" xr:uid="{00000000-0005-0000-0000-0000ED3F0000}"/>
    <cellStyle name="Normal 2 2 20 2" xfId="11360" xr:uid="{00000000-0005-0000-0000-0000EE3F0000}"/>
    <cellStyle name="Normal 2 2 20 2 2" xfId="11361" xr:uid="{00000000-0005-0000-0000-0000EF3F0000}"/>
    <cellStyle name="Normal 2 2 20 2 3" xfId="11362" xr:uid="{00000000-0005-0000-0000-0000F03F0000}"/>
    <cellStyle name="Normal 2 2 20 2 3 2" xfId="11363" xr:uid="{00000000-0005-0000-0000-0000F13F0000}"/>
    <cellStyle name="Normal 2 2 20 2 3 3" xfId="11364" xr:uid="{00000000-0005-0000-0000-0000F23F0000}"/>
    <cellStyle name="Normal 2 2 20 2 3 4" xfId="11365" xr:uid="{00000000-0005-0000-0000-0000F33F0000}"/>
    <cellStyle name="Normal 2 2 20 2 4" xfId="11366" xr:uid="{00000000-0005-0000-0000-0000F43F0000}"/>
    <cellStyle name="Normal 2 2 20 2 5" xfId="11367" xr:uid="{00000000-0005-0000-0000-0000F53F0000}"/>
    <cellStyle name="Normal 2 2 20 2 6" xfId="11368" xr:uid="{00000000-0005-0000-0000-0000F63F0000}"/>
    <cellStyle name="Normal 2 2 20 3" xfId="11369" xr:uid="{00000000-0005-0000-0000-0000F73F0000}"/>
    <cellStyle name="Normal 2 2 20 3 2" xfId="11370" xr:uid="{00000000-0005-0000-0000-0000F83F0000}"/>
    <cellStyle name="Normal 2 2 20 3 3" xfId="11371" xr:uid="{00000000-0005-0000-0000-0000F93F0000}"/>
    <cellStyle name="Normal 2 2 20 3 4" xfId="11372" xr:uid="{00000000-0005-0000-0000-0000FA3F0000}"/>
    <cellStyle name="Normal 2 2 20 4" xfId="11373" xr:uid="{00000000-0005-0000-0000-0000FB3F0000}"/>
    <cellStyle name="Normal 2 2 20 5" xfId="11374" xr:uid="{00000000-0005-0000-0000-0000FC3F0000}"/>
    <cellStyle name="Normal 2 2 20 6" xfId="11375" xr:uid="{00000000-0005-0000-0000-0000FD3F0000}"/>
    <cellStyle name="Normal 2 2 21" xfId="11376" xr:uid="{00000000-0005-0000-0000-0000FE3F0000}"/>
    <cellStyle name="Normal 2 2 21 2" xfId="11377" xr:uid="{00000000-0005-0000-0000-0000FF3F0000}"/>
    <cellStyle name="Normal 2 2 21 3" xfId="11378" xr:uid="{00000000-0005-0000-0000-000000400000}"/>
    <cellStyle name="Normal 2 2 21 3 2" xfId="11379" xr:uid="{00000000-0005-0000-0000-000001400000}"/>
    <cellStyle name="Normal 2 2 21 3 3" xfId="11380" xr:uid="{00000000-0005-0000-0000-000002400000}"/>
    <cellStyle name="Normal 2 2 21 3 4" xfId="11381" xr:uid="{00000000-0005-0000-0000-000003400000}"/>
    <cellStyle name="Normal 2 2 22" xfId="11382" xr:uid="{00000000-0005-0000-0000-000004400000}"/>
    <cellStyle name="Normal 2 2 22 2" xfId="11383" xr:uid="{00000000-0005-0000-0000-000005400000}"/>
    <cellStyle name="Normal 2 2 22 2 2" xfId="11384" xr:uid="{00000000-0005-0000-0000-000006400000}"/>
    <cellStyle name="Normal 2 2 22 2 3" xfId="11385" xr:uid="{00000000-0005-0000-0000-000007400000}"/>
    <cellStyle name="Normal 2 2 22 2 3 2" xfId="11386" xr:uid="{00000000-0005-0000-0000-000008400000}"/>
    <cellStyle name="Normal 2 2 22 2 3 3" xfId="11387" xr:uid="{00000000-0005-0000-0000-000009400000}"/>
    <cellStyle name="Normal 2 2 22 2 3 4" xfId="11388" xr:uid="{00000000-0005-0000-0000-00000A400000}"/>
    <cellStyle name="Normal 2 2 22 2 4" xfId="11389" xr:uid="{00000000-0005-0000-0000-00000B400000}"/>
    <cellStyle name="Normal 2 2 22 2 5" xfId="11390" xr:uid="{00000000-0005-0000-0000-00000C400000}"/>
    <cellStyle name="Normal 2 2 22 2 6" xfId="11391" xr:uid="{00000000-0005-0000-0000-00000D400000}"/>
    <cellStyle name="Normal 2 2 22 3" xfId="11392" xr:uid="{00000000-0005-0000-0000-00000E400000}"/>
    <cellStyle name="Normal 2 2 22 3 2" xfId="11393" xr:uid="{00000000-0005-0000-0000-00000F400000}"/>
    <cellStyle name="Normal 2 2 22 3 3" xfId="11394" xr:uid="{00000000-0005-0000-0000-000010400000}"/>
    <cellStyle name="Normal 2 2 22 3 4" xfId="11395" xr:uid="{00000000-0005-0000-0000-000011400000}"/>
    <cellStyle name="Normal 2 2 22 4" xfId="11396" xr:uid="{00000000-0005-0000-0000-000012400000}"/>
    <cellStyle name="Normal 2 2 22 5" xfId="11397" xr:uid="{00000000-0005-0000-0000-000013400000}"/>
    <cellStyle name="Normal 2 2 22 6" xfId="11398" xr:uid="{00000000-0005-0000-0000-000014400000}"/>
    <cellStyle name="Normal 2 2 23" xfId="11399" xr:uid="{00000000-0005-0000-0000-000015400000}"/>
    <cellStyle name="Normal 2 2 23 2" xfId="11400" xr:uid="{00000000-0005-0000-0000-000016400000}"/>
    <cellStyle name="Normal 2 2 23 3" xfId="11401" xr:uid="{00000000-0005-0000-0000-000017400000}"/>
    <cellStyle name="Normal 2 2 23 3 2" xfId="11402" xr:uid="{00000000-0005-0000-0000-000018400000}"/>
    <cellStyle name="Normal 2 2 23 3 3" xfId="11403" xr:uid="{00000000-0005-0000-0000-000019400000}"/>
    <cellStyle name="Normal 2 2 23 3 4" xfId="11404" xr:uid="{00000000-0005-0000-0000-00001A400000}"/>
    <cellStyle name="Normal 2 2 24" xfId="11405" xr:uid="{00000000-0005-0000-0000-00001B400000}"/>
    <cellStyle name="Normal 2 2 24 2" xfId="11406" xr:uid="{00000000-0005-0000-0000-00001C400000}"/>
    <cellStyle name="Normal 2 2 25" xfId="11407" xr:uid="{00000000-0005-0000-0000-00001D400000}"/>
    <cellStyle name="Normal 2 2 26" xfId="11408" xr:uid="{00000000-0005-0000-0000-00001E400000}"/>
    <cellStyle name="Normal 2 2 27" xfId="11409" xr:uid="{00000000-0005-0000-0000-00001F400000}"/>
    <cellStyle name="Normal 2 2 28" xfId="11410" xr:uid="{00000000-0005-0000-0000-000020400000}"/>
    <cellStyle name="Normal 2 2 29" xfId="11411" xr:uid="{00000000-0005-0000-0000-000021400000}"/>
    <cellStyle name="Normal 2 2 3" xfId="11412" xr:uid="{00000000-0005-0000-0000-000022400000}"/>
    <cellStyle name="Normal 2 2 3 10" xfId="11413" xr:uid="{00000000-0005-0000-0000-000023400000}"/>
    <cellStyle name="Normal 2 2 3 10 2" xfId="11414" xr:uid="{00000000-0005-0000-0000-000024400000}"/>
    <cellStyle name="Normal 2 2 3 10 2 2" xfId="11415" xr:uid="{00000000-0005-0000-0000-000025400000}"/>
    <cellStyle name="Normal 2 2 3 10 2 2 2" xfId="11416" xr:uid="{00000000-0005-0000-0000-000026400000}"/>
    <cellStyle name="Normal 2 2 3 10 2 2 3" xfId="11417" xr:uid="{00000000-0005-0000-0000-000027400000}"/>
    <cellStyle name="Normal 2 2 3 10 2 2 4" xfId="11418" xr:uid="{00000000-0005-0000-0000-000028400000}"/>
    <cellStyle name="Normal 2 2 3 10 2 3" xfId="11419" xr:uid="{00000000-0005-0000-0000-000029400000}"/>
    <cellStyle name="Normal 2 2 3 10 2 4" xfId="11420" xr:uid="{00000000-0005-0000-0000-00002A400000}"/>
    <cellStyle name="Normal 2 2 3 10 2 5" xfId="11421" xr:uid="{00000000-0005-0000-0000-00002B400000}"/>
    <cellStyle name="Normal 2 2 3 10 3" xfId="11422" xr:uid="{00000000-0005-0000-0000-00002C400000}"/>
    <cellStyle name="Normal 2 2 3 10 4" xfId="11423" xr:uid="{00000000-0005-0000-0000-00002D400000}"/>
    <cellStyle name="Normal 2 2 3 10 4 2" xfId="11424" xr:uid="{00000000-0005-0000-0000-00002E400000}"/>
    <cellStyle name="Normal 2 2 3 10 4 3" xfId="11425" xr:uid="{00000000-0005-0000-0000-00002F400000}"/>
    <cellStyle name="Normal 2 2 3 10 4 4" xfId="11426" xr:uid="{00000000-0005-0000-0000-000030400000}"/>
    <cellStyle name="Normal 2 2 3 10 5" xfId="11427" xr:uid="{00000000-0005-0000-0000-000031400000}"/>
    <cellStyle name="Normal 2 2 3 10 6" xfId="11428" xr:uid="{00000000-0005-0000-0000-000032400000}"/>
    <cellStyle name="Normal 2 2 3 10 7" xfId="11429" xr:uid="{00000000-0005-0000-0000-000033400000}"/>
    <cellStyle name="Normal 2 2 3 11" xfId="11430" xr:uid="{00000000-0005-0000-0000-000034400000}"/>
    <cellStyle name="Normal 2 2 3 11 2" xfId="11431" xr:uid="{00000000-0005-0000-0000-000035400000}"/>
    <cellStyle name="Normal 2 2 3 11 2 2" xfId="11432" xr:uid="{00000000-0005-0000-0000-000036400000}"/>
    <cellStyle name="Normal 2 2 3 11 2 2 2" xfId="11433" xr:uid="{00000000-0005-0000-0000-000037400000}"/>
    <cellStyle name="Normal 2 2 3 11 2 2 3" xfId="11434" xr:uid="{00000000-0005-0000-0000-000038400000}"/>
    <cellStyle name="Normal 2 2 3 11 2 2 4" xfId="11435" xr:uid="{00000000-0005-0000-0000-000039400000}"/>
    <cellStyle name="Normal 2 2 3 11 2 3" xfId="11436" xr:uid="{00000000-0005-0000-0000-00003A400000}"/>
    <cellStyle name="Normal 2 2 3 11 2 4" xfId="11437" xr:uid="{00000000-0005-0000-0000-00003B400000}"/>
    <cellStyle name="Normal 2 2 3 11 2 5" xfId="11438" xr:uid="{00000000-0005-0000-0000-00003C400000}"/>
    <cellStyle name="Normal 2 2 3 11 3" xfId="11439" xr:uid="{00000000-0005-0000-0000-00003D400000}"/>
    <cellStyle name="Normal 2 2 3 11 4" xfId="11440" xr:uid="{00000000-0005-0000-0000-00003E400000}"/>
    <cellStyle name="Normal 2 2 3 11 4 2" xfId="11441" xr:uid="{00000000-0005-0000-0000-00003F400000}"/>
    <cellStyle name="Normal 2 2 3 11 4 3" xfId="11442" xr:uid="{00000000-0005-0000-0000-000040400000}"/>
    <cellStyle name="Normal 2 2 3 11 4 4" xfId="11443" xr:uid="{00000000-0005-0000-0000-000041400000}"/>
    <cellStyle name="Normal 2 2 3 11 5" xfId="11444" xr:uid="{00000000-0005-0000-0000-000042400000}"/>
    <cellStyle name="Normal 2 2 3 11 6" xfId="11445" xr:uid="{00000000-0005-0000-0000-000043400000}"/>
    <cellStyle name="Normal 2 2 3 11 7" xfId="11446" xr:uid="{00000000-0005-0000-0000-000044400000}"/>
    <cellStyle name="Normal 2 2 3 12" xfId="11447" xr:uid="{00000000-0005-0000-0000-000045400000}"/>
    <cellStyle name="Normal 2 2 3 2" xfId="11448" xr:uid="{00000000-0005-0000-0000-000046400000}"/>
    <cellStyle name="Normal 2 2 3 3" xfId="11449" xr:uid="{00000000-0005-0000-0000-000047400000}"/>
    <cellStyle name="Normal 2 2 3 4" xfId="11450" xr:uid="{00000000-0005-0000-0000-000048400000}"/>
    <cellStyle name="Normal 2 2 3 5" xfId="11451" xr:uid="{00000000-0005-0000-0000-000049400000}"/>
    <cellStyle name="Normal 2 2 3 6" xfId="11452" xr:uid="{00000000-0005-0000-0000-00004A400000}"/>
    <cellStyle name="Normal 2 2 3 7" xfId="11453" xr:uid="{00000000-0005-0000-0000-00004B400000}"/>
    <cellStyle name="Normal 2 2 3 8" xfId="11454" xr:uid="{00000000-0005-0000-0000-00004C400000}"/>
    <cellStyle name="Normal 2 2 3 9" xfId="11455" xr:uid="{00000000-0005-0000-0000-00004D400000}"/>
    <cellStyle name="Normal 2 2 3 9 2" xfId="11456" xr:uid="{00000000-0005-0000-0000-00004E400000}"/>
    <cellStyle name="Normal 2 2 30" xfId="11457" xr:uid="{00000000-0005-0000-0000-00004F400000}"/>
    <cellStyle name="Normal 2 2 31" xfId="11458" xr:uid="{00000000-0005-0000-0000-000050400000}"/>
    <cellStyle name="Normal 2 2 32" xfId="11459" xr:uid="{00000000-0005-0000-0000-000051400000}"/>
    <cellStyle name="Normal 2 2 33" xfId="11460" xr:uid="{00000000-0005-0000-0000-000052400000}"/>
    <cellStyle name="Normal 2 2 34" xfId="11461" xr:uid="{00000000-0005-0000-0000-000053400000}"/>
    <cellStyle name="Normal 2 2 35" xfId="11462" xr:uid="{00000000-0005-0000-0000-000054400000}"/>
    <cellStyle name="Normal 2 2 36" xfId="11463" xr:uid="{00000000-0005-0000-0000-000055400000}"/>
    <cellStyle name="Normal 2 2 37" xfId="11464" xr:uid="{00000000-0005-0000-0000-000056400000}"/>
    <cellStyle name="Normal 2 2 38" xfId="11465" xr:uid="{00000000-0005-0000-0000-000057400000}"/>
    <cellStyle name="Normal 2 2 39" xfId="11466" xr:uid="{00000000-0005-0000-0000-000058400000}"/>
    <cellStyle name="Normal 2 2 4" xfId="11467" xr:uid="{00000000-0005-0000-0000-000059400000}"/>
    <cellStyle name="Normal 2 2 4 10" xfId="11468" xr:uid="{00000000-0005-0000-0000-00005A400000}"/>
    <cellStyle name="Normal 2 2 4 10 2" xfId="11469" xr:uid="{00000000-0005-0000-0000-00005B400000}"/>
    <cellStyle name="Normal 2 2 4 11" xfId="11470" xr:uid="{00000000-0005-0000-0000-00005C400000}"/>
    <cellStyle name="Normal 2 2 4 11 2" xfId="11471" xr:uid="{00000000-0005-0000-0000-00005D400000}"/>
    <cellStyle name="Normal 2 2 4 12" xfId="11472" xr:uid="{00000000-0005-0000-0000-00005E400000}"/>
    <cellStyle name="Normal 2 2 4 12 2" xfId="11473" xr:uid="{00000000-0005-0000-0000-00005F400000}"/>
    <cellStyle name="Normal 2 2 4 12 3" xfId="11474" xr:uid="{00000000-0005-0000-0000-000060400000}"/>
    <cellStyle name="Normal 2 2 4 12 3 2" xfId="11475" xr:uid="{00000000-0005-0000-0000-000061400000}"/>
    <cellStyle name="Normal 2 2 4 12 3 3" xfId="11476" xr:uid="{00000000-0005-0000-0000-000062400000}"/>
    <cellStyle name="Normal 2 2 4 12 3 4" xfId="11477" xr:uid="{00000000-0005-0000-0000-000063400000}"/>
    <cellStyle name="Normal 2 2 4 12 4" xfId="11478" xr:uid="{00000000-0005-0000-0000-000064400000}"/>
    <cellStyle name="Normal 2 2 4 12 5" xfId="11479" xr:uid="{00000000-0005-0000-0000-000065400000}"/>
    <cellStyle name="Normal 2 2 4 12 6" xfId="11480" xr:uid="{00000000-0005-0000-0000-000066400000}"/>
    <cellStyle name="Normal 2 2 4 13" xfId="11481" xr:uid="{00000000-0005-0000-0000-000067400000}"/>
    <cellStyle name="Normal 2 2 4 13 2" xfId="11482" xr:uid="{00000000-0005-0000-0000-000068400000}"/>
    <cellStyle name="Normal 2 2 4 13 3" xfId="11483" xr:uid="{00000000-0005-0000-0000-000069400000}"/>
    <cellStyle name="Normal 2 2 4 13 4" xfId="11484" xr:uid="{00000000-0005-0000-0000-00006A400000}"/>
    <cellStyle name="Normal 2 2 4 14" xfId="11485" xr:uid="{00000000-0005-0000-0000-00006B400000}"/>
    <cellStyle name="Normal 2 2 4 15" xfId="11486" xr:uid="{00000000-0005-0000-0000-00006C400000}"/>
    <cellStyle name="Normal 2 2 4 16" xfId="11487" xr:uid="{00000000-0005-0000-0000-00006D400000}"/>
    <cellStyle name="Normal 2 2 4 2" xfId="11488" xr:uid="{00000000-0005-0000-0000-00006E400000}"/>
    <cellStyle name="Normal 2 2 4 2 2" xfId="11489" xr:uid="{00000000-0005-0000-0000-00006F400000}"/>
    <cellStyle name="Normal 2 2 4 2 3" xfId="11490" xr:uid="{00000000-0005-0000-0000-000070400000}"/>
    <cellStyle name="Normal 2 2 4 2 3 2" xfId="11491" xr:uid="{00000000-0005-0000-0000-000071400000}"/>
    <cellStyle name="Normal 2 2 4 2 3 2 2" xfId="11492" xr:uid="{00000000-0005-0000-0000-000072400000}"/>
    <cellStyle name="Normal 2 2 4 2 3 2 3" xfId="11493" xr:uid="{00000000-0005-0000-0000-000073400000}"/>
    <cellStyle name="Normal 2 2 4 2 3 2 4" xfId="11494" xr:uid="{00000000-0005-0000-0000-000074400000}"/>
    <cellStyle name="Normal 2 2 4 2 3 3" xfId="11495" xr:uid="{00000000-0005-0000-0000-000075400000}"/>
    <cellStyle name="Normal 2 2 4 2 3 4" xfId="11496" xr:uid="{00000000-0005-0000-0000-000076400000}"/>
    <cellStyle name="Normal 2 2 4 2 3 5" xfId="11497" xr:uid="{00000000-0005-0000-0000-000077400000}"/>
    <cellStyle name="Normal 2 2 4 2 4" xfId="11498" xr:uid="{00000000-0005-0000-0000-000078400000}"/>
    <cellStyle name="Normal 2 2 4 2 4 2" xfId="11499" xr:uid="{00000000-0005-0000-0000-000079400000}"/>
    <cellStyle name="Normal 2 2 4 2 4 3" xfId="11500" xr:uid="{00000000-0005-0000-0000-00007A400000}"/>
    <cellStyle name="Normal 2 2 4 2 4 4" xfId="11501" xr:uid="{00000000-0005-0000-0000-00007B400000}"/>
    <cellStyle name="Normal 2 2 4 2 5" xfId="11502" xr:uid="{00000000-0005-0000-0000-00007C400000}"/>
    <cellStyle name="Normal 2 2 4 2 6" xfId="11503" xr:uid="{00000000-0005-0000-0000-00007D400000}"/>
    <cellStyle name="Normal 2 2 4 2 7" xfId="11504" xr:uid="{00000000-0005-0000-0000-00007E400000}"/>
    <cellStyle name="Normal 2 2 4 3" xfId="11505" xr:uid="{00000000-0005-0000-0000-00007F400000}"/>
    <cellStyle name="Normal 2 2 4 4" xfId="11506" xr:uid="{00000000-0005-0000-0000-000080400000}"/>
    <cellStyle name="Normal 2 2 4 5" xfId="11507" xr:uid="{00000000-0005-0000-0000-000081400000}"/>
    <cellStyle name="Normal 2 2 4 6" xfId="11508" xr:uid="{00000000-0005-0000-0000-000082400000}"/>
    <cellStyle name="Normal 2 2 4 7" xfId="11509" xr:uid="{00000000-0005-0000-0000-000083400000}"/>
    <cellStyle name="Normal 2 2 4 8" xfId="11510" xr:uid="{00000000-0005-0000-0000-000084400000}"/>
    <cellStyle name="Normal 2 2 4 9" xfId="11511" xr:uid="{00000000-0005-0000-0000-000085400000}"/>
    <cellStyle name="Normal 2 2 4 9 2" xfId="11512" xr:uid="{00000000-0005-0000-0000-000086400000}"/>
    <cellStyle name="Normal 2 2 40" xfId="11513" xr:uid="{00000000-0005-0000-0000-000087400000}"/>
    <cellStyle name="Normal 2 2 41" xfId="11514" xr:uid="{00000000-0005-0000-0000-000088400000}"/>
    <cellStyle name="Normal 2 2 42" xfId="11515" xr:uid="{00000000-0005-0000-0000-000089400000}"/>
    <cellStyle name="Normal 2 2 43" xfId="11516" xr:uid="{00000000-0005-0000-0000-00008A400000}"/>
    <cellStyle name="Normal 2 2 44" xfId="11517" xr:uid="{00000000-0005-0000-0000-00008B400000}"/>
    <cellStyle name="Normal 2 2 45" xfId="11518" xr:uid="{00000000-0005-0000-0000-00008C400000}"/>
    <cellStyle name="Normal 2 2 46" xfId="11519" xr:uid="{00000000-0005-0000-0000-00008D400000}"/>
    <cellStyle name="Normal 2 2 47" xfId="11520" xr:uid="{00000000-0005-0000-0000-00008E400000}"/>
    <cellStyle name="Normal 2 2 48" xfId="11521" xr:uid="{00000000-0005-0000-0000-00008F400000}"/>
    <cellStyle name="Normal 2 2 49" xfId="11522" xr:uid="{00000000-0005-0000-0000-000090400000}"/>
    <cellStyle name="Normal 2 2 5" xfId="11523" xr:uid="{00000000-0005-0000-0000-000091400000}"/>
    <cellStyle name="Normal 2 2 5 10" xfId="11524" xr:uid="{00000000-0005-0000-0000-000092400000}"/>
    <cellStyle name="Normal 2 2 5 10 2" xfId="11525" xr:uid="{00000000-0005-0000-0000-000093400000}"/>
    <cellStyle name="Normal 2 2 5 11" xfId="11526" xr:uid="{00000000-0005-0000-0000-000094400000}"/>
    <cellStyle name="Normal 2 2 5 12" xfId="11527" xr:uid="{00000000-0005-0000-0000-000095400000}"/>
    <cellStyle name="Normal 2 2 5 2" xfId="11528" xr:uid="{00000000-0005-0000-0000-000096400000}"/>
    <cellStyle name="Normal 2 2 5 3" xfId="11529" xr:uid="{00000000-0005-0000-0000-000097400000}"/>
    <cellStyle name="Normal 2 2 5 4" xfId="11530" xr:uid="{00000000-0005-0000-0000-000098400000}"/>
    <cellStyle name="Normal 2 2 5 5" xfId="11531" xr:uid="{00000000-0005-0000-0000-000099400000}"/>
    <cellStyle name="Normal 2 2 5 6" xfId="11532" xr:uid="{00000000-0005-0000-0000-00009A400000}"/>
    <cellStyle name="Normal 2 2 5 7" xfId="11533" xr:uid="{00000000-0005-0000-0000-00009B400000}"/>
    <cellStyle name="Normal 2 2 5 8" xfId="11534" xr:uid="{00000000-0005-0000-0000-00009C400000}"/>
    <cellStyle name="Normal 2 2 5 9" xfId="11535" xr:uid="{00000000-0005-0000-0000-00009D400000}"/>
    <cellStyle name="Normal 2 2 5 9 2" xfId="11536" xr:uid="{00000000-0005-0000-0000-00009E400000}"/>
    <cellStyle name="Normal 2 2 50" xfId="11537" xr:uid="{00000000-0005-0000-0000-00009F400000}"/>
    <cellStyle name="Normal 2 2 51" xfId="11538" xr:uid="{00000000-0005-0000-0000-0000A0400000}"/>
    <cellStyle name="Normal 2 2 52" xfId="11539" xr:uid="{00000000-0005-0000-0000-0000A1400000}"/>
    <cellStyle name="Normal 2 2 53" xfId="11540" xr:uid="{00000000-0005-0000-0000-0000A2400000}"/>
    <cellStyle name="Normal 2 2 54" xfId="11541" xr:uid="{00000000-0005-0000-0000-0000A3400000}"/>
    <cellStyle name="Normal 2 2 55" xfId="11542" xr:uid="{00000000-0005-0000-0000-0000A4400000}"/>
    <cellStyle name="Normal 2 2 56" xfId="11543" xr:uid="{00000000-0005-0000-0000-0000A5400000}"/>
    <cellStyle name="Normal 2 2 57" xfId="11544" xr:uid="{00000000-0005-0000-0000-0000A6400000}"/>
    <cellStyle name="Normal 2 2 58" xfId="11545" xr:uid="{00000000-0005-0000-0000-0000A7400000}"/>
    <cellStyle name="Normal 2 2 59" xfId="11546" xr:uid="{00000000-0005-0000-0000-0000A8400000}"/>
    <cellStyle name="Normal 2 2 6" xfId="11547" xr:uid="{00000000-0005-0000-0000-0000A9400000}"/>
    <cellStyle name="Normal 2 2 6 2" xfId="11548" xr:uid="{00000000-0005-0000-0000-0000AA400000}"/>
    <cellStyle name="Normal 2 2 6 2 2" xfId="11549" xr:uid="{00000000-0005-0000-0000-0000AB400000}"/>
    <cellStyle name="Normal 2 2 6 2 2 2" xfId="11550" xr:uid="{00000000-0005-0000-0000-0000AC400000}"/>
    <cellStyle name="Normal 2 2 6 2 2 2 2" xfId="11551" xr:uid="{00000000-0005-0000-0000-0000AD400000}"/>
    <cellStyle name="Normal 2 2 6 2 2 2 3" xfId="11552" xr:uid="{00000000-0005-0000-0000-0000AE400000}"/>
    <cellStyle name="Normal 2 2 6 2 2 2 4" xfId="11553" xr:uid="{00000000-0005-0000-0000-0000AF400000}"/>
    <cellStyle name="Normal 2 2 6 2 2 3" xfId="11554" xr:uid="{00000000-0005-0000-0000-0000B0400000}"/>
    <cellStyle name="Normal 2 2 6 2 2 4" xfId="11555" xr:uid="{00000000-0005-0000-0000-0000B1400000}"/>
    <cellStyle name="Normal 2 2 6 2 2 5" xfId="11556" xr:uid="{00000000-0005-0000-0000-0000B2400000}"/>
    <cellStyle name="Normal 2 2 6 2 3" xfId="11557" xr:uid="{00000000-0005-0000-0000-0000B3400000}"/>
    <cellStyle name="Normal 2 2 6 2 3 2" xfId="11558" xr:uid="{00000000-0005-0000-0000-0000B4400000}"/>
    <cellStyle name="Normal 2 2 6 2 3 3" xfId="11559" xr:uid="{00000000-0005-0000-0000-0000B5400000}"/>
    <cellStyle name="Normal 2 2 6 2 3 4" xfId="11560" xr:uid="{00000000-0005-0000-0000-0000B6400000}"/>
    <cellStyle name="Normal 2 2 6 2 4" xfId="11561" xr:uid="{00000000-0005-0000-0000-0000B7400000}"/>
    <cellStyle name="Normal 2 2 6 2 5" xfId="11562" xr:uid="{00000000-0005-0000-0000-0000B8400000}"/>
    <cellStyle name="Normal 2 2 6 2 6" xfId="11563" xr:uid="{00000000-0005-0000-0000-0000B9400000}"/>
    <cellStyle name="Normal 2 2 6 3" xfId="11564" xr:uid="{00000000-0005-0000-0000-0000BA400000}"/>
    <cellStyle name="Normal 2 2 6 3 2" xfId="11565" xr:uid="{00000000-0005-0000-0000-0000BB400000}"/>
    <cellStyle name="Normal 2 2 6 3 2 2" xfId="11566" xr:uid="{00000000-0005-0000-0000-0000BC400000}"/>
    <cellStyle name="Normal 2 2 6 3 2 2 2" xfId="11567" xr:uid="{00000000-0005-0000-0000-0000BD400000}"/>
    <cellStyle name="Normal 2 2 6 3 2 2 3" xfId="11568" xr:uid="{00000000-0005-0000-0000-0000BE400000}"/>
    <cellStyle name="Normal 2 2 6 3 2 2 4" xfId="11569" xr:uid="{00000000-0005-0000-0000-0000BF400000}"/>
    <cellStyle name="Normal 2 2 6 3 2 3" xfId="11570" xr:uid="{00000000-0005-0000-0000-0000C0400000}"/>
    <cellStyle name="Normal 2 2 6 3 2 4" xfId="11571" xr:uid="{00000000-0005-0000-0000-0000C1400000}"/>
    <cellStyle name="Normal 2 2 6 3 2 5" xfId="11572" xr:uid="{00000000-0005-0000-0000-0000C2400000}"/>
    <cellStyle name="Normal 2 2 6 3 3" xfId="11573" xr:uid="{00000000-0005-0000-0000-0000C3400000}"/>
    <cellStyle name="Normal 2 2 6 3 4" xfId="11574" xr:uid="{00000000-0005-0000-0000-0000C4400000}"/>
    <cellStyle name="Normal 2 2 6 3 4 2" xfId="11575" xr:uid="{00000000-0005-0000-0000-0000C5400000}"/>
    <cellStyle name="Normal 2 2 6 3 4 3" xfId="11576" xr:uid="{00000000-0005-0000-0000-0000C6400000}"/>
    <cellStyle name="Normal 2 2 6 3 4 4" xfId="11577" xr:uid="{00000000-0005-0000-0000-0000C7400000}"/>
    <cellStyle name="Normal 2 2 6 3 5" xfId="11578" xr:uid="{00000000-0005-0000-0000-0000C8400000}"/>
    <cellStyle name="Normal 2 2 6 3 6" xfId="11579" xr:uid="{00000000-0005-0000-0000-0000C9400000}"/>
    <cellStyle name="Normal 2 2 6 3 7" xfId="11580" xr:uid="{00000000-0005-0000-0000-0000CA400000}"/>
    <cellStyle name="Normal 2 2 6 4" xfId="11581" xr:uid="{00000000-0005-0000-0000-0000CB400000}"/>
    <cellStyle name="Normal 2 2 6 4 2" xfId="11582" xr:uid="{00000000-0005-0000-0000-0000CC400000}"/>
    <cellStyle name="Normal 2 2 6 5" xfId="11583" xr:uid="{00000000-0005-0000-0000-0000CD400000}"/>
    <cellStyle name="Normal 2 2 6 6" xfId="11584" xr:uid="{00000000-0005-0000-0000-0000CE400000}"/>
    <cellStyle name="Normal 2 2 6 7" xfId="11585" xr:uid="{00000000-0005-0000-0000-0000CF400000}"/>
    <cellStyle name="Normal 2 2 6 7 2" xfId="11586" xr:uid="{00000000-0005-0000-0000-0000D0400000}"/>
    <cellStyle name="Normal 2 2 6 7 3" xfId="11587" xr:uid="{00000000-0005-0000-0000-0000D1400000}"/>
    <cellStyle name="Normal 2 2 6 7 4" xfId="11588" xr:uid="{00000000-0005-0000-0000-0000D2400000}"/>
    <cellStyle name="Normal 2 2 60" xfId="11589" xr:uid="{00000000-0005-0000-0000-0000D3400000}"/>
    <cellStyle name="Normal 2 2 61" xfId="11590" xr:uid="{00000000-0005-0000-0000-0000D4400000}"/>
    <cellStyle name="Normal 2 2 62" xfId="11591" xr:uid="{00000000-0005-0000-0000-0000D5400000}"/>
    <cellStyle name="Normal 2 2 63" xfId="11592" xr:uid="{00000000-0005-0000-0000-0000D6400000}"/>
    <cellStyle name="Normal 2 2 64" xfId="11593" xr:uid="{00000000-0005-0000-0000-0000D7400000}"/>
    <cellStyle name="Normal 2 2 65" xfId="11594" xr:uid="{00000000-0005-0000-0000-0000D8400000}"/>
    <cellStyle name="Normal 2 2 66" xfId="11595" xr:uid="{00000000-0005-0000-0000-0000D9400000}"/>
    <cellStyle name="Normal 2 2 67" xfId="11596" xr:uid="{00000000-0005-0000-0000-0000DA400000}"/>
    <cellStyle name="Normal 2 2 68" xfId="11597" xr:uid="{00000000-0005-0000-0000-0000DB400000}"/>
    <cellStyle name="Normal 2 2 69" xfId="11598" xr:uid="{00000000-0005-0000-0000-0000DC400000}"/>
    <cellStyle name="Normal 2 2 7" xfId="11599" xr:uid="{00000000-0005-0000-0000-0000DD400000}"/>
    <cellStyle name="Normal 2 2 7 2" xfId="11600" xr:uid="{00000000-0005-0000-0000-0000DE400000}"/>
    <cellStyle name="Normal 2 2 7 2 2" xfId="11601" xr:uid="{00000000-0005-0000-0000-0000DF400000}"/>
    <cellStyle name="Normal 2 2 7 2 2 2" xfId="11602" xr:uid="{00000000-0005-0000-0000-0000E0400000}"/>
    <cellStyle name="Normal 2 2 7 2 2 2 2" xfId="11603" xr:uid="{00000000-0005-0000-0000-0000E1400000}"/>
    <cellStyle name="Normal 2 2 7 2 2 2 3" xfId="11604" xr:uid="{00000000-0005-0000-0000-0000E2400000}"/>
    <cellStyle name="Normal 2 2 7 2 2 2 4" xfId="11605" xr:uid="{00000000-0005-0000-0000-0000E3400000}"/>
    <cellStyle name="Normal 2 2 7 2 2 3" xfId="11606" xr:uid="{00000000-0005-0000-0000-0000E4400000}"/>
    <cellStyle name="Normal 2 2 7 2 2 4" xfId="11607" xr:uid="{00000000-0005-0000-0000-0000E5400000}"/>
    <cellStyle name="Normal 2 2 7 2 2 5" xfId="11608" xr:uid="{00000000-0005-0000-0000-0000E6400000}"/>
    <cellStyle name="Normal 2 2 7 2 3" xfId="11609" xr:uid="{00000000-0005-0000-0000-0000E7400000}"/>
    <cellStyle name="Normal 2 2 7 2 3 2" xfId="11610" xr:uid="{00000000-0005-0000-0000-0000E8400000}"/>
    <cellStyle name="Normal 2 2 7 2 3 3" xfId="11611" xr:uid="{00000000-0005-0000-0000-0000E9400000}"/>
    <cellStyle name="Normal 2 2 7 2 3 4" xfId="11612" xr:uid="{00000000-0005-0000-0000-0000EA400000}"/>
    <cellStyle name="Normal 2 2 7 2 4" xfId="11613" xr:uid="{00000000-0005-0000-0000-0000EB400000}"/>
    <cellStyle name="Normal 2 2 7 2 5" xfId="11614" xr:uid="{00000000-0005-0000-0000-0000EC400000}"/>
    <cellStyle name="Normal 2 2 7 2 6" xfId="11615" xr:uid="{00000000-0005-0000-0000-0000ED400000}"/>
    <cellStyle name="Normal 2 2 7 3" xfId="11616" xr:uid="{00000000-0005-0000-0000-0000EE400000}"/>
    <cellStyle name="Normal 2 2 7 3 2" xfId="11617" xr:uid="{00000000-0005-0000-0000-0000EF400000}"/>
    <cellStyle name="Normal 2 2 7 3 3" xfId="11618" xr:uid="{00000000-0005-0000-0000-0000F0400000}"/>
    <cellStyle name="Normal 2 2 7 3 3 2" xfId="11619" xr:uid="{00000000-0005-0000-0000-0000F1400000}"/>
    <cellStyle name="Normal 2 2 7 3 3 3" xfId="11620" xr:uid="{00000000-0005-0000-0000-0000F2400000}"/>
    <cellStyle name="Normal 2 2 7 3 3 4" xfId="11621" xr:uid="{00000000-0005-0000-0000-0000F3400000}"/>
    <cellStyle name="Normal 2 2 7 3 4" xfId="11622" xr:uid="{00000000-0005-0000-0000-0000F4400000}"/>
    <cellStyle name="Normal 2 2 7 3 5" xfId="11623" xr:uid="{00000000-0005-0000-0000-0000F5400000}"/>
    <cellStyle name="Normal 2 2 7 3 6" xfId="11624" xr:uid="{00000000-0005-0000-0000-0000F6400000}"/>
    <cellStyle name="Normal 2 2 7 4" xfId="11625" xr:uid="{00000000-0005-0000-0000-0000F7400000}"/>
    <cellStyle name="Normal 2 2 7 4 2" xfId="11626" xr:uid="{00000000-0005-0000-0000-0000F8400000}"/>
    <cellStyle name="Normal 2 2 7 4 3" xfId="11627" xr:uid="{00000000-0005-0000-0000-0000F9400000}"/>
    <cellStyle name="Normal 2 2 7 4 4" xfId="11628" xr:uid="{00000000-0005-0000-0000-0000FA400000}"/>
    <cellStyle name="Normal 2 2 7 5" xfId="11629" xr:uid="{00000000-0005-0000-0000-0000FB400000}"/>
    <cellStyle name="Normal 2 2 7 6" xfId="11630" xr:uid="{00000000-0005-0000-0000-0000FC400000}"/>
    <cellStyle name="Normal 2 2 7 7" xfId="11631" xr:uid="{00000000-0005-0000-0000-0000FD400000}"/>
    <cellStyle name="Normal 2 2 70" xfId="11632" xr:uid="{00000000-0005-0000-0000-0000FE400000}"/>
    <cellStyle name="Normal 2 2 71" xfId="11633" xr:uid="{00000000-0005-0000-0000-0000FF400000}"/>
    <cellStyle name="Normal 2 2 72" xfId="11634" xr:uid="{00000000-0005-0000-0000-000000410000}"/>
    <cellStyle name="Normal 2 2 73" xfId="11635" xr:uid="{00000000-0005-0000-0000-000001410000}"/>
    <cellStyle name="Normal 2 2 74" xfId="11636" xr:uid="{00000000-0005-0000-0000-000002410000}"/>
    <cellStyle name="Normal 2 2 75" xfId="11637" xr:uid="{00000000-0005-0000-0000-000003410000}"/>
    <cellStyle name="Normal 2 2 76" xfId="11638" xr:uid="{00000000-0005-0000-0000-000004410000}"/>
    <cellStyle name="Normal 2 2 77" xfId="11639" xr:uid="{00000000-0005-0000-0000-000005410000}"/>
    <cellStyle name="Normal 2 2 78" xfId="11640" xr:uid="{00000000-0005-0000-0000-000006410000}"/>
    <cellStyle name="Normal 2 2 79" xfId="11641" xr:uid="{00000000-0005-0000-0000-000007410000}"/>
    <cellStyle name="Normal 2 2 8" xfId="11642" xr:uid="{00000000-0005-0000-0000-000008410000}"/>
    <cellStyle name="Normal 2 2 8 2" xfId="11643" xr:uid="{00000000-0005-0000-0000-000009410000}"/>
    <cellStyle name="Normal 2 2 8 2 2" xfId="11644" xr:uid="{00000000-0005-0000-0000-00000A410000}"/>
    <cellStyle name="Normal 2 2 8 2 2 2" xfId="11645" xr:uid="{00000000-0005-0000-0000-00000B410000}"/>
    <cellStyle name="Normal 2 2 8 2 2 2 2" xfId="11646" xr:uid="{00000000-0005-0000-0000-00000C410000}"/>
    <cellStyle name="Normal 2 2 8 2 2 2 3" xfId="11647" xr:uid="{00000000-0005-0000-0000-00000D410000}"/>
    <cellStyle name="Normal 2 2 8 2 2 2 4" xfId="11648" xr:uid="{00000000-0005-0000-0000-00000E410000}"/>
    <cellStyle name="Normal 2 2 8 2 2 3" xfId="11649" xr:uid="{00000000-0005-0000-0000-00000F410000}"/>
    <cellStyle name="Normal 2 2 8 2 2 4" xfId="11650" xr:uid="{00000000-0005-0000-0000-000010410000}"/>
    <cellStyle name="Normal 2 2 8 2 2 5" xfId="11651" xr:uid="{00000000-0005-0000-0000-000011410000}"/>
    <cellStyle name="Normal 2 2 8 2 3" xfId="11652" xr:uid="{00000000-0005-0000-0000-000012410000}"/>
    <cellStyle name="Normal 2 2 8 2 3 2" xfId="11653" xr:uid="{00000000-0005-0000-0000-000013410000}"/>
    <cellStyle name="Normal 2 2 8 2 3 3" xfId="11654" xr:uid="{00000000-0005-0000-0000-000014410000}"/>
    <cellStyle name="Normal 2 2 8 2 3 4" xfId="11655" xr:uid="{00000000-0005-0000-0000-000015410000}"/>
    <cellStyle name="Normal 2 2 8 2 4" xfId="11656" xr:uid="{00000000-0005-0000-0000-000016410000}"/>
    <cellStyle name="Normal 2 2 8 2 5" xfId="11657" xr:uid="{00000000-0005-0000-0000-000017410000}"/>
    <cellStyle name="Normal 2 2 8 2 6" xfId="11658" xr:uid="{00000000-0005-0000-0000-000018410000}"/>
    <cellStyle name="Normal 2 2 8 3" xfId="11659" xr:uid="{00000000-0005-0000-0000-000019410000}"/>
    <cellStyle name="Normal 2 2 8 3 2" xfId="11660" xr:uid="{00000000-0005-0000-0000-00001A410000}"/>
    <cellStyle name="Normal 2 2 8 3 3" xfId="11661" xr:uid="{00000000-0005-0000-0000-00001B410000}"/>
    <cellStyle name="Normal 2 2 8 3 3 2" xfId="11662" xr:uid="{00000000-0005-0000-0000-00001C410000}"/>
    <cellStyle name="Normal 2 2 8 3 3 3" xfId="11663" xr:uid="{00000000-0005-0000-0000-00001D410000}"/>
    <cellStyle name="Normal 2 2 8 3 3 4" xfId="11664" xr:uid="{00000000-0005-0000-0000-00001E410000}"/>
    <cellStyle name="Normal 2 2 8 3 4" xfId="11665" xr:uid="{00000000-0005-0000-0000-00001F410000}"/>
    <cellStyle name="Normal 2 2 8 3 5" xfId="11666" xr:uid="{00000000-0005-0000-0000-000020410000}"/>
    <cellStyle name="Normal 2 2 8 3 6" xfId="11667" xr:uid="{00000000-0005-0000-0000-000021410000}"/>
    <cellStyle name="Normal 2 2 8 4" xfId="11668" xr:uid="{00000000-0005-0000-0000-000022410000}"/>
    <cellStyle name="Normal 2 2 8 4 2" xfId="11669" xr:uid="{00000000-0005-0000-0000-000023410000}"/>
    <cellStyle name="Normal 2 2 8 4 3" xfId="11670" xr:uid="{00000000-0005-0000-0000-000024410000}"/>
    <cellStyle name="Normal 2 2 8 4 4" xfId="11671" xr:uid="{00000000-0005-0000-0000-000025410000}"/>
    <cellStyle name="Normal 2 2 8 5" xfId="11672" xr:uid="{00000000-0005-0000-0000-000026410000}"/>
    <cellStyle name="Normal 2 2 8 6" xfId="11673" xr:uid="{00000000-0005-0000-0000-000027410000}"/>
    <cellStyle name="Normal 2 2 8 7" xfId="11674" xr:uid="{00000000-0005-0000-0000-000028410000}"/>
    <cellStyle name="Normal 2 2 80" xfId="11675" xr:uid="{00000000-0005-0000-0000-000029410000}"/>
    <cellStyle name="Normal 2 2 81" xfId="11676" xr:uid="{00000000-0005-0000-0000-00002A410000}"/>
    <cellStyle name="Normal 2 2 82" xfId="11677" xr:uid="{00000000-0005-0000-0000-00002B410000}"/>
    <cellStyle name="Normal 2 2 83" xfId="11678" xr:uid="{00000000-0005-0000-0000-00002C410000}"/>
    <cellStyle name="Normal 2 2 84" xfId="11679" xr:uid="{00000000-0005-0000-0000-00002D410000}"/>
    <cellStyle name="Normal 2 2 85" xfId="11680" xr:uid="{00000000-0005-0000-0000-00002E410000}"/>
    <cellStyle name="Normal 2 2 86" xfId="11681" xr:uid="{00000000-0005-0000-0000-00002F410000}"/>
    <cellStyle name="Normal 2 2 87" xfId="11682" xr:uid="{00000000-0005-0000-0000-000030410000}"/>
    <cellStyle name="Normal 2 2 88" xfId="11683" xr:uid="{00000000-0005-0000-0000-000031410000}"/>
    <cellStyle name="Normal 2 2 89" xfId="11684" xr:uid="{00000000-0005-0000-0000-000032410000}"/>
    <cellStyle name="Normal 2 2 9" xfId="11685" xr:uid="{00000000-0005-0000-0000-000033410000}"/>
    <cellStyle name="Normal 2 2 9 2" xfId="11686" xr:uid="{00000000-0005-0000-0000-000034410000}"/>
    <cellStyle name="Normal 2 2 9 2 10" xfId="11687" xr:uid="{00000000-0005-0000-0000-000035410000}"/>
    <cellStyle name="Normal 2 2 9 2 10 2" xfId="11688" xr:uid="{00000000-0005-0000-0000-000036410000}"/>
    <cellStyle name="Normal 2 2 9 2 10 3" xfId="11689" xr:uid="{00000000-0005-0000-0000-000037410000}"/>
    <cellStyle name="Normal 2 2 9 2 10 4" xfId="11690" xr:uid="{00000000-0005-0000-0000-000038410000}"/>
    <cellStyle name="Normal 2 2 9 2 11" xfId="11691" xr:uid="{00000000-0005-0000-0000-000039410000}"/>
    <cellStyle name="Normal 2 2 9 2 12" xfId="11692" xr:uid="{00000000-0005-0000-0000-00003A410000}"/>
    <cellStyle name="Normal 2 2 9 2 13" xfId="11693" xr:uid="{00000000-0005-0000-0000-00003B410000}"/>
    <cellStyle name="Normal 2 2 9 2 2" xfId="11694" xr:uid="{00000000-0005-0000-0000-00003C410000}"/>
    <cellStyle name="Normal 2 2 9 2 2 2" xfId="11695" xr:uid="{00000000-0005-0000-0000-00003D410000}"/>
    <cellStyle name="Normal 2 2 9 2 2 2 2" xfId="11696" xr:uid="{00000000-0005-0000-0000-00003E410000}"/>
    <cellStyle name="Normal 2 2 9 2 2 2 2 2" xfId="11697" xr:uid="{00000000-0005-0000-0000-00003F410000}"/>
    <cellStyle name="Normal 2 2 9 2 2 2 2 2 2" xfId="11698" xr:uid="{00000000-0005-0000-0000-000040410000}"/>
    <cellStyle name="Normal 2 2 9 2 2 2 2 2 3" xfId="11699" xr:uid="{00000000-0005-0000-0000-000041410000}"/>
    <cellStyle name="Normal 2 2 9 2 2 2 2 2 4" xfId="11700" xr:uid="{00000000-0005-0000-0000-000042410000}"/>
    <cellStyle name="Normal 2 2 9 2 2 2 2 3" xfId="11701" xr:uid="{00000000-0005-0000-0000-000043410000}"/>
    <cellStyle name="Normal 2 2 9 2 2 2 2 4" xfId="11702" xr:uid="{00000000-0005-0000-0000-000044410000}"/>
    <cellStyle name="Normal 2 2 9 2 2 2 2 5" xfId="11703" xr:uid="{00000000-0005-0000-0000-000045410000}"/>
    <cellStyle name="Normal 2 2 9 2 2 2 3" xfId="11704" xr:uid="{00000000-0005-0000-0000-000046410000}"/>
    <cellStyle name="Normal 2 2 9 2 2 2 3 2" xfId="11705" xr:uid="{00000000-0005-0000-0000-000047410000}"/>
    <cellStyle name="Normal 2 2 9 2 2 2 3 3" xfId="11706" xr:uid="{00000000-0005-0000-0000-000048410000}"/>
    <cellStyle name="Normal 2 2 9 2 2 2 3 4" xfId="11707" xr:uid="{00000000-0005-0000-0000-000049410000}"/>
    <cellStyle name="Normal 2 2 9 2 2 2 4" xfId="11708" xr:uid="{00000000-0005-0000-0000-00004A410000}"/>
    <cellStyle name="Normal 2 2 9 2 2 2 5" xfId="11709" xr:uid="{00000000-0005-0000-0000-00004B410000}"/>
    <cellStyle name="Normal 2 2 9 2 2 2 6" xfId="11710" xr:uid="{00000000-0005-0000-0000-00004C410000}"/>
    <cellStyle name="Normal 2 2 9 2 3" xfId="11711" xr:uid="{00000000-0005-0000-0000-00004D410000}"/>
    <cellStyle name="Normal 2 2 9 2 3 2" xfId="11712" xr:uid="{00000000-0005-0000-0000-00004E410000}"/>
    <cellStyle name="Normal 2 2 9 2 3 2 2" xfId="11713" xr:uid="{00000000-0005-0000-0000-00004F410000}"/>
    <cellStyle name="Normal 2 2 9 2 3 2 2 2" xfId="11714" xr:uid="{00000000-0005-0000-0000-000050410000}"/>
    <cellStyle name="Normal 2 2 9 2 3 2 2 3" xfId="11715" xr:uid="{00000000-0005-0000-0000-000051410000}"/>
    <cellStyle name="Normal 2 2 9 2 3 2 2 4" xfId="11716" xr:uid="{00000000-0005-0000-0000-000052410000}"/>
    <cellStyle name="Normal 2 2 9 2 3 2 3" xfId="11717" xr:uid="{00000000-0005-0000-0000-000053410000}"/>
    <cellStyle name="Normal 2 2 9 2 3 2 4" xfId="11718" xr:uid="{00000000-0005-0000-0000-000054410000}"/>
    <cellStyle name="Normal 2 2 9 2 3 2 5" xfId="11719" xr:uid="{00000000-0005-0000-0000-000055410000}"/>
    <cellStyle name="Normal 2 2 9 2 3 3" xfId="11720" xr:uid="{00000000-0005-0000-0000-000056410000}"/>
    <cellStyle name="Normal 2 2 9 2 3 3 2" xfId="11721" xr:uid="{00000000-0005-0000-0000-000057410000}"/>
    <cellStyle name="Normal 2 2 9 2 3 3 3" xfId="11722" xr:uid="{00000000-0005-0000-0000-000058410000}"/>
    <cellStyle name="Normal 2 2 9 2 3 3 4" xfId="11723" xr:uid="{00000000-0005-0000-0000-000059410000}"/>
    <cellStyle name="Normal 2 2 9 2 3 4" xfId="11724" xr:uid="{00000000-0005-0000-0000-00005A410000}"/>
    <cellStyle name="Normal 2 2 9 2 3 5" xfId="11725" xr:uid="{00000000-0005-0000-0000-00005B410000}"/>
    <cellStyle name="Normal 2 2 9 2 3 6" xfId="11726" xr:uid="{00000000-0005-0000-0000-00005C410000}"/>
    <cellStyle name="Normal 2 2 9 2 4" xfId="11727" xr:uid="{00000000-0005-0000-0000-00005D410000}"/>
    <cellStyle name="Normal 2 2 9 2 4 2" xfId="11728" xr:uid="{00000000-0005-0000-0000-00005E410000}"/>
    <cellStyle name="Normal 2 2 9 2 4 2 2" xfId="11729" xr:uid="{00000000-0005-0000-0000-00005F410000}"/>
    <cellStyle name="Normal 2 2 9 2 4 2 2 2" xfId="11730" xr:uid="{00000000-0005-0000-0000-000060410000}"/>
    <cellStyle name="Normal 2 2 9 2 4 2 2 3" xfId="11731" xr:uid="{00000000-0005-0000-0000-000061410000}"/>
    <cellStyle name="Normal 2 2 9 2 4 2 2 4" xfId="11732" xr:uid="{00000000-0005-0000-0000-000062410000}"/>
    <cellStyle name="Normal 2 2 9 2 4 2 3" xfId="11733" xr:uid="{00000000-0005-0000-0000-000063410000}"/>
    <cellStyle name="Normal 2 2 9 2 4 2 4" xfId="11734" xr:uid="{00000000-0005-0000-0000-000064410000}"/>
    <cellStyle name="Normal 2 2 9 2 4 2 5" xfId="11735" xr:uid="{00000000-0005-0000-0000-000065410000}"/>
    <cellStyle name="Normal 2 2 9 2 4 3" xfId="11736" xr:uid="{00000000-0005-0000-0000-000066410000}"/>
    <cellStyle name="Normal 2 2 9 2 4 3 2" xfId="11737" xr:uid="{00000000-0005-0000-0000-000067410000}"/>
    <cellStyle name="Normal 2 2 9 2 4 3 3" xfId="11738" xr:uid="{00000000-0005-0000-0000-000068410000}"/>
    <cellStyle name="Normal 2 2 9 2 4 3 4" xfId="11739" xr:uid="{00000000-0005-0000-0000-000069410000}"/>
    <cellStyle name="Normal 2 2 9 2 4 4" xfId="11740" xr:uid="{00000000-0005-0000-0000-00006A410000}"/>
    <cellStyle name="Normal 2 2 9 2 4 5" xfId="11741" xr:uid="{00000000-0005-0000-0000-00006B410000}"/>
    <cellStyle name="Normal 2 2 9 2 4 6" xfId="11742" xr:uid="{00000000-0005-0000-0000-00006C410000}"/>
    <cellStyle name="Normal 2 2 9 2 5" xfId="11743" xr:uid="{00000000-0005-0000-0000-00006D410000}"/>
    <cellStyle name="Normal 2 2 9 2 5 2" xfId="11744" xr:uid="{00000000-0005-0000-0000-00006E410000}"/>
    <cellStyle name="Normal 2 2 9 2 5 2 2" xfId="11745" xr:uid="{00000000-0005-0000-0000-00006F410000}"/>
    <cellStyle name="Normal 2 2 9 2 5 2 2 2" xfId="11746" xr:uid="{00000000-0005-0000-0000-000070410000}"/>
    <cellStyle name="Normal 2 2 9 2 5 2 2 3" xfId="11747" xr:uid="{00000000-0005-0000-0000-000071410000}"/>
    <cellStyle name="Normal 2 2 9 2 5 2 2 4" xfId="11748" xr:uid="{00000000-0005-0000-0000-000072410000}"/>
    <cellStyle name="Normal 2 2 9 2 5 2 3" xfId="11749" xr:uid="{00000000-0005-0000-0000-000073410000}"/>
    <cellStyle name="Normal 2 2 9 2 5 2 4" xfId="11750" xr:uid="{00000000-0005-0000-0000-000074410000}"/>
    <cellStyle name="Normal 2 2 9 2 5 2 5" xfId="11751" xr:uid="{00000000-0005-0000-0000-000075410000}"/>
    <cellStyle name="Normal 2 2 9 2 5 3" xfId="11752" xr:uid="{00000000-0005-0000-0000-000076410000}"/>
    <cellStyle name="Normal 2 2 9 2 5 3 2" xfId="11753" xr:uid="{00000000-0005-0000-0000-000077410000}"/>
    <cellStyle name="Normal 2 2 9 2 5 3 3" xfId="11754" xr:uid="{00000000-0005-0000-0000-000078410000}"/>
    <cellStyle name="Normal 2 2 9 2 5 3 4" xfId="11755" xr:uid="{00000000-0005-0000-0000-000079410000}"/>
    <cellStyle name="Normal 2 2 9 2 5 4" xfId="11756" xr:uid="{00000000-0005-0000-0000-00007A410000}"/>
    <cellStyle name="Normal 2 2 9 2 5 5" xfId="11757" xr:uid="{00000000-0005-0000-0000-00007B410000}"/>
    <cellStyle name="Normal 2 2 9 2 5 6" xfId="11758" xr:uid="{00000000-0005-0000-0000-00007C410000}"/>
    <cellStyle name="Normal 2 2 9 2 6" xfId="11759" xr:uid="{00000000-0005-0000-0000-00007D410000}"/>
    <cellStyle name="Normal 2 2 9 2 6 2" xfId="11760" xr:uid="{00000000-0005-0000-0000-00007E410000}"/>
    <cellStyle name="Normal 2 2 9 2 6 2 2" xfId="11761" xr:uid="{00000000-0005-0000-0000-00007F410000}"/>
    <cellStyle name="Normal 2 2 9 2 6 2 2 2" xfId="11762" xr:uid="{00000000-0005-0000-0000-000080410000}"/>
    <cellStyle name="Normal 2 2 9 2 6 2 2 3" xfId="11763" xr:uid="{00000000-0005-0000-0000-000081410000}"/>
    <cellStyle name="Normal 2 2 9 2 6 2 2 4" xfId="11764" xr:uid="{00000000-0005-0000-0000-000082410000}"/>
    <cellStyle name="Normal 2 2 9 2 6 2 3" xfId="11765" xr:uid="{00000000-0005-0000-0000-000083410000}"/>
    <cellStyle name="Normal 2 2 9 2 6 2 4" xfId="11766" xr:uid="{00000000-0005-0000-0000-000084410000}"/>
    <cellStyle name="Normal 2 2 9 2 6 2 5" xfId="11767" xr:uid="{00000000-0005-0000-0000-000085410000}"/>
    <cellStyle name="Normal 2 2 9 2 6 3" xfId="11768" xr:uid="{00000000-0005-0000-0000-000086410000}"/>
    <cellStyle name="Normal 2 2 9 2 6 3 2" xfId="11769" xr:uid="{00000000-0005-0000-0000-000087410000}"/>
    <cellStyle name="Normal 2 2 9 2 6 3 3" xfId="11770" xr:uid="{00000000-0005-0000-0000-000088410000}"/>
    <cellStyle name="Normal 2 2 9 2 6 3 4" xfId="11771" xr:uid="{00000000-0005-0000-0000-000089410000}"/>
    <cellStyle name="Normal 2 2 9 2 6 4" xfId="11772" xr:uid="{00000000-0005-0000-0000-00008A410000}"/>
    <cellStyle name="Normal 2 2 9 2 6 5" xfId="11773" xr:uid="{00000000-0005-0000-0000-00008B410000}"/>
    <cellStyle name="Normal 2 2 9 2 6 6" xfId="11774" xr:uid="{00000000-0005-0000-0000-00008C410000}"/>
    <cellStyle name="Normal 2 2 9 2 7" xfId="11775" xr:uid="{00000000-0005-0000-0000-00008D410000}"/>
    <cellStyle name="Normal 2 2 9 2 7 2" xfId="11776" xr:uid="{00000000-0005-0000-0000-00008E410000}"/>
    <cellStyle name="Normal 2 2 9 2 7 2 2" xfId="11777" xr:uid="{00000000-0005-0000-0000-00008F410000}"/>
    <cellStyle name="Normal 2 2 9 2 7 2 2 2" xfId="11778" xr:uid="{00000000-0005-0000-0000-000090410000}"/>
    <cellStyle name="Normal 2 2 9 2 7 2 2 3" xfId="11779" xr:uid="{00000000-0005-0000-0000-000091410000}"/>
    <cellStyle name="Normal 2 2 9 2 7 2 2 4" xfId="11780" xr:uid="{00000000-0005-0000-0000-000092410000}"/>
    <cellStyle name="Normal 2 2 9 2 7 2 3" xfId="11781" xr:uid="{00000000-0005-0000-0000-000093410000}"/>
    <cellStyle name="Normal 2 2 9 2 7 2 4" xfId="11782" xr:uid="{00000000-0005-0000-0000-000094410000}"/>
    <cellStyle name="Normal 2 2 9 2 7 2 5" xfId="11783" xr:uid="{00000000-0005-0000-0000-000095410000}"/>
    <cellStyle name="Normal 2 2 9 2 7 3" xfId="11784" xr:uid="{00000000-0005-0000-0000-000096410000}"/>
    <cellStyle name="Normal 2 2 9 2 7 3 2" xfId="11785" xr:uid="{00000000-0005-0000-0000-000097410000}"/>
    <cellStyle name="Normal 2 2 9 2 7 3 3" xfId="11786" xr:uid="{00000000-0005-0000-0000-000098410000}"/>
    <cellStyle name="Normal 2 2 9 2 7 3 4" xfId="11787" xr:uid="{00000000-0005-0000-0000-000099410000}"/>
    <cellStyle name="Normal 2 2 9 2 7 4" xfId="11788" xr:uid="{00000000-0005-0000-0000-00009A410000}"/>
    <cellStyle name="Normal 2 2 9 2 7 5" xfId="11789" xr:uid="{00000000-0005-0000-0000-00009B410000}"/>
    <cellStyle name="Normal 2 2 9 2 7 6" xfId="11790" xr:uid="{00000000-0005-0000-0000-00009C410000}"/>
    <cellStyle name="Normal 2 2 9 2 8" xfId="11791" xr:uid="{00000000-0005-0000-0000-00009D410000}"/>
    <cellStyle name="Normal 2 2 9 2 8 2" xfId="11792" xr:uid="{00000000-0005-0000-0000-00009E410000}"/>
    <cellStyle name="Normal 2 2 9 2 8 2 2" xfId="11793" xr:uid="{00000000-0005-0000-0000-00009F410000}"/>
    <cellStyle name="Normal 2 2 9 2 8 2 2 2" xfId="11794" xr:uid="{00000000-0005-0000-0000-0000A0410000}"/>
    <cellStyle name="Normal 2 2 9 2 8 2 2 3" xfId="11795" xr:uid="{00000000-0005-0000-0000-0000A1410000}"/>
    <cellStyle name="Normal 2 2 9 2 8 2 2 4" xfId="11796" xr:uid="{00000000-0005-0000-0000-0000A2410000}"/>
    <cellStyle name="Normal 2 2 9 2 8 2 3" xfId="11797" xr:uid="{00000000-0005-0000-0000-0000A3410000}"/>
    <cellStyle name="Normal 2 2 9 2 8 2 4" xfId="11798" xr:uid="{00000000-0005-0000-0000-0000A4410000}"/>
    <cellStyle name="Normal 2 2 9 2 8 2 5" xfId="11799" xr:uid="{00000000-0005-0000-0000-0000A5410000}"/>
    <cellStyle name="Normal 2 2 9 2 8 3" xfId="11800" xr:uid="{00000000-0005-0000-0000-0000A6410000}"/>
    <cellStyle name="Normal 2 2 9 2 8 3 2" xfId="11801" xr:uid="{00000000-0005-0000-0000-0000A7410000}"/>
    <cellStyle name="Normal 2 2 9 2 8 3 3" xfId="11802" xr:uid="{00000000-0005-0000-0000-0000A8410000}"/>
    <cellStyle name="Normal 2 2 9 2 8 3 4" xfId="11803" xr:uid="{00000000-0005-0000-0000-0000A9410000}"/>
    <cellStyle name="Normal 2 2 9 2 8 4" xfId="11804" xr:uid="{00000000-0005-0000-0000-0000AA410000}"/>
    <cellStyle name="Normal 2 2 9 2 8 5" xfId="11805" xr:uid="{00000000-0005-0000-0000-0000AB410000}"/>
    <cellStyle name="Normal 2 2 9 2 8 6" xfId="11806" xr:uid="{00000000-0005-0000-0000-0000AC410000}"/>
    <cellStyle name="Normal 2 2 9 2 9" xfId="11807" xr:uid="{00000000-0005-0000-0000-0000AD410000}"/>
    <cellStyle name="Normal 2 2 9 2 9 2" xfId="11808" xr:uid="{00000000-0005-0000-0000-0000AE410000}"/>
    <cellStyle name="Normal 2 2 9 2 9 2 2" xfId="11809" xr:uid="{00000000-0005-0000-0000-0000AF410000}"/>
    <cellStyle name="Normal 2 2 9 2 9 2 3" xfId="11810" xr:uid="{00000000-0005-0000-0000-0000B0410000}"/>
    <cellStyle name="Normal 2 2 9 2 9 2 4" xfId="11811" xr:uid="{00000000-0005-0000-0000-0000B1410000}"/>
    <cellStyle name="Normal 2 2 9 2 9 3" xfId="11812" xr:uid="{00000000-0005-0000-0000-0000B2410000}"/>
    <cellStyle name="Normal 2 2 9 2 9 4" xfId="11813" xr:uid="{00000000-0005-0000-0000-0000B3410000}"/>
    <cellStyle name="Normal 2 2 9 2 9 5" xfId="11814" xr:uid="{00000000-0005-0000-0000-0000B4410000}"/>
    <cellStyle name="Normal 2 2 9 3" xfId="11815" xr:uid="{00000000-0005-0000-0000-0000B5410000}"/>
    <cellStyle name="Normal 2 2 9 3 2" xfId="11816" xr:uid="{00000000-0005-0000-0000-0000B6410000}"/>
    <cellStyle name="Normal 2 2 9 3 3" xfId="11817" xr:uid="{00000000-0005-0000-0000-0000B7410000}"/>
    <cellStyle name="Normal 2 2 9 3 3 2" xfId="11818" xr:uid="{00000000-0005-0000-0000-0000B8410000}"/>
    <cellStyle name="Normal 2 2 9 3 3 2 2" xfId="11819" xr:uid="{00000000-0005-0000-0000-0000B9410000}"/>
    <cellStyle name="Normal 2 2 9 3 3 2 3" xfId="11820" xr:uid="{00000000-0005-0000-0000-0000BA410000}"/>
    <cellStyle name="Normal 2 2 9 3 3 2 4" xfId="11821" xr:uid="{00000000-0005-0000-0000-0000BB410000}"/>
    <cellStyle name="Normal 2 2 9 3 3 3" xfId="11822" xr:uid="{00000000-0005-0000-0000-0000BC410000}"/>
    <cellStyle name="Normal 2 2 9 3 3 4" xfId="11823" xr:uid="{00000000-0005-0000-0000-0000BD410000}"/>
    <cellStyle name="Normal 2 2 9 3 3 5" xfId="11824" xr:uid="{00000000-0005-0000-0000-0000BE410000}"/>
    <cellStyle name="Normal 2 2 9 3 4" xfId="11825" xr:uid="{00000000-0005-0000-0000-0000BF410000}"/>
    <cellStyle name="Normal 2 2 9 3 4 2" xfId="11826" xr:uid="{00000000-0005-0000-0000-0000C0410000}"/>
    <cellStyle name="Normal 2 2 9 3 4 3" xfId="11827" xr:uid="{00000000-0005-0000-0000-0000C1410000}"/>
    <cellStyle name="Normal 2 2 9 3 4 4" xfId="11828" xr:uid="{00000000-0005-0000-0000-0000C2410000}"/>
    <cellStyle name="Normal 2 2 9 3 5" xfId="11829" xr:uid="{00000000-0005-0000-0000-0000C3410000}"/>
    <cellStyle name="Normal 2 2 9 3 6" xfId="11830" xr:uid="{00000000-0005-0000-0000-0000C4410000}"/>
    <cellStyle name="Normal 2 2 9 3 7" xfId="11831" xr:uid="{00000000-0005-0000-0000-0000C5410000}"/>
    <cellStyle name="Normal 2 2 9 4" xfId="11832" xr:uid="{00000000-0005-0000-0000-0000C6410000}"/>
    <cellStyle name="Normal 2 2 9 5" xfId="11833" xr:uid="{00000000-0005-0000-0000-0000C7410000}"/>
    <cellStyle name="Normal 2 2 9 6" xfId="11834" xr:uid="{00000000-0005-0000-0000-0000C8410000}"/>
    <cellStyle name="Normal 2 2 9 7" xfId="11835" xr:uid="{00000000-0005-0000-0000-0000C9410000}"/>
    <cellStyle name="Normal 2 2 9 8" xfId="11836" xr:uid="{00000000-0005-0000-0000-0000CA410000}"/>
    <cellStyle name="Normal 2 2 9 9" xfId="11837" xr:uid="{00000000-0005-0000-0000-0000CB410000}"/>
    <cellStyle name="Normal 2 2 90" xfId="11838" xr:uid="{00000000-0005-0000-0000-0000CC410000}"/>
    <cellStyle name="Normal 2 2 91" xfId="11839" xr:uid="{00000000-0005-0000-0000-0000CD410000}"/>
    <cellStyle name="Normal 2 2 92" xfId="11840" xr:uid="{00000000-0005-0000-0000-0000CE410000}"/>
    <cellStyle name="Normal 2 2 93" xfId="11841" xr:uid="{00000000-0005-0000-0000-0000CF410000}"/>
    <cellStyle name="Normal 2 2 94" xfId="11842" xr:uid="{00000000-0005-0000-0000-0000D0410000}"/>
    <cellStyle name="Normal 2 2 95" xfId="11843" xr:uid="{00000000-0005-0000-0000-0000D1410000}"/>
    <cellStyle name="Normal 2 2 96" xfId="11844" xr:uid="{00000000-0005-0000-0000-0000D2410000}"/>
    <cellStyle name="Normal 2 2 97" xfId="11845" xr:uid="{00000000-0005-0000-0000-0000D3410000}"/>
    <cellStyle name="Normal 2 2 98" xfId="11846" xr:uid="{00000000-0005-0000-0000-0000D4410000}"/>
    <cellStyle name="Normal 2 2 99" xfId="11847" xr:uid="{00000000-0005-0000-0000-0000D5410000}"/>
    <cellStyle name="Normal 2 2_Guarantees" xfId="11848" xr:uid="{00000000-0005-0000-0000-0000D6410000}"/>
    <cellStyle name="Normal 2 20" xfId="11849" xr:uid="{00000000-0005-0000-0000-0000D7410000}"/>
    <cellStyle name="Normal 2 20 2" xfId="11850" xr:uid="{00000000-0005-0000-0000-0000D8410000}"/>
    <cellStyle name="Normal 2 21" xfId="11851" xr:uid="{00000000-0005-0000-0000-0000D9410000}"/>
    <cellStyle name="Normal 2 21 2" xfId="11852" xr:uid="{00000000-0005-0000-0000-0000DA410000}"/>
    <cellStyle name="Normal 2 21 2 2" xfId="11853" xr:uid="{00000000-0005-0000-0000-0000DB410000}"/>
    <cellStyle name="Normal 2 21 2 2 2" xfId="11854" xr:uid="{00000000-0005-0000-0000-0000DC410000}"/>
    <cellStyle name="Normal 2 21 2 2 3" xfId="11855" xr:uid="{00000000-0005-0000-0000-0000DD410000}"/>
    <cellStyle name="Normal 2 21 2 2 4" xfId="11856" xr:uid="{00000000-0005-0000-0000-0000DE410000}"/>
    <cellStyle name="Normal 2 21 2 3" xfId="11857" xr:uid="{00000000-0005-0000-0000-0000DF410000}"/>
    <cellStyle name="Normal 2 21 2 4" xfId="11858" xr:uid="{00000000-0005-0000-0000-0000E0410000}"/>
    <cellStyle name="Normal 2 21 2 5" xfId="11859" xr:uid="{00000000-0005-0000-0000-0000E1410000}"/>
    <cellStyle name="Normal 2 21 3" xfId="11860" xr:uid="{00000000-0005-0000-0000-0000E2410000}"/>
    <cellStyle name="Normal 2 21 4" xfId="11861" xr:uid="{00000000-0005-0000-0000-0000E3410000}"/>
    <cellStyle name="Normal 2 21 4 2" xfId="11862" xr:uid="{00000000-0005-0000-0000-0000E4410000}"/>
    <cellStyle name="Normal 2 21 4 3" xfId="11863" xr:uid="{00000000-0005-0000-0000-0000E5410000}"/>
    <cellStyle name="Normal 2 21 4 4" xfId="11864" xr:uid="{00000000-0005-0000-0000-0000E6410000}"/>
    <cellStyle name="Normal 2 21 5" xfId="11865" xr:uid="{00000000-0005-0000-0000-0000E7410000}"/>
    <cellStyle name="Normal 2 21 6" xfId="11866" xr:uid="{00000000-0005-0000-0000-0000E8410000}"/>
    <cellStyle name="Normal 2 21 7" xfId="11867" xr:uid="{00000000-0005-0000-0000-0000E9410000}"/>
    <cellStyle name="Normal 2 22" xfId="11868" xr:uid="{00000000-0005-0000-0000-0000EA410000}"/>
    <cellStyle name="Normal 2 22 2" xfId="11869" xr:uid="{00000000-0005-0000-0000-0000EB410000}"/>
    <cellStyle name="Normal 2 22 2 2" xfId="11870" xr:uid="{00000000-0005-0000-0000-0000EC410000}"/>
    <cellStyle name="Normal 2 22 2 2 2" xfId="11871" xr:uid="{00000000-0005-0000-0000-0000ED410000}"/>
    <cellStyle name="Normal 2 22 2 2 3" xfId="11872" xr:uid="{00000000-0005-0000-0000-0000EE410000}"/>
    <cellStyle name="Normal 2 22 2 2 4" xfId="11873" xr:uid="{00000000-0005-0000-0000-0000EF410000}"/>
    <cellStyle name="Normal 2 22 2 3" xfId="11874" xr:uid="{00000000-0005-0000-0000-0000F0410000}"/>
    <cellStyle name="Normal 2 22 2 4" xfId="11875" xr:uid="{00000000-0005-0000-0000-0000F1410000}"/>
    <cellStyle name="Normal 2 22 2 5" xfId="11876" xr:uid="{00000000-0005-0000-0000-0000F2410000}"/>
    <cellStyle name="Normal 2 22 3" xfId="11877" xr:uid="{00000000-0005-0000-0000-0000F3410000}"/>
    <cellStyle name="Normal 2 22 4" xfId="11878" xr:uid="{00000000-0005-0000-0000-0000F4410000}"/>
    <cellStyle name="Normal 2 22 4 2" xfId="11879" xr:uid="{00000000-0005-0000-0000-0000F5410000}"/>
    <cellStyle name="Normal 2 22 4 3" xfId="11880" xr:uid="{00000000-0005-0000-0000-0000F6410000}"/>
    <cellStyle name="Normal 2 22 4 4" xfId="11881" xr:uid="{00000000-0005-0000-0000-0000F7410000}"/>
    <cellStyle name="Normal 2 22 5" xfId="11882" xr:uid="{00000000-0005-0000-0000-0000F8410000}"/>
    <cellStyle name="Normal 2 22 6" xfId="11883" xr:uid="{00000000-0005-0000-0000-0000F9410000}"/>
    <cellStyle name="Normal 2 22 7" xfId="11884" xr:uid="{00000000-0005-0000-0000-0000FA410000}"/>
    <cellStyle name="Normal 2 23" xfId="11885" xr:uid="{00000000-0005-0000-0000-0000FB410000}"/>
    <cellStyle name="Normal 2 23 2" xfId="11886" xr:uid="{00000000-0005-0000-0000-0000FC410000}"/>
    <cellStyle name="Normal 2 24" xfId="11887" xr:uid="{00000000-0005-0000-0000-0000FD410000}"/>
    <cellStyle name="Normal 2 24 2" xfId="11888" xr:uid="{00000000-0005-0000-0000-0000FE410000}"/>
    <cellStyle name="Normal 2 24 3" xfId="11889" xr:uid="{00000000-0005-0000-0000-0000FF410000}"/>
    <cellStyle name="Normal 2 24 4" xfId="11890" xr:uid="{00000000-0005-0000-0000-000000420000}"/>
    <cellStyle name="Normal 2 25" xfId="11891" xr:uid="{00000000-0005-0000-0000-000001420000}"/>
    <cellStyle name="Normal 2 25 2" xfId="11892" xr:uid="{00000000-0005-0000-0000-000002420000}"/>
    <cellStyle name="Normal 2 25 3" xfId="11893" xr:uid="{00000000-0005-0000-0000-000003420000}"/>
    <cellStyle name="Normal 2 25 4" xfId="11894" xr:uid="{00000000-0005-0000-0000-000004420000}"/>
    <cellStyle name="Normal 2 26" xfId="11895" xr:uid="{00000000-0005-0000-0000-000005420000}"/>
    <cellStyle name="Normal 2 26 2" xfId="11896" xr:uid="{00000000-0005-0000-0000-000006420000}"/>
    <cellStyle name="Normal 2 27" xfId="11897" xr:uid="{00000000-0005-0000-0000-000007420000}"/>
    <cellStyle name="Normal 2 27 2" xfId="11898" xr:uid="{00000000-0005-0000-0000-000008420000}"/>
    <cellStyle name="Normal 2 28" xfId="11899" xr:uid="{00000000-0005-0000-0000-000009420000}"/>
    <cellStyle name="Normal 2 28 2" xfId="11900" xr:uid="{00000000-0005-0000-0000-00000A420000}"/>
    <cellStyle name="Normal 2 29" xfId="11901" xr:uid="{00000000-0005-0000-0000-00000B420000}"/>
    <cellStyle name="Normal 2 29 2" xfId="11902" xr:uid="{00000000-0005-0000-0000-00000C420000}"/>
    <cellStyle name="Normal 2 3" xfId="11903" xr:uid="{00000000-0005-0000-0000-00000D420000}"/>
    <cellStyle name="Normal 2 3 10" xfId="11904" xr:uid="{00000000-0005-0000-0000-00000E420000}"/>
    <cellStyle name="Normal 2 3 10 2" xfId="11905" xr:uid="{00000000-0005-0000-0000-00000F420000}"/>
    <cellStyle name="Normal 2 3 10 2 2" xfId="11906" xr:uid="{00000000-0005-0000-0000-000010420000}"/>
    <cellStyle name="Normal 2 3 10 2 2 2" xfId="11907" xr:uid="{00000000-0005-0000-0000-000011420000}"/>
    <cellStyle name="Normal 2 3 10 2 2 3" xfId="11908" xr:uid="{00000000-0005-0000-0000-000012420000}"/>
    <cellStyle name="Normal 2 3 10 2 2 4" xfId="11909" xr:uid="{00000000-0005-0000-0000-000013420000}"/>
    <cellStyle name="Normal 2 3 10 2 3" xfId="11910" xr:uid="{00000000-0005-0000-0000-000014420000}"/>
    <cellStyle name="Normal 2 3 10 2 4" xfId="11911" xr:uid="{00000000-0005-0000-0000-000015420000}"/>
    <cellStyle name="Normal 2 3 10 2 5" xfId="11912" xr:uid="{00000000-0005-0000-0000-000016420000}"/>
    <cellStyle name="Normal 2 3 10 3" xfId="11913" xr:uid="{00000000-0005-0000-0000-000017420000}"/>
    <cellStyle name="Normal 2 3 10 4" xfId="11914" xr:uid="{00000000-0005-0000-0000-000018420000}"/>
    <cellStyle name="Normal 2 3 10 4 2" xfId="11915" xr:uid="{00000000-0005-0000-0000-000019420000}"/>
    <cellStyle name="Normal 2 3 10 4 3" xfId="11916" xr:uid="{00000000-0005-0000-0000-00001A420000}"/>
    <cellStyle name="Normal 2 3 10 4 4" xfId="11917" xr:uid="{00000000-0005-0000-0000-00001B420000}"/>
    <cellStyle name="Normal 2 3 10 5" xfId="11918" xr:uid="{00000000-0005-0000-0000-00001C420000}"/>
    <cellStyle name="Normal 2 3 10 6" xfId="11919" xr:uid="{00000000-0005-0000-0000-00001D420000}"/>
    <cellStyle name="Normal 2 3 10 7" xfId="11920" xr:uid="{00000000-0005-0000-0000-00001E420000}"/>
    <cellStyle name="Normal 2 3 11" xfId="11921" xr:uid="{00000000-0005-0000-0000-00001F420000}"/>
    <cellStyle name="Normal 2 3 11 2" xfId="11922" xr:uid="{00000000-0005-0000-0000-000020420000}"/>
    <cellStyle name="Normal 2 3 12" xfId="11923" xr:uid="{00000000-0005-0000-0000-000021420000}"/>
    <cellStyle name="Normal 2 3 12 2" xfId="11924" xr:uid="{00000000-0005-0000-0000-000022420000}"/>
    <cellStyle name="Normal 2 3 13" xfId="11925" xr:uid="{00000000-0005-0000-0000-000023420000}"/>
    <cellStyle name="Normal 2 3 13 2" xfId="11926" xr:uid="{00000000-0005-0000-0000-000024420000}"/>
    <cellStyle name="Normal 2 3 2" xfId="11927" xr:uid="{00000000-0005-0000-0000-000025420000}"/>
    <cellStyle name="Normal 2 3 2 2" xfId="11928" xr:uid="{00000000-0005-0000-0000-000026420000}"/>
    <cellStyle name="Normal 2 3 2 2 2" xfId="11929" xr:uid="{00000000-0005-0000-0000-000027420000}"/>
    <cellStyle name="Normal 2 3 2 2 3" xfId="11930" xr:uid="{00000000-0005-0000-0000-000028420000}"/>
    <cellStyle name="Normal 2 3 2 2 3 2" xfId="11931" xr:uid="{00000000-0005-0000-0000-000029420000}"/>
    <cellStyle name="Normal 2 3 2 2 3 2 2" xfId="11932" xr:uid="{00000000-0005-0000-0000-00002A420000}"/>
    <cellStyle name="Normal 2 3 2 2 3 2 3" xfId="11933" xr:uid="{00000000-0005-0000-0000-00002B420000}"/>
    <cellStyle name="Normal 2 3 2 2 3 2 4" xfId="11934" xr:uid="{00000000-0005-0000-0000-00002C420000}"/>
    <cellStyle name="Normal 2 3 2 2 3 3" xfId="11935" xr:uid="{00000000-0005-0000-0000-00002D420000}"/>
    <cellStyle name="Normal 2 3 2 2 3 4" xfId="11936" xr:uid="{00000000-0005-0000-0000-00002E420000}"/>
    <cellStyle name="Normal 2 3 2 2 3 5" xfId="11937" xr:uid="{00000000-0005-0000-0000-00002F420000}"/>
    <cellStyle name="Normal 2 3 2 2 4" xfId="11938" xr:uid="{00000000-0005-0000-0000-000030420000}"/>
    <cellStyle name="Normal 2 3 2 2 5" xfId="11939" xr:uid="{00000000-0005-0000-0000-000031420000}"/>
    <cellStyle name="Normal 2 3 2 2 5 2" xfId="11940" xr:uid="{00000000-0005-0000-0000-000032420000}"/>
    <cellStyle name="Normal 2 3 2 2 5 3" xfId="11941" xr:uid="{00000000-0005-0000-0000-000033420000}"/>
    <cellStyle name="Normal 2 3 2 2 5 4" xfId="11942" xr:uid="{00000000-0005-0000-0000-000034420000}"/>
    <cellStyle name="Normal 2 3 2 2 6" xfId="11943" xr:uid="{00000000-0005-0000-0000-000035420000}"/>
    <cellStyle name="Normal 2 3 2 2 7" xfId="11944" xr:uid="{00000000-0005-0000-0000-000036420000}"/>
    <cellStyle name="Normal 2 3 2 2 8" xfId="11945" xr:uid="{00000000-0005-0000-0000-000037420000}"/>
    <cellStyle name="Normal 2 3 2 3" xfId="11946" xr:uid="{00000000-0005-0000-0000-000038420000}"/>
    <cellStyle name="Normal 2 3 2 4" xfId="11947" xr:uid="{00000000-0005-0000-0000-000039420000}"/>
    <cellStyle name="Normal 2 3 2 4 2" xfId="11948" xr:uid="{00000000-0005-0000-0000-00003A420000}"/>
    <cellStyle name="Normal 2 3 2 4 2 2" xfId="11949" xr:uid="{00000000-0005-0000-0000-00003B420000}"/>
    <cellStyle name="Normal 2 3 2 4 2 3" xfId="11950" xr:uid="{00000000-0005-0000-0000-00003C420000}"/>
    <cellStyle name="Normal 2 3 2 4 2 4" xfId="11951" xr:uid="{00000000-0005-0000-0000-00003D420000}"/>
    <cellStyle name="Normal 2 3 2 4 3" xfId="11952" xr:uid="{00000000-0005-0000-0000-00003E420000}"/>
    <cellStyle name="Normal 2 3 2 4 4" xfId="11953" xr:uid="{00000000-0005-0000-0000-00003F420000}"/>
    <cellStyle name="Normal 2 3 2 4 5" xfId="11954" xr:uid="{00000000-0005-0000-0000-000040420000}"/>
    <cellStyle name="Normal 2 3 2 5" xfId="11955" xr:uid="{00000000-0005-0000-0000-000041420000}"/>
    <cellStyle name="Normal 2 3 2 5 2" xfId="11956" xr:uid="{00000000-0005-0000-0000-000042420000}"/>
    <cellStyle name="Normal 2 3 2 5 3" xfId="11957" xr:uid="{00000000-0005-0000-0000-000043420000}"/>
    <cellStyle name="Normal 2 3 2 5 4" xfId="11958" xr:uid="{00000000-0005-0000-0000-000044420000}"/>
    <cellStyle name="Normal 2 3 2 6" xfId="11959" xr:uid="{00000000-0005-0000-0000-000045420000}"/>
    <cellStyle name="Normal 2 3 2 7" xfId="11960" xr:uid="{00000000-0005-0000-0000-000046420000}"/>
    <cellStyle name="Normal 2 3 2 8" xfId="11961" xr:uid="{00000000-0005-0000-0000-000047420000}"/>
    <cellStyle name="Normal 2 3 3" xfId="11962" xr:uid="{00000000-0005-0000-0000-000048420000}"/>
    <cellStyle name="Normal 2 3 4" xfId="11963" xr:uid="{00000000-0005-0000-0000-000049420000}"/>
    <cellStyle name="Normal 2 3 5" xfId="11964" xr:uid="{00000000-0005-0000-0000-00004A420000}"/>
    <cellStyle name="Normal 2 3 6" xfId="11965" xr:uid="{00000000-0005-0000-0000-00004B420000}"/>
    <cellStyle name="Normal 2 3 7" xfId="11966" xr:uid="{00000000-0005-0000-0000-00004C420000}"/>
    <cellStyle name="Normal 2 3 8" xfId="11967" xr:uid="{00000000-0005-0000-0000-00004D420000}"/>
    <cellStyle name="Normal 2 3 9" xfId="11968" xr:uid="{00000000-0005-0000-0000-00004E420000}"/>
    <cellStyle name="Normal 2 3 9 2" xfId="11969" xr:uid="{00000000-0005-0000-0000-00004F420000}"/>
    <cellStyle name="Normal 2 30" xfId="11970" xr:uid="{00000000-0005-0000-0000-000050420000}"/>
    <cellStyle name="Normal 2 30 2" xfId="11971" xr:uid="{00000000-0005-0000-0000-000051420000}"/>
    <cellStyle name="Normal 2 31" xfId="11972" xr:uid="{00000000-0005-0000-0000-000052420000}"/>
    <cellStyle name="Normal 2 31 2" xfId="11973" xr:uid="{00000000-0005-0000-0000-000053420000}"/>
    <cellStyle name="Normal 2 32" xfId="11974" xr:uid="{00000000-0005-0000-0000-000054420000}"/>
    <cellStyle name="Normal 2 32 2" xfId="11975" xr:uid="{00000000-0005-0000-0000-000055420000}"/>
    <cellStyle name="Normal 2 33" xfId="11976" xr:uid="{00000000-0005-0000-0000-000056420000}"/>
    <cellStyle name="Normal 2 33 2" xfId="11977" xr:uid="{00000000-0005-0000-0000-000057420000}"/>
    <cellStyle name="Normal 2 34" xfId="11978" xr:uid="{00000000-0005-0000-0000-000058420000}"/>
    <cellStyle name="Normal 2 34 2" xfId="11979" xr:uid="{00000000-0005-0000-0000-000059420000}"/>
    <cellStyle name="Normal 2 35" xfId="11980" xr:uid="{00000000-0005-0000-0000-00005A420000}"/>
    <cellStyle name="Normal 2 35 2" xfId="11981" xr:uid="{00000000-0005-0000-0000-00005B420000}"/>
    <cellStyle name="Normal 2 36" xfId="11982" xr:uid="{00000000-0005-0000-0000-00005C420000}"/>
    <cellStyle name="Normal 2 36 2" xfId="11983" xr:uid="{00000000-0005-0000-0000-00005D420000}"/>
    <cellStyle name="Normal 2 37" xfId="11984" xr:uid="{00000000-0005-0000-0000-00005E420000}"/>
    <cellStyle name="Normal 2 37 2" xfId="11985" xr:uid="{00000000-0005-0000-0000-00005F420000}"/>
    <cellStyle name="Normal 2 38" xfId="11986" xr:uid="{00000000-0005-0000-0000-000060420000}"/>
    <cellStyle name="Normal 2 38 2" xfId="11987" xr:uid="{00000000-0005-0000-0000-000061420000}"/>
    <cellStyle name="Normal 2 39" xfId="11988" xr:uid="{00000000-0005-0000-0000-000062420000}"/>
    <cellStyle name="Normal 2 39 2" xfId="11989" xr:uid="{00000000-0005-0000-0000-000063420000}"/>
    <cellStyle name="Normal 2 4" xfId="11990" xr:uid="{00000000-0005-0000-0000-000064420000}"/>
    <cellStyle name="Normal 2 4 10" xfId="11991" xr:uid="{00000000-0005-0000-0000-000065420000}"/>
    <cellStyle name="Normal 2 4 10 2" xfId="11992" xr:uid="{00000000-0005-0000-0000-000066420000}"/>
    <cellStyle name="Normal 2 4 11" xfId="11993" xr:uid="{00000000-0005-0000-0000-000067420000}"/>
    <cellStyle name="Normal 2 4 12" xfId="11994" xr:uid="{00000000-0005-0000-0000-000068420000}"/>
    <cellStyle name="Normal 2 4 12 2" xfId="11995" xr:uid="{00000000-0005-0000-0000-000069420000}"/>
    <cellStyle name="Normal 2 4 13" xfId="11996" xr:uid="{00000000-0005-0000-0000-00006A420000}"/>
    <cellStyle name="Normal 2 4 14" xfId="11997" xr:uid="{00000000-0005-0000-0000-00006B420000}"/>
    <cellStyle name="Normal 2 4 2" xfId="11998" xr:uid="{00000000-0005-0000-0000-00006C420000}"/>
    <cellStyle name="Normal 2 4 2 2" xfId="11999" xr:uid="{00000000-0005-0000-0000-00006D420000}"/>
    <cellStyle name="Normal 2 4 3" xfId="12000" xr:uid="{00000000-0005-0000-0000-00006E420000}"/>
    <cellStyle name="Normal 2 4 4" xfId="12001" xr:uid="{00000000-0005-0000-0000-00006F420000}"/>
    <cellStyle name="Normal 2 4 5" xfId="12002" xr:uid="{00000000-0005-0000-0000-000070420000}"/>
    <cellStyle name="Normal 2 4 6" xfId="12003" xr:uid="{00000000-0005-0000-0000-000071420000}"/>
    <cellStyle name="Normal 2 4 7" xfId="12004" xr:uid="{00000000-0005-0000-0000-000072420000}"/>
    <cellStyle name="Normal 2 4 8" xfId="12005" xr:uid="{00000000-0005-0000-0000-000073420000}"/>
    <cellStyle name="Normal 2 4 9" xfId="12006" xr:uid="{00000000-0005-0000-0000-000074420000}"/>
    <cellStyle name="Normal 2 4 9 2" xfId="12007" xr:uid="{00000000-0005-0000-0000-000075420000}"/>
    <cellStyle name="Normal 2 40" xfId="12008" xr:uid="{00000000-0005-0000-0000-000076420000}"/>
    <cellStyle name="Normal 2 40 2" xfId="12009" xr:uid="{00000000-0005-0000-0000-000077420000}"/>
    <cellStyle name="Normal 2 41" xfId="12010" xr:uid="{00000000-0005-0000-0000-000078420000}"/>
    <cellStyle name="Normal 2 41 2" xfId="12011" xr:uid="{00000000-0005-0000-0000-000079420000}"/>
    <cellStyle name="Normal 2 42" xfId="12012" xr:uid="{00000000-0005-0000-0000-00007A420000}"/>
    <cellStyle name="Normal 2 42 2" xfId="12013" xr:uid="{00000000-0005-0000-0000-00007B420000}"/>
    <cellStyle name="Normal 2 43" xfId="12014" xr:uid="{00000000-0005-0000-0000-00007C420000}"/>
    <cellStyle name="Normal 2 43 2" xfId="12015" xr:uid="{00000000-0005-0000-0000-00007D420000}"/>
    <cellStyle name="Normal 2 44" xfId="12016" xr:uid="{00000000-0005-0000-0000-00007E420000}"/>
    <cellStyle name="Normal 2 44 2" xfId="12017" xr:uid="{00000000-0005-0000-0000-00007F420000}"/>
    <cellStyle name="Normal 2 45" xfId="12018" xr:uid="{00000000-0005-0000-0000-000080420000}"/>
    <cellStyle name="Normal 2 45 2" xfId="12019" xr:uid="{00000000-0005-0000-0000-000081420000}"/>
    <cellStyle name="Normal 2 46" xfId="12020" xr:uid="{00000000-0005-0000-0000-000082420000}"/>
    <cellStyle name="Normal 2 46 2" xfId="12021" xr:uid="{00000000-0005-0000-0000-000083420000}"/>
    <cellStyle name="Normal 2 47" xfId="12022" xr:uid="{00000000-0005-0000-0000-000084420000}"/>
    <cellStyle name="Normal 2 47 2" xfId="12023" xr:uid="{00000000-0005-0000-0000-000085420000}"/>
    <cellStyle name="Normal 2 48" xfId="12024" xr:uid="{00000000-0005-0000-0000-000086420000}"/>
    <cellStyle name="Normal 2 48 2" xfId="12025" xr:uid="{00000000-0005-0000-0000-000087420000}"/>
    <cellStyle name="Normal 2 49" xfId="12026" xr:uid="{00000000-0005-0000-0000-000088420000}"/>
    <cellStyle name="Normal 2 49 2" xfId="12027" xr:uid="{00000000-0005-0000-0000-000089420000}"/>
    <cellStyle name="Normal 2 5" xfId="12028" xr:uid="{00000000-0005-0000-0000-00008A420000}"/>
    <cellStyle name="Normal 2 5 10" xfId="12029" xr:uid="{00000000-0005-0000-0000-00008B420000}"/>
    <cellStyle name="Normal 2 5 11" xfId="12030" xr:uid="{00000000-0005-0000-0000-00008C420000}"/>
    <cellStyle name="Normal 2 5 12" xfId="12031" xr:uid="{00000000-0005-0000-0000-00008D420000}"/>
    <cellStyle name="Normal 2 5 13" xfId="12032" xr:uid="{00000000-0005-0000-0000-00008E420000}"/>
    <cellStyle name="Normal 2 5 2" xfId="12033" xr:uid="{00000000-0005-0000-0000-00008F420000}"/>
    <cellStyle name="Normal 2 5 2 2" xfId="12034" xr:uid="{00000000-0005-0000-0000-000090420000}"/>
    <cellStyle name="Normal 2 5 3" xfId="12035" xr:uid="{00000000-0005-0000-0000-000091420000}"/>
    <cellStyle name="Normal 2 5 3 2" xfId="12036" xr:uid="{00000000-0005-0000-0000-000092420000}"/>
    <cellStyle name="Normal 2 5 4" xfId="12037" xr:uid="{00000000-0005-0000-0000-000093420000}"/>
    <cellStyle name="Normal 2 5 4 2" xfId="12038" xr:uid="{00000000-0005-0000-0000-000094420000}"/>
    <cellStyle name="Normal 2 5 5" xfId="12039" xr:uid="{00000000-0005-0000-0000-000095420000}"/>
    <cellStyle name="Normal 2 5 5 2" xfId="12040" xr:uid="{00000000-0005-0000-0000-000096420000}"/>
    <cellStyle name="Normal 2 5 6" xfId="12041" xr:uid="{00000000-0005-0000-0000-000097420000}"/>
    <cellStyle name="Normal 2 5 6 2" xfId="12042" xr:uid="{00000000-0005-0000-0000-000098420000}"/>
    <cellStyle name="Normal 2 5 7" xfId="12043" xr:uid="{00000000-0005-0000-0000-000099420000}"/>
    <cellStyle name="Normal 2 5 8" xfId="12044" xr:uid="{00000000-0005-0000-0000-00009A420000}"/>
    <cellStyle name="Normal 2 5 9" xfId="12045" xr:uid="{00000000-0005-0000-0000-00009B420000}"/>
    <cellStyle name="Normal 2 50" xfId="12046" xr:uid="{00000000-0005-0000-0000-00009C420000}"/>
    <cellStyle name="Normal 2 50 2" xfId="12047" xr:uid="{00000000-0005-0000-0000-00009D420000}"/>
    <cellStyle name="Normal 2 51" xfId="12048" xr:uid="{00000000-0005-0000-0000-00009E420000}"/>
    <cellStyle name="Normal 2 51 2" xfId="12049" xr:uid="{00000000-0005-0000-0000-00009F420000}"/>
    <cellStyle name="Normal 2 52" xfId="12050" xr:uid="{00000000-0005-0000-0000-0000A0420000}"/>
    <cellStyle name="Normal 2 52 2" xfId="12051" xr:uid="{00000000-0005-0000-0000-0000A1420000}"/>
    <cellStyle name="Normal 2 53" xfId="12052" xr:uid="{00000000-0005-0000-0000-0000A2420000}"/>
    <cellStyle name="Normal 2 53 2" xfId="12053" xr:uid="{00000000-0005-0000-0000-0000A3420000}"/>
    <cellStyle name="Normal 2 54" xfId="12054" xr:uid="{00000000-0005-0000-0000-0000A4420000}"/>
    <cellStyle name="Normal 2 54 2" xfId="12055" xr:uid="{00000000-0005-0000-0000-0000A5420000}"/>
    <cellStyle name="Normal 2 55" xfId="12056" xr:uid="{00000000-0005-0000-0000-0000A6420000}"/>
    <cellStyle name="Normal 2 55 2" xfId="12057" xr:uid="{00000000-0005-0000-0000-0000A7420000}"/>
    <cellStyle name="Normal 2 56" xfId="12058" xr:uid="{00000000-0005-0000-0000-0000A8420000}"/>
    <cellStyle name="Normal 2 56 2" xfId="12059" xr:uid="{00000000-0005-0000-0000-0000A9420000}"/>
    <cellStyle name="Normal 2 57" xfId="12060" xr:uid="{00000000-0005-0000-0000-0000AA420000}"/>
    <cellStyle name="Normal 2 6" xfId="12061" xr:uid="{00000000-0005-0000-0000-0000AB420000}"/>
    <cellStyle name="Normal 2 6 10" xfId="12062" xr:uid="{00000000-0005-0000-0000-0000AC420000}"/>
    <cellStyle name="Normal 2 6 11" xfId="12063" xr:uid="{00000000-0005-0000-0000-0000AD420000}"/>
    <cellStyle name="Normal 2 6 12" xfId="12064" xr:uid="{00000000-0005-0000-0000-0000AE420000}"/>
    <cellStyle name="Normal 2 6 13" xfId="12065" xr:uid="{00000000-0005-0000-0000-0000AF420000}"/>
    <cellStyle name="Normal 2 6 2" xfId="12066" xr:uid="{00000000-0005-0000-0000-0000B0420000}"/>
    <cellStyle name="Normal 2 6 2 2" xfId="12067" xr:uid="{00000000-0005-0000-0000-0000B1420000}"/>
    <cellStyle name="Normal 2 6 3" xfId="12068" xr:uid="{00000000-0005-0000-0000-0000B2420000}"/>
    <cellStyle name="Normal 2 6 3 2" xfId="12069" xr:uid="{00000000-0005-0000-0000-0000B3420000}"/>
    <cellStyle name="Normal 2 6 4" xfId="12070" xr:uid="{00000000-0005-0000-0000-0000B4420000}"/>
    <cellStyle name="Normal 2 6 5" xfId="12071" xr:uid="{00000000-0005-0000-0000-0000B5420000}"/>
    <cellStyle name="Normal 2 6 6" xfId="12072" xr:uid="{00000000-0005-0000-0000-0000B6420000}"/>
    <cellStyle name="Normal 2 6 7" xfId="12073" xr:uid="{00000000-0005-0000-0000-0000B7420000}"/>
    <cellStyle name="Normal 2 6 8" xfId="12074" xr:uid="{00000000-0005-0000-0000-0000B8420000}"/>
    <cellStyle name="Normal 2 6 9" xfId="12075" xr:uid="{00000000-0005-0000-0000-0000B9420000}"/>
    <cellStyle name="Normal 2 7" xfId="12076" xr:uid="{00000000-0005-0000-0000-0000BA420000}"/>
    <cellStyle name="Normal 2 7 10" xfId="12077" xr:uid="{00000000-0005-0000-0000-0000BB420000}"/>
    <cellStyle name="Normal 2 7 11" xfId="12078" xr:uid="{00000000-0005-0000-0000-0000BC420000}"/>
    <cellStyle name="Normal 2 7 12" xfId="12079" xr:uid="{00000000-0005-0000-0000-0000BD420000}"/>
    <cellStyle name="Normal 2 7 13" xfId="12080" xr:uid="{00000000-0005-0000-0000-0000BE420000}"/>
    <cellStyle name="Normal 2 7 13 2" xfId="12081" xr:uid="{00000000-0005-0000-0000-0000BF420000}"/>
    <cellStyle name="Normal 2 7 13 2 2" xfId="12082" xr:uid="{00000000-0005-0000-0000-0000C0420000}"/>
    <cellStyle name="Normal 2 7 13 2 3" xfId="12083" xr:uid="{00000000-0005-0000-0000-0000C1420000}"/>
    <cellStyle name="Normal 2 7 13 2 4" xfId="12084" xr:uid="{00000000-0005-0000-0000-0000C2420000}"/>
    <cellStyle name="Normal 2 7 13 3" xfId="12085" xr:uid="{00000000-0005-0000-0000-0000C3420000}"/>
    <cellStyle name="Normal 2 7 13 4" xfId="12086" xr:uid="{00000000-0005-0000-0000-0000C4420000}"/>
    <cellStyle name="Normal 2 7 13 5" xfId="12087" xr:uid="{00000000-0005-0000-0000-0000C5420000}"/>
    <cellStyle name="Normal 2 7 14" xfId="12088" xr:uid="{00000000-0005-0000-0000-0000C6420000}"/>
    <cellStyle name="Normal 2 7 14 2" xfId="12089" xr:uid="{00000000-0005-0000-0000-0000C7420000}"/>
    <cellStyle name="Normal 2 7 14 3" xfId="12090" xr:uid="{00000000-0005-0000-0000-0000C8420000}"/>
    <cellStyle name="Normal 2 7 14 4" xfId="12091" xr:uid="{00000000-0005-0000-0000-0000C9420000}"/>
    <cellStyle name="Normal 2 7 15" xfId="12092" xr:uid="{00000000-0005-0000-0000-0000CA420000}"/>
    <cellStyle name="Normal 2 7 16" xfId="12093" xr:uid="{00000000-0005-0000-0000-0000CB420000}"/>
    <cellStyle name="Normal 2 7 17" xfId="12094" xr:uid="{00000000-0005-0000-0000-0000CC420000}"/>
    <cellStyle name="Normal 2 7 2" xfId="12095" xr:uid="{00000000-0005-0000-0000-0000CD420000}"/>
    <cellStyle name="Normal 2 7 2 2" xfId="12096" xr:uid="{00000000-0005-0000-0000-0000CE420000}"/>
    <cellStyle name="Normal 2 7 3" xfId="12097" xr:uid="{00000000-0005-0000-0000-0000CF420000}"/>
    <cellStyle name="Normal 2 7 3 2" xfId="12098" xr:uid="{00000000-0005-0000-0000-0000D0420000}"/>
    <cellStyle name="Normal 2 7 4" xfId="12099" xr:uid="{00000000-0005-0000-0000-0000D1420000}"/>
    <cellStyle name="Normal 2 7 5" xfId="12100" xr:uid="{00000000-0005-0000-0000-0000D2420000}"/>
    <cellStyle name="Normal 2 7 6" xfId="12101" xr:uid="{00000000-0005-0000-0000-0000D3420000}"/>
    <cellStyle name="Normal 2 7 7" xfId="12102" xr:uid="{00000000-0005-0000-0000-0000D4420000}"/>
    <cellStyle name="Normal 2 7 8" xfId="12103" xr:uid="{00000000-0005-0000-0000-0000D5420000}"/>
    <cellStyle name="Normal 2 7 9" xfId="12104" xr:uid="{00000000-0005-0000-0000-0000D6420000}"/>
    <cellStyle name="Normal 2 8" xfId="12105" xr:uid="{00000000-0005-0000-0000-0000D7420000}"/>
    <cellStyle name="Normal 2 8 2" xfId="12106" xr:uid="{00000000-0005-0000-0000-0000D8420000}"/>
    <cellStyle name="Normal 2 8 3" xfId="12107" xr:uid="{00000000-0005-0000-0000-0000D9420000}"/>
    <cellStyle name="Normal 2 8 3 2" xfId="12108" xr:uid="{00000000-0005-0000-0000-0000DA420000}"/>
    <cellStyle name="Normal 2 8 4" xfId="12109" xr:uid="{00000000-0005-0000-0000-0000DB420000}"/>
    <cellStyle name="Normal 2 8 4 2" xfId="12110" xr:uid="{00000000-0005-0000-0000-0000DC420000}"/>
    <cellStyle name="Normal 2 8 4 2 2" xfId="12111" xr:uid="{00000000-0005-0000-0000-0000DD420000}"/>
    <cellStyle name="Normal 2 8 4 2 2 2" xfId="12112" xr:uid="{00000000-0005-0000-0000-0000DE420000}"/>
    <cellStyle name="Normal 2 8 4 2 2 3" xfId="12113" xr:uid="{00000000-0005-0000-0000-0000DF420000}"/>
    <cellStyle name="Normal 2 8 4 2 2 4" xfId="12114" xr:uid="{00000000-0005-0000-0000-0000E0420000}"/>
    <cellStyle name="Normal 2 8 4 2 3" xfId="12115" xr:uid="{00000000-0005-0000-0000-0000E1420000}"/>
    <cellStyle name="Normal 2 8 4 2 4" xfId="12116" xr:uid="{00000000-0005-0000-0000-0000E2420000}"/>
    <cellStyle name="Normal 2 8 4 2 5" xfId="12117" xr:uid="{00000000-0005-0000-0000-0000E3420000}"/>
    <cellStyle name="Normal 2 8 4 3" xfId="12118" xr:uid="{00000000-0005-0000-0000-0000E4420000}"/>
    <cellStyle name="Normal 2 8 4 4" xfId="12119" xr:uid="{00000000-0005-0000-0000-0000E5420000}"/>
    <cellStyle name="Normal 2 8 4 4 2" xfId="12120" xr:uid="{00000000-0005-0000-0000-0000E6420000}"/>
    <cellStyle name="Normal 2 8 4 4 3" xfId="12121" xr:uid="{00000000-0005-0000-0000-0000E7420000}"/>
    <cellStyle name="Normal 2 8 4 4 4" xfId="12122" xr:uid="{00000000-0005-0000-0000-0000E8420000}"/>
    <cellStyle name="Normal 2 8 4 5" xfId="12123" xr:uid="{00000000-0005-0000-0000-0000E9420000}"/>
    <cellStyle name="Normal 2 8 4 6" xfId="12124" xr:uid="{00000000-0005-0000-0000-0000EA420000}"/>
    <cellStyle name="Normal 2 8 4 7" xfId="12125" xr:uid="{00000000-0005-0000-0000-0000EB420000}"/>
    <cellStyle name="Normal 2 8 5" xfId="12126" xr:uid="{00000000-0005-0000-0000-0000EC420000}"/>
    <cellStyle name="Normal 2 8 5 2" xfId="12127" xr:uid="{00000000-0005-0000-0000-0000ED420000}"/>
    <cellStyle name="Normal 2 8 5 2 2" xfId="12128" xr:uid="{00000000-0005-0000-0000-0000EE420000}"/>
    <cellStyle name="Normal 2 8 5 2 3" xfId="12129" xr:uid="{00000000-0005-0000-0000-0000EF420000}"/>
    <cellStyle name="Normal 2 8 5 2 4" xfId="12130" xr:uid="{00000000-0005-0000-0000-0000F0420000}"/>
    <cellStyle name="Normal 2 8 5 3" xfId="12131" xr:uid="{00000000-0005-0000-0000-0000F1420000}"/>
    <cellStyle name="Normal 2 8 5 4" xfId="12132" xr:uid="{00000000-0005-0000-0000-0000F2420000}"/>
    <cellStyle name="Normal 2 8 5 5" xfId="12133" xr:uid="{00000000-0005-0000-0000-0000F3420000}"/>
    <cellStyle name="Normal 2 8 6" xfId="12134" xr:uid="{00000000-0005-0000-0000-0000F4420000}"/>
    <cellStyle name="Normal 2 8 6 2" xfId="12135" xr:uid="{00000000-0005-0000-0000-0000F5420000}"/>
    <cellStyle name="Normal 2 8 6 3" xfId="12136" xr:uid="{00000000-0005-0000-0000-0000F6420000}"/>
    <cellStyle name="Normal 2 8 6 4" xfId="12137" xr:uid="{00000000-0005-0000-0000-0000F7420000}"/>
    <cellStyle name="Normal 2 8 7" xfId="12138" xr:uid="{00000000-0005-0000-0000-0000F8420000}"/>
    <cellStyle name="Normal 2 8 8" xfId="12139" xr:uid="{00000000-0005-0000-0000-0000F9420000}"/>
    <cellStyle name="Normal 2 8 9" xfId="12140" xr:uid="{00000000-0005-0000-0000-0000FA420000}"/>
    <cellStyle name="Normal 2 9" xfId="12141" xr:uid="{00000000-0005-0000-0000-0000FB420000}"/>
    <cellStyle name="Normal 2 9 10" xfId="12142" xr:uid="{00000000-0005-0000-0000-0000FC420000}"/>
    <cellStyle name="Normal 2 9 10 2" xfId="12143" xr:uid="{00000000-0005-0000-0000-0000FD420000}"/>
    <cellStyle name="Normal 2 9 10 2 2" xfId="12144" xr:uid="{00000000-0005-0000-0000-0000FE420000}"/>
    <cellStyle name="Normal 2 9 10 2 2 2" xfId="12145" xr:uid="{00000000-0005-0000-0000-0000FF420000}"/>
    <cellStyle name="Normal 2 9 10 2 2 3" xfId="12146" xr:uid="{00000000-0005-0000-0000-000000430000}"/>
    <cellStyle name="Normal 2 9 10 2 2 4" xfId="12147" xr:uid="{00000000-0005-0000-0000-000001430000}"/>
    <cellStyle name="Normal 2 9 10 2 3" xfId="12148" xr:uid="{00000000-0005-0000-0000-000002430000}"/>
    <cellStyle name="Normal 2 9 10 2 4" xfId="12149" xr:uid="{00000000-0005-0000-0000-000003430000}"/>
    <cellStyle name="Normal 2 9 10 2 5" xfId="12150" xr:uid="{00000000-0005-0000-0000-000004430000}"/>
    <cellStyle name="Normal 2 9 10 3" xfId="12151" xr:uid="{00000000-0005-0000-0000-000005430000}"/>
    <cellStyle name="Normal 2 9 10 3 2" xfId="12152" xr:uid="{00000000-0005-0000-0000-000006430000}"/>
    <cellStyle name="Normal 2 9 10 3 3" xfId="12153" xr:uid="{00000000-0005-0000-0000-000007430000}"/>
    <cellStyle name="Normal 2 9 10 3 4" xfId="12154" xr:uid="{00000000-0005-0000-0000-000008430000}"/>
    <cellStyle name="Normal 2 9 10 4" xfId="12155" xr:uid="{00000000-0005-0000-0000-000009430000}"/>
    <cellStyle name="Normal 2 9 10 5" xfId="12156" xr:uid="{00000000-0005-0000-0000-00000A430000}"/>
    <cellStyle name="Normal 2 9 10 6" xfId="12157" xr:uid="{00000000-0005-0000-0000-00000B430000}"/>
    <cellStyle name="Normal 2 9 11" xfId="12158" xr:uid="{00000000-0005-0000-0000-00000C430000}"/>
    <cellStyle name="Normal 2 9 11 2" xfId="12159" xr:uid="{00000000-0005-0000-0000-00000D430000}"/>
    <cellStyle name="Normal 2 9 11 2 2" xfId="12160" xr:uid="{00000000-0005-0000-0000-00000E430000}"/>
    <cellStyle name="Normal 2 9 11 2 3" xfId="12161" xr:uid="{00000000-0005-0000-0000-00000F430000}"/>
    <cellStyle name="Normal 2 9 11 2 4" xfId="12162" xr:uid="{00000000-0005-0000-0000-000010430000}"/>
    <cellStyle name="Normal 2 9 11 3" xfId="12163" xr:uid="{00000000-0005-0000-0000-000011430000}"/>
    <cellStyle name="Normal 2 9 11 4" xfId="12164" xr:uid="{00000000-0005-0000-0000-000012430000}"/>
    <cellStyle name="Normal 2 9 11 5" xfId="12165" xr:uid="{00000000-0005-0000-0000-000013430000}"/>
    <cellStyle name="Normal 2 9 12" xfId="12166" xr:uid="{00000000-0005-0000-0000-000014430000}"/>
    <cellStyle name="Normal 2 9 12 2" xfId="12167" xr:uid="{00000000-0005-0000-0000-000015430000}"/>
    <cellStyle name="Normal 2 9 12 3" xfId="12168" xr:uid="{00000000-0005-0000-0000-000016430000}"/>
    <cellStyle name="Normal 2 9 12 4" xfId="12169" xr:uid="{00000000-0005-0000-0000-000017430000}"/>
    <cellStyle name="Normal 2 9 13" xfId="12170" xr:uid="{00000000-0005-0000-0000-000018430000}"/>
    <cellStyle name="Normal 2 9 14" xfId="12171" xr:uid="{00000000-0005-0000-0000-000019430000}"/>
    <cellStyle name="Normal 2 9 15" xfId="12172" xr:uid="{00000000-0005-0000-0000-00001A430000}"/>
    <cellStyle name="Normal 2 9 2" xfId="12173" xr:uid="{00000000-0005-0000-0000-00001B430000}"/>
    <cellStyle name="Normal 2 9 2 2" xfId="12174" xr:uid="{00000000-0005-0000-0000-00001C430000}"/>
    <cellStyle name="Normal 2 9 2 2 2" xfId="12175" xr:uid="{00000000-0005-0000-0000-00001D430000}"/>
    <cellStyle name="Normal 2 9 2 3" xfId="12176" xr:uid="{00000000-0005-0000-0000-00001E430000}"/>
    <cellStyle name="Normal 2 9 2 4" xfId="12177" xr:uid="{00000000-0005-0000-0000-00001F430000}"/>
    <cellStyle name="Normal 2 9 2 5" xfId="12178" xr:uid="{00000000-0005-0000-0000-000020430000}"/>
    <cellStyle name="Normal 2 9 2 6" xfId="12179" xr:uid="{00000000-0005-0000-0000-000021430000}"/>
    <cellStyle name="Normal 2 9 2 7" xfId="12180" xr:uid="{00000000-0005-0000-0000-000022430000}"/>
    <cellStyle name="Normal 2 9 2 8" xfId="12181" xr:uid="{00000000-0005-0000-0000-000023430000}"/>
    <cellStyle name="Normal 2 9 3" xfId="12182" xr:uid="{00000000-0005-0000-0000-000024430000}"/>
    <cellStyle name="Normal 2 9 3 2" xfId="12183" xr:uid="{00000000-0005-0000-0000-000025430000}"/>
    <cellStyle name="Normal 2 9 4" xfId="12184" xr:uid="{00000000-0005-0000-0000-000026430000}"/>
    <cellStyle name="Normal 2 9 5" xfId="12185" xr:uid="{00000000-0005-0000-0000-000027430000}"/>
    <cellStyle name="Normal 2 9 6" xfId="12186" xr:uid="{00000000-0005-0000-0000-000028430000}"/>
    <cellStyle name="Normal 2 9 7" xfId="12187" xr:uid="{00000000-0005-0000-0000-000029430000}"/>
    <cellStyle name="Normal 2 9 8" xfId="12188" xr:uid="{00000000-0005-0000-0000-00002A430000}"/>
    <cellStyle name="Normal 2 9 9" xfId="12189" xr:uid="{00000000-0005-0000-0000-00002B430000}"/>
    <cellStyle name="Normal 2 9 9 2" xfId="12190" xr:uid="{00000000-0005-0000-0000-00002C430000}"/>
    <cellStyle name="Normal 2_Visa_Report_012011" xfId="23599" xr:uid="{00000000-0005-0000-0000-00002D430000}"/>
    <cellStyle name="Normal 20" xfId="12191" xr:uid="{00000000-0005-0000-0000-00002E430000}"/>
    <cellStyle name="Normal 20 10" xfId="12192" xr:uid="{00000000-0005-0000-0000-00002F430000}"/>
    <cellStyle name="Normal 20 10 2" xfId="12193" xr:uid="{00000000-0005-0000-0000-000030430000}"/>
    <cellStyle name="Normal 20 11" xfId="12194" xr:uid="{00000000-0005-0000-0000-000031430000}"/>
    <cellStyle name="Normal 20 11 2" xfId="12195" xr:uid="{00000000-0005-0000-0000-000032430000}"/>
    <cellStyle name="Normal 20 12" xfId="12196" xr:uid="{00000000-0005-0000-0000-000033430000}"/>
    <cellStyle name="Normal 20 12 2" xfId="12197" xr:uid="{00000000-0005-0000-0000-000034430000}"/>
    <cellStyle name="Normal 20 13" xfId="12198" xr:uid="{00000000-0005-0000-0000-000035430000}"/>
    <cellStyle name="Normal 20 13 2" xfId="12199" xr:uid="{00000000-0005-0000-0000-000036430000}"/>
    <cellStyle name="Normal 20 13 2 2" xfId="12200" xr:uid="{00000000-0005-0000-0000-000037430000}"/>
    <cellStyle name="Normal 20 13 2 3" xfId="12201" xr:uid="{00000000-0005-0000-0000-000038430000}"/>
    <cellStyle name="Normal 20 13 2 3 2" xfId="12202" xr:uid="{00000000-0005-0000-0000-000039430000}"/>
    <cellStyle name="Normal 20 13 2 3 3" xfId="12203" xr:uid="{00000000-0005-0000-0000-00003A430000}"/>
    <cellStyle name="Normal 20 13 2 3 4" xfId="12204" xr:uid="{00000000-0005-0000-0000-00003B430000}"/>
    <cellStyle name="Normal 20 13 2 4" xfId="12205" xr:uid="{00000000-0005-0000-0000-00003C430000}"/>
    <cellStyle name="Normal 20 13 2 5" xfId="12206" xr:uid="{00000000-0005-0000-0000-00003D430000}"/>
    <cellStyle name="Normal 20 13 2 6" xfId="12207" xr:uid="{00000000-0005-0000-0000-00003E430000}"/>
    <cellStyle name="Normal 20 13 3" xfId="12208" xr:uid="{00000000-0005-0000-0000-00003F430000}"/>
    <cellStyle name="Normal 20 13 4" xfId="12209" xr:uid="{00000000-0005-0000-0000-000040430000}"/>
    <cellStyle name="Normal 20 13 4 2" xfId="12210" xr:uid="{00000000-0005-0000-0000-000041430000}"/>
    <cellStyle name="Normal 20 13 4 3" xfId="12211" xr:uid="{00000000-0005-0000-0000-000042430000}"/>
    <cellStyle name="Normal 20 13 4 4" xfId="12212" xr:uid="{00000000-0005-0000-0000-000043430000}"/>
    <cellStyle name="Normal 20 13 5" xfId="12213" xr:uid="{00000000-0005-0000-0000-000044430000}"/>
    <cellStyle name="Normal 20 13 6" xfId="12214" xr:uid="{00000000-0005-0000-0000-000045430000}"/>
    <cellStyle name="Normal 20 13 7" xfId="12215" xr:uid="{00000000-0005-0000-0000-000046430000}"/>
    <cellStyle name="Normal 20 14" xfId="12216" xr:uid="{00000000-0005-0000-0000-000047430000}"/>
    <cellStyle name="Normal 20 15" xfId="12217" xr:uid="{00000000-0005-0000-0000-000048430000}"/>
    <cellStyle name="Normal 20 15 2" xfId="12218" xr:uid="{00000000-0005-0000-0000-000049430000}"/>
    <cellStyle name="Normal 20 15 2 2" xfId="12219" xr:uid="{00000000-0005-0000-0000-00004A430000}"/>
    <cellStyle name="Normal 20 15 2 3" xfId="12220" xr:uid="{00000000-0005-0000-0000-00004B430000}"/>
    <cellStyle name="Normal 20 15 2 4" xfId="12221" xr:uid="{00000000-0005-0000-0000-00004C430000}"/>
    <cellStyle name="Normal 20 15 3" xfId="12222" xr:uid="{00000000-0005-0000-0000-00004D430000}"/>
    <cellStyle name="Normal 20 15 4" xfId="12223" xr:uid="{00000000-0005-0000-0000-00004E430000}"/>
    <cellStyle name="Normal 20 15 5" xfId="12224" xr:uid="{00000000-0005-0000-0000-00004F430000}"/>
    <cellStyle name="Normal 20 16" xfId="12225" xr:uid="{00000000-0005-0000-0000-000050430000}"/>
    <cellStyle name="Normal 20 16 2" xfId="12226" xr:uid="{00000000-0005-0000-0000-000051430000}"/>
    <cellStyle name="Normal 20 16 3" xfId="12227" xr:uid="{00000000-0005-0000-0000-000052430000}"/>
    <cellStyle name="Normal 20 16 4" xfId="12228" xr:uid="{00000000-0005-0000-0000-000053430000}"/>
    <cellStyle name="Normal 20 17" xfId="12229" xr:uid="{00000000-0005-0000-0000-000054430000}"/>
    <cellStyle name="Normal 20 18" xfId="12230" xr:uid="{00000000-0005-0000-0000-000055430000}"/>
    <cellStyle name="Normal 20 19" xfId="12231" xr:uid="{00000000-0005-0000-0000-000056430000}"/>
    <cellStyle name="Normal 20 2" xfId="12232" xr:uid="{00000000-0005-0000-0000-000057430000}"/>
    <cellStyle name="Normal 20 2 2" xfId="12233" xr:uid="{00000000-0005-0000-0000-000058430000}"/>
    <cellStyle name="Normal 20 2 2 2" xfId="12234" xr:uid="{00000000-0005-0000-0000-000059430000}"/>
    <cellStyle name="Normal 20 2 2 2 2" xfId="12235" xr:uid="{00000000-0005-0000-0000-00005A430000}"/>
    <cellStyle name="Normal 20 2 2 2 2 2" xfId="12236" xr:uid="{00000000-0005-0000-0000-00005B430000}"/>
    <cellStyle name="Normal 20 2 2 2 2 3" xfId="12237" xr:uid="{00000000-0005-0000-0000-00005C430000}"/>
    <cellStyle name="Normal 20 2 2 2 2 4" xfId="12238" xr:uid="{00000000-0005-0000-0000-00005D430000}"/>
    <cellStyle name="Normal 20 2 2 2 3" xfId="12239" xr:uid="{00000000-0005-0000-0000-00005E430000}"/>
    <cellStyle name="Normal 20 2 2 2 4" xfId="12240" xr:uid="{00000000-0005-0000-0000-00005F430000}"/>
    <cellStyle name="Normal 20 2 2 2 5" xfId="12241" xr:uid="{00000000-0005-0000-0000-000060430000}"/>
    <cellStyle name="Normal 20 2 2 3" xfId="12242" xr:uid="{00000000-0005-0000-0000-000061430000}"/>
    <cellStyle name="Normal 20 2 2 4" xfId="12243" xr:uid="{00000000-0005-0000-0000-000062430000}"/>
    <cellStyle name="Normal 20 2 2 4 2" xfId="12244" xr:uid="{00000000-0005-0000-0000-000063430000}"/>
    <cellStyle name="Normal 20 2 2 4 3" xfId="12245" xr:uid="{00000000-0005-0000-0000-000064430000}"/>
    <cellStyle name="Normal 20 2 2 4 4" xfId="12246" xr:uid="{00000000-0005-0000-0000-000065430000}"/>
    <cellStyle name="Normal 20 2 2 5" xfId="12247" xr:uid="{00000000-0005-0000-0000-000066430000}"/>
    <cellStyle name="Normal 20 2 2 6" xfId="12248" xr:uid="{00000000-0005-0000-0000-000067430000}"/>
    <cellStyle name="Normal 20 2 2 7" xfId="12249" xr:uid="{00000000-0005-0000-0000-000068430000}"/>
    <cellStyle name="Normal 20 3" xfId="12250" xr:uid="{00000000-0005-0000-0000-000069430000}"/>
    <cellStyle name="Normal 20 3 2" xfId="12251" xr:uid="{00000000-0005-0000-0000-00006A430000}"/>
    <cellStyle name="Normal 20 3 2 2" xfId="12252" xr:uid="{00000000-0005-0000-0000-00006B430000}"/>
    <cellStyle name="Normal 20 4" xfId="12253" xr:uid="{00000000-0005-0000-0000-00006C430000}"/>
    <cellStyle name="Normal 20 4 2" xfId="12254" xr:uid="{00000000-0005-0000-0000-00006D430000}"/>
    <cellStyle name="Normal 20 5" xfId="12255" xr:uid="{00000000-0005-0000-0000-00006E430000}"/>
    <cellStyle name="Normal 20 5 2" xfId="12256" xr:uid="{00000000-0005-0000-0000-00006F430000}"/>
    <cellStyle name="Normal 20 6" xfId="12257" xr:uid="{00000000-0005-0000-0000-000070430000}"/>
    <cellStyle name="Normal 20 6 2" xfId="12258" xr:uid="{00000000-0005-0000-0000-000071430000}"/>
    <cellStyle name="Normal 20 7" xfId="12259" xr:uid="{00000000-0005-0000-0000-000072430000}"/>
    <cellStyle name="Normal 20 7 2" xfId="12260" xr:uid="{00000000-0005-0000-0000-000073430000}"/>
    <cellStyle name="Normal 20 8" xfId="12261" xr:uid="{00000000-0005-0000-0000-000074430000}"/>
    <cellStyle name="Normal 20 8 2" xfId="12262" xr:uid="{00000000-0005-0000-0000-000075430000}"/>
    <cellStyle name="Normal 20 9" xfId="12263" xr:uid="{00000000-0005-0000-0000-000076430000}"/>
    <cellStyle name="Normal 20 9 2" xfId="12264" xr:uid="{00000000-0005-0000-0000-000077430000}"/>
    <cellStyle name="Normal 21" xfId="12265" xr:uid="{00000000-0005-0000-0000-000078430000}"/>
    <cellStyle name="Normal 21 10" xfId="12266" xr:uid="{00000000-0005-0000-0000-000079430000}"/>
    <cellStyle name="Normal 21 10 2" xfId="12267" xr:uid="{00000000-0005-0000-0000-00007A430000}"/>
    <cellStyle name="Normal 21 11" xfId="12268" xr:uid="{00000000-0005-0000-0000-00007B430000}"/>
    <cellStyle name="Normal 21 11 2" xfId="12269" xr:uid="{00000000-0005-0000-0000-00007C430000}"/>
    <cellStyle name="Normal 21 12" xfId="12270" xr:uid="{00000000-0005-0000-0000-00007D430000}"/>
    <cellStyle name="Normal 21 12 2" xfId="12271" xr:uid="{00000000-0005-0000-0000-00007E430000}"/>
    <cellStyle name="Normal 21 13" xfId="12272" xr:uid="{00000000-0005-0000-0000-00007F430000}"/>
    <cellStyle name="Normal 21 14" xfId="12273" xr:uid="{00000000-0005-0000-0000-000080430000}"/>
    <cellStyle name="Normal 21 14 2" xfId="12274" xr:uid="{00000000-0005-0000-0000-000081430000}"/>
    <cellStyle name="Normal 21 14 2 2" xfId="12275" xr:uid="{00000000-0005-0000-0000-000082430000}"/>
    <cellStyle name="Normal 21 14 2 2 2" xfId="12276" xr:uid="{00000000-0005-0000-0000-000083430000}"/>
    <cellStyle name="Normal 21 14 2 2 3" xfId="12277" xr:uid="{00000000-0005-0000-0000-000084430000}"/>
    <cellStyle name="Normal 21 14 2 2 4" xfId="12278" xr:uid="{00000000-0005-0000-0000-000085430000}"/>
    <cellStyle name="Normal 21 14 2 3" xfId="12279" xr:uid="{00000000-0005-0000-0000-000086430000}"/>
    <cellStyle name="Normal 21 14 2 4" xfId="12280" xr:uid="{00000000-0005-0000-0000-000087430000}"/>
    <cellStyle name="Normal 21 14 2 5" xfId="12281" xr:uid="{00000000-0005-0000-0000-000088430000}"/>
    <cellStyle name="Normal 21 14 3" xfId="12282" xr:uid="{00000000-0005-0000-0000-000089430000}"/>
    <cellStyle name="Normal 21 14 3 2" xfId="12283" xr:uid="{00000000-0005-0000-0000-00008A430000}"/>
    <cellStyle name="Normal 21 14 3 3" xfId="12284" xr:uid="{00000000-0005-0000-0000-00008B430000}"/>
    <cellStyle name="Normal 21 14 3 4" xfId="12285" xr:uid="{00000000-0005-0000-0000-00008C430000}"/>
    <cellStyle name="Normal 21 14 4" xfId="12286" xr:uid="{00000000-0005-0000-0000-00008D430000}"/>
    <cellStyle name="Normal 21 14 5" xfId="12287" xr:uid="{00000000-0005-0000-0000-00008E430000}"/>
    <cellStyle name="Normal 21 14 6" xfId="12288" xr:uid="{00000000-0005-0000-0000-00008F430000}"/>
    <cellStyle name="Normal 21 15" xfId="12289" xr:uid="{00000000-0005-0000-0000-000090430000}"/>
    <cellStyle name="Normal 21 15 2" xfId="12290" xr:uid="{00000000-0005-0000-0000-000091430000}"/>
    <cellStyle name="Normal 21 15 3" xfId="12291" xr:uid="{00000000-0005-0000-0000-000092430000}"/>
    <cellStyle name="Normal 21 15 4" xfId="12292" xr:uid="{00000000-0005-0000-0000-000093430000}"/>
    <cellStyle name="Normal 21 2" xfId="12293" xr:uid="{00000000-0005-0000-0000-000094430000}"/>
    <cellStyle name="Normal 21 2 2" xfId="12294" xr:uid="{00000000-0005-0000-0000-000095430000}"/>
    <cellStyle name="Normal 21 2 3" xfId="12295" xr:uid="{00000000-0005-0000-0000-000096430000}"/>
    <cellStyle name="Normal 21 2 3 2" xfId="12296" xr:uid="{00000000-0005-0000-0000-000097430000}"/>
    <cellStyle name="Normal 21 2 3 2 2" xfId="12297" xr:uid="{00000000-0005-0000-0000-000098430000}"/>
    <cellStyle name="Normal 21 2 3 2 2 2" xfId="12298" xr:uid="{00000000-0005-0000-0000-000099430000}"/>
    <cellStyle name="Normal 21 2 3 2 2 3" xfId="12299" xr:uid="{00000000-0005-0000-0000-00009A430000}"/>
    <cellStyle name="Normal 21 2 3 2 2 4" xfId="12300" xr:uid="{00000000-0005-0000-0000-00009B430000}"/>
    <cellStyle name="Normal 21 2 3 2 3" xfId="12301" xr:uid="{00000000-0005-0000-0000-00009C430000}"/>
    <cellStyle name="Normal 21 2 3 2 4" xfId="12302" xr:uid="{00000000-0005-0000-0000-00009D430000}"/>
    <cellStyle name="Normal 21 2 3 2 5" xfId="12303" xr:uid="{00000000-0005-0000-0000-00009E430000}"/>
    <cellStyle name="Normal 21 2 3 3" xfId="12304" xr:uid="{00000000-0005-0000-0000-00009F430000}"/>
    <cellStyle name="Normal 21 2 3 3 2" xfId="12305" xr:uid="{00000000-0005-0000-0000-0000A0430000}"/>
    <cellStyle name="Normal 21 2 3 3 3" xfId="12306" xr:uid="{00000000-0005-0000-0000-0000A1430000}"/>
    <cellStyle name="Normal 21 2 3 3 4" xfId="12307" xr:uid="{00000000-0005-0000-0000-0000A2430000}"/>
    <cellStyle name="Normal 21 2 3 4" xfId="12308" xr:uid="{00000000-0005-0000-0000-0000A3430000}"/>
    <cellStyle name="Normal 21 2 3 5" xfId="12309" xr:uid="{00000000-0005-0000-0000-0000A4430000}"/>
    <cellStyle name="Normal 21 2 3 6" xfId="12310" xr:uid="{00000000-0005-0000-0000-0000A5430000}"/>
    <cellStyle name="Normal 21 3" xfId="12311" xr:uid="{00000000-0005-0000-0000-0000A6430000}"/>
    <cellStyle name="Normal 21 3 2" xfId="12312" xr:uid="{00000000-0005-0000-0000-0000A7430000}"/>
    <cellStyle name="Normal 21 4" xfId="12313" xr:uid="{00000000-0005-0000-0000-0000A8430000}"/>
    <cellStyle name="Normal 21 4 2" xfId="12314" xr:uid="{00000000-0005-0000-0000-0000A9430000}"/>
    <cellStyle name="Normal 21 5" xfId="12315" xr:uid="{00000000-0005-0000-0000-0000AA430000}"/>
    <cellStyle name="Normal 21 5 2" xfId="12316" xr:uid="{00000000-0005-0000-0000-0000AB430000}"/>
    <cellStyle name="Normal 21 6" xfId="12317" xr:uid="{00000000-0005-0000-0000-0000AC430000}"/>
    <cellStyle name="Normal 21 6 2" xfId="12318" xr:uid="{00000000-0005-0000-0000-0000AD430000}"/>
    <cellStyle name="Normal 21 7" xfId="12319" xr:uid="{00000000-0005-0000-0000-0000AE430000}"/>
    <cellStyle name="Normal 21 7 2" xfId="12320" xr:uid="{00000000-0005-0000-0000-0000AF430000}"/>
    <cellStyle name="Normal 21 8" xfId="12321" xr:uid="{00000000-0005-0000-0000-0000B0430000}"/>
    <cellStyle name="Normal 21 8 2" xfId="12322" xr:uid="{00000000-0005-0000-0000-0000B1430000}"/>
    <cellStyle name="Normal 21 9" xfId="12323" xr:uid="{00000000-0005-0000-0000-0000B2430000}"/>
    <cellStyle name="Normal 21 9 2" xfId="12324" xr:uid="{00000000-0005-0000-0000-0000B3430000}"/>
    <cellStyle name="Normal 22" xfId="12325" xr:uid="{00000000-0005-0000-0000-0000B4430000}"/>
    <cellStyle name="Normal 22 2" xfId="12326" xr:uid="{00000000-0005-0000-0000-0000B5430000}"/>
    <cellStyle name="Normal 22 2 2" xfId="12327" xr:uid="{00000000-0005-0000-0000-0000B6430000}"/>
    <cellStyle name="Normal 22 2 3" xfId="12328" xr:uid="{00000000-0005-0000-0000-0000B7430000}"/>
    <cellStyle name="Normal 22 2 3 2" xfId="12329" xr:uid="{00000000-0005-0000-0000-0000B8430000}"/>
    <cellStyle name="Normal 22 2 3 2 2" xfId="12330" xr:uid="{00000000-0005-0000-0000-0000B9430000}"/>
    <cellStyle name="Normal 22 2 3 2 2 2" xfId="12331" xr:uid="{00000000-0005-0000-0000-0000BA430000}"/>
    <cellStyle name="Normal 22 2 3 2 2 3" xfId="12332" xr:uid="{00000000-0005-0000-0000-0000BB430000}"/>
    <cellStyle name="Normal 22 2 3 2 2 4" xfId="12333" xr:uid="{00000000-0005-0000-0000-0000BC430000}"/>
    <cellStyle name="Normal 22 2 3 2 3" xfId="12334" xr:uid="{00000000-0005-0000-0000-0000BD430000}"/>
    <cellStyle name="Normal 22 2 3 2 4" xfId="12335" xr:uid="{00000000-0005-0000-0000-0000BE430000}"/>
    <cellStyle name="Normal 22 2 3 2 5" xfId="12336" xr:uid="{00000000-0005-0000-0000-0000BF430000}"/>
    <cellStyle name="Normal 22 2 3 3" xfId="12337" xr:uid="{00000000-0005-0000-0000-0000C0430000}"/>
    <cellStyle name="Normal 22 2 3 3 2" xfId="12338" xr:uid="{00000000-0005-0000-0000-0000C1430000}"/>
    <cellStyle name="Normal 22 2 3 3 3" xfId="12339" xr:uid="{00000000-0005-0000-0000-0000C2430000}"/>
    <cellStyle name="Normal 22 2 3 3 4" xfId="12340" xr:uid="{00000000-0005-0000-0000-0000C3430000}"/>
    <cellStyle name="Normal 22 2 3 4" xfId="12341" xr:uid="{00000000-0005-0000-0000-0000C4430000}"/>
    <cellStyle name="Normal 22 2 3 5" xfId="12342" xr:uid="{00000000-0005-0000-0000-0000C5430000}"/>
    <cellStyle name="Normal 22 2 3 6" xfId="12343" xr:uid="{00000000-0005-0000-0000-0000C6430000}"/>
    <cellStyle name="Normal 22 3" xfId="12344" xr:uid="{00000000-0005-0000-0000-0000C7430000}"/>
    <cellStyle name="Normal 22 3 2" xfId="12345" xr:uid="{00000000-0005-0000-0000-0000C8430000}"/>
    <cellStyle name="Normal 22 3 2 2" xfId="12346" xr:uid="{00000000-0005-0000-0000-0000C9430000}"/>
    <cellStyle name="Normal 22 3 2 2 2" xfId="12347" xr:uid="{00000000-0005-0000-0000-0000CA430000}"/>
    <cellStyle name="Normal 22 3 2 2 2 2" xfId="12348" xr:uid="{00000000-0005-0000-0000-0000CB430000}"/>
    <cellStyle name="Normal 22 3 2 2 2 3" xfId="12349" xr:uid="{00000000-0005-0000-0000-0000CC430000}"/>
    <cellStyle name="Normal 22 3 2 2 2 4" xfId="12350" xr:uid="{00000000-0005-0000-0000-0000CD430000}"/>
    <cellStyle name="Normal 22 3 2 2 3" xfId="12351" xr:uid="{00000000-0005-0000-0000-0000CE430000}"/>
    <cellStyle name="Normal 22 3 2 2 4" xfId="12352" xr:uid="{00000000-0005-0000-0000-0000CF430000}"/>
    <cellStyle name="Normal 22 3 2 2 5" xfId="12353" xr:uid="{00000000-0005-0000-0000-0000D0430000}"/>
    <cellStyle name="Normal 22 3 2 3" xfId="12354" xr:uid="{00000000-0005-0000-0000-0000D1430000}"/>
    <cellStyle name="Normal 22 3 2 4" xfId="12355" xr:uid="{00000000-0005-0000-0000-0000D2430000}"/>
    <cellStyle name="Normal 22 3 2 4 2" xfId="12356" xr:uid="{00000000-0005-0000-0000-0000D3430000}"/>
    <cellStyle name="Normal 22 3 2 4 3" xfId="12357" xr:uid="{00000000-0005-0000-0000-0000D4430000}"/>
    <cellStyle name="Normal 22 3 2 4 4" xfId="12358" xr:uid="{00000000-0005-0000-0000-0000D5430000}"/>
    <cellStyle name="Normal 22 3 2 5" xfId="12359" xr:uid="{00000000-0005-0000-0000-0000D6430000}"/>
    <cellStyle name="Normal 22 3 2 6" xfId="12360" xr:uid="{00000000-0005-0000-0000-0000D7430000}"/>
    <cellStyle name="Normal 22 3 2 7" xfId="12361" xr:uid="{00000000-0005-0000-0000-0000D8430000}"/>
    <cellStyle name="Normal 22 3 3" xfId="12362" xr:uid="{00000000-0005-0000-0000-0000D9430000}"/>
    <cellStyle name="Normal 22 3 3 2" xfId="12363" xr:uid="{00000000-0005-0000-0000-0000DA430000}"/>
    <cellStyle name="Normal 22 3 3 2 2" xfId="12364" xr:uid="{00000000-0005-0000-0000-0000DB430000}"/>
    <cellStyle name="Normal 22 3 3 2 2 2" xfId="12365" xr:uid="{00000000-0005-0000-0000-0000DC430000}"/>
    <cellStyle name="Normal 22 3 3 2 2 3" xfId="12366" xr:uid="{00000000-0005-0000-0000-0000DD430000}"/>
    <cellStyle name="Normal 22 3 3 2 2 4" xfId="12367" xr:uid="{00000000-0005-0000-0000-0000DE430000}"/>
    <cellStyle name="Normal 22 3 3 2 3" xfId="12368" xr:uid="{00000000-0005-0000-0000-0000DF430000}"/>
    <cellStyle name="Normal 22 3 3 2 4" xfId="12369" xr:uid="{00000000-0005-0000-0000-0000E0430000}"/>
    <cellStyle name="Normal 22 3 3 2 5" xfId="12370" xr:uid="{00000000-0005-0000-0000-0000E1430000}"/>
    <cellStyle name="Normal 22 3 3 3" xfId="12371" xr:uid="{00000000-0005-0000-0000-0000E2430000}"/>
    <cellStyle name="Normal 22 3 3 3 2" xfId="12372" xr:uid="{00000000-0005-0000-0000-0000E3430000}"/>
    <cellStyle name="Normal 22 3 3 3 3" xfId="12373" xr:uid="{00000000-0005-0000-0000-0000E4430000}"/>
    <cellStyle name="Normal 22 3 3 3 4" xfId="12374" xr:uid="{00000000-0005-0000-0000-0000E5430000}"/>
    <cellStyle name="Normal 22 3 3 4" xfId="12375" xr:uid="{00000000-0005-0000-0000-0000E6430000}"/>
    <cellStyle name="Normal 22 3 3 5" xfId="12376" xr:uid="{00000000-0005-0000-0000-0000E7430000}"/>
    <cellStyle name="Normal 22 3 3 6" xfId="12377" xr:uid="{00000000-0005-0000-0000-0000E8430000}"/>
    <cellStyle name="Normal 22 4" xfId="12378" xr:uid="{00000000-0005-0000-0000-0000E9430000}"/>
    <cellStyle name="Normal 22 4 2" xfId="12379" xr:uid="{00000000-0005-0000-0000-0000EA430000}"/>
    <cellStyle name="Normal 22 4 2 2" xfId="12380" xr:uid="{00000000-0005-0000-0000-0000EB430000}"/>
    <cellStyle name="Normal 22 4 2 2 2" xfId="12381" xr:uid="{00000000-0005-0000-0000-0000EC430000}"/>
    <cellStyle name="Normal 22 4 2 2 2 2" xfId="12382" xr:uid="{00000000-0005-0000-0000-0000ED430000}"/>
    <cellStyle name="Normal 22 4 2 2 2 3" xfId="12383" xr:uid="{00000000-0005-0000-0000-0000EE430000}"/>
    <cellStyle name="Normal 22 4 2 2 2 4" xfId="12384" xr:uid="{00000000-0005-0000-0000-0000EF430000}"/>
    <cellStyle name="Normal 22 4 2 2 3" xfId="12385" xr:uid="{00000000-0005-0000-0000-0000F0430000}"/>
    <cellStyle name="Normal 22 4 2 2 4" xfId="12386" xr:uid="{00000000-0005-0000-0000-0000F1430000}"/>
    <cellStyle name="Normal 22 4 2 2 5" xfId="12387" xr:uid="{00000000-0005-0000-0000-0000F2430000}"/>
    <cellStyle name="Normal 22 4 2 3" xfId="12388" xr:uid="{00000000-0005-0000-0000-0000F3430000}"/>
    <cellStyle name="Normal 22 4 2 3 2" xfId="12389" xr:uid="{00000000-0005-0000-0000-0000F4430000}"/>
    <cellStyle name="Normal 22 4 2 3 3" xfId="12390" xr:uid="{00000000-0005-0000-0000-0000F5430000}"/>
    <cellStyle name="Normal 22 4 2 3 4" xfId="12391" xr:uid="{00000000-0005-0000-0000-0000F6430000}"/>
    <cellStyle name="Normal 22 4 2 4" xfId="12392" xr:uid="{00000000-0005-0000-0000-0000F7430000}"/>
    <cellStyle name="Normal 22 4 2 5" xfId="12393" xr:uid="{00000000-0005-0000-0000-0000F8430000}"/>
    <cellStyle name="Normal 22 4 2 6" xfId="12394" xr:uid="{00000000-0005-0000-0000-0000F9430000}"/>
    <cellStyle name="Normal 22 4 3" xfId="12395" xr:uid="{00000000-0005-0000-0000-0000FA430000}"/>
    <cellStyle name="Normal 22 4 4" xfId="12396" xr:uid="{00000000-0005-0000-0000-0000FB430000}"/>
    <cellStyle name="Normal 22 4 4 2" xfId="12397" xr:uid="{00000000-0005-0000-0000-0000FC430000}"/>
    <cellStyle name="Normal 22 4 4 2 2" xfId="12398" xr:uid="{00000000-0005-0000-0000-0000FD430000}"/>
    <cellStyle name="Normal 22 4 4 2 3" xfId="12399" xr:uid="{00000000-0005-0000-0000-0000FE430000}"/>
    <cellStyle name="Normal 22 4 4 2 4" xfId="12400" xr:uid="{00000000-0005-0000-0000-0000FF430000}"/>
    <cellStyle name="Normal 22 4 4 3" xfId="12401" xr:uid="{00000000-0005-0000-0000-000000440000}"/>
    <cellStyle name="Normal 22 4 4 4" xfId="12402" xr:uid="{00000000-0005-0000-0000-000001440000}"/>
    <cellStyle name="Normal 22 4 4 5" xfId="12403" xr:uid="{00000000-0005-0000-0000-000002440000}"/>
    <cellStyle name="Normal 22 4 5" xfId="12404" xr:uid="{00000000-0005-0000-0000-000003440000}"/>
    <cellStyle name="Normal 22 4 5 2" xfId="12405" xr:uid="{00000000-0005-0000-0000-000004440000}"/>
    <cellStyle name="Normal 22 4 5 3" xfId="12406" xr:uid="{00000000-0005-0000-0000-000005440000}"/>
    <cellStyle name="Normal 22 4 5 4" xfId="12407" xr:uid="{00000000-0005-0000-0000-000006440000}"/>
    <cellStyle name="Normal 22 4 6" xfId="12408" xr:uid="{00000000-0005-0000-0000-000007440000}"/>
    <cellStyle name="Normal 22 4 7" xfId="12409" xr:uid="{00000000-0005-0000-0000-000008440000}"/>
    <cellStyle name="Normal 22 4 8" xfId="12410" xr:uid="{00000000-0005-0000-0000-000009440000}"/>
    <cellStyle name="Normal 22 5" xfId="12411" xr:uid="{00000000-0005-0000-0000-00000A440000}"/>
    <cellStyle name="Normal 22 5 2" xfId="12412" xr:uid="{00000000-0005-0000-0000-00000B440000}"/>
    <cellStyle name="Normal 22 5 2 2" xfId="12413" xr:uid="{00000000-0005-0000-0000-00000C440000}"/>
    <cellStyle name="Normal 22 5 2 2 2" xfId="12414" xr:uid="{00000000-0005-0000-0000-00000D440000}"/>
    <cellStyle name="Normal 22 5 2 2 3" xfId="12415" xr:uid="{00000000-0005-0000-0000-00000E440000}"/>
    <cellStyle name="Normal 22 5 2 2 4" xfId="12416" xr:uid="{00000000-0005-0000-0000-00000F440000}"/>
    <cellStyle name="Normal 22 5 2 3" xfId="12417" xr:uid="{00000000-0005-0000-0000-000010440000}"/>
    <cellStyle name="Normal 22 5 2 4" xfId="12418" xr:uid="{00000000-0005-0000-0000-000011440000}"/>
    <cellStyle name="Normal 22 5 2 5" xfId="12419" xr:uid="{00000000-0005-0000-0000-000012440000}"/>
    <cellStyle name="Normal 22 5 3" xfId="12420" xr:uid="{00000000-0005-0000-0000-000013440000}"/>
    <cellStyle name="Normal 22 5 4" xfId="12421" xr:uid="{00000000-0005-0000-0000-000014440000}"/>
    <cellStyle name="Normal 22 5 4 2" xfId="12422" xr:uid="{00000000-0005-0000-0000-000015440000}"/>
    <cellStyle name="Normal 22 5 4 3" xfId="12423" xr:uid="{00000000-0005-0000-0000-000016440000}"/>
    <cellStyle name="Normal 22 5 4 4" xfId="12424" xr:uid="{00000000-0005-0000-0000-000017440000}"/>
    <cellStyle name="Normal 22 5 5" xfId="12425" xr:uid="{00000000-0005-0000-0000-000018440000}"/>
    <cellStyle name="Normal 22 5 6" xfId="12426" xr:uid="{00000000-0005-0000-0000-000019440000}"/>
    <cellStyle name="Normal 22 5 7" xfId="12427" xr:uid="{00000000-0005-0000-0000-00001A440000}"/>
    <cellStyle name="Normal 22 6" xfId="12428" xr:uid="{00000000-0005-0000-0000-00001B440000}"/>
    <cellStyle name="Normal 22 7" xfId="12429" xr:uid="{00000000-0005-0000-0000-00001C440000}"/>
    <cellStyle name="Normal 22 8" xfId="12430" xr:uid="{00000000-0005-0000-0000-00001D440000}"/>
    <cellStyle name="Normal 22 8 2" xfId="12431" xr:uid="{00000000-0005-0000-0000-00001E440000}"/>
    <cellStyle name="Normal 22 8 3" xfId="12432" xr:uid="{00000000-0005-0000-0000-00001F440000}"/>
    <cellStyle name="Normal 22 8 4" xfId="12433" xr:uid="{00000000-0005-0000-0000-000020440000}"/>
    <cellStyle name="Normal 23" xfId="12434" xr:uid="{00000000-0005-0000-0000-000021440000}"/>
    <cellStyle name="Normal 23 2" xfId="12435" xr:uid="{00000000-0005-0000-0000-000022440000}"/>
    <cellStyle name="Normal 23 2 2" xfId="12436" xr:uid="{00000000-0005-0000-0000-000023440000}"/>
    <cellStyle name="Normal 23 3" xfId="12437" xr:uid="{00000000-0005-0000-0000-000024440000}"/>
    <cellStyle name="Normal 23 3 2" xfId="12438" xr:uid="{00000000-0005-0000-0000-000025440000}"/>
    <cellStyle name="Normal 23 4" xfId="12439" xr:uid="{00000000-0005-0000-0000-000026440000}"/>
    <cellStyle name="Normal 23 4 2" xfId="12440" xr:uid="{00000000-0005-0000-0000-000027440000}"/>
    <cellStyle name="Normal 23 4 2 2" xfId="12441" xr:uid="{00000000-0005-0000-0000-000028440000}"/>
    <cellStyle name="Normal 23 4 2 2 2" xfId="12442" xr:uid="{00000000-0005-0000-0000-000029440000}"/>
    <cellStyle name="Normal 23 4 2 2 3" xfId="12443" xr:uid="{00000000-0005-0000-0000-00002A440000}"/>
    <cellStyle name="Normal 23 4 2 2 4" xfId="12444" xr:uid="{00000000-0005-0000-0000-00002B440000}"/>
    <cellStyle name="Normal 23 4 2 3" xfId="12445" xr:uid="{00000000-0005-0000-0000-00002C440000}"/>
    <cellStyle name="Normal 23 4 2 4" xfId="12446" xr:uid="{00000000-0005-0000-0000-00002D440000}"/>
    <cellStyle name="Normal 23 4 2 5" xfId="12447" xr:uid="{00000000-0005-0000-0000-00002E440000}"/>
    <cellStyle name="Normal 23 4 3" xfId="12448" xr:uid="{00000000-0005-0000-0000-00002F440000}"/>
    <cellStyle name="Normal 23 4 4" xfId="12449" xr:uid="{00000000-0005-0000-0000-000030440000}"/>
    <cellStyle name="Normal 23 4 4 2" xfId="12450" xr:uid="{00000000-0005-0000-0000-000031440000}"/>
    <cellStyle name="Normal 23 4 4 3" xfId="12451" xr:uid="{00000000-0005-0000-0000-000032440000}"/>
    <cellStyle name="Normal 23 4 4 4" xfId="12452" xr:uid="{00000000-0005-0000-0000-000033440000}"/>
    <cellStyle name="Normal 23 4 5" xfId="12453" xr:uid="{00000000-0005-0000-0000-000034440000}"/>
    <cellStyle name="Normal 23 4 6" xfId="12454" xr:uid="{00000000-0005-0000-0000-000035440000}"/>
    <cellStyle name="Normal 23 4 7" xfId="12455" xr:uid="{00000000-0005-0000-0000-000036440000}"/>
    <cellStyle name="Normal 23 5" xfId="12456" xr:uid="{00000000-0005-0000-0000-000037440000}"/>
    <cellStyle name="Normal 23 6" xfId="12457" xr:uid="{00000000-0005-0000-0000-000038440000}"/>
    <cellStyle name="Normal 23 7" xfId="12458" xr:uid="{00000000-0005-0000-0000-000039440000}"/>
    <cellStyle name="Normal 23 8" xfId="12459" xr:uid="{00000000-0005-0000-0000-00003A440000}"/>
    <cellStyle name="Normal 23 8 2" xfId="12460" xr:uid="{00000000-0005-0000-0000-00003B440000}"/>
    <cellStyle name="Normal 23 8 3" xfId="12461" xr:uid="{00000000-0005-0000-0000-00003C440000}"/>
    <cellStyle name="Normal 23 8 4" xfId="12462" xr:uid="{00000000-0005-0000-0000-00003D440000}"/>
    <cellStyle name="Normal 24" xfId="12463" xr:uid="{00000000-0005-0000-0000-00003E440000}"/>
    <cellStyle name="Normal 24 2" xfId="12464" xr:uid="{00000000-0005-0000-0000-00003F440000}"/>
    <cellStyle name="Normal 24 2 2" xfId="12465" xr:uid="{00000000-0005-0000-0000-000040440000}"/>
    <cellStyle name="Normal 24 2 2 2" xfId="23600" xr:uid="{00000000-0005-0000-0000-000041440000}"/>
    <cellStyle name="Normal 24 2 2 2 2" xfId="23601" xr:uid="{00000000-0005-0000-0000-000042440000}"/>
    <cellStyle name="Normal 24 2 2 2 2 2" xfId="23602" xr:uid="{00000000-0005-0000-0000-000043440000}"/>
    <cellStyle name="Normal 24 2 2 2 2 2 2" xfId="23603" xr:uid="{00000000-0005-0000-0000-000044440000}"/>
    <cellStyle name="Normal 24 2 2 2 2 2 2 2" xfId="23604" xr:uid="{00000000-0005-0000-0000-000045440000}"/>
    <cellStyle name="Normal 24 2 2 2 2 2 2 2 2" xfId="29025" xr:uid="{00000000-0005-0000-0000-000046440000}"/>
    <cellStyle name="Normal 24 2 2 2 2 2 2 2 3" xfId="33898" xr:uid="{00000000-0005-0000-0000-000047440000}"/>
    <cellStyle name="Normal 24 2 2 2 2 2 2 3" xfId="29024" xr:uid="{00000000-0005-0000-0000-000048440000}"/>
    <cellStyle name="Normal 24 2 2 2 2 2 2 4" xfId="33897" xr:uid="{00000000-0005-0000-0000-000049440000}"/>
    <cellStyle name="Normal 24 2 2 2 2 2 3" xfId="23605" xr:uid="{00000000-0005-0000-0000-00004A440000}"/>
    <cellStyle name="Normal 24 2 2 2 2 2 3 2" xfId="29026" xr:uid="{00000000-0005-0000-0000-00004B440000}"/>
    <cellStyle name="Normal 24 2 2 2 2 2 3 3" xfId="33899" xr:uid="{00000000-0005-0000-0000-00004C440000}"/>
    <cellStyle name="Normal 24 2 2 2 2 2 4" xfId="29023" xr:uid="{00000000-0005-0000-0000-00004D440000}"/>
    <cellStyle name="Normal 24 2 2 2 2 2 5" xfId="33896" xr:uid="{00000000-0005-0000-0000-00004E440000}"/>
    <cellStyle name="Normal 24 2 2 2 2 3" xfId="23606" xr:uid="{00000000-0005-0000-0000-00004F440000}"/>
    <cellStyle name="Normal 24 2 2 2 2 3 2" xfId="23607" xr:uid="{00000000-0005-0000-0000-000050440000}"/>
    <cellStyle name="Normal 24 2 2 2 2 3 2 2" xfId="29028" xr:uid="{00000000-0005-0000-0000-000051440000}"/>
    <cellStyle name="Normal 24 2 2 2 2 3 2 3" xfId="33901" xr:uid="{00000000-0005-0000-0000-000052440000}"/>
    <cellStyle name="Normal 24 2 2 2 2 3 3" xfId="29027" xr:uid="{00000000-0005-0000-0000-000053440000}"/>
    <cellStyle name="Normal 24 2 2 2 2 3 4" xfId="33900" xr:uid="{00000000-0005-0000-0000-000054440000}"/>
    <cellStyle name="Normal 24 2 2 2 2 4" xfId="23608" xr:uid="{00000000-0005-0000-0000-000055440000}"/>
    <cellStyle name="Normal 24 2 2 2 2 4 2" xfId="29029" xr:uid="{00000000-0005-0000-0000-000056440000}"/>
    <cellStyle name="Normal 24 2 2 2 2 4 3" xfId="33902" xr:uid="{00000000-0005-0000-0000-000057440000}"/>
    <cellStyle name="Normal 24 2 2 2 2 5" xfId="29022" xr:uid="{00000000-0005-0000-0000-000058440000}"/>
    <cellStyle name="Normal 24 2 2 2 2 6" xfId="33895" xr:uid="{00000000-0005-0000-0000-000059440000}"/>
    <cellStyle name="Normal 24 2 2 2 3" xfId="23609" xr:uid="{00000000-0005-0000-0000-00005A440000}"/>
    <cellStyle name="Normal 24 2 2 2 3 2" xfId="23610" xr:uid="{00000000-0005-0000-0000-00005B440000}"/>
    <cellStyle name="Normal 24 2 2 2 3 2 2" xfId="23611" xr:uid="{00000000-0005-0000-0000-00005C440000}"/>
    <cellStyle name="Normal 24 2 2 2 3 2 2 2" xfId="29032" xr:uid="{00000000-0005-0000-0000-00005D440000}"/>
    <cellStyle name="Normal 24 2 2 2 3 2 2 3" xfId="33905" xr:uid="{00000000-0005-0000-0000-00005E440000}"/>
    <cellStyle name="Normal 24 2 2 2 3 2 3" xfId="29031" xr:uid="{00000000-0005-0000-0000-00005F440000}"/>
    <cellStyle name="Normal 24 2 2 2 3 2 4" xfId="33904" xr:uid="{00000000-0005-0000-0000-000060440000}"/>
    <cellStyle name="Normal 24 2 2 2 3 3" xfId="23612" xr:uid="{00000000-0005-0000-0000-000061440000}"/>
    <cellStyle name="Normal 24 2 2 2 3 3 2" xfId="29033" xr:uid="{00000000-0005-0000-0000-000062440000}"/>
    <cellStyle name="Normal 24 2 2 2 3 3 3" xfId="33906" xr:uid="{00000000-0005-0000-0000-000063440000}"/>
    <cellStyle name="Normal 24 2 2 2 3 4" xfId="29030" xr:uid="{00000000-0005-0000-0000-000064440000}"/>
    <cellStyle name="Normal 24 2 2 2 3 5" xfId="33903" xr:uid="{00000000-0005-0000-0000-000065440000}"/>
    <cellStyle name="Normal 24 2 2 2 4" xfId="23613" xr:uid="{00000000-0005-0000-0000-000066440000}"/>
    <cellStyle name="Normal 24 2 2 2 4 2" xfId="23614" xr:uid="{00000000-0005-0000-0000-000067440000}"/>
    <cellStyle name="Normal 24 2 2 2 4 2 2" xfId="29035" xr:uid="{00000000-0005-0000-0000-000068440000}"/>
    <cellStyle name="Normal 24 2 2 2 4 2 3" xfId="33908" xr:uid="{00000000-0005-0000-0000-000069440000}"/>
    <cellStyle name="Normal 24 2 2 2 4 3" xfId="29034" xr:uid="{00000000-0005-0000-0000-00006A440000}"/>
    <cellStyle name="Normal 24 2 2 2 4 4" xfId="33907" xr:uid="{00000000-0005-0000-0000-00006B440000}"/>
    <cellStyle name="Normal 24 2 2 2 5" xfId="23615" xr:uid="{00000000-0005-0000-0000-00006C440000}"/>
    <cellStyle name="Normal 24 2 2 2 5 2" xfId="29036" xr:uid="{00000000-0005-0000-0000-00006D440000}"/>
    <cellStyle name="Normal 24 2 2 2 5 3" xfId="33909" xr:uid="{00000000-0005-0000-0000-00006E440000}"/>
    <cellStyle name="Normal 24 2 2 2 6" xfId="29021" xr:uid="{00000000-0005-0000-0000-00006F440000}"/>
    <cellStyle name="Normal 24 2 2 2 7" xfId="33894" xr:uid="{00000000-0005-0000-0000-000070440000}"/>
    <cellStyle name="Normal 24 2 2 3" xfId="23616" xr:uid="{00000000-0005-0000-0000-000071440000}"/>
    <cellStyle name="Normal 24 2 2 3 2" xfId="23617" xr:uid="{00000000-0005-0000-0000-000072440000}"/>
    <cellStyle name="Normal 24 2 2 3 2 2" xfId="23618" xr:uid="{00000000-0005-0000-0000-000073440000}"/>
    <cellStyle name="Normal 24 2 2 3 2 2 2" xfId="23619" xr:uid="{00000000-0005-0000-0000-000074440000}"/>
    <cellStyle name="Normal 24 2 2 3 2 2 2 2" xfId="23620" xr:uid="{00000000-0005-0000-0000-000075440000}"/>
    <cellStyle name="Normal 24 2 2 3 2 2 2 2 2" xfId="29041" xr:uid="{00000000-0005-0000-0000-000076440000}"/>
    <cellStyle name="Normal 24 2 2 3 2 2 2 2 3" xfId="33914" xr:uid="{00000000-0005-0000-0000-000077440000}"/>
    <cellStyle name="Normal 24 2 2 3 2 2 2 3" xfId="29040" xr:uid="{00000000-0005-0000-0000-000078440000}"/>
    <cellStyle name="Normal 24 2 2 3 2 2 2 4" xfId="33913" xr:uid="{00000000-0005-0000-0000-000079440000}"/>
    <cellStyle name="Normal 24 2 2 3 2 2 3" xfId="23621" xr:uid="{00000000-0005-0000-0000-00007A440000}"/>
    <cellStyle name="Normal 24 2 2 3 2 2 3 2" xfId="29042" xr:uid="{00000000-0005-0000-0000-00007B440000}"/>
    <cellStyle name="Normal 24 2 2 3 2 2 3 3" xfId="33915" xr:uid="{00000000-0005-0000-0000-00007C440000}"/>
    <cellStyle name="Normal 24 2 2 3 2 2 4" xfId="29039" xr:uid="{00000000-0005-0000-0000-00007D440000}"/>
    <cellStyle name="Normal 24 2 2 3 2 2 5" xfId="33912" xr:uid="{00000000-0005-0000-0000-00007E440000}"/>
    <cellStyle name="Normal 24 2 2 3 2 3" xfId="23622" xr:uid="{00000000-0005-0000-0000-00007F440000}"/>
    <cellStyle name="Normal 24 2 2 3 2 3 2" xfId="23623" xr:uid="{00000000-0005-0000-0000-000080440000}"/>
    <cellStyle name="Normal 24 2 2 3 2 3 2 2" xfId="29044" xr:uid="{00000000-0005-0000-0000-000081440000}"/>
    <cellStyle name="Normal 24 2 2 3 2 3 2 3" xfId="33917" xr:uid="{00000000-0005-0000-0000-000082440000}"/>
    <cellStyle name="Normal 24 2 2 3 2 3 3" xfId="29043" xr:uid="{00000000-0005-0000-0000-000083440000}"/>
    <cellStyle name="Normal 24 2 2 3 2 3 4" xfId="33916" xr:uid="{00000000-0005-0000-0000-000084440000}"/>
    <cellStyle name="Normal 24 2 2 3 2 4" xfId="23624" xr:uid="{00000000-0005-0000-0000-000085440000}"/>
    <cellStyle name="Normal 24 2 2 3 2 4 2" xfId="29045" xr:uid="{00000000-0005-0000-0000-000086440000}"/>
    <cellStyle name="Normal 24 2 2 3 2 4 3" xfId="33918" xr:uid="{00000000-0005-0000-0000-000087440000}"/>
    <cellStyle name="Normal 24 2 2 3 2 5" xfId="29038" xr:uid="{00000000-0005-0000-0000-000088440000}"/>
    <cellStyle name="Normal 24 2 2 3 2 6" xfId="33911" xr:uid="{00000000-0005-0000-0000-000089440000}"/>
    <cellStyle name="Normal 24 2 2 3 3" xfId="23625" xr:uid="{00000000-0005-0000-0000-00008A440000}"/>
    <cellStyle name="Normal 24 2 2 3 3 2" xfId="23626" xr:uid="{00000000-0005-0000-0000-00008B440000}"/>
    <cellStyle name="Normal 24 2 2 3 3 2 2" xfId="23627" xr:uid="{00000000-0005-0000-0000-00008C440000}"/>
    <cellStyle name="Normal 24 2 2 3 3 2 2 2" xfId="29048" xr:uid="{00000000-0005-0000-0000-00008D440000}"/>
    <cellStyle name="Normal 24 2 2 3 3 2 2 3" xfId="33921" xr:uid="{00000000-0005-0000-0000-00008E440000}"/>
    <cellStyle name="Normal 24 2 2 3 3 2 3" xfId="29047" xr:uid="{00000000-0005-0000-0000-00008F440000}"/>
    <cellStyle name="Normal 24 2 2 3 3 2 4" xfId="33920" xr:uid="{00000000-0005-0000-0000-000090440000}"/>
    <cellStyle name="Normal 24 2 2 3 3 3" xfId="23628" xr:uid="{00000000-0005-0000-0000-000091440000}"/>
    <cellStyle name="Normal 24 2 2 3 3 3 2" xfId="29049" xr:uid="{00000000-0005-0000-0000-000092440000}"/>
    <cellStyle name="Normal 24 2 2 3 3 3 3" xfId="33922" xr:uid="{00000000-0005-0000-0000-000093440000}"/>
    <cellStyle name="Normal 24 2 2 3 3 4" xfId="29046" xr:uid="{00000000-0005-0000-0000-000094440000}"/>
    <cellStyle name="Normal 24 2 2 3 3 5" xfId="33919" xr:uid="{00000000-0005-0000-0000-000095440000}"/>
    <cellStyle name="Normal 24 2 2 3 4" xfId="23629" xr:uid="{00000000-0005-0000-0000-000096440000}"/>
    <cellStyle name="Normal 24 2 2 3 4 2" xfId="23630" xr:uid="{00000000-0005-0000-0000-000097440000}"/>
    <cellStyle name="Normal 24 2 2 3 4 2 2" xfId="29051" xr:uid="{00000000-0005-0000-0000-000098440000}"/>
    <cellStyle name="Normal 24 2 2 3 4 2 3" xfId="33924" xr:uid="{00000000-0005-0000-0000-000099440000}"/>
    <cellStyle name="Normal 24 2 2 3 4 3" xfId="29050" xr:uid="{00000000-0005-0000-0000-00009A440000}"/>
    <cellStyle name="Normal 24 2 2 3 4 4" xfId="33923" xr:uid="{00000000-0005-0000-0000-00009B440000}"/>
    <cellStyle name="Normal 24 2 2 3 5" xfId="23631" xr:uid="{00000000-0005-0000-0000-00009C440000}"/>
    <cellStyle name="Normal 24 2 2 3 5 2" xfId="29052" xr:uid="{00000000-0005-0000-0000-00009D440000}"/>
    <cellStyle name="Normal 24 2 2 3 5 3" xfId="33925" xr:uid="{00000000-0005-0000-0000-00009E440000}"/>
    <cellStyle name="Normal 24 2 2 3 6" xfId="29037" xr:uid="{00000000-0005-0000-0000-00009F440000}"/>
    <cellStyle name="Normal 24 2 2 3 7" xfId="33910" xr:uid="{00000000-0005-0000-0000-0000A0440000}"/>
    <cellStyle name="Normal 24 2 2 4" xfId="23632" xr:uid="{00000000-0005-0000-0000-0000A1440000}"/>
    <cellStyle name="Normal 24 2 2 4 2" xfId="23633" xr:uid="{00000000-0005-0000-0000-0000A2440000}"/>
    <cellStyle name="Normal 24 2 2 4 2 2" xfId="23634" xr:uid="{00000000-0005-0000-0000-0000A3440000}"/>
    <cellStyle name="Normal 24 2 2 4 2 2 2" xfId="23635" xr:uid="{00000000-0005-0000-0000-0000A4440000}"/>
    <cellStyle name="Normal 24 2 2 4 2 2 2 2" xfId="29056" xr:uid="{00000000-0005-0000-0000-0000A5440000}"/>
    <cellStyle name="Normal 24 2 2 4 2 2 2 3" xfId="33929" xr:uid="{00000000-0005-0000-0000-0000A6440000}"/>
    <cellStyle name="Normal 24 2 2 4 2 2 3" xfId="29055" xr:uid="{00000000-0005-0000-0000-0000A7440000}"/>
    <cellStyle name="Normal 24 2 2 4 2 2 4" xfId="33928" xr:uid="{00000000-0005-0000-0000-0000A8440000}"/>
    <cellStyle name="Normal 24 2 2 4 2 3" xfId="23636" xr:uid="{00000000-0005-0000-0000-0000A9440000}"/>
    <cellStyle name="Normal 24 2 2 4 2 3 2" xfId="29057" xr:uid="{00000000-0005-0000-0000-0000AA440000}"/>
    <cellStyle name="Normal 24 2 2 4 2 3 3" xfId="33930" xr:uid="{00000000-0005-0000-0000-0000AB440000}"/>
    <cellStyle name="Normal 24 2 2 4 2 4" xfId="29054" xr:uid="{00000000-0005-0000-0000-0000AC440000}"/>
    <cellStyle name="Normal 24 2 2 4 2 5" xfId="33927" xr:uid="{00000000-0005-0000-0000-0000AD440000}"/>
    <cellStyle name="Normal 24 2 2 4 3" xfId="23637" xr:uid="{00000000-0005-0000-0000-0000AE440000}"/>
    <cellStyle name="Normal 24 2 2 4 3 2" xfId="23638" xr:uid="{00000000-0005-0000-0000-0000AF440000}"/>
    <cellStyle name="Normal 24 2 2 4 3 2 2" xfId="29059" xr:uid="{00000000-0005-0000-0000-0000B0440000}"/>
    <cellStyle name="Normal 24 2 2 4 3 2 3" xfId="33932" xr:uid="{00000000-0005-0000-0000-0000B1440000}"/>
    <cellStyle name="Normal 24 2 2 4 3 3" xfId="29058" xr:uid="{00000000-0005-0000-0000-0000B2440000}"/>
    <cellStyle name="Normal 24 2 2 4 3 4" xfId="33931" xr:uid="{00000000-0005-0000-0000-0000B3440000}"/>
    <cellStyle name="Normal 24 2 2 4 4" xfId="23639" xr:uid="{00000000-0005-0000-0000-0000B4440000}"/>
    <cellStyle name="Normal 24 2 2 4 4 2" xfId="29060" xr:uid="{00000000-0005-0000-0000-0000B5440000}"/>
    <cellStyle name="Normal 24 2 2 4 4 3" xfId="33933" xr:uid="{00000000-0005-0000-0000-0000B6440000}"/>
    <cellStyle name="Normal 24 2 2 4 5" xfId="29053" xr:uid="{00000000-0005-0000-0000-0000B7440000}"/>
    <cellStyle name="Normal 24 2 2 4 6" xfId="33926" xr:uid="{00000000-0005-0000-0000-0000B8440000}"/>
    <cellStyle name="Normal 24 2 2 5" xfId="23640" xr:uid="{00000000-0005-0000-0000-0000B9440000}"/>
    <cellStyle name="Normal 24 2 2 5 2" xfId="23641" xr:uid="{00000000-0005-0000-0000-0000BA440000}"/>
    <cellStyle name="Normal 24 2 2 5 2 2" xfId="23642" xr:uid="{00000000-0005-0000-0000-0000BB440000}"/>
    <cellStyle name="Normal 24 2 2 5 2 2 2" xfId="29063" xr:uid="{00000000-0005-0000-0000-0000BC440000}"/>
    <cellStyle name="Normal 24 2 2 5 2 2 3" xfId="33936" xr:uid="{00000000-0005-0000-0000-0000BD440000}"/>
    <cellStyle name="Normal 24 2 2 5 2 3" xfId="29062" xr:uid="{00000000-0005-0000-0000-0000BE440000}"/>
    <cellStyle name="Normal 24 2 2 5 2 4" xfId="33935" xr:uid="{00000000-0005-0000-0000-0000BF440000}"/>
    <cellStyle name="Normal 24 2 2 5 3" xfId="23643" xr:uid="{00000000-0005-0000-0000-0000C0440000}"/>
    <cellStyle name="Normal 24 2 2 5 3 2" xfId="29064" xr:uid="{00000000-0005-0000-0000-0000C1440000}"/>
    <cellStyle name="Normal 24 2 2 5 3 3" xfId="33937" xr:uid="{00000000-0005-0000-0000-0000C2440000}"/>
    <cellStyle name="Normal 24 2 2 5 4" xfId="29061" xr:uid="{00000000-0005-0000-0000-0000C3440000}"/>
    <cellStyle name="Normal 24 2 2 5 5" xfId="33934" xr:uid="{00000000-0005-0000-0000-0000C4440000}"/>
    <cellStyle name="Normal 24 2 2 6" xfId="23644" xr:uid="{00000000-0005-0000-0000-0000C5440000}"/>
    <cellStyle name="Normal 24 2 2 6 2" xfId="23645" xr:uid="{00000000-0005-0000-0000-0000C6440000}"/>
    <cellStyle name="Normal 24 2 2 6 2 2" xfId="29066" xr:uid="{00000000-0005-0000-0000-0000C7440000}"/>
    <cellStyle name="Normal 24 2 2 6 2 3" xfId="33939" xr:uid="{00000000-0005-0000-0000-0000C8440000}"/>
    <cellStyle name="Normal 24 2 2 6 3" xfId="29065" xr:uid="{00000000-0005-0000-0000-0000C9440000}"/>
    <cellStyle name="Normal 24 2 2 6 4" xfId="33938" xr:uid="{00000000-0005-0000-0000-0000CA440000}"/>
    <cellStyle name="Normal 24 2 2 7" xfId="23646" xr:uid="{00000000-0005-0000-0000-0000CB440000}"/>
    <cellStyle name="Normal 24 2 2 7 2" xfId="29067" xr:uid="{00000000-0005-0000-0000-0000CC440000}"/>
    <cellStyle name="Normal 24 2 2 7 3" xfId="33940" xr:uid="{00000000-0005-0000-0000-0000CD440000}"/>
    <cellStyle name="Normal 24 2 3" xfId="12466" xr:uid="{00000000-0005-0000-0000-0000CE440000}"/>
    <cellStyle name="Normal 24 2 3 2" xfId="12467" xr:uid="{00000000-0005-0000-0000-0000CF440000}"/>
    <cellStyle name="Normal 24 2 3 2 2" xfId="12468" xr:uid="{00000000-0005-0000-0000-0000D0440000}"/>
    <cellStyle name="Normal 24 2 3 2 2 2" xfId="12469" xr:uid="{00000000-0005-0000-0000-0000D1440000}"/>
    <cellStyle name="Normal 24 2 3 2 2 2 2" xfId="23647" xr:uid="{00000000-0005-0000-0000-0000D2440000}"/>
    <cellStyle name="Normal 24 2 3 2 2 2 2 2" xfId="29068" xr:uid="{00000000-0005-0000-0000-0000D3440000}"/>
    <cellStyle name="Normal 24 2 3 2 2 2 2 3" xfId="33941" xr:uid="{00000000-0005-0000-0000-0000D4440000}"/>
    <cellStyle name="Normal 24 2 3 2 2 3" xfId="12470" xr:uid="{00000000-0005-0000-0000-0000D5440000}"/>
    <cellStyle name="Normal 24 2 3 2 2 4" xfId="12471" xr:uid="{00000000-0005-0000-0000-0000D6440000}"/>
    <cellStyle name="Normal 24 2 3 2 2 5" xfId="23648" xr:uid="{00000000-0005-0000-0000-0000D7440000}"/>
    <cellStyle name="Normal 24 2 3 2 2 5 2" xfId="29069" xr:uid="{00000000-0005-0000-0000-0000D8440000}"/>
    <cellStyle name="Normal 24 2 3 2 2 5 3" xfId="33942" xr:uid="{00000000-0005-0000-0000-0000D9440000}"/>
    <cellStyle name="Normal 24 2 3 2 3" xfId="12472" xr:uid="{00000000-0005-0000-0000-0000DA440000}"/>
    <cellStyle name="Normal 24 2 3 2 3 2" xfId="23649" xr:uid="{00000000-0005-0000-0000-0000DB440000}"/>
    <cellStyle name="Normal 24 2 3 2 3 2 2" xfId="29070" xr:uid="{00000000-0005-0000-0000-0000DC440000}"/>
    <cellStyle name="Normal 24 2 3 2 3 2 3" xfId="33943" xr:uid="{00000000-0005-0000-0000-0000DD440000}"/>
    <cellStyle name="Normal 24 2 3 2 4" xfId="12473" xr:uid="{00000000-0005-0000-0000-0000DE440000}"/>
    <cellStyle name="Normal 24 2 3 2 5" xfId="12474" xr:uid="{00000000-0005-0000-0000-0000DF440000}"/>
    <cellStyle name="Normal 24 2 3 2 6" xfId="23650" xr:uid="{00000000-0005-0000-0000-0000E0440000}"/>
    <cellStyle name="Normal 24 2 3 2 6 2" xfId="29071" xr:uid="{00000000-0005-0000-0000-0000E1440000}"/>
    <cellStyle name="Normal 24 2 3 2 6 3" xfId="33944" xr:uid="{00000000-0005-0000-0000-0000E2440000}"/>
    <cellStyle name="Normal 24 2 3 3" xfId="12475" xr:uid="{00000000-0005-0000-0000-0000E3440000}"/>
    <cellStyle name="Normal 24 2 3 3 2" xfId="12476" xr:uid="{00000000-0005-0000-0000-0000E4440000}"/>
    <cellStyle name="Normal 24 2 3 3 2 2" xfId="23651" xr:uid="{00000000-0005-0000-0000-0000E5440000}"/>
    <cellStyle name="Normal 24 2 3 3 2 2 2" xfId="29072" xr:uid="{00000000-0005-0000-0000-0000E6440000}"/>
    <cellStyle name="Normal 24 2 3 3 2 2 3" xfId="33945" xr:uid="{00000000-0005-0000-0000-0000E7440000}"/>
    <cellStyle name="Normal 24 2 3 3 3" xfId="12477" xr:uid="{00000000-0005-0000-0000-0000E8440000}"/>
    <cellStyle name="Normal 24 2 3 3 4" xfId="12478" xr:uid="{00000000-0005-0000-0000-0000E9440000}"/>
    <cellStyle name="Normal 24 2 3 3 5" xfId="23652" xr:uid="{00000000-0005-0000-0000-0000EA440000}"/>
    <cellStyle name="Normal 24 2 3 3 5 2" xfId="29073" xr:uid="{00000000-0005-0000-0000-0000EB440000}"/>
    <cellStyle name="Normal 24 2 3 3 5 3" xfId="33946" xr:uid="{00000000-0005-0000-0000-0000EC440000}"/>
    <cellStyle name="Normal 24 2 3 4" xfId="12479" xr:uid="{00000000-0005-0000-0000-0000ED440000}"/>
    <cellStyle name="Normal 24 2 3 4 2" xfId="23653" xr:uid="{00000000-0005-0000-0000-0000EE440000}"/>
    <cellStyle name="Normal 24 2 3 4 2 2" xfId="29074" xr:uid="{00000000-0005-0000-0000-0000EF440000}"/>
    <cellStyle name="Normal 24 2 3 4 2 3" xfId="33947" xr:uid="{00000000-0005-0000-0000-0000F0440000}"/>
    <cellStyle name="Normal 24 2 3 5" xfId="12480" xr:uid="{00000000-0005-0000-0000-0000F1440000}"/>
    <cellStyle name="Normal 24 2 3 6" xfId="12481" xr:uid="{00000000-0005-0000-0000-0000F2440000}"/>
    <cellStyle name="Normal 24 2 3 7" xfId="23654" xr:uid="{00000000-0005-0000-0000-0000F3440000}"/>
    <cellStyle name="Normal 24 2 3 7 2" xfId="29075" xr:uid="{00000000-0005-0000-0000-0000F4440000}"/>
    <cellStyle name="Normal 24 2 3 7 3" xfId="33948" xr:uid="{00000000-0005-0000-0000-0000F5440000}"/>
    <cellStyle name="Normal 24 2 4" xfId="23655" xr:uid="{00000000-0005-0000-0000-0000F6440000}"/>
    <cellStyle name="Normal 24 2 4 2" xfId="23656" xr:uid="{00000000-0005-0000-0000-0000F7440000}"/>
    <cellStyle name="Normal 24 2 4 2 2" xfId="23657" xr:uid="{00000000-0005-0000-0000-0000F8440000}"/>
    <cellStyle name="Normal 24 2 4 2 2 2" xfId="23658" xr:uid="{00000000-0005-0000-0000-0000F9440000}"/>
    <cellStyle name="Normal 24 2 4 2 2 2 2" xfId="23659" xr:uid="{00000000-0005-0000-0000-0000FA440000}"/>
    <cellStyle name="Normal 24 2 4 2 2 2 2 2" xfId="29080" xr:uid="{00000000-0005-0000-0000-0000FB440000}"/>
    <cellStyle name="Normal 24 2 4 2 2 2 2 3" xfId="33953" xr:uid="{00000000-0005-0000-0000-0000FC440000}"/>
    <cellStyle name="Normal 24 2 4 2 2 2 3" xfId="29079" xr:uid="{00000000-0005-0000-0000-0000FD440000}"/>
    <cellStyle name="Normal 24 2 4 2 2 2 4" xfId="33952" xr:uid="{00000000-0005-0000-0000-0000FE440000}"/>
    <cellStyle name="Normal 24 2 4 2 2 3" xfId="23660" xr:uid="{00000000-0005-0000-0000-0000FF440000}"/>
    <cellStyle name="Normal 24 2 4 2 2 3 2" xfId="29081" xr:uid="{00000000-0005-0000-0000-000000450000}"/>
    <cellStyle name="Normal 24 2 4 2 2 3 3" xfId="33954" xr:uid="{00000000-0005-0000-0000-000001450000}"/>
    <cellStyle name="Normal 24 2 4 2 2 4" xfId="29078" xr:uid="{00000000-0005-0000-0000-000002450000}"/>
    <cellStyle name="Normal 24 2 4 2 2 5" xfId="33951" xr:uid="{00000000-0005-0000-0000-000003450000}"/>
    <cellStyle name="Normal 24 2 4 2 3" xfId="23661" xr:uid="{00000000-0005-0000-0000-000004450000}"/>
    <cellStyle name="Normal 24 2 4 2 3 2" xfId="23662" xr:uid="{00000000-0005-0000-0000-000005450000}"/>
    <cellStyle name="Normal 24 2 4 2 3 2 2" xfId="29083" xr:uid="{00000000-0005-0000-0000-000006450000}"/>
    <cellStyle name="Normal 24 2 4 2 3 2 3" xfId="33956" xr:uid="{00000000-0005-0000-0000-000007450000}"/>
    <cellStyle name="Normal 24 2 4 2 3 3" xfId="29082" xr:uid="{00000000-0005-0000-0000-000008450000}"/>
    <cellStyle name="Normal 24 2 4 2 3 4" xfId="33955" xr:uid="{00000000-0005-0000-0000-000009450000}"/>
    <cellStyle name="Normal 24 2 4 2 4" xfId="23663" xr:uid="{00000000-0005-0000-0000-00000A450000}"/>
    <cellStyle name="Normal 24 2 4 2 4 2" xfId="29084" xr:uid="{00000000-0005-0000-0000-00000B450000}"/>
    <cellStyle name="Normal 24 2 4 2 4 3" xfId="33957" xr:uid="{00000000-0005-0000-0000-00000C450000}"/>
    <cellStyle name="Normal 24 2 4 2 5" xfId="29077" xr:uid="{00000000-0005-0000-0000-00000D450000}"/>
    <cellStyle name="Normal 24 2 4 2 6" xfId="33950" xr:uid="{00000000-0005-0000-0000-00000E450000}"/>
    <cellStyle name="Normal 24 2 4 3" xfId="23664" xr:uid="{00000000-0005-0000-0000-00000F450000}"/>
    <cellStyle name="Normal 24 2 4 3 2" xfId="23665" xr:uid="{00000000-0005-0000-0000-000010450000}"/>
    <cellStyle name="Normal 24 2 4 3 2 2" xfId="23666" xr:uid="{00000000-0005-0000-0000-000011450000}"/>
    <cellStyle name="Normal 24 2 4 3 2 2 2" xfId="29087" xr:uid="{00000000-0005-0000-0000-000012450000}"/>
    <cellStyle name="Normal 24 2 4 3 2 2 3" xfId="33960" xr:uid="{00000000-0005-0000-0000-000013450000}"/>
    <cellStyle name="Normal 24 2 4 3 2 3" xfId="29086" xr:uid="{00000000-0005-0000-0000-000014450000}"/>
    <cellStyle name="Normal 24 2 4 3 2 4" xfId="33959" xr:uid="{00000000-0005-0000-0000-000015450000}"/>
    <cellStyle name="Normal 24 2 4 3 3" xfId="23667" xr:uid="{00000000-0005-0000-0000-000016450000}"/>
    <cellStyle name="Normal 24 2 4 3 3 2" xfId="29088" xr:uid="{00000000-0005-0000-0000-000017450000}"/>
    <cellStyle name="Normal 24 2 4 3 3 3" xfId="33961" xr:uid="{00000000-0005-0000-0000-000018450000}"/>
    <cellStyle name="Normal 24 2 4 3 4" xfId="29085" xr:uid="{00000000-0005-0000-0000-000019450000}"/>
    <cellStyle name="Normal 24 2 4 3 5" xfId="33958" xr:uid="{00000000-0005-0000-0000-00001A450000}"/>
    <cellStyle name="Normal 24 2 4 4" xfId="23668" xr:uid="{00000000-0005-0000-0000-00001B450000}"/>
    <cellStyle name="Normal 24 2 4 4 2" xfId="23669" xr:uid="{00000000-0005-0000-0000-00001C450000}"/>
    <cellStyle name="Normal 24 2 4 4 2 2" xfId="29090" xr:uid="{00000000-0005-0000-0000-00001D450000}"/>
    <cellStyle name="Normal 24 2 4 4 2 3" xfId="33963" xr:uid="{00000000-0005-0000-0000-00001E450000}"/>
    <cellStyle name="Normal 24 2 4 4 3" xfId="29089" xr:uid="{00000000-0005-0000-0000-00001F450000}"/>
    <cellStyle name="Normal 24 2 4 4 4" xfId="33962" xr:uid="{00000000-0005-0000-0000-000020450000}"/>
    <cellStyle name="Normal 24 2 4 5" xfId="23670" xr:uid="{00000000-0005-0000-0000-000021450000}"/>
    <cellStyle name="Normal 24 2 4 5 2" xfId="29091" xr:uid="{00000000-0005-0000-0000-000022450000}"/>
    <cellStyle name="Normal 24 2 4 5 3" xfId="33964" xr:uid="{00000000-0005-0000-0000-000023450000}"/>
    <cellStyle name="Normal 24 2 4 6" xfId="29076" xr:uid="{00000000-0005-0000-0000-000024450000}"/>
    <cellStyle name="Normal 24 2 4 7" xfId="33949" xr:uid="{00000000-0005-0000-0000-000025450000}"/>
    <cellStyle name="Normal 24 2 5" xfId="23671" xr:uid="{00000000-0005-0000-0000-000026450000}"/>
    <cellStyle name="Normal 24 2 5 2" xfId="23672" xr:uid="{00000000-0005-0000-0000-000027450000}"/>
    <cellStyle name="Normal 24 2 5 2 2" xfId="23673" xr:uid="{00000000-0005-0000-0000-000028450000}"/>
    <cellStyle name="Normal 24 2 5 2 2 2" xfId="23674" xr:uid="{00000000-0005-0000-0000-000029450000}"/>
    <cellStyle name="Normal 24 2 5 2 2 2 2" xfId="29095" xr:uid="{00000000-0005-0000-0000-00002A450000}"/>
    <cellStyle name="Normal 24 2 5 2 2 2 3" xfId="33968" xr:uid="{00000000-0005-0000-0000-00002B450000}"/>
    <cellStyle name="Normal 24 2 5 2 2 3" xfId="29094" xr:uid="{00000000-0005-0000-0000-00002C450000}"/>
    <cellStyle name="Normal 24 2 5 2 2 4" xfId="33967" xr:uid="{00000000-0005-0000-0000-00002D450000}"/>
    <cellStyle name="Normal 24 2 5 2 3" xfId="23675" xr:uid="{00000000-0005-0000-0000-00002E450000}"/>
    <cellStyle name="Normal 24 2 5 2 3 2" xfId="29096" xr:uid="{00000000-0005-0000-0000-00002F450000}"/>
    <cellStyle name="Normal 24 2 5 2 3 3" xfId="33969" xr:uid="{00000000-0005-0000-0000-000030450000}"/>
    <cellStyle name="Normal 24 2 5 2 4" xfId="29093" xr:uid="{00000000-0005-0000-0000-000031450000}"/>
    <cellStyle name="Normal 24 2 5 2 5" xfId="33966" xr:uid="{00000000-0005-0000-0000-000032450000}"/>
    <cellStyle name="Normal 24 2 5 3" xfId="23676" xr:uid="{00000000-0005-0000-0000-000033450000}"/>
    <cellStyle name="Normal 24 2 5 3 2" xfId="23677" xr:uid="{00000000-0005-0000-0000-000034450000}"/>
    <cellStyle name="Normal 24 2 5 3 2 2" xfId="29098" xr:uid="{00000000-0005-0000-0000-000035450000}"/>
    <cellStyle name="Normal 24 2 5 3 2 3" xfId="33971" xr:uid="{00000000-0005-0000-0000-000036450000}"/>
    <cellStyle name="Normal 24 2 5 3 3" xfId="29097" xr:uid="{00000000-0005-0000-0000-000037450000}"/>
    <cellStyle name="Normal 24 2 5 3 4" xfId="33970" xr:uid="{00000000-0005-0000-0000-000038450000}"/>
    <cellStyle name="Normal 24 2 5 4" xfId="23678" xr:uid="{00000000-0005-0000-0000-000039450000}"/>
    <cellStyle name="Normal 24 2 5 4 2" xfId="29099" xr:uid="{00000000-0005-0000-0000-00003A450000}"/>
    <cellStyle name="Normal 24 2 5 4 3" xfId="33972" xr:uid="{00000000-0005-0000-0000-00003B450000}"/>
    <cellStyle name="Normal 24 2 5 5" xfId="29092" xr:uid="{00000000-0005-0000-0000-00003C450000}"/>
    <cellStyle name="Normal 24 2 5 6" xfId="33965" xr:uid="{00000000-0005-0000-0000-00003D450000}"/>
    <cellStyle name="Normal 24 2 6" xfId="23679" xr:uid="{00000000-0005-0000-0000-00003E450000}"/>
    <cellStyle name="Normal 24 2 6 2" xfId="23680" xr:uid="{00000000-0005-0000-0000-00003F450000}"/>
    <cellStyle name="Normal 24 2 6 2 2" xfId="23681" xr:uid="{00000000-0005-0000-0000-000040450000}"/>
    <cellStyle name="Normal 24 2 6 2 2 2" xfId="29102" xr:uid="{00000000-0005-0000-0000-000041450000}"/>
    <cellStyle name="Normal 24 2 6 2 2 3" xfId="33975" xr:uid="{00000000-0005-0000-0000-000042450000}"/>
    <cellStyle name="Normal 24 2 6 2 3" xfId="29101" xr:uid="{00000000-0005-0000-0000-000043450000}"/>
    <cellStyle name="Normal 24 2 6 2 4" xfId="33974" xr:uid="{00000000-0005-0000-0000-000044450000}"/>
    <cellStyle name="Normal 24 2 6 3" xfId="23682" xr:uid="{00000000-0005-0000-0000-000045450000}"/>
    <cellStyle name="Normal 24 2 6 3 2" xfId="29103" xr:uid="{00000000-0005-0000-0000-000046450000}"/>
    <cellStyle name="Normal 24 2 6 3 3" xfId="33976" xr:uid="{00000000-0005-0000-0000-000047450000}"/>
    <cellStyle name="Normal 24 2 6 4" xfId="29100" xr:uid="{00000000-0005-0000-0000-000048450000}"/>
    <cellStyle name="Normal 24 2 6 5" xfId="33973" xr:uid="{00000000-0005-0000-0000-000049450000}"/>
    <cellStyle name="Normal 24 2 7" xfId="23683" xr:uid="{00000000-0005-0000-0000-00004A450000}"/>
    <cellStyle name="Normal 24 2 7 2" xfId="23684" xr:uid="{00000000-0005-0000-0000-00004B450000}"/>
    <cellStyle name="Normal 24 2 7 2 2" xfId="29105" xr:uid="{00000000-0005-0000-0000-00004C450000}"/>
    <cellStyle name="Normal 24 2 7 2 3" xfId="33978" xr:uid="{00000000-0005-0000-0000-00004D450000}"/>
    <cellStyle name="Normal 24 2 7 3" xfId="29104" xr:uid="{00000000-0005-0000-0000-00004E450000}"/>
    <cellStyle name="Normal 24 2 7 4" xfId="33977" xr:uid="{00000000-0005-0000-0000-00004F450000}"/>
    <cellStyle name="Normal 24 2 8" xfId="23685" xr:uid="{00000000-0005-0000-0000-000050450000}"/>
    <cellStyle name="Normal 24 2 8 2" xfId="29106" xr:uid="{00000000-0005-0000-0000-000051450000}"/>
    <cellStyle name="Normal 24 2 8 3" xfId="33979" xr:uid="{00000000-0005-0000-0000-000052450000}"/>
    <cellStyle name="Normal 24 3" xfId="12482" xr:uid="{00000000-0005-0000-0000-000053450000}"/>
    <cellStyle name="Normal 24 3 2" xfId="12483" xr:uid="{00000000-0005-0000-0000-000054450000}"/>
    <cellStyle name="Normal 24 3 2 2" xfId="12484" xr:uid="{00000000-0005-0000-0000-000055450000}"/>
    <cellStyle name="Normal 24 3 2 2 2" xfId="12485" xr:uid="{00000000-0005-0000-0000-000056450000}"/>
    <cellStyle name="Normal 24 3 2 2 2 2" xfId="12486" xr:uid="{00000000-0005-0000-0000-000057450000}"/>
    <cellStyle name="Normal 24 3 2 2 2 2 2" xfId="23686" xr:uid="{00000000-0005-0000-0000-000058450000}"/>
    <cellStyle name="Normal 24 3 2 2 2 2 2 2" xfId="29107" xr:uid="{00000000-0005-0000-0000-000059450000}"/>
    <cellStyle name="Normal 24 3 2 2 2 2 2 3" xfId="33980" xr:uid="{00000000-0005-0000-0000-00005A450000}"/>
    <cellStyle name="Normal 24 3 2 2 2 3" xfId="12487" xr:uid="{00000000-0005-0000-0000-00005B450000}"/>
    <cellStyle name="Normal 24 3 2 2 2 4" xfId="12488" xr:uid="{00000000-0005-0000-0000-00005C450000}"/>
    <cellStyle name="Normal 24 3 2 2 2 5" xfId="23687" xr:uid="{00000000-0005-0000-0000-00005D450000}"/>
    <cellStyle name="Normal 24 3 2 2 2 5 2" xfId="29108" xr:uid="{00000000-0005-0000-0000-00005E450000}"/>
    <cellStyle name="Normal 24 3 2 2 2 5 3" xfId="33981" xr:uid="{00000000-0005-0000-0000-00005F450000}"/>
    <cellStyle name="Normal 24 3 2 2 3" xfId="12489" xr:uid="{00000000-0005-0000-0000-000060450000}"/>
    <cellStyle name="Normal 24 3 2 2 3 2" xfId="23688" xr:uid="{00000000-0005-0000-0000-000061450000}"/>
    <cellStyle name="Normal 24 3 2 2 3 2 2" xfId="29109" xr:uid="{00000000-0005-0000-0000-000062450000}"/>
    <cellStyle name="Normal 24 3 2 2 3 2 3" xfId="33982" xr:uid="{00000000-0005-0000-0000-000063450000}"/>
    <cellStyle name="Normal 24 3 2 2 4" xfId="12490" xr:uid="{00000000-0005-0000-0000-000064450000}"/>
    <cellStyle name="Normal 24 3 2 2 5" xfId="12491" xr:uid="{00000000-0005-0000-0000-000065450000}"/>
    <cellStyle name="Normal 24 3 2 2 6" xfId="23689" xr:uid="{00000000-0005-0000-0000-000066450000}"/>
    <cellStyle name="Normal 24 3 2 2 6 2" xfId="29110" xr:uid="{00000000-0005-0000-0000-000067450000}"/>
    <cellStyle name="Normal 24 3 2 2 6 3" xfId="33983" xr:uid="{00000000-0005-0000-0000-000068450000}"/>
    <cellStyle name="Normal 24 3 2 3" xfId="12492" xr:uid="{00000000-0005-0000-0000-000069450000}"/>
    <cellStyle name="Normal 24 3 2 3 2" xfId="23690" xr:uid="{00000000-0005-0000-0000-00006A450000}"/>
    <cellStyle name="Normal 24 3 2 3 2 2" xfId="23691" xr:uid="{00000000-0005-0000-0000-00006B450000}"/>
    <cellStyle name="Normal 24 3 2 3 2 2 2" xfId="29112" xr:uid="{00000000-0005-0000-0000-00006C450000}"/>
    <cellStyle name="Normal 24 3 2 3 2 2 3" xfId="33985" xr:uid="{00000000-0005-0000-0000-00006D450000}"/>
    <cellStyle name="Normal 24 3 2 3 2 3" xfId="29111" xr:uid="{00000000-0005-0000-0000-00006E450000}"/>
    <cellStyle name="Normal 24 3 2 3 2 4" xfId="33984" xr:uid="{00000000-0005-0000-0000-00006F450000}"/>
    <cellStyle name="Normal 24 3 2 3 3" xfId="23692" xr:uid="{00000000-0005-0000-0000-000070450000}"/>
    <cellStyle name="Normal 24 3 2 3 3 2" xfId="29113" xr:uid="{00000000-0005-0000-0000-000071450000}"/>
    <cellStyle name="Normal 24 3 2 3 3 3" xfId="33986" xr:uid="{00000000-0005-0000-0000-000072450000}"/>
    <cellStyle name="Normal 24 3 2 4" xfId="12493" xr:uid="{00000000-0005-0000-0000-000073450000}"/>
    <cellStyle name="Normal 24 3 2 4 2" xfId="12494" xr:uid="{00000000-0005-0000-0000-000074450000}"/>
    <cellStyle name="Normal 24 3 2 4 3" xfId="12495" xr:uid="{00000000-0005-0000-0000-000075450000}"/>
    <cellStyle name="Normal 24 3 2 4 4" xfId="12496" xr:uid="{00000000-0005-0000-0000-000076450000}"/>
    <cellStyle name="Normal 24 3 2 4 5" xfId="23693" xr:uid="{00000000-0005-0000-0000-000077450000}"/>
    <cellStyle name="Normal 24 3 2 4 5 2" xfId="29114" xr:uid="{00000000-0005-0000-0000-000078450000}"/>
    <cellStyle name="Normal 24 3 2 4 5 3" xfId="33987" xr:uid="{00000000-0005-0000-0000-000079450000}"/>
    <cellStyle name="Normal 24 3 2 5" xfId="12497" xr:uid="{00000000-0005-0000-0000-00007A450000}"/>
    <cellStyle name="Normal 24 3 2 6" xfId="12498" xr:uid="{00000000-0005-0000-0000-00007B450000}"/>
    <cellStyle name="Normal 24 3 2 7" xfId="12499" xr:uid="{00000000-0005-0000-0000-00007C450000}"/>
    <cellStyle name="Normal 24 3 2 8" xfId="23694" xr:uid="{00000000-0005-0000-0000-00007D450000}"/>
    <cellStyle name="Normal 24 3 2 8 2" xfId="29115" xr:uid="{00000000-0005-0000-0000-00007E450000}"/>
    <cellStyle name="Normal 24 3 2 8 3" xfId="33988" xr:uid="{00000000-0005-0000-0000-00007F450000}"/>
    <cellStyle name="Normal 24 3 3" xfId="23695" xr:uid="{00000000-0005-0000-0000-000080450000}"/>
    <cellStyle name="Normal 24 3 3 2" xfId="23696" xr:uid="{00000000-0005-0000-0000-000081450000}"/>
    <cellStyle name="Normal 24 3 3 2 2" xfId="23697" xr:uid="{00000000-0005-0000-0000-000082450000}"/>
    <cellStyle name="Normal 24 3 3 2 2 2" xfId="23698" xr:uid="{00000000-0005-0000-0000-000083450000}"/>
    <cellStyle name="Normal 24 3 3 2 2 2 2" xfId="23699" xr:uid="{00000000-0005-0000-0000-000084450000}"/>
    <cellStyle name="Normal 24 3 3 2 2 2 2 2" xfId="29120" xr:uid="{00000000-0005-0000-0000-000085450000}"/>
    <cellStyle name="Normal 24 3 3 2 2 2 2 3" xfId="33993" xr:uid="{00000000-0005-0000-0000-000086450000}"/>
    <cellStyle name="Normal 24 3 3 2 2 2 3" xfId="29119" xr:uid="{00000000-0005-0000-0000-000087450000}"/>
    <cellStyle name="Normal 24 3 3 2 2 2 4" xfId="33992" xr:uid="{00000000-0005-0000-0000-000088450000}"/>
    <cellStyle name="Normal 24 3 3 2 2 3" xfId="23700" xr:uid="{00000000-0005-0000-0000-000089450000}"/>
    <cellStyle name="Normal 24 3 3 2 2 3 2" xfId="29121" xr:uid="{00000000-0005-0000-0000-00008A450000}"/>
    <cellStyle name="Normal 24 3 3 2 2 3 3" xfId="33994" xr:uid="{00000000-0005-0000-0000-00008B450000}"/>
    <cellStyle name="Normal 24 3 3 2 2 4" xfId="29118" xr:uid="{00000000-0005-0000-0000-00008C450000}"/>
    <cellStyle name="Normal 24 3 3 2 2 5" xfId="33991" xr:uid="{00000000-0005-0000-0000-00008D450000}"/>
    <cellStyle name="Normal 24 3 3 2 3" xfId="23701" xr:uid="{00000000-0005-0000-0000-00008E450000}"/>
    <cellStyle name="Normal 24 3 3 2 3 2" xfId="23702" xr:uid="{00000000-0005-0000-0000-00008F450000}"/>
    <cellStyle name="Normal 24 3 3 2 3 2 2" xfId="29123" xr:uid="{00000000-0005-0000-0000-000090450000}"/>
    <cellStyle name="Normal 24 3 3 2 3 2 3" xfId="33996" xr:uid="{00000000-0005-0000-0000-000091450000}"/>
    <cellStyle name="Normal 24 3 3 2 3 3" xfId="29122" xr:uid="{00000000-0005-0000-0000-000092450000}"/>
    <cellStyle name="Normal 24 3 3 2 3 4" xfId="33995" xr:uid="{00000000-0005-0000-0000-000093450000}"/>
    <cellStyle name="Normal 24 3 3 2 4" xfId="23703" xr:uid="{00000000-0005-0000-0000-000094450000}"/>
    <cellStyle name="Normal 24 3 3 2 4 2" xfId="29124" xr:uid="{00000000-0005-0000-0000-000095450000}"/>
    <cellStyle name="Normal 24 3 3 2 4 3" xfId="33997" xr:uid="{00000000-0005-0000-0000-000096450000}"/>
    <cellStyle name="Normal 24 3 3 2 5" xfId="29117" xr:uid="{00000000-0005-0000-0000-000097450000}"/>
    <cellStyle name="Normal 24 3 3 2 6" xfId="33990" xr:uid="{00000000-0005-0000-0000-000098450000}"/>
    <cellStyle name="Normal 24 3 3 3" xfId="23704" xr:uid="{00000000-0005-0000-0000-000099450000}"/>
    <cellStyle name="Normal 24 3 3 3 2" xfId="23705" xr:uid="{00000000-0005-0000-0000-00009A450000}"/>
    <cellStyle name="Normal 24 3 3 3 2 2" xfId="23706" xr:uid="{00000000-0005-0000-0000-00009B450000}"/>
    <cellStyle name="Normal 24 3 3 3 2 2 2" xfId="29127" xr:uid="{00000000-0005-0000-0000-00009C450000}"/>
    <cellStyle name="Normal 24 3 3 3 2 2 3" xfId="34000" xr:uid="{00000000-0005-0000-0000-00009D450000}"/>
    <cellStyle name="Normal 24 3 3 3 2 3" xfId="29126" xr:uid="{00000000-0005-0000-0000-00009E450000}"/>
    <cellStyle name="Normal 24 3 3 3 2 4" xfId="33999" xr:uid="{00000000-0005-0000-0000-00009F450000}"/>
    <cellStyle name="Normal 24 3 3 3 3" xfId="23707" xr:uid="{00000000-0005-0000-0000-0000A0450000}"/>
    <cellStyle name="Normal 24 3 3 3 3 2" xfId="29128" xr:uid="{00000000-0005-0000-0000-0000A1450000}"/>
    <cellStyle name="Normal 24 3 3 3 3 3" xfId="34001" xr:uid="{00000000-0005-0000-0000-0000A2450000}"/>
    <cellStyle name="Normal 24 3 3 3 4" xfId="29125" xr:uid="{00000000-0005-0000-0000-0000A3450000}"/>
    <cellStyle name="Normal 24 3 3 3 5" xfId="33998" xr:uid="{00000000-0005-0000-0000-0000A4450000}"/>
    <cellStyle name="Normal 24 3 3 4" xfId="23708" xr:uid="{00000000-0005-0000-0000-0000A5450000}"/>
    <cellStyle name="Normal 24 3 3 4 2" xfId="23709" xr:uid="{00000000-0005-0000-0000-0000A6450000}"/>
    <cellStyle name="Normal 24 3 3 4 2 2" xfId="29130" xr:uid="{00000000-0005-0000-0000-0000A7450000}"/>
    <cellStyle name="Normal 24 3 3 4 2 3" xfId="34003" xr:uid="{00000000-0005-0000-0000-0000A8450000}"/>
    <cellStyle name="Normal 24 3 3 4 3" xfId="29129" xr:uid="{00000000-0005-0000-0000-0000A9450000}"/>
    <cellStyle name="Normal 24 3 3 4 4" xfId="34002" xr:uid="{00000000-0005-0000-0000-0000AA450000}"/>
    <cellStyle name="Normal 24 3 3 5" xfId="23710" xr:uid="{00000000-0005-0000-0000-0000AB450000}"/>
    <cellStyle name="Normal 24 3 3 5 2" xfId="29131" xr:uid="{00000000-0005-0000-0000-0000AC450000}"/>
    <cellStyle name="Normal 24 3 3 5 3" xfId="34004" xr:uid="{00000000-0005-0000-0000-0000AD450000}"/>
    <cellStyle name="Normal 24 3 3 6" xfId="29116" xr:uid="{00000000-0005-0000-0000-0000AE450000}"/>
    <cellStyle name="Normal 24 3 3 7" xfId="33989" xr:uid="{00000000-0005-0000-0000-0000AF450000}"/>
    <cellStyle name="Normal 24 3 4" xfId="23711" xr:uid="{00000000-0005-0000-0000-0000B0450000}"/>
    <cellStyle name="Normal 24 3 4 2" xfId="23712" xr:uid="{00000000-0005-0000-0000-0000B1450000}"/>
    <cellStyle name="Normal 24 3 4 2 2" xfId="23713" xr:uid="{00000000-0005-0000-0000-0000B2450000}"/>
    <cellStyle name="Normal 24 3 4 2 2 2" xfId="23714" xr:uid="{00000000-0005-0000-0000-0000B3450000}"/>
    <cellStyle name="Normal 24 3 4 2 2 2 2" xfId="29135" xr:uid="{00000000-0005-0000-0000-0000B4450000}"/>
    <cellStyle name="Normal 24 3 4 2 2 2 3" xfId="34008" xr:uid="{00000000-0005-0000-0000-0000B5450000}"/>
    <cellStyle name="Normal 24 3 4 2 2 3" xfId="29134" xr:uid="{00000000-0005-0000-0000-0000B6450000}"/>
    <cellStyle name="Normal 24 3 4 2 2 4" xfId="34007" xr:uid="{00000000-0005-0000-0000-0000B7450000}"/>
    <cellStyle name="Normal 24 3 4 2 3" xfId="23715" xr:uid="{00000000-0005-0000-0000-0000B8450000}"/>
    <cellStyle name="Normal 24 3 4 2 3 2" xfId="29136" xr:uid="{00000000-0005-0000-0000-0000B9450000}"/>
    <cellStyle name="Normal 24 3 4 2 3 3" xfId="34009" xr:uid="{00000000-0005-0000-0000-0000BA450000}"/>
    <cellStyle name="Normal 24 3 4 2 4" xfId="29133" xr:uid="{00000000-0005-0000-0000-0000BB450000}"/>
    <cellStyle name="Normal 24 3 4 2 5" xfId="34006" xr:uid="{00000000-0005-0000-0000-0000BC450000}"/>
    <cellStyle name="Normal 24 3 4 3" xfId="23716" xr:uid="{00000000-0005-0000-0000-0000BD450000}"/>
    <cellStyle name="Normal 24 3 4 3 2" xfId="23717" xr:uid="{00000000-0005-0000-0000-0000BE450000}"/>
    <cellStyle name="Normal 24 3 4 3 2 2" xfId="29138" xr:uid="{00000000-0005-0000-0000-0000BF450000}"/>
    <cellStyle name="Normal 24 3 4 3 2 3" xfId="34011" xr:uid="{00000000-0005-0000-0000-0000C0450000}"/>
    <cellStyle name="Normal 24 3 4 3 3" xfId="29137" xr:uid="{00000000-0005-0000-0000-0000C1450000}"/>
    <cellStyle name="Normal 24 3 4 3 4" xfId="34010" xr:uid="{00000000-0005-0000-0000-0000C2450000}"/>
    <cellStyle name="Normal 24 3 4 4" xfId="23718" xr:uid="{00000000-0005-0000-0000-0000C3450000}"/>
    <cellStyle name="Normal 24 3 4 4 2" xfId="29139" xr:uid="{00000000-0005-0000-0000-0000C4450000}"/>
    <cellStyle name="Normal 24 3 4 4 3" xfId="34012" xr:uid="{00000000-0005-0000-0000-0000C5450000}"/>
    <cellStyle name="Normal 24 3 4 5" xfId="29132" xr:uid="{00000000-0005-0000-0000-0000C6450000}"/>
    <cellStyle name="Normal 24 3 4 6" xfId="34005" xr:uid="{00000000-0005-0000-0000-0000C7450000}"/>
    <cellStyle name="Normal 24 3 5" xfId="23719" xr:uid="{00000000-0005-0000-0000-0000C8450000}"/>
    <cellStyle name="Normal 24 3 5 2" xfId="23720" xr:uid="{00000000-0005-0000-0000-0000C9450000}"/>
    <cellStyle name="Normal 24 3 5 2 2" xfId="23721" xr:uid="{00000000-0005-0000-0000-0000CA450000}"/>
    <cellStyle name="Normal 24 3 5 2 2 2" xfId="29142" xr:uid="{00000000-0005-0000-0000-0000CB450000}"/>
    <cellStyle name="Normal 24 3 5 2 2 3" xfId="34015" xr:uid="{00000000-0005-0000-0000-0000CC450000}"/>
    <cellStyle name="Normal 24 3 5 2 3" xfId="29141" xr:uid="{00000000-0005-0000-0000-0000CD450000}"/>
    <cellStyle name="Normal 24 3 5 2 4" xfId="34014" xr:uid="{00000000-0005-0000-0000-0000CE450000}"/>
    <cellStyle name="Normal 24 3 5 3" xfId="23722" xr:uid="{00000000-0005-0000-0000-0000CF450000}"/>
    <cellStyle name="Normal 24 3 5 3 2" xfId="29143" xr:uid="{00000000-0005-0000-0000-0000D0450000}"/>
    <cellStyle name="Normal 24 3 5 3 3" xfId="34016" xr:uid="{00000000-0005-0000-0000-0000D1450000}"/>
    <cellStyle name="Normal 24 3 5 4" xfId="29140" xr:uid="{00000000-0005-0000-0000-0000D2450000}"/>
    <cellStyle name="Normal 24 3 5 5" xfId="34013" xr:uid="{00000000-0005-0000-0000-0000D3450000}"/>
    <cellStyle name="Normal 24 3 6" xfId="23723" xr:uid="{00000000-0005-0000-0000-0000D4450000}"/>
    <cellStyle name="Normal 24 3 6 2" xfId="23724" xr:uid="{00000000-0005-0000-0000-0000D5450000}"/>
    <cellStyle name="Normal 24 3 6 2 2" xfId="29145" xr:uid="{00000000-0005-0000-0000-0000D6450000}"/>
    <cellStyle name="Normal 24 3 6 2 3" xfId="34018" xr:uid="{00000000-0005-0000-0000-0000D7450000}"/>
    <cellStyle name="Normal 24 3 6 3" xfId="29144" xr:uid="{00000000-0005-0000-0000-0000D8450000}"/>
    <cellStyle name="Normal 24 3 6 4" xfId="34017" xr:uid="{00000000-0005-0000-0000-0000D9450000}"/>
    <cellStyle name="Normal 24 3 7" xfId="23725" xr:uid="{00000000-0005-0000-0000-0000DA450000}"/>
    <cellStyle name="Normal 24 3 7 2" xfId="29146" xr:uid="{00000000-0005-0000-0000-0000DB450000}"/>
    <cellStyle name="Normal 24 3 7 3" xfId="34019" xr:uid="{00000000-0005-0000-0000-0000DC450000}"/>
    <cellStyle name="Normal 24 4" xfId="12500" xr:uid="{00000000-0005-0000-0000-0000DD450000}"/>
    <cellStyle name="Normal 24 4 2" xfId="23726" xr:uid="{00000000-0005-0000-0000-0000DE450000}"/>
    <cellStyle name="Normal 24 4 2 2" xfId="23727" xr:uid="{00000000-0005-0000-0000-0000DF450000}"/>
    <cellStyle name="Normal 24 4 2 2 2" xfId="23728" xr:uid="{00000000-0005-0000-0000-0000E0450000}"/>
    <cellStyle name="Normal 24 4 2 2 2 2" xfId="23729" xr:uid="{00000000-0005-0000-0000-0000E1450000}"/>
    <cellStyle name="Normal 24 4 2 2 2 2 2" xfId="29150" xr:uid="{00000000-0005-0000-0000-0000E2450000}"/>
    <cellStyle name="Normal 24 4 2 2 2 2 3" xfId="34023" xr:uid="{00000000-0005-0000-0000-0000E3450000}"/>
    <cellStyle name="Normal 24 4 2 2 2 3" xfId="29149" xr:uid="{00000000-0005-0000-0000-0000E4450000}"/>
    <cellStyle name="Normal 24 4 2 2 2 4" xfId="34022" xr:uid="{00000000-0005-0000-0000-0000E5450000}"/>
    <cellStyle name="Normal 24 4 2 2 3" xfId="23730" xr:uid="{00000000-0005-0000-0000-0000E6450000}"/>
    <cellStyle name="Normal 24 4 2 2 3 2" xfId="29151" xr:uid="{00000000-0005-0000-0000-0000E7450000}"/>
    <cellStyle name="Normal 24 4 2 2 3 3" xfId="34024" xr:uid="{00000000-0005-0000-0000-0000E8450000}"/>
    <cellStyle name="Normal 24 4 2 2 4" xfId="29148" xr:uid="{00000000-0005-0000-0000-0000E9450000}"/>
    <cellStyle name="Normal 24 4 2 2 5" xfId="34021" xr:uid="{00000000-0005-0000-0000-0000EA450000}"/>
    <cellStyle name="Normal 24 4 2 3" xfId="23731" xr:uid="{00000000-0005-0000-0000-0000EB450000}"/>
    <cellStyle name="Normal 24 4 2 3 2" xfId="23732" xr:uid="{00000000-0005-0000-0000-0000EC450000}"/>
    <cellStyle name="Normal 24 4 2 3 2 2" xfId="29153" xr:uid="{00000000-0005-0000-0000-0000ED450000}"/>
    <cellStyle name="Normal 24 4 2 3 2 3" xfId="34026" xr:uid="{00000000-0005-0000-0000-0000EE450000}"/>
    <cellStyle name="Normal 24 4 2 3 3" xfId="29152" xr:uid="{00000000-0005-0000-0000-0000EF450000}"/>
    <cellStyle name="Normal 24 4 2 3 4" xfId="34025" xr:uid="{00000000-0005-0000-0000-0000F0450000}"/>
    <cellStyle name="Normal 24 4 2 4" xfId="23733" xr:uid="{00000000-0005-0000-0000-0000F1450000}"/>
    <cellStyle name="Normal 24 4 2 4 2" xfId="29154" xr:uid="{00000000-0005-0000-0000-0000F2450000}"/>
    <cellStyle name="Normal 24 4 2 4 3" xfId="34027" xr:uid="{00000000-0005-0000-0000-0000F3450000}"/>
    <cellStyle name="Normal 24 4 2 5" xfId="29147" xr:uid="{00000000-0005-0000-0000-0000F4450000}"/>
    <cellStyle name="Normal 24 4 2 6" xfId="34020" xr:uid="{00000000-0005-0000-0000-0000F5450000}"/>
    <cellStyle name="Normal 24 4 3" xfId="23734" xr:uid="{00000000-0005-0000-0000-0000F6450000}"/>
    <cellStyle name="Normal 24 4 3 2" xfId="23735" xr:uid="{00000000-0005-0000-0000-0000F7450000}"/>
    <cellStyle name="Normal 24 4 3 2 2" xfId="23736" xr:uid="{00000000-0005-0000-0000-0000F8450000}"/>
    <cellStyle name="Normal 24 4 3 2 2 2" xfId="29157" xr:uid="{00000000-0005-0000-0000-0000F9450000}"/>
    <cellStyle name="Normal 24 4 3 2 2 3" xfId="34030" xr:uid="{00000000-0005-0000-0000-0000FA450000}"/>
    <cellStyle name="Normal 24 4 3 2 3" xfId="29156" xr:uid="{00000000-0005-0000-0000-0000FB450000}"/>
    <cellStyle name="Normal 24 4 3 2 4" xfId="34029" xr:uid="{00000000-0005-0000-0000-0000FC450000}"/>
    <cellStyle name="Normal 24 4 3 3" xfId="23737" xr:uid="{00000000-0005-0000-0000-0000FD450000}"/>
    <cellStyle name="Normal 24 4 3 3 2" xfId="29158" xr:uid="{00000000-0005-0000-0000-0000FE450000}"/>
    <cellStyle name="Normal 24 4 3 3 3" xfId="34031" xr:uid="{00000000-0005-0000-0000-0000FF450000}"/>
    <cellStyle name="Normal 24 4 3 4" xfId="29155" xr:uid="{00000000-0005-0000-0000-000000460000}"/>
    <cellStyle name="Normal 24 4 3 5" xfId="34028" xr:uid="{00000000-0005-0000-0000-000001460000}"/>
    <cellStyle name="Normal 24 4 4" xfId="23738" xr:uid="{00000000-0005-0000-0000-000002460000}"/>
    <cellStyle name="Normal 24 4 4 2" xfId="23739" xr:uid="{00000000-0005-0000-0000-000003460000}"/>
    <cellStyle name="Normal 24 4 4 2 2" xfId="29160" xr:uid="{00000000-0005-0000-0000-000004460000}"/>
    <cellStyle name="Normal 24 4 4 2 3" xfId="34033" xr:uid="{00000000-0005-0000-0000-000005460000}"/>
    <cellStyle name="Normal 24 4 4 3" xfId="29159" xr:uid="{00000000-0005-0000-0000-000006460000}"/>
    <cellStyle name="Normal 24 4 4 4" xfId="34032" xr:uid="{00000000-0005-0000-0000-000007460000}"/>
    <cellStyle name="Normal 24 4 5" xfId="23740" xr:uid="{00000000-0005-0000-0000-000008460000}"/>
    <cellStyle name="Normal 24 4 5 2" xfId="29161" xr:uid="{00000000-0005-0000-0000-000009460000}"/>
    <cellStyle name="Normal 24 4 5 3" xfId="34034" xr:uid="{00000000-0005-0000-0000-00000A460000}"/>
    <cellStyle name="Normal 24 5" xfId="12501" xr:uid="{00000000-0005-0000-0000-00000B460000}"/>
    <cellStyle name="Normal 24 5 2" xfId="12502" xr:uid="{00000000-0005-0000-0000-00000C460000}"/>
    <cellStyle name="Normal 24 5 2 2" xfId="12503" xr:uid="{00000000-0005-0000-0000-00000D460000}"/>
    <cellStyle name="Normal 24 5 2 2 2" xfId="12504" xr:uid="{00000000-0005-0000-0000-00000E460000}"/>
    <cellStyle name="Normal 24 5 2 2 2 2" xfId="23741" xr:uid="{00000000-0005-0000-0000-00000F460000}"/>
    <cellStyle name="Normal 24 5 2 2 2 2 2" xfId="29162" xr:uid="{00000000-0005-0000-0000-000010460000}"/>
    <cellStyle name="Normal 24 5 2 2 2 2 3" xfId="34035" xr:uid="{00000000-0005-0000-0000-000011460000}"/>
    <cellStyle name="Normal 24 5 2 2 3" xfId="12505" xr:uid="{00000000-0005-0000-0000-000012460000}"/>
    <cellStyle name="Normal 24 5 2 2 4" xfId="12506" xr:uid="{00000000-0005-0000-0000-000013460000}"/>
    <cellStyle name="Normal 24 5 2 2 5" xfId="23742" xr:uid="{00000000-0005-0000-0000-000014460000}"/>
    <cellStyle name="Normal 24 5 2 2 5 2" xfId="29163" xr:uid="{00000000-0005-0000-0000-000015460000}"/>
    <cellStyle name="Normal 24 5 2 2 5 3" xfId="34036" xr:uid="{00000000-0005-0000-0000-000016460000}"/>
    <cellStyle name="Normal 24 5 2 3" xfId="12507" xr:uid="{00000000-0005-0000-0000-000017460000}"/>
    <cellStyle name="Normal 24 5 2 3 2" xfId="23743" xr:uid="{00000000-0005-0000-0000-000018460000}"/>
    <cellStyle name="Normal 24 5 2 3 2 2" xfId="29164" xr:uid="{00000000-0005-0000-0000-000019460000}"/>
    <cellStyle name="Normal 24 5 2 3 2 3" xfId="34037" xr:uid="{00000000-0005-0000-0000-00001A460000}"/>
    <cellStyle name="Normal 24 5 2 4" xfId="12508" xr:uid="{00000000-0005-0000-0000-00001B460000}"/>
    <cellStyle name="Normal 24 5 2 5" xfId="12509" xr:uid="{00000000-0005-0000-0000-00001C460000}"/>
    <cellStyle name="Normal 24 5 2 6" xfId="23744" xr:uid="{00000000-0005-0000-0000-00001D460000}"/>
    <cellStyle name="Normal 24 5 2 6 2" xfId="29165" xr:uid="{00000000-0005-0000-0000-00001E460000}"/>
    <cellStyle name="Normal 24 5 2 6 3" xfId="34038" xr:uid="{00000000-0005-0000-0000-00001F460000}"/>
    <cellStyle name="Normal 24 5 3" xfId="12510" xr:uid="{00000000-0005-0000-0000-000020460000}"/>
    <cellStyle name="Normal 24 5 3 2" xfId="23745" xr:uid="{00000000-0005-0000-0000-000021460000}"/>
    <cellStyle name="Normal 24 5 3 2 2" xfId="23746" xr:uid="{00000000-0005-0000-0000-000022460000}"/>
    <cellStyle name="Normal 24 5 3 2 2 2" xfId="29167" xr:uid="{00000000-0005-0000-0000-000023460000}"/>
    <cellStyle name="Normal 24 5 3 2 2 3" xfId="34040" xr:uid="{00000000-0005-0000-0000-000024460000}"/>
    <cellStyle name="Normal 24 5 3 2 3" xfId="29166" xr:uid="{00000000-0005-0000-0000-000025460000}"/>
    <cellStyle name="Normal 24 5 3 2 4" xfId="34039" xr:uid="{00000000-0005-0000-0000-000026460000}"/>
    <cellStyle name="Normal 24 5 3 3" xfId="23747" xr:uid="{00000000-0005-0000-0000-000027460000}"/>
    <cellStyle name="Normal 24 5 3 3 2" xfId="29168" xr:uid="{00000000-0005-0000-0000-000028460000}"/>
    <cellStyle name="Normal 24 5 3 3 3" xfId="34041" xr:uid="{00000000-0005-0000-0000-000029460000}"/>
    <cellStyle name="Normal 24 5 4" xfId="12511" xr:uid="{00000000-0005-0000-0000-00002A460000}"/>
    <cellStyle name="Normal 24 5 4 2" xfId="12512" xr:uid="{00000000-0005-0000-0000-00002B460000}"/>
    <cellStyle name="Normal 24 5 4 3" xfId="12513" xr:uid="{00000000-0005-0000-0000-00002C460000}"/>
    <cellStyle name="Normal 24 5 4 4" xfId="12514" xr:uid="{00000000-0005-0000-0000-00002D460000}"/>
    <cellStyle name="Normal 24 5 4 5" xfId="23748" xr:uid="{00000000-0005-0000-0000-00002E460000}"/>
    <cellStyle name="Normal 24 5 4 5 2" xfId="29169" xr:uid="{00000000-0005-0000-0000-00002F460000}"/>
    <cellStyle name="Normal 24 5 4 5 3" xfId="34042" xr:uid="{00000000-0005-0000-0000-000030460000}"/>
    <cellStyle name="Normal 24 5 5" xfId="12515" xr:uid="{00000000-0005-0000-0000-000031460000}"/>
    <cellStyle name="Normal 24 5 6" xfId="12516" xr:uid="{00000000-0005-0000-0000-000032460000}"/>
    <cellStyle name="Normal 24 5 7" xfId="12517" xr:uid="{00000000-0005-0000-0000-000033460000}"/>
    <cellStyle name="Normal 24 5 8" xfId="23749" xr:uid="{00000000-0005-0000-0000-000034460000}"/>
    <cellStyle name="Normal 24 5 8 2" xfId="29170" xr:uid="{00000000-0005-0000-0000-000035460000}"/>
    <cellStyle name="Normal 24 5 8 3" xfId="34043" xr:uid="{00000000-0005-0000-0000-000036460000}"/>
    <cellStyle name="Normal 24 6" xfId="12518" xr:uid="{00000000-0005-0000-0000-000037460000}"/>
    <cellStyle name="Normal 24 6 2" xfId="23750" xr:uid="{00000000-0005-0000-0000-000038460000}"/>
    <cellStyle name="Normal 24 6 2 2" xfId="23751" xr:uid="{00000000-0005-0000-0000-000039460000}"/>
    <cellStyle name="Normal 24 6 2 2 2" xfId="23752" xr:uid="{00000000-0005-0000-0000-00003A460000}"/>
    <cellStyle name="Normal 24 6 2 2 2 2" xfId="29173" xr:uid="{00000000-0005-0000-0000-00003B460000}"/>
    <cellStyle name="Normal 24 6 2 2 2 3" xfId="34046" xr:uid="{00000000-0005-0000-0000-00003C460000}"/>
    <cellStyle name="Normal 24 6 2 2 3" xfId="29172" xr:uid="{00000000-0005-0000-0000-00003D460000}"/>
    <cellStyle name="Normal 24 6 2 2 4" xfId="34045" xr:uid="{00000000-0005-0000-0000-00003E460000}"/>
    <cellStyle name="Normal 24 6 2 3" xfId="23753" xr:uid="{00000000-0005-0000-0000-00003F460000}"/>
    <cellStyle name="Normal 24 6 2 3 2" xfId="29174" xr:uid="{00000000-0005-0000-0000-000040460000}"/>
    <cellStyle name="Normal 24 6 2 3 3" xfId="34047" xr:uid="{00000000-0005-0000-0000-000041460000}"/>
    <cellStyle name="Normal 24 6 2 4" xfId="29171" xr:uid="{00000000-0005-0000-0000-000042460000}"/>
    <cellStyle name="Normal 24 6 2 5" xfId="34044" xr:uid="{00000000-0005-0000-0000-000043460000}"/>
    <cellStyle name="Normal 24 6 3" xfId="23754" xr:uid="{00000000-0005-0000-0000-000044460000}"/>
    <cellStyle name="Normal 24 6 3 2" xfId="23755" xr:uid="{00000000-0005-0000-0000-000045460000}"/>
    <cellStyle name="Normal 24 6 3 2 2" xfId="29176" xr:uid="{00000000-0005-0000-0000-000046460000}"/>
    <cellStyle name="Normal 24 6 3 2 3" xfId="34049" xr:uid="{00000000-0005-0000-0000-000047460000}"/>
    <cellStyle name="Normal 24 6 3 3" xfId="29175" xr:uid="{00000000-0005-0000-0000-000048460000}"/>
    <cellStyle name="Normal 24 6 3 4" xfId="34048" xr:uid="{00000000-0005-0000-0000-000049460000}"/>
    <cellStyle name="Normal 24 6 4" xfId="23756" xr:uid="{00000000-0005-0000-0000-00004A460000}"/>
    <cellStyle name="Normal 24 6 4 2" xfId="29177" xr:uid="{00000000-0005-0000-0000-00004B460000}"/>
    <cellStyle name="Normal 24 6 4 3" xfId="34050" xr:uid="{00000000-0005-0000-0000-00004C460000}"/>
    <cellStyle name="Normal 24 7" xfId="12519" xr:uid="{00000000-0005-0000-0000-00004D460000}"/>
    <cellStyle name="Normal 24 7 2" xfId="23757" xr:uid="{00000000-0005-0000-0000-00004E460000}"/>
    <cellStyle name="Normal 24 7 2 2" xfId="23758" xr:uid="{00000000-0005-0000-0000-00004F460000}"/>
    <cellStyle name="Normal 24 7 2 2 2" xfId="29179" xr:uid="{00000000-0005-0000-0000-000050460000}"/>
    <cellStyle name="Normal 24 7 2 2 3" xfId="34052" xr:uid="{00000000-0005-0000-0000-000051460000}"/>
    <cellStyle name="Normal 24 7 2 3" xfId="29178" xr:uid="{00000000-0005-0000-0000-000052460000}"/>
    <cellStyle name="Normal 24 7 2 4" xfId="34051" xr:uid="{00000000-0005-0000-0000-000053460000}"/>
    <cellStyle name="Normal 24 7 3" xfId="23759" xr:uid="{00000000-0005-0000-0000-000054460000}"/>
    <cellStyle name="Normal 24 7 3 2" xfId="29180" xr:uid="{00000000-0005-0000-0000-000055460000}"/>
    <cellStyle name="Normal 24 7 3 3" xfId="34053" xr:uid="{00000000-0005-0000-0000-000056460000}"/>
    <cellStyle name="Normal 24 8" xfId="12520" xr:uid="{00000000-0005-0000-0000-000057460000}"/>
    <cellStyle name="Normal 24 8 2" xfId="12521" xr:uid="{00000000-0005-0000-0000-000058460000}"/>
    <cellStyle name="Normal 24 8 3" xfId="12522" xr:uid="{00000000-0005-0000-0000-000059460000}"/>
    <cellStyle name="Normal 24 8 4" xfId="12523" xr:uid="{00000000-0005-0000-0000-00005A460000}"/>
    <cellStyle name="Normal 24 8 5" xfId="23760" xr:uid="{00000000-0005-0000-0000-00005B460000}"/>
    <cellStyle name="Normal 24 8 5 2" xfId="29181" xr:uid="{00000000-0005-0000-0000-00005C460000}"/>
    <cellStyle name="Normal 24 8 5 3" xfId="34054" xr:uid="{00000000-0005-0000-0000-00005D460000}"/>
    <cellStyle name="Normal 24 9" xfId="23761" xr:uid="{00000000-0005-0000-0000-00005E460000}"/>
    <cellStyle name="Normal 24 9 2" xfId="29182" xr:uid="{00000000-0005-0000-0000-00005F460000}"/>
    <cellStyle name="Normal 24 9 3" xfId="34055" xr:uid="{00000000-0005-0000-0000-000060460000}"/>
    <cellStyle name="Normal 25" xfId="12524" xr:uid="{00000000-0005-0000-0000-000061460000}"/>
    <cellStyle name="Normal 25 2" xfId="12525" xr:uid="{00000000-0005-0000-0000-000062460000}"/>
    <cellStyle name="Normal 25 2 2" xfId="12526" xr:uid="{00000000-0005-0000-0000-000063460000}"/>
    <cellStyle name="Normal 25 2 2 2" xfId="12527" xr:uid="{00000000-0005-0000-0000-000064460000}"/>
    <cellStyle name="Normal 25 3" xfId="12528" xr:uid="{00000000-0005-0000-0000-000065460000}"/>
    <cellStyle name="Normal 25 3 2" xfId="12529" xr:uid="{00000000-0005-0000-0000-000066460000}"/>
    <cellStyle name="Normal 25 4" xfId="12530" xr:uid="{00000000-0005-0000-0000-000067460000}"/>
    <cellStyle name="Normal 25 5" xfId="12531" xr:uid="{00000000-0005-0000-0000-000068460000}"/>
    <cellStyle name="Normal 25 5 2" xfId="12532" xr:uid="{00000000-0005-0000-0000-000069460000}"/>
    <cellStyle name="Normal 25 5 2 2" xfId="12533" xr:uid="{00000000-0005-0000-0000-00006A460000}"/>
    <cellStyle name="Normal 25 5 2 2 2" xfId="12534" xr:uid="{00000000-0005-0000-0000-00006B460000}"/>
    <cellStyle name="Normal 25 5 2 2 3" xfId="12535" xr:uid="{00000000-0005-0000-0000-00006C460000}"/>
    <cellStyle name="Normal 25 5 2 2 4" xfId="12536" xr:uid="{00000000-0005-0000-0000-00006D460000}"/>
    <cellStyle name="Normal 25 5 2 3" xfId="12537" xr:uid="{00000000-0005-0000-0000-00006E460000}"/>
    <cellStyle name="Normal 25 5 2 4" xfId="12538" xr:uid="{00000000-0005-0000-0000-00006F460000}"/>
    <cellStyle name="Normal 25 5 2 5" xfId="12539" xr:uid="{00000000-0005-0000-0000-000070460000}"/>
    <cellStyle name="Normal 25 5 3" xfId="12540" xr:uid="{00000000-0005-0000-0000-000071460000}"/>
    <cellStyle name="Normal 25 5 3 2" xfId="12541" xr:uid="{00000000-0005-0000-0000-000072460000}"/>
    <cellStyle name="Normal 25 5 3 3" xfId="12542" xr:uid="{00000000-0005-0000-0000-000073460000}"/>
    <cellStyle name="Normal 25 5 3 4" xfId="12543" xr:uid="{00000000-0005-0000-0000-000074460000}"/>
    <cellStyle name="Normal 25 5 4" xfId="12544" xr:uid="{00000000-0005-0000-0000-000075460000}"/>
    <cellStyle name="Normal 25 5 5" xfId="12545" xr:uid="{00000000-0005-0000-0000-000076460000}"/>
    <cellStyle name="Normal 25 5 6" xfId="12546" xr:uid="{00000000-0005-0000-0000-000077460000}"/>
    <cellStyle name="Normal 25 6" xfId="12547" xr:uid="{00000000-0005-0000-0000-000078460000}"/>
    <cellStyle name="Normal 25 6 2" xfId="12548" xr:uid="{00000000-0005-0000-0000-000079460000}"/>
    <cellStyle name="Normal 25 6 3" xfId="12549" xr:uid="{00000000-0005-0000-0000-00007A460000}"/>
    <cellStyle name="Normal 25 6 4" xfId="12550" xr:uid="{00000000-0005-0000-0000-00007B460000}"/>
    <cellStyle name="Normal 26" xfId="12551" xr:uid="{00000000-0005-0000-0000-00007C460000}"/>
    <cellStyle name="Normal 26 2" xfId="12552" xr:uid="{00000000-0005-0000-0000-00007D460000}"/>
    <cellStyle name="Normal 26 2 2" xfId="12553" xr:uid="{00000000-0005-0000-0000-00007E460000}"/>
    <cellStyle name="Normal 26 2 2 2" xfId="12554" xr:uid="{00000000-0005-0000-0000-00007F460000}"/>
    <cellStyle name="Normal 26 3" xfId="12555" xr:uid="{00000000-0005-0000-0000-000080460000}"/>
    <cellStyle name="Normal 26 3 2" xfId="12556" xr:uid="{00000000-0005-0000-0000-000081460000}"/>
    <cellStyle name="Normal 26 3 3" xfId="12557" xr:uid="{00000000-0005-0000-0000-000082460000}"/>
    <cellStyle name="Normal 26 3 4" xfId="12558" xr:uid="{00000000-0005-0000-0000-000083460000}"/>
    <cellStyle name="Normal 26 3 4 2" xfId="12559" xr:uid="{00000000-0005-0000-0000-000084460000}"/>
    <cellStyle name="Normal 26 3 4 3" xfId="12560" xr:uid="{00000000-0005-0000-0000-000085460000}"/>
    <cellStyle name="Normal 26 3 4 4" xfId="12561" xr:uid="{00000000-0005-0000-0000-000086460000}"/>
    <cellStyle name="Normal 26 4" xfId="12562" xr:uid="{00000000-0005-0000-0000-000087460000}"/>
    <cellStyle name="Normal 26 4 2" xfId="12563" xr:uid="{00000000-0005-0000-0000-000088460000}"/>
    <cellStyle name="Normal 26 4 3" xfId="12564" xr:uid="{00000000-0005-0000-0000-000089460000}"/>
    <cellStyle name="Normal 26 4 3 2" xfId="12565" xr:uid="{00000000-0005-0000-0000-00008A460000}"/>
    <cellStyle name="Normal 26 4 3 3" xfId="12566" xr:uid="{00000000-0005-0000-0000-00008B460000}"/>
    <cellStyle name="Normal 26 4 3 4" xfId="12567" xr:uid="{00000000-0005-0000-0000-00008C460000}"/>
    <cellStyle name="Normal 26 5" xfId="12568" xr:uid="{00000000-0005-0000-0000-00008D460000}"/>
    <cellStyle name="Normal 26 5 2" xfId="12569" xr:uid="{00000000-0005-0000-0000-00008E460000}"/>
    <cellStyle name="Normal 26 5 2 2" xfId="12570" xr:uid="{00000000-0005-0000-0000-00008F460000}"/>
    <cellStyle name="Normal 26 5 2 2 2" xfId="12571" xr:uid="{00000000-0005-0000-0000-000090460000}"/>
    <cellStyle name="Normal 26 5 2 2 3" xfId="12572" xr:uid="{00000000-0005-0000-0000-000091460000}"/>
    <cellStyle name="Normal 26 5 2 2 4" xfId="12573" xr:uid="{00000000-0005-0000-0000-000092460000}"/>
    <cellStyle name="Normal 26 5 2 3" xfId="12574" xr:uid="{00000000-0005-0000-0000-000093460000}"/>
    <cellStyle name="Normal 26 5 2 4" xfId="12575" xr:uid="{00000000-0005-0000-0000-000094460000}"/>
    <cellStyle name="Normal 26 5 2 5" xfId="12576" xr:uid="{00000000-0005-0000-0000-000095460000}"/>
    <cellStyle name="Normal 26 5 3" xfId="12577" xr:uid="{00000000-0005-0000-0000-000096460000}"/>
    <cellStyle name="Normal 26 5 3 2" xfId="12578" xr:uid="{00000000-0005-0000-0000-000097460000}"/>
    <cellStyle name="Normal 26 5 3 3" xfId="12579" xr:uid="{00000000-0005-0000-0000-000098460000}"/>
    <cellStyle name="Normal 26 5 3 4" xfId="12580" xr:uid="{00000000-0005-0000-0000-000099460000}"/>
    <cellStyle name="Normal 26 5 4" xfId="12581" xr:uid="{00000000-0005-0000-0000-00009A460000}"/>
    <cellStyle name="Normal 26 5 5" xfId="12582" xr:uid="{00000000-0005-0000-0000-00009B460000}"/>
    <cellStyle name="Normal 26 5 6" xfId="12583" xr:uid="{00000000-0005-0000-0000-00009C460000}"/>
    <cellStyle name="Normal 26 6" xfId="12584" xr:uid="{00000000-0005-0000-0000-00009D460000}"/>
    <cellStyle name="Normal 26 6 2" xfId="12585" xr:uid="{00000000-0005-0000-0000-00009E460000}"/>
    <cellStyle name="Normal 26 6 3" xfId="12586" xr:uid="{00000000-0005-0000-0000-00009F460000}"/>
    <cellStyle name="Normal 26 6 4" xfId="12587" xr:uid="{00000000-0005-0000-0000-0000A0460000}"/>
    <cellStyle name="Normal 27" xfId="12588" xr:uid="{00000000-0005-0000-0000-0000A1460000}"/>
    <cellStyle name="Normal 27 2" xfId="12589" xr:uid="{00000000-0005-0000-0000-0000A2460000}"/>
    <cellStyle name="Normal 27 2 2" xfId="12590" xr:uid="{00000000-0005-0000-0000-0000A3460000}"/>
    <cellStyle name="Normal 27 3" xfId="12591" xr:uid="{00000000-0005-0000-0000-0000A4460000}"/>
    <cellStyle name="Normal 27 3 2" xfId="12592" xr:uid="{00000000-0005-0000-0000-0000A5460000}"/>
    <cellStyle name="Normal 27 4" xfId="12593" xr:uid="{00000000-0005-0000-0000-0000A6460000}"/>
    <cellStyle name="Normal 27 5" xfId="12594" xr:uid="{00000000-0005-0000-0000-0000A7460000}"/>
    <cellStyle name="Normal 27 5 2" xfId="12595" xr:uid="{00000000-0005-0000-0000-0000A8460000}"/>
    <cellStyle name="Normal 27 5 2 2" xfId="12596" xr:uid="{00000000-0005-0000-0000-0000A9460000}"/>
    <cellStyle name="Normal 27 5 2 2 2" xfId="12597" xr:uid="{00000000-0005-0000-0000-0000AA460000}"/>
    <cellStyle name="Normal 27 5 2 2 3" xfId="12598" xr:uid="{00000000-0005-0000-0000-0000AB460000}"/>
    <cellStyle name="Normal 27 5 2 2 4" xfId="12599" xr:uid="{00000000-0005-0000-0000-0000AC460000}"/>
    <cellStyle name="Normal 27 5 2 3" xfId="12600" xr:uid="{00000000-0005-0000-0000-0000AD460000}"/>
    <cellStyle name="Normal 27 5 2 4" xfId="12601" xr:uid="{00000000-0005-0000-0000-0000AE460000}"/>
    <cellStyle name="Normal 27 5 2 5" xfId="12602" xr:uid="{00000000-0005-0000-0000-0000AF460000}"/>
    <cellStyle name="Normal 27 5 3" xfId="12603" xr:uid="{00000000-0005-0000-0000-0000B0460000}"/>
    <cellStyle name="Normal 27 5 3 2" xfId="12604" xr:uid="{00000000-0005-0000-0000-0000B1460000}"/>
    <cellStyle name="Normal 27 5 3 3" xfId="12605" xr:uid="{00000000-0005-0000-0000-0000B2460000}"/>
    <cellStyle name="Normal 27 5 3 4" xfId="12606" xr:uid="{00000000-0005-0000-0000-0000B3460000}"/>
    <cellStyle name="Normal 27 5 4" xfId="12607" xr:uid="{00000000-0005-0000-0000-0000B4460000}"/>
    <cellStyle name="Normal 27 5 5" xfId="12608" xr:uid="{00000000-0005-0000-0000-0000B5460000}"/>
    <cellStyle name="Normal 27 5 6" xfId="12609" xr:uid="{00000000-0005-0000-0000-0000B6460000}"/>
    <cellStyle name="Normal 28" xfId="12610" xr:uid="{00000000-0005-0000-0000-0000B7460000}"/>
    <cellStyle name="Normal 28 2" xfId="12611" xr:uid="{00000000-0005-0000-0000-0000B8460000}"/>
    <cellStyle name="Normal 28 2 2" xfId="12612" xr:uid="{00000000-0005-0000-0000-0000B9460000}"/>
    <cellStyle name="Normal 28 3" xfId="12613" xr:uid="{00000000-0005-0000-0000-0000BA460000}"/>
    <cellStyle name="Normal 28 3 2" xfId="12614" xr:uid="{00000000-0005-0000-0000-0000BB460000}"/>
    <cellStyle name="Normal 28 4" xfId="12615" xr:uid="{00000000-0005-0000-0000-0000BC460000}"/>
    <cellStyle name="Normal 28 5" xfId="12616" xr:uid="{00000000-0005-0000-0000-0000BD460000}"/>
    <cellStyle name="Normal 28 5 2" xfId="12617" xr:uid="{00000000-0005-0000-0000-0000BE460000}"/>
    <cellStyle name="Normal 28 5 2 2" xfId="12618" xr:uid="{00000000-0005-0000-0000-0000BF460000}"/>
    <cellStyle name="Normal 28 5 2 2 2" xfId="12619" xr:uid="{00000000-0005-0000-0000-0000C0460000}"/>
    <cellStyle name="Normal 28 5 2 2 3" xfId="12620" xr:uid="{00000000-0005-0000-0000-0000C1460000}"/>
    <cellStyle name="Normal 28 5 2 2 4" xfId="12621" xr:uid="{00000000-0005-0000-0000-0000C2460000}"/>
    <cellStyle name="Normal 28 5 2 3" xfId="12622" xr:uid="{00000000-0005-0000-0000-0000C3460000}"/>
    <cellStyle name="Normal 28 5 2 4" xfId="12623" xr:uid="{00000000-0005-0000-0000-0000C4460000}"/>
    <cellStyle name="Normal 28 5 2 5" xfId="12624" xr:uid="{00000000-0005-0000-0000-0000C5460000}"/>
    <cellStyle name="Normal 28 5 3" xfId="12625" xr:uid="{00000000-0005-0000-0000-0000C6460000}"/>
    <cellStyle name="Normal 28 5 3 2" xfId="12626" xr:uid="{00000000-0005-0000-0000-0000C7460000}"/>
    <cellStyle name="Normal 28 5 3 3" xfId="12627" xr:uid="{00000000-0005-0000-0000-0000C8460000}"/>
    <cellStyle name="Normal 28 5 3 4" xfId="12628" xr:uid="{00000000-0005-0000-0000-0000C9460000}"/>
    <cellStyle name="Normal 28 5 4" xfId="12629" xr:uid="{00000000-0005-0000-0000-0000CA460000}"/>
    <cellStyle name="Normal 28 5 5" xfId="12630" xr:uid="{00000000-0005-0000-0000-0000CB460000}"/>
    <cellStyle name="Normal 28 5 6" xfId="12631" xr:uid="{00000000-0005-0000-0000-0000CC460000}"/>
    <cellStyle name="Normal 29" xfId="12632" xr:uid="{00000000-0005-0000-0000-0000CD460000}"/>
    <cellStyle name="Normal 29 10" xfId="12633" xr:uid="{00000000-0005-0000-0000-0000CE460000}"/>
    <cellStyle name="Normal 29 10 2" xfId="12634" xr:uid="{00000000-0005-0000-0000-0000CF460000}"/>
    <cellStyle name="Normal 29 11" xfId="12635" xr:uid="{00000000-0005-0000-0000-0000D0460000}"/>
    <cellStyle name="Normal 29 11 2" xfId="12636" xr:uid="{00000000-0005-0000-0000-0000D1460000}"/>
    <cellStyle name="Normal 29 12" xfId="12637" xr:uid="{00000000-0005-0000-0000-0000D2460000}"/>
    <cellStyle name="Normal 29 12 2" xfId="12638" xr:uid="{00000000-0005-0000-0000-0000D3460000}"/>
    <cellStyle name="Normal 29 13" xfId="12639" xr:uid="{00000000-0005-0000-0000-0000D4460000}"/>
    <cellStyle name="Normal 29 13 2" xfId="12640" xr:uid="{00000000-0005-0000-0000-0000D5460000}"/>
    <cellStyle name="Normal 29 13 2 2" xfId="12641" xr:uid="{00000000-0005-0000-0000-0000D6460000}"/>
    <cellStyle name="Normal 29 13 2 3" xfId="12642" xr:uid="{00000000-0005-0000-0000-0000D7460000}"/>
    <cellStyle name="Normal 29 13 2 4" xfId="12643" xr:uid="{00000000-0005-0000-0000-0000D8460000}"/>
    <cellStyle name="Normal 29 13 3" xfId="12644" xr:uid="{00000000-0005-0000-0000-0000D9460000}"/>
    <cellStyle name="Normal 29 13 4" xfId="12645" xr:uid="{00000000-0005-0000-0000-0000DA460000}"/>
    <cellStyle name="Normal 29 13 5" xfId="12646" xr:uid="{00000000-0005-0000-0000-0000DB460000}"/>
    <cellStyle name="Normal 29 14" xfId="12647" xr:uid="{00000000-0005-0000-0000-0000DC460000}"/>
    <cellStyle name="Normal 29 14 2" xfId="12648" xr:uid="{00000000-0005-0000-0000-0000DD460000}"/>
    <cellStyle name="Normal 29 14 3" xfId="12649" xr:uid="{00000000-0005-0000-0000-0000DE460000}"/>
    <cellStyle name="Normal 29 14 4" xfId="12650" xr:uid="{00000000-0005-0000-0000-0000DF460000}"/>
    <cellStyle name="Normal 29 15" xfId="12651" xr:uid="{00000000-0005-0000-0000-0000E0460000}"/>
    <cellStyle name="Normal 29 16" xfId="12652" xr:uid="{00000000-0005-0000-0000-0000E1460000}"/>
    <cellStyle name="Normal 29 17" xfId="12653" xr:uid="{00000000-0005-0000-0000-0000E2460000}"/>
    <cellStyle name="Normal 29 2" xfId="12654" xr:uid="{00000000-0005-0000-0000-0000E3460000}"/>
    <cellStyle name="Normal 29 2 2" xfId="12655" xr:uid="{00000000-0005-0000-0000-0000E4460000}"/>
    <cellStyle name="Normal 29 3" xfId="12656" xr:uid="{00000000-0005-0000-0000-0000E5460000}"/>
    <cellStyle name="Normal 29 3 2" xfId="12657" xr:uid="{00000000-0005-0000-0000-0000E6460000}"/>
    <cellStyle name="Normal 29 4" xfId="12658" xr:uid="{00000000-0005-0000-0000-0000E7460000}"/>
    <cellStyle name="Normal 29 4 2" xfId="12659" xr:uid="{00000000-0005-0000-0000-0000E8460000}"/>
    <cellStyle name="Normal 29 5" xfId="12660" xr:uid="{00000000-0005-0000-0000-0000E9460000}"/>
    <cellStyle name="Normal 29 5 2" xfId="12661" xr:uid="{00000000-0005-0000-0000-0000EA460000}"/>
    <cellStyle name="Normal 29 6" xfId="12662" xr:uid="{00000000-0005-0000-0000-0000EB460000}"/>
    <cellStyle name="Normal 29 6 2" xfId="12663" xr:uid="{00000000-0005-0000-0000-0000EC460000}"/>
    <cellStyle name="Normal 29 7" xfId="12664" xr:uid="{00000000-0005-0000-0000-0000ED460000}"/>
    <cellStyle name="Normal 29 7 2" xfId="12665" xr:uid="{00000000-0005-0000-0000-0000EE460000}"/>
    <cellStyle name="Normal 29 8" xfId="12666" xr:uid="{00000000-0005-0000-0000-0000EF460000}"/>
    <cellStyle name="Normal 29 8 2" xfId="12667" xr:uid="{00000000-0005-0000-0000-0000F0460000}"/>
    <cellStyle name="Normal 29 9" xfId="12668" xr:uid="{00000000-0005-0000-0000-0000F1460000}"/>
    <cellStyle name="Normal 29 9 2" xfId="12669" xr:uid="{00000000-0005-0000-0000-0000F2460000}"/>
    <cellStyle name="Normal 3" xfId="12" xr:uid="{00000000-0005-0000-0000-0000F3460000}"/>
    <cellStyle name="Normal 3 10" xfId="12670" xr:uid="{00000000-0005-0000-0000-0000F4460000}"/>
    <cellStyle name="Normal 3 10 2" xfId="12671" xr:uid="{00000000-0005-0000-0000-0000F5460000}"/>
    <cellStyle name="Normal 3 10 2 2" xfId="12672" xr:uid="{00000000-0005-0000-0000-0000F6460000}"/>
    <cellStyle name="Normal 3 10 2 3" xfId="12673" xr:uid="{00000000-0005-0000-0000-0000F7460000}"/>
    <cellStyle name="Normal 3 10 2 3 2" xfId="12674" xr:uid="{00000000-0005-0000-0000-0000F8460000}"/>
    <cellStyle name="Normal 3 10 2 3 2 2" xfId="12675" xr:uid="{00000000-0005-0000-0000-0000F9460000}"/>
    <cellStyle name="Normal 3 10 2 3 2 3" xfId="12676" xr:uid="{00000000-0005-0000-0000-0000FA460000}"/>
    <cellStyle name="Normal 3 10 2 3 2 4" xfId="12677" xr:uid="{00000000-0005-0000-0000-0000FB460000}"/>
    <cellStyle name="Normal 3 10 2 3 3" xfId="12678" xr:uid="{00000000-0005-0000-0000-0000FC460000}"/>
    <cellStyle name="Normal 3 10 2 3 4" xfId="12679" xr:uid="{00000000-0005-0000-0000-0000FD460000}"/>
    <cellStyle name="Normal 3 10 2 3 5" xfId="12680" xr:uid="{00000000-0005-0000-0000-0000FE460000}"/>
    <cellStyle name="Normal 3 10 2 4" xfId="12681" xr:uid="{00000000-0005-0000-0000-0000FF460000}"/>
    <cellStyle name="Normal 3 10 2 4 2" xfId="12682" xr:uid="{00000000-0005-0000-0000-000000470000}"/>
    <cellStyle name="Normal 3 10 2 4 3" xfId="12683" xr:uid="{00000000-0005-0000-0000-000001470000}"/>
    <cellStyle name="Normal 3 10 2 4 4" xfId="12684" xr:uid="{00000000-0005-0000-0000-000002470000}"/>
    <cellStyle name="Normal 3 10 2 5" xfId="12685" xr:uid="{00000000-0005-0000-0000-000003470000}"/>
    <cellStyle name="Normal 3 10 2 6" xfId="12686" xr:uid="{00000000-0005-0000-0000-000004470000}"/>
    <cellStyle name="Normal 3 10 2 7" xfId="12687" xr:uid="{00000000-0005-0000-0000-000005470000}"/>
    <cellStyle name="Normal 3 10 3" xfId="12688" xr:uid="{00000000-0005-0000-0000-000006470000}"/>
    <cellStyle name="Normal 3 10 3 2" xfId="12689" xr:uid="{00000000-0005-0000-0000-000007470000}"/>
    <cellStyle name="Normal 3 10 3 2 2" xfId="12690" xr:uid="{00000000-0005-0000-0000-000008470000}"/>
    <cellStyle name="Normal 3 10 3 2 2 2" xfId="12691" xr:uid="{00000000-0005-0000-0000-000009470000}"/>
    <cellStyle name="Normal 3 10 3 2 2 3" xfId="12692" xr:uid="{00000000-0005-0000-0000-00000A470000}"/>
    <cellStyle name="Normal 3 10 3 2 2 4" xfId="12693" xr:uid="{00000000-0005-0000-0000-00000B470000}"/>
    <cellStyle name="Normal 3 10 3 2 3" xfId="12694" xr:uid="{00000000-0005-0000-0000-00000C470000}"/>
    <cellStyle name="Normal 3 10 3 2 4" xfId="12695" xr:uid="{00000000-0005-0000-0000-00000D470000}"/>
    <cellStyle name="Normal 3 10 3 2 5" xfId="12696" xr:uid="{00000000-0005-0000-0000-00000E470000}"/>
    <cellStyle name="Normal 3 10 3 3" xfId="12697" xr:uid="{00000000-0005-0000-0000-00000F470000}"/>
    <cellStyle name="Normal 3 10 3 3 2" xfId="12698" xr:uid="{00000000-0005-0000-0000-000010470000}"/>
    <cellStyle name="Normal 3 10 3 3 3" xfId="12699" xr:uid="{00000000-0005-0000-0000-000011470000}"/>
    <cellStyle name="Normal 3 10 3 3 4" xfId="12700" xr:uid="{00000000-0005-0000-0000-000012470000}"/>
    <cellStyle name="Normal 3 10 3 4" xfId="12701" xr:uid="{00000000-0005-0000-0000-000013470000}"/>
    <cellStyle name="Normal 3 10 3 5" xfId="12702" xr:uid="{00000000-0005-0000-0000-000014470000}"/>
    <cellStyle name="Normal 3 10 3 6" xfId="12703" xr:uid="{00000000-0005-0000-0000-000015470000}"/>
    <cellStyle name="Normal 3 10 4" xfId="12704" xr:uid="{00000000-0005-0000-0000-000016470000}"/>
    <cellStyle name="Normal 3 10 5" xfId="12705" xr:uid="{00000000-0005-0000-0000-000017470000}"/>
    <cellStyle name="Normal 3 10 5 2" xfId="12706" xr:uid="{00000000-0005-0000-0000-000018470000}"/>
    <cellStyle name="Normal 3 10 5 2 2" xfId="12707" xr:uid="{00000000-0005-0000-0000-000019470000}"/>
    <cellStyle name="Normal 3 10 5 2 3" xfId="12708" xr:uid="{00000000-0005-0000-0000-00001A470000}"/>
    <cellStyle name="Normal 3 10 5 2 4" xfId="12709" xr:uid="{00000000-0005-0000-0000-00001B470000}"/>
    <cellStyle name="Normal 3 10 5 3" xfId="12710" xr:uid="{00000000-0005-0000-0000-00001C470000}"/>
    <cellStyle name="Normal 3 10 5 4" xfId="12711" xr:uid="{00000000-0005-0000-0000-00001D470000}"/>
    <cellStyle name="Normal 3 10 5 5" xfId="12712" xr:uid="{00000000-0005-0000-0000-00001E470000}"/>
    <cellStyle name="Normal 3 10 6" xfId="12713" xr:uid="{00000000-0005-0000-0000-00001F470000}"/>
    <cellStyle name="Normal 3 10 7" xfId="12714" xr:uid="{00000000-0005-0000-0000-000020470000}"/>
    <cellStyle name="Normal 3 10 8" xfId="12715" xr:uid="{00000000-0005-0000-0000-000021470000}"/>
    <cellStyle name="Normal 3 11" xfId="12716" xr:uid="{00000000-0005-0000-0000-000022470000}"/>
    <cellStyle name="Normal 3 11 2" xfId="12717" xr:uid="{00000000-0005-0000-0000-000023470000}"/>
    <cellStyle name="Normal 3 11 2 2" xfId="12718" xr:uid="{00000000-0005-0000-0000-000024470000}"/>
    <cellStyle name="Normal 3 11 2 2 2" xfId="12719" xr:uid="{00000000-0005-0000-0000-000025470000}"/>
    <cellStyle name="Normal 3 11 2 2 2 2" xfId="12720" xr:uid="{00000000-0005-0000-0000-000026470000}"/>
    <cellStyle name="Normal 3 11 2 2 2 3" xfId="12721" xr:uid="{00000000-0005-0000-0000-000027470000}"/>
    <cellStyle name="Normal 3 11 2 2 2 4" xfId="12722" xr:uid="{00000000-0005-0000-0000-000028470000}"/>
    <cellStyle name="Normal 3 11 2 2 3" xfId="12723" xr:uid="{00000000-0005-0000-0000-000029470000}"/>
    <cellStyle name="Normal 3 11 2 2 4" xfId="12724" xr:uid="{00000000-0005-0000-0000-00002A470000}"/>
    <cellStyle name="Normal 3 11 2 2 5" xfId="12725" xr:uid="{00000000-0005-0000-0000-00002B470000}"/>
    <cellStyle name="Normal 3 11 2 3" xfId="12726" xr:uid="{00000000-0005-0000-0000-00002C470000}"/>
    <cellStyle name="Normal 3 11 2 3 2" xfId="12727" xr:uid="{00000000-0005-0000-0000-00002D470000}"/>
    <cellStyle name="Normal 3 11 2 3 3" xfId="12728" xr:uid="{00000000-0005-0000-0000-00002E470000}"/>
    <cellStyle name="Normal 3 11 2 3 4" xfId="12729" xr:uid="{00000000-0005-0000-0000-00002F470000}"/>
    <cellStyle name="Normal 3 11 2 4" xfId="12730" xr:uid="{00000000-0005-0000-0000-000030470000}"/>
    <cellStyle name="Normal 3 11 2 5" xfId="12731" xr:uid="{00000000-0005-0000-0000-000031470000}"/>
    <cellStyle name="Normal 3 11 2 6" xfId="12732" xr:uid="{00000000-0005-0000-0000-000032470000}"/>
    <cellStyle name="Normal 3 11 3" xfId="12733" xr:uid="{00000000-0005-0000-0000-000033470000}"/>
    <cellStyle name="Normal 3 11 4" xfId="12734" xr:uid="{00000000-0005-0000-0000-000034470000}"/>
    <cellStyle name="Normal 3 11 4 2" xfId="12735" xr:uid="{00000000-0005-0000-0000-000035470000}"/>
    <cellStyle name="Normal 3 11 4 2 2" xfId="12736" xr:uid="{00000000-0005-0000-0000-000036470000}"/>
    <cellStyle name="Normal 3 11 4 2 3" xfId="12737" xr:uid="{00000000-0005-0000-0000-000037470000}"/>
    <cellStyle name="Normal 3 11 4 2 4" xfId="12738" xr:uid="{00000000-0005-0000-0000-000038470000}"/>
    <cellStyle name="Normal 3 11 4 3" xfId="12739" xr:uid="{00000000-0005-0000-0000-000039470000}"/>
    <cellStyle name="Normal 3 11 4 4" xfId="12740" xr:uid="{00000000-0005-0000-0000-00003A470000}"/>
    <cellStyle name="Normal 3 11 4 5" xfId="12741" xr:uid="{00000000-0005-0000-0000-00003B470000}"/>
    <cellStyle name="Normal 3 11 5" xfId="12742" xr:uid="{00000000-0005-0000-0000-00003C470000}"/>
    <cellStyle name="Normal 3 11 6" xfId="12743" xr:uid="{00000000-0005-0000-0000-00003D470000}"/>
    <cellStyle name="Normal 3 11 7" xfId="12744" xr:uid="{00000000-0005-0000-0000-00003E470000}"/>
    <cellStyle name="Normal 3 12" xfId="12745" xr:uid="{00000000-0005-0000-0000-00003F470000}"/>
    <cellStyle name="Normal 3 12 2" xfId="12746" xr:uid="{00000000-0005-0000-0000-000040470000}"/>
    <cellStyle name="Normal 3 12 2 2" xfId="12747" xr:uid="{00000000-0005-0000-0000-000041470000}"/>
    <cellStyle name="Normal 3 12 2 2 2" xfId="12748" xr:uid="{00000000-0005-0000-0000-000042470000}"/>
    <cellStyle name="Normal 3 12 2 2 3" xfId="12749" xr:uid="{00000000-0005-0000-0000-000043470000}"/>
    <cellStyle name="Normal 3 12 2 2 4" xfId="12750" xr:uid="{00000000-0005-0000-0000-000044470000}"/>
    <cellStyle name="Normal 3 12 3" xfId="12751" xr:uid="{00000000-0005-0000-0000-000045470000}"/>
    <cellStyle name="Normal 3 12 3 2" xfId="12752" xr:uid="{00000000-0005-0000-0000-000046470000}"/>
    <cellStyle name="Normal 3 12 3 2 2" xfId="12753" xr:uid="{00000000-0005-0000-0000-000047470000}"/>
    <cellStyle name="Normal 3 12 3 2 3" xfId="12754" xr:uid="{00000000-0005-0000-0000-000048470000}"/>
    <cellStyle name="Normal 3 12 3 2 4" xfId="12755" xr:uid="{00000000-0005-0000-0000-000049470000}"/>
    <cellStyle name="Normal 3 12 3 3" xfId="12756" xr:uid="{00000000-0005-0000-0000-00004A470000}"/>
    <cellStyle name="Normal 3 12 3 4" xfId="12757" xr:uid="{00000000-0005-0000-0000-00004B470000}"/>
    <cellStyle name="Normal 3 12 3 5" xfId="12758" xr:uid="{00000000-0005-0000-0000-00004C470000}"/>
    <cellStyle name="Normal 3 12 4" xfId="12759" xr:uid="{00000000-0005-0000-0000-00004D470000}"/>
    <cellStyle name="Normal 3 12 5" xfId="12760" xr:uid="{00000000-0005-0000-0000-00004E470000}"/>
    <cellStyle name="Normal 3 12 6" xfId="12761" xr:uid="{00000000-0005-0000-0000-00004F470000}"/>
    <cellStyle name="Normal 3 13" xfId="12762" xr:uid="{00000000-0005-0000-0000-000050470000}"/>
    <cellStyle name="Normal 3 13 2" xfId="12763" xr:uid="{00000000-0005-0000-0000-000051470000}"/>
    <cellStyle name="Normal 3 13 3" xfId="12764" xr:uid="{00000000-0005-0000-0000-000052470000}"/>
    <cellStyle name="Normal 3 13 3 2" xfId="12765" xr:uid="{00000000-0005-0000-0000-000053470000}"/>
    <cellStyle name="Normal 3 13 3 2 2" xfId="12766" xr:uid="{00000000-0005-0000-0000-000054470000}"/>
    <cellStyle name="Normal 3 13 3 2 3" xfId="12767" xr:uid="{00000000-0005-0000-0000-000055470000}"/>
    <cellStyle name="Normal 3 13 3 2 4" xfId="12768" xr:uid="{00000000-0005-0000-0000-000056470000}"/>
    <cellStyle name="Normal 3 13 3 3" xfId="12769" xr:uid="{00000000-0005-0000-0000-000057470000}"/>
    <cellStyle name="Normal 3 13 3 4" xfId="12770" xr:uid="{00000000-0005-0000-0000-000058470000}"/>
    <cellStyle name="Normal 3 13 3 5" xfId="12771" xr:uid="{00000000-0005-0000-0000-000059470000}"/>
    <cellStyle name="Normal 3 13 4" xfId="12772" xr:uid="{00000000-0005-0000-0000-00005A470000}"/>
    <cellStyle name="Normal 3 13 4 2" xfId="12773" xr:uid="{00000000-0005-0000-0000-00005B470000}"/>
    <cellStyle name="Normal 3 13 4 3" xfId="12774" xr:uid="{00000000-0005-0000-0000-00005C470000}"/>
    <cellStyle name="Normal 3 13 4 4" xfId="12775" xr:uid="{00000000-0005-0000-0000-00005D470000}"/>
    <cellStyle name="Normal 3 13 5" xfId="12776" xr:uid="{00000000-0005-0000-0000-00005E470000}"/>
    <cellStyle name="Normal 3 13 6" xfId="12777" xr:uid="{00000000-0005-0000-0000-00005F470000}"/>
    <cellStyle name="Normal 3 13 7" xfId="12778" xr:uid="{00000000-0005-0000-0000-000060470000}"/>
    <cellStyle name="Normal 3 14" xfId="12779" xr:uid="{00000000-0005-0000-0000-000061470000}"/>
    <cellStyle name="Normal 3 14 2" xfId="12780" xr:uid="{00000000-0005-0000-0000-000062470000}"/>
    <cellStyle name="Normal 3 15" xfId="12781" xr:uid="{00000000-0005-0000-0000-000063470000}"/>
    <cellStyle name="Normal 3 15 2" xfId="12782" xr:uid="{00000000-0005-0000-0000-000064470000}"/>
    <cellStyle name="Normal 3 16" xfId="12783" xr:uid="{00000000-0005-0000-0000-000065470000}"/>
    <cellStyle name="Normal 3 16 2" xfId="12784" xr:uid="{00000000-0005-0000-0000-000066470000}"/>
    <cellStyle name="Normal 3 17" xfId="12785" xr:uid="{00000000-0005-0000-0000-000067470000}"/>
    <cellStyle name="Normal 3 17 2" xfId="12786" xr:uid="{00000000-0005-0000-0000-000068470000}"/>
    <cellStyle name="Normal 3 18" xfId="12787" xr:uid="{00000000-0005-0000-0000-000069470000}"/>
    <cellStyle name="Normal 3 18 2" xfId="12788" xr:uid="{00000000-0005-0000-0000-00006A470000}"/>
    <cellStyle name="Normal 3 19" xfId="12789" xr:uid="{00000000-0005-0000-0000-00006B470000}"/>
    <cellStyle name="Normal 3 19 2" xfId="12790" xr:uid="{00000000-0005-0000-0000-00006C470000}"/>
    <cellStyle name="Normal 3 2" xfId="12791" xr:uid="{00000000-0005-0000-0000-00006D470000}"/>
    <cellStyle name="Normal 3 2 10" xfId="12792" xr:uid="{00000000-0005-0000-0000-00006E470000}"/>
    <cellStyle name="Normal 3 2 10 2" xfId="12793" xr:uid="{00000000-0005-0000-0000-00006F470000}"/>
    <cellStyle name="Normal 3 2 10 3" xfId="12794" xr:uid="{00000000-0005-0000-0000-000070470000}"/>
    <cellStyle name="Normal 3 2 10 3 2" xfId="12795" xr:uid="{00000000-0005-0000-0000-000071470000}"/>
    <cellStyle name="Normal 3 2 10 3 2 2" xfId="12796" xr:uid="{00000000-0005-0000-0000-000072470000}"/>
    <cellStyle name="Normal 3 2 10 3 2 3" xfId="12797" xr:uid="{00000000-0005-0000-0000-000073470000}"/>
    <cellStyle name="Normal 3 2 10 3 2 4" xfId="12798" xr:uid="{00000000-0005-0000-0000-000074470000}"/>
    <cellStyle name="Normal 3 2 10 3 3" xfId="12799" xr:uid="{00000000-0005-0000-0000-000075470000}"/>
    <cellStyle name="Normal 3 2 10 3 4" xfId="12800" xr:uid="{00000000-0005-0000-0000-000076470000}"/>
    <cellStyle name="Normal 3 2 10 3 5" xfId="12801" xr:uid="{00000000-0005-0000-0000-000077470000}"/>
    <cellStyle name="Normal 3 2 10 4" xfId="12802" xr:uid="{00000000-0005-0000-0000-000078470000}"/>
    <cellStyle name="Normal 3 2 10 4 2" xfId="12803" xr:uid="{00000000-0005-0000-0000-000079470000}"/>
    <cellStyle name="Normal 3 2 10 4 3" xfId="12804" xr:uid="{00000000-0005-0000-0000-00007A470000}"/>
    <cellStyle name="Normal 3 2 10 4 4" xfId="12805" xr:uid="{00000000-0005-0000-0000-00007B470000}"/>
    <cellStyle name="Normal 3 2 10 5" xfId="12806" xr:uid="{00000000-0005-0000-0000-00007C470000}"/>
    <cellStyle name="Normal 3 2 10 6" xfId="12807" xr:uid="{00000000-0005-0000-0000-00007D470000}"/>
    <cellStyle name="Normal 3 2 10 7" xfId="12808" xr:uid="{00000000-0005-0000-0000-00007E470000}"/>
    <cellStyle name="Normal 3 2 11" xfId="12809" xr:uid="{00000000-0005-0000-0000-00007F470000}"/>
    <cellStyle name="Normal 3 2 11 2" xfId="12810" xr:uid="{00000000-0005-0000-0000-000080470000}"/>
    <cellStyle name="Normal 3 2 11 3" xfId="12811" xr:uid="{00000000-0005-0000-0000-000081470000}"/>
    <cellStyle name="Normal 3 2 11 3 2" xfId="12812" xr:uid="{00000000-0005-0000-0000-000082470000}"/>
    <cellStyle name="Normal 3 2 11 3 2 2" xfId="12813" xr:uid="{00000000-0005-0000-0000-000083470000}"/>
    <cellStyle name="Normal 3 2 11 3 2 3" xfId="12814" xr:uid="{00000000-0005-0000-0000-000084470000}"/>
    <cellStyle name="Normal 3 2 11 3 2 4" xfId="12815" xr:uid="{00000000-0005-0000-0000-000085470000}"/>
    <cellStyle name="Normal 3 2 11 3 3" xfId="12816" xr:uid="{00000000-0005-0000-0000-000086470000}"/>
    <cellStyle name="Normal 3 2 11 3 4" xfId="12817" xr:uid="{00000000-0005-0000-0000-000087470000}"/>
    <cellStyle name="Normal 3 2 11 3 5" xfId="12818" xr:uid="{00000000-0005-0000-0000-000088470000}"/>
    <cellStyle name="Normal 3 2 11 4" xfId="12819" xr:uid="{00000000-0005-0000-0000-000089470000}"/>
    <cellStyle name="Normal 3 2 11 4 2" xfId="12820" xr:uid="{00000000-0005-0000-0000-00008A470000}"/>
    <cellStyle name="Normal 3 2 11 4 3" xfId="12821" xr:uid="{00000000-0005-0000-0000-00008B470000}"/>
    <cellStyle name="Normal 3 2 11 4 4" xfId="12822" xr:uid="{00000000-0005-0000-0000-00008C470000}"/>
    <cellStyle name="Normal 3 2 11 5" xfId="12823" xr:uid="{00000000-0005-0000-0000-00008D470000}"/>
    <cellStyle name="Normal 3 2 11 6" xfId="12824" xr:uid="{00000000-0005-0000-0000-00008E470000}"/>
    <cellStyle name="Normal 3 2 11 7" xfId="12825" xr:uid="{00000000-0005-0000-0000-00008F470000}"/>
    <cellStyle name="Normal 3 2 12" xfId="12826" xr:uid="{00000000-0005-0000-0000-000090470000}"/>
    <cellStyle name="Normal 3 2 13" xfId="12827" xr:uid="{00000000-0005-0000-0000-000091470000}"/>
    <cellStyle name="Normal 3 2 14" xfId="12828" xr:uid="{00000000-0005-0000-0000-000092470000}"/>
    <cellStyle name="Normal 3 2 15" xfId="12829" xr:uid="{00000000-0005-0000-0000-000093470000}"/>
    <cellStyle name="Normal 3 2 16" xfId="12830" xr:uid="{00000000-0005-0000-0000-000094470000}"/>
    <cellStyle name="Normal 3 2 17" xfId="12831" xr:uid="{00000000-0005-0000-0000-000095470000}"/>
    <cellStyle name="Normal 3 2 17 2" xfId="12832" xr:uid="{00000000-0005-0000-0000-000096470000}"/>
    <cellStyle name="Normal 3 2 18" xfId="12833" xr:uid="{00000000-0005-0000-0000-000097470000}"/>
    <cellStyle name="Normal 3 2 18 2" xfId="12834" xr:uid="{00000000-0005-0000-0000-000098470000}"/>
    <cellStyle name="Normal 3 2 19" xfId="12835" xr:uid="{00000000-0005-0000-0000-000099470000}"/>
    <cellStyle name="Normal 3 2 19 2" xfId="12836" xr:uid="{00000000-0005-0000-0000-00009A470000}"/>
    <cellStyle name="Normal 3 2 2" xfId="12837" xr:uid="{00000000-0005-0000-0000-00009B470000}"/>
    <cellStyle name="Normal 3 2 2 10" xfId="12838" xr:uid="{00000000-0005-0000-0000-00009C470000}"/>
    <cellStyle name="Normal 3 2 2 11" xfId="12839" xr:uid="{00000000-0005-0000-0000-00009D470000}"/>
    <cellStyle name="Normal 3 2 2 11 2" xfId="12840" xr:uid="{00000000-0005-0000-0000-00009E470000}"/>
    <cellStyle name="Normal 3 2 2 11 2 2" xfId="12841" xr:uid="{00000000-0005-0000-0000-00009F470000}"/>
    <cellStyle name="Normal 3 2 2 11 2 3" xfId="12842" xr:uid="{00000000-0005-0000-0000-0000A0470000}"/>
    <cellStyle name="Normal 3 2 2 11 2 4" xfId="12843" xr:uid="{00000000-0005-0000-0000-0000A1470000}"/>
    <cellStyle name="Normal 3 2 2 11 3" xfId="12844" xr:uid="{00000000-0005-0000-0000-0000A2470000}"/>
    <cellStyle name="Normal 3 2 2 11 4" xfId="12845" xr:uid="{00000000-0005-0000-0000-0000A3470000}"/>
    <cellStyle name="Normal 3 2 2 11 5" xfId="12846" xr:uid="{00000000-0005-0000-0000-0000A4470000}"/>
    <cellStyle name="Normal 3 2 2 12" xfId="12847" xr:uid="{00000000-0005-0000-0000-0000A5470000}"/>
    <cellStyle name="Normal 3 2 2 12 2" xfId="12848" xr:uid="{00000000-0005-0000-0000-0000A6470000}"/>
    <cellStyle name="Normal 3 2 2 12 3" xfId="12849" xr:uid="{00000000-0005-0000-0000-0000A7470000}"/>
    <cellStyle name="Normal 3 2 2 12 4" xfId="12850" xr:uid="{00000000-0005-0000-0000-0000A8470000}"/>
    <cellStyle name="Normal 3 2 2 13" xfId="12851" xr:uid="{00000000-0005-0000-0000-0000A9470000}"/>
    <cellStyle name="Normal 3 2 2 14" xfId="12852" xr:uid="{00000000-0005-0000-0000-0000AA470000}"/>
    <cellStyle name="Normal 3 2 2 15" xfId="12853" xr:uid="{00000000-0005-0000-0000-0000AB470000}"/>
    <cellStyle name="Normal 3 2 2 2" xfId="12854" xr:uid="{00000000-0005-0000-0000-0000AC470000}"/>
    <cellStyle name="Normal 3 2 2 2 10" xfId="12855" xr:uid="{00000000-0005-0000-0000-0000AD470000}"/>
    <cellStyle name="Normal 3 2 2 2 10 2" xfId="12856" xr:uid="{00000000-0005-0000-0000-0000AE470000}"/>
    <cellStyle name="Normal 3 2 2 2 10 2 2" xfId="12857" xr:uid="{00000000-0005-0000-0000-0000AF470000}"/>
    <cellStyle name="Normal 3 2 2 2 10 2 3" xfId="12858" xr:uid="{00000000-0005-0000-0000-0000B0470000}"/>
    <cellStyle name="Normal 3 2 2 2 10 2 4" xfId="12859" xr:uid="{00000000-0005-0000-0000-0000B1470000}"/>
    <cellStyle name="Normal 3 2 2 2 10 3" xfId="12860" xr:uid="{00000000-0005-0000-0000-0000B2470000}"/>
    <cellStyle name="Normal 3 2 2 2 10 4" xfId="12861" xr:uid="{00000000-0005-0000-0000-0000B3470000}"/>
    <cellStyle name="Normal 3 2 2 2 10 5" xfId="12862" xr:uid="{00000000-0005-0000-0000-0000B4470000}"/>
    <cellStyle name="Normal 3 2 2 2 11" xfId="12863" xr:uid="{00000000-0005-0000-0000-0000B5470000}"/>
    <cellStyle name="Normal 3 2 2 2 11 2" xfId="12864" xr:uid="{00000000-0005-0000-0000-0000B6470000}"/>
    <cellStyle name="Normal 3 2 2 2 11 3" xfId="12865" xr:uid="{00000000-0005-0000-0000-0000B7470000}"/>
    <cellStyle name="Normal 3 2 2 2 11 4" xfId="12866" xr:uid="{00000000-0005-0000-0000-0000B8470000}"/>
    <cellStyle name="Normal 3 2 2 2 12" xfId="12867" xr:uid="{00000000-0005-0000-0000-0000B9470000}"/>
    <cellStyle name="Normal 3 2 2 2 13" xfId="12868" xr:uid="{00000000-0005-0000-0000-0000BA470000}"/>
    <cellStyle name="Normal 3 2 2 2 14" xfId="12869" xr:uid="{00000000-0005-0000-0000-0000BB470000}"/>
    <cellStyle name="Normal 3 2 2 2 2" xfId="12870" xr:uid="{00000000-0005-0000-0000-0000BC470000}"/>
    <cellStyle name="Normal 3 2 2 2 2 10" xfId="12871" xr:uid="{00000000-0005-0000-0000-0000BD470000}"/>
    <cellStyle name="Normal 3 2 2 2 2 2" xfId="12872" xr:uid="{00000000-0005-0000-0000-0000BE470000}"/>
    <cellStyle name="Normal 3 2 2 2 2 2 2" xfId="12873" xr:uid="{00000000-0005-0000-0000-0000BF470000}"/>
    <cellStyle name="Normal 3 2 2 2 2 2 2 2" xfId="12874" xr:uid="{00000000-0005-0000-0000-0000C0470000}"/>
    <cellStyle name="Normal 3 2 2 2 2 2 2 2 2" xfId="12875" xr:uid="{00000000-0005-0000-0000-0000C1470000}"/>
    <cellStyle name="Normal 3 2 2 2 2 2 2 2 2 2" xfId="12876" xr:uid="{00000000-0005-0000-0000-0000C2470000}"/>
    <cellStyle name="Normal 3 2 2 2 2 2 2 2 2 3" xfId="12877" xr:uid="{00000000-0005-0000-0000-0000C3470000}"/>
    <cellStyle name="Normal 3 2 2 2 2 2 2 2 2 4" xfId="12878" xr:uid="{00000000-0005-0000-0000-0000C4470000}"/>
    <cellStyle name="Normal 3 2 2 2 2 2 2 2 3" xfId="12879" xr:uid="{00000000-0005-0000-0000-0000C5470000}"/>
    <cellStyle name="Normal 3 2 2 2 2 2 2 2 4" xfId="12880" xr:uid="{00000000-0005-0000-0000-0000C6470000}"/>
    <cellStyle name="Normal 3 2 2 2 2 2 2 2 5" xfId="12881" xr:uid="{00000000-0005-0000-0000-0000C7470000}"/>
    <cellStyle name="Normal 3 2 2 2 2 2 2 3" xfId="12882" xr:uid="{00000000-0005-0000-0000-0000C8470000}"/>
    <cellStyle name="Normal 3 2 2 2 2 2 2 3 2" xfId="12883" xr:uid="{00000000-0005-0000-0000-0000C9470000}"/>
    <cellStyle name="Normal 3 2 2 2 2 2 2 3 3" xfId="12884" xr:uid="{00000000-0005-0000-0000-0000CA470000}"/>
    <cellStyle name="Normal 3 2 2 2 2 2 2 3 4" xfId="12885" xr:uid="{00000000-0005-0000-0000-0000CB470000}"/>
    <cellStyle name="Normal 3 2 2 2 2 2 2 4" xfId="12886" xr:uid="{00000000-0005-0000-0000-0000CC470000}"/>
    <cellStyle name="Normal 3 2 2 2 2 2 2 5" xfId="12887" xr:uid="{00000000-0005-0000-0000-0000CD470000}"/>
    <cellStyle name="Normal 3 2 2 2 2 2 2 6" xfId="12888" xr:uid="{00000000-0005-0000-0000-0000CE470000}"/>
    <cellStyle name="Normal 3 2 2 2 2 2 3" xfId="12889" xr:uid="{00000000-0005-0000-0000-0000CF470000}"/>
    <cellStyle name="Normal 3 2 2 2 2 2 3 2" xfId="12890" xr:uid="{00000000-0005-0000-0000-0000D0470000}"/>
    <cellStyle name="Normal 3 2 2 2 2 2 3 2 2" xfId="12891" xr:uid="{00000000-0005-0000-0000-0000D1470000}"/>
    <cellStyle name="Normal 3 2 2 2 2 2 3 2 2 2" xfId="12892" xr:uid="{00000000-0005-0000-0000-0000D2470000}"/>
    <cellStyle name="Normal 3 2 2 2 2 2 3 2 2 3" xfId="12893" xr:uid="{00000000-0005-0000-0000-0000D3470000}"/>
    <cellStyle name="Normal 3 2 2 2 2 2 3 2 2 4" xfId="12894" xr:uid="{00000000-0005-0000-0000-0000D4470000}"/>
    <cellStyle name="Normal 3 2 2 2 2 2 3 2 3" xfId="12895" xr:uid="{00000000-0005-0000-0000-0000D5470000}"/>
    <cellStyle name="Normal 3 2 2 2 2 2 3 2 4" xfId="12896" xr:uid="{00000000-0005-0000-0000-0000D6470000}"/>
    <cellStyle name="Normal 3 2 2 2 2 2 3 2 5" xfId="12897" xr:uid="{00000000-0005-0000-0000-0000D7470000}"/>
    <cellStyle name="Normal 3 2 2 2 2 2 3 3" xfId="12898" xr:uid="{00000000-0005-0000-0000-0000D8470000}"/>
    <cellStyle name="Normal 3 2 2 2 2 2 3 3 2" xfId="12899" xr:uid="{00000000-0005-0000-0000-0000D9470000}"/>
    <cellStyle name="Normal 3 2 2 2 2 2 3 3 3" xfId="12900" xr:uid="{00000000-0005-0000-0000-0000DA470000}"/>
    <cellStyle name="Normal 3 2 2 2 2 2 3 3 4" xfId="12901" xr:uid="{00000000-0005-0000-0000-0000DB470000}"/>
    <cellStyle name="Normal 3 2 2 2 2 2 3 4" xfId="12902" xr:uid="{00000000-0005-0000-0000-0000DC470000}"/>
    <cellStyle name="Normal 3 2 2 2 2 2 3 5" xfId="12903" xr:uid="{00000000-0005-0000-0000-0000DD470000}"/>
    <cellStyle name="Normal 3 2 2 2 2 2 3 6" xfId="12904" xr:uid="{00000000-0005-0000-0000-0000DE470000}"/>
    <cellStyle name="Normal 3 2 2 2 2 2 4" xfId="12905" xr:uid="{00000000-0005-0000-0000-0000DF470000}"/>
    <cellStyle name="Normal 3 2 2 2 2 2 4 2" xfId="12906" xr:uid="{00000000-0005-0000-0000-0000E0470000}"/>
    <cellStyle name="Normal 3 2 2 2 2 2 4 2 2" xfId="12907" xr:uid="{00000000-0005-0000-0000-0000E1470000}"/>
    <cellStyle name="Normal 3 2 2 2 2 2 4 2 3" xfId="12908" xr:uid="{00000000-0005-0000-0000-0000E2470000}"/>
    <cellStyle name="Normal 3 2 2 2 2 2 4 2 4" xfId="12909" xr:uid="{00000000-0005-0000-0000-0000E3470000}"/>
    <cellStyle name="Normal 3 2 2 2 2 2 4 3" xfId="12910" xr:uid="{00000000-0005-0000-0000-0000E4470000}"/>
    <cellStyle name="Normal 3 2 2 2 2 2 4 4" xfId="12911" xr:uid="{00000000-0005-0000-0000-0000E5470000}"/>
    <cellStyle name="Normal 3 2 2 2 2 2 4 5" xfId="12912" xr:uid="{00000000-0005-0000-0000-0000E6470000}"/>
    <cellStyle name="Normal 3 2 2 2 2 2 5" xfId="12913" xr:uid="{00000000-0005-0000-0000-0000E7470000}"/>
    <cellStyle name="Normal 3 2 2 2 2 2 5 2" xfId="12914" xr:uid="{00000000-0005-0000-0000-0000E8470000}"/>
    <cellStyle name="Normal 3 2 2 2 2 2 5 3" xfId="12915" xr:uid="{00000000-0005-0000-0000-0000E9470000}"/>
    <cellStyle name="Normal 3 2 2 2 2 2 5 4" xfId="12916" xr:uid="{00000000-0005-0000-0000-0000EA470000}"/>
    <cellStyle name="Normal 3 2 2 2 2 2 6" xfId="12917" xr:uid="{00000000-0005-0000-0000-0000EB470000}"/>
    <cellStyle name="Normal 3 2 2 2 2 2 7" xfId="12918" xr:uid="{00000000-0005-0000-0000-0000EC470000}"/>
    <cellStyle name="Normal 3 2 2 2 2 2 8" xfId="12919" xr:uid="{00000000-0005-0000-0000-0000ED470000}"/>
    <cellStyle name="Normal 3 2 2 2 2 3" xfId="12920" xr:uid="{00000000-0005-0000-0000-0000EE470000}"/>
    <cellStyle name="Normal 3 2 2 2 2 3 2" xfId="12921" xr:uid="{00000000-0005-0000-0000-0000EF470000}"/>
    <cellStyle name="Normal 3 2 2 2 2 3 2 2" xfId="12922" xr:uid="{00000000-0005-0000-0000-0000F0470000}"/>
    <cellStyle name="Normal 3 2 2 2 2 3 2 2 2" xfId="12923" xr:uid="{00000000-0005-0000-0000-0000F1470000}"/>
    <cellStyle name="Normal 3 2 2 2 2 3 2 2 3" xfId="12924" xr:uid="{00000000-0005-0000-0000-0000F2470000}"/>
    <cellStyle name="Normal 3 2 2 2 2 3 2 2 4" xfId="12925" xr:uid="{00000000-0005-0000-0000-0000F3470000}"/>
    <cellStyle name="Normal 3 2 2 2 2 3 2 3" xfId="12926" xr:uid="{00000000-0005-0000-0000-0000F4470000}"/>
    <cellStyle name="Normal 3 2 2 2 2 3 2 4" xfId="12927" xr:uid="{00000000-0005-0000-0000-0000F5470000}"/>
    <cellStyle name="Normal 3 2 2 2 2 3 2 5" xfId="12928" xr:uid="{00000000-0005-0000-0000-0000F6470000}"/>
    <cellStyle name="Normal 3 2 2 2 2 3 3" xfId="12929" xr:uid="{00000000-0005-0000-0000-0000F7470000}"/>
    <cellStyle name="Normal 3 2 2 2 2 3 3 2" xfId="12930" xr:uid="{00000000-0005-0000-0000-0000F8470000}"/>
    <cellStyle name="Normal 3 2 2 2 2 3 3 3" xfId="12931" xr:uid="{00000000-0005-0000-0000-0000F9470000}"/>
    <cellStyle name="Normal 3 2 2 2 2 3 3 4" xfId="12932" xr:uid="{00000000-0005-0000-0000-0000FA470000}"/>
    <cellStyle name="Normal 3 2 2 2 2 3 4" xfId="12933" xr:uid="{00000000-0005-0000-0000-0000FB470000}"/>
    <cellStyle name="Normal 3 2 2 2 2 3 5" xfId="12934" xr:uid="{00000000-0005-0000-0000-0000FC470000}"/>
    <cellStyle name="Normal 3 2 2 2 2 3 6" xfId="12935" xr:uid="{00000000-0005-0000-0000-0000FD470000}"/>
    <cellStyle name="Normal 3 2 2 2 2 4" xfId="12936" xr:uid="{00000000-0005-0000-0000-0000FE470000}"/>
    <cellStyle name="Normal 3 2 2 2 2 4 2" xfId="12937" xr:uid="{00000000-0005-0000-0000-0000FF470000}"/>
    <cellStyle name="Normal 3 2 2 2 2 4 2 2" xfId="12938" xr:uid="{00000000-0005-0000-0000-000000480000}"/>
    <cellStyle name="Normal 3 2 2 2 2 4 2 2 2" xfId="12939" xr:uid="{00000000-0005-0000-0000-000001480000}"/>
    <cellStyle name="Normal 3 2 2 2 2 4 2 2 3" xfId="12940" xr:uid="{00000000-0005-0000-0000-000002480000}"/>
    <cellStyle name="Normal 3 2 2 2 2 4 2 2 4" xfId="12941" xr:uid="{00000000-0005-0000-0000-000003480000}"/>
    <cellStyle name="Normal 3 2 2 2 2 4 2 3" xfId="12942" xr:uid="{00000000-0005-0000-0000-000004480000}"/>
    <cellStyle name="Normal 3 2 2 2 2 4 2 4" xfId="12943" xr:uid="{00000000-0005-0000-0000-000005480000}"/>
    <cellStyle name="Normal 3 2 2 2 2 4 2 5" xfId="12944" xr:uid="{00000000-0005-0000-0000-000006480000}"/>
    <cellStyle name="Normal 3 2 2 2 2 4 3" xfId="12945" xr:uid="{00000000-0005-0000-0000-000007480000}"/>
    <cellStyle name="Normal 3 2 2 2 2 4 3 2" xfId="12946" xr:uid="{00000000-0005-0000-0000-000008480000}"/>
    <cellStyle name="Normal 3 2 2 2 2 4 3 3" xfId="12947" xr:uid="{00000000-0005-0000-0000-000009480000}"/>
    <cellStyle name="Normal 3 2 2 2 2 4 3 4" xfId="12948" xr:uid="{00000000-0005-0000-0000-00000A480000}"/>
    <cellStyle name="Normal 3 2 2 2 2 4 4" xfId="12949" xr:uid="{00000000-0005-0000-0000-00000B480000}"/>
    <cellStyle name="Normal 3 2 2 2 2 4 5" xfId="12950" xr:uid="{00000000-0005-0000-0000-00000C480000}"/>
    <cellStyle name="Normal 3 2 2 2 2 4 6" xfId="12951" xr:uid="{00000000-0005-0000-0000-00000D480000}"/>
    <cellStyle name="Normal 3 2 2 2 2 5" xfId="12952" xr:uid="{00000000-0005-0000-0000-00000E480000}"/>
    <cellStyle name="Normal 3 2 2 2 2 6" xfId="12953" xr:uid="{00000000-0005-0000-0000-00000F480000}"/>
    <cellStyle name="Normal 3 2 2 2 2 6 2" xfId="12954" xr:uid="{00000000-0005-0000-0000-000010480000}"/>
    <cellStyle name="Normal 3 2 2 2 2 6 2 2" xfId="12955" xr:uid="{00000000-0005-0000-0000-000011480000}"/>
    <cellStyle name="Normal 3 2 2 2 2 6 2 3" xfId="12956" xr:uid="{00000000-0005-0000-0000-000012480000}"/>
    <cellStyle name="Normal 3 2 2 2 2 6 2 4" xfId="12957" xr:uid="{00000000-0005-0000-0000-000013480000}"/>
    <cellStyle name="Normal 3 2 2 2 2 6 3" xfId="12958" xr:uid="{00000000-0005-0000-0000-000014480000}"/>
    <cellStyle name="Normal 3 2 2 2 2 6 4" xfId="12959" xr:uid="{00000000-0005-0000-0000-000015480000}"/>
    <cellStyle name="Normal 3 2 2 2 2 6 5" xfId="12960" xr:uid="{00000000-0005-0000-0000-000016480000}"/>
    <cellStyle name="Normal 3 2 2 2 2 7" xfId="12961" xr:uid="{00000000-0005-0000-0000-000017480000}"/>
    <cellStyle name="Normal 3 2 2 2 2 7 2" xfId="12962" xr:uid="{00000000-0005-0000-0000-000018480000}"/>
    <cellStyle name="Normal 3 2 2 2 2 7 3" xfId="12963" xr:uid="{00000000-0005-0000-0000-000019480000}"/>
    <cellStyle name="Normal 3 2 2 2 2 7 4" xfId="12964" xr:uid="{00000000-0005-0000-0000-00001A480000}"/>
    <cellStyle name="Normal 3 2 2 2 2 8" xfId="12965" xr:uid="{00000000-0005-0000-0000-00001B480000}"/>
    <cellStyle name="Normal 3 2 2 2 2 9" xfId="12966" xr:uid="{00000000-0005-0000-0000-00001C480000}"/>
    <cellStyle name="Normal 3 2 2 2 3" xfId="12967" xr:uid="{00000000-0005-0000-0000-00001D480000}"/>
    <cellStyle name="Normal 3 2 2 2 3 2" xfId="12968" xr:uid="{00000000-0005-0000-0000-00001E480000}"/>
    <cellStyle name="Normal 3 2 2 2 3 2 2" xfId="12969" xr:uid="{00000000-0005-0000-0000-00001F480000}"/>
    <cellStyle name="Normal 3 2 2 2 3 2 2 2" xfId="12970" xr:uid="{00000000-0005-0000-0000-000020480000}"/>
    <cellStyle name="Normal 3 2 2 2 3 2 2 2 2" xfId="12971" xr:uid="{00000000-0005-0000-0000-000021480000}"/>
    <cellStyle name="Normal 3 2 2 2 3 2 2 2 2 2" xfId="12972" xr:uid="{00000000-0005-0000-0000-000022480000}"/>
    <cellStyle name="Normal 3 2 2 2 3 2 2 2 2 3" xfId="12973" xr:uid="{00000000-0005-0000-0000-000023480000}"/>
    <cellStyle name="Normal 3 2 2 2 3 2 2 2 2 4" xfId="12974" xr:uid="{00000000-0005-0000-0000-000024480000}"/>
    <cellStyle name="Normal 3 2 2 2 3 2 2 2 3" xfId="12975" xr:uid="{00000000-0005-0000-0000-000025480000}"/>
    <cellStyle name="Normal 3 2 2 2 3 2 2 2 4" xfId="12976" xr:uid="{00000000-0005-0000-0000-000026480000}"/>
    <cellStyle name="Normal 3 2 2 2 3 2 2 2 5" xfId="12977" xr:uid="{00000000-0005-0000-0000-000027480000}"/>
    <cellStyle name="Normal 3 2 2 2 3 2 2 3" xfId="12978" xr:uid="{00000000-0005-0000-0000-000028480000}"/>
    <cellStyle name="Normal 3 2 2 2 3 2 2 3 2" xfId="12979" xr:uid="{00000000-0005-0000-0000-000029480000}"/>
    <cellStyle name="Normal 3 2 2 2 3 2 2 3 3" xfId="12980" xr:uid="{00000000-0005-0000-0000-00002A480000}"/>
    <cellStyle name="Normal 3 2 2 2 3 2 2 3 4" xfId="12981" xr:uid="{00000000-0005-0000-0000-00002B480000}"/>
    <cellStyle name="Normal 3 2 2 2 3 2 2 4" xfId="12982" xr:uid="{00000000-0005-0000-0000-00002C480000}"/>
    <cellStyle name="Normal 3 2 2 2 3 2 2 5" xfId="12983" xr:uid="{00000000-0005-0000-0000-00002D480000}"/>
    <cellStyle name="Normal 3 2 2 2 3 2 2 6" xfId="12984" xr:uid="{00000000-0005-0000-0000-00002E480000}"/>
    <cellStyle name="Normal 3 2 2 2 3 2 3" xfId="12985" xr:uid="{00000000-0005-0000-0000-00002F480000}"/>
    <cellStyle name="Normal 3 2 2 2 3 2 3 2" xfId="12986" xr:uid="{00000000-0005-0000-0000-000030480000}"/>
    <cellStyle name="Normal 3 2 2 2 3 2 3 2 2" xfId="12987" xr:uid="{00000000-0005-0000-0000-000031480000}"/>
    <cellStyle name="Normal 3 2 2 2 3 2 3 2 2 2" xfId="12988" xr:uid="{00000000-0005-0000-0000-000032480000}"/>
    <cellStyle name="Normal 3 2 2 2 3 2 3 2 2 3" xfId="12989" xr:uid="{00000000-0005-0000-0000-000033480000}"/>
    <cellStyle name="Normal 3 2 2 2 3 2 3 2 2 4" xfId="12990" xr:uid="{00000000-0005-0000-0000-000034480000}"/>
    <cellStyle name="Normal 3 2 2 2 3 2 3 2 3" xfId="12991" xr:uid="{00000000-0005-0000-0000-000035480000}"/>
    <cellStyle name="Normal 3 2 2 2 3 2 3 2 4" xfId="12992" xr:uid="{00000000-0005-0000-0000-000036480000}"/>
    <cellStyle name="Normal 3 2 2 2 3 2 3 2 5" xfId="12993" xr:uid="{00000000-0005-0000-0000-000037480000}"/>
    <cellStyle name="Normal 3 2 2 2 3 2 3 3" xfId="12994" xr:uid="{00000000-0005-0000-0000-000038480000}"/>
    <cellStyle name="Normal 3 2 2 2 3 2 3 3 2" xfId="12995" xr:uid="{00000000-0005-0000-0000-000039480000}"/>
    <cellStyle name="Normal 3 2 2 2 3 2 3 3 3" xfId="12996" xr:uid="{00000000-0005-0000-0000-00003A480000}"/>
    <cellStyle name="Normal 3 2 2 2 3 2 3 3 4" xfId="12997" xr:uid="{00000000-0005-0000-0000-00003B480000}"/>
    <cellStyle name="Normal 3 2 2 2 3 2 3 4" xfId="12998" xr:uid="{00000000-0005-0000-0000-00003C480000}"/>
    <cellStyle name="Normal 3 2 2 2 3 2 3 5" xfId="12999" xr:uid="{00000000-0005-0000-0000-00003D480000}"/>
    <cellStyle name="Normal 3 2 2 2 3 2 3 6" xfId="13000" xr:uid="{00000000-0005-0000-0000-00003E480000}"/>
    <cellStyle name="Normal 3 2 2 2 3 2 4" xfId="13001" xr:uid="{00000000-0005-0000-0000-00003F480000}"/>
    <cellStyle name="Normal 3 2 2 2 3 2 4 2" xfId="13002" xr:uid="{00000000-0005-0000-0000-000040480000}"/>
    <cellStyle name="Normal 3 2 2 2 3 2 4 2 2" xfId="13003" xr:uid="{00000000-0005-0000-0000-000041480000}"/>
    <cellStyle name="Normal 3 2 2 2 3 2 4 2 3" xfId="13004" xr:uid="{00000000-0005-0000-0000-000042480000}"/>
    <cellStyle name="Normal 3 2 2 2 3 2 4 2 4" xfId="13005" xr:uid="{00000000-0005-0000-0000-000043480000}"/>
    <cellStyle name="Normal 3 2 2 2 3 2 4 3" xfId="13006" xr:uid="{00000000-0005-0000-0000-000044480000}"/>
    <cellStyle name="Normal 3 2 2 2 3 2 4 4" xfId="13007" xr:uid="{00000000-0005-0000-0000-000045480000}"/>
    <cellStyle name="Normal 3 2 2 2 3 2 4 5" xfId="13008" xr:uid="{00000000-0005-0000-0000-000046480000}"/>
    <cellStyle name="Normal 3 2 2 2 3 2 5" xfId="13009" xr:uid="{00000000-0005-0000-0000-000047480000}"/>
    <cellStyle name="Normal 3 2 2 2 3 2 5 2" xfId="13010" xr:uid="{00000000-0005-0000-0000-000048480000}"/>
    <cellStyle name="Normal 3 2 2 2 3 2 5 3" xfId="13011" xr:uid="{00000000-0005-0000-0000-000049480000}"/>
    <cellStyle name="Normal 3 2 2 2 3 2 5 4" xfId="13012" xr:uid="{00000000-0005-0000-0000-00004A480000}"/>
    <cellStyle name="Normal 3 2 2 2 3 2 6" xfId="13013" xr:uid="{00000000-0005-0000-0000-00004B480000}"/>
    <cellStyle name="Normal 3 2 2 2 3 2 7" xfId="13014" xr:uid="{00000000-0005-0000-0000-00004C480000}"/>
    <cellStyle name="Normal 3 2 2 2 3 2 8" xfId="13015" xr:uid="{00000000-0005-0000-0000-00004D480000}"/>
    <cellStyle name="Normal 3 2 2 2 3 3" xfId="13016" xr:uid="{00000000-0005-0000-0000-00004E480000}"/>
    <cellStyle name="Normal 3 2 2 2 3 3 2" xfId="13017" xr:uid="{00000000-0005-0000-0000-00004F480000}"/>
    <cellStyle name="Normal 3 2 2 2 3 3 2 2" xfId="13018" xr:uid="{00000000-0005-0000-0000-000050480000}"/>
    <cellStyle name="Normal 3 2 2 2 3 3 2 2 2" xfId="13019" xr:uid="{00000000-0005-0000-0000-000051480000}"/>
    <cellStyle name="Normal 3 2 2 2 3 3 2 2 3" xfId="13020" xr:uid="{00000000-0005-0000-0000-000052480000}"/>
    <cellStyle name="Normal 3 2 2 2 3 3 2 2 4" xfId="13021" xr:uid="{00000000-0005-0000-0000-000053480000}"/>
    <cellStyle name="Normal 3 2 2 2 3 3 2 3" xfId="13022" xr:uid="{00000000-0005-0000-0000-000054480000}"/>
    <cellStyle name="Normal 3 2 2 2 3 3 2 4" xfId="13023" xr:uid="{00000000-0005-0000-0000-000055480000}"/>
    <cellStyle name="Normal 3 2 2 2 3 3 2 5" xfId="13024" xr:uid="{00000000-0005-0000-0000-000056480000}"/>
    <cellStyle name="Normal 3 2 2 2 3 3 3" xfId="13025" xr:uid="{00000000-0005-0000-0000-000057480000}"/>
    <cellStyle name="Normal 3 2 2 2 3 3 3 2" xfId="13026" xr:uid="{00000000-0005-0000-0000-000058480000}"/>
    <cellStyle name="Normal 3 2 2 2 3 3 3 3" xfId="13027" xr:uid="{00000000-0005-0000-0000-000059480000}"/>
    <cellStyle name="Normal 3 2 2 2 3 3 3 4" xfId="13028" xr:uid="{00000000-0005-0000-0000-00005A480000}"/>
    <cellStyle name="Normal 3 2 2 2 3 3 4" xfId="13029" xr:uid="{00000000-0005-0000-0000-00005B480000}"/>
    <cellStyle name="Normal 3 2 2 2 3 3 5" xfId="13030" xr:uid="{00000000-0005-0000-0000-00005C480000}"/>
    <cellStyle name="Normal 3 2 2 2 3 3 6" xfId="13031" xr:uid="{00000000-0005-0000-0000-00005D480000}"/>
    <cellStyle name="Normal 3 2 2 2 3 4" xfId="13032" xr:uid="{00000000-0005-0000-0000-00005E480000}"/>
    <cellStyle name="Normal 3 2 2 2 3 4 2" xfId="13033" xr:uid="{00000000-0005-0000-0000-00005F480000}"/>
    <cellStyle name="Normal 3 2 2 2 3 4 2 2" xfId="13034" xr:uid="{00000000-0005-0000-0000-000060480000}"/>
    <cellStyle name="Normal 3 2 2 2 3 4 2 2 2" xfId="13035" xr:uid="{00000000-0005-0000-0000-000061480000}"/>
    <cellStyle name="Normal 3 2 2 2 3 4 2 2 3" xfId="13036" xr:uid="{00000000-0005-0000-0000-000062480000}"/>
    <cellStyle name="Normal 3 2 2 2 3 4 2 2 4" xfId="13037" xr:uid="{00000000-0005-0000-0000-000063480000}"/>
    <cellStyle name="Normal 3 2 2 2 3 4 2 3" xfId="13038" xr:uid="{00000000-0005-0000-0000-000064480000}"/>
    <cellStyle name="Normal 3 2 2 2 3 4 2 4" xfId="13039" xr:uid="{00000000-0005-0000-0000-000065480000}"/>
    <cellStyle name="Normal 3 2 2 2 3 4 2 5" xfId="13040" xr:uid="{00000000-0005-0000-0000-000066480000}"/>
    <cellStyle name="Normal 3 2 2 2 3 4 3" xfId="13041" xr:uid="{00000000-0005-0000-0000-000067480000}"/>
    <cellStyle name="Normal 3 2 2 2 3 4 3 2" xfId="13042" xr:uid="{00000000-0005-0000-0000-000068480000}"/>
    <cellStyle name="Normal 3 2 2 2 3 4 3 3" xfId="13043" xr:uid="{00000000-0005-0000-0000-000069480000}"/>
    <cellStyle name="Normal 3 2 2 2 3 4 3 4" xfId="13044" xr:uid="{00000000-0005-0000-0000-00006A480000}"/>
    <cellStyle name="Normal 3 2 2 2 3 4 4" xfId="13045" xr:uid="{00000000-0005-0000-0000-00006B480000}"/>
    <cellStyle name="Normal 3 2 2 2 3 4 5" xfId="13046" xr:uid="{00000000-0005-0000-0000-00006C480000}"/>
    <cellStyle name="Normal 3 2 2 2 3 4 6" xfId="13047" xr:uid="{00000000-0005-0000-0000-00006D480000}"/>
    <cellStyle name="Normal 3 2 2 2 3 5" xfId="13048" xr:uid="{00000000-0005-0000-0000-00006E480000}"/>
    <cellStyle name="Normal 3 2 2 2 3 5 2" xfId="13049" xr:uid="{00000000-0005-0000-0000-00006F480000}"/>
    <cellStyle name="Normal 3 2 2 2 3 5 2 2" xfId="13050" xr:uid="{00000000-0005-0000-0000-000070480000}"/>
    <cellStyle name="Normal 3 2 2 2 3 5 2 3" xfId="13051" xr:uid="{00000000-0005-0000-0000-000071480000}"/>
    <cellStyle name="Normal 3 2 2 2 3 5 2 4" xfId="13052" xr:uid="{00000000-0005-0000-0000-000072480000}"/>
    <cellStyle name="Normal 3 2 2 2 3 5 3" xfId="13053" xr:uid="{00000000-0005-0000-0000-000073480000}"/>
    <cellStyle name="Normal 3 2 2 2 3 5 4" xfId="13054" xr:uid="{00000000-0005-0000-0000-000074480000}"/>
    <cellStyle name="Normal 3 2 2 2 3 5 5" xfId="13055" xr:uid="{00000000-0005-0000-0000-000075480000}"/>
    <cellStyle name="Normal 3 2 2 2 3 6" xfId="13056" xr:uid="{00000000-0005-0000-0000-000076480000}"/>
    <cellStyle name="Normal 3 2 2 2 3 6 2" xfId="13057" xr:uid="{00000000-0005-0000-0000-000077480000}"/>
    <cellStyle name="Normal 3 2 2 2 3 6 3" xfId="13058" xr:uid="{00000000-0005-0000-0000-000078480000}"/>
    <cellStyle name="Normal 3 2 2 2 3 6 4" xfId="13059" xr:uid="{00000000-0005-0000-0000-000079480000}"/>
    <cellStyle name="Normal 3 2 2 2 3 7" xfId="13060" xr:uid="{00000000-0005-0000-0000-00007A480000}"/>
    <cellStyle name="Normal 3 2 2 2 3 8" xfId="13061" xr:uid="{00000000-0005-0000-0000-00007B480000}"/>
    <cellStyle name="Normal 3 2 2 2 3 9" xfId="13062" xr:uid="{00000000-0005-0000-0000-00007C480000}"/>
    <cellStyle name="Normal 3 2 2 2 4" xfId="13063" xr:uid="{00000000-0005-0000-0000-00007D480000}"/>
    <cellStyle name="Normal 3 2 2 2 4 2" xfId="13064" xr:uid="{00000000-0005-0000-0000-00007E480000}"/>
    <cellStyle name="Normal 3 2 2 2 4 2 2" xfId="13065" xr:uid="{00000000-0005-0000-0000-00007F480000}"/>
    <cellStyle name="Normal 3 2 2 2 4 2 2 2" xfId="13066" xr:uid="{00000000-0005-0000-0000-000080480000}"/>
    <cellStyle name="Normal 3 2 2 2 4 2 2 2 2" xfId="13067" xr:uid="{00000000-0005-0000-0000-000081480000}"/>
    <cellStyle name="Normal 3 2 2 2 4 2 2 2 2 2" xfId="13068" xr:uid="{00000000-0005-0000-0000-000082480000}"/>
    <cellStyle name="Normal 3 2 2 2 4 2 2 2 2 3" xfId="13069" xr:uid="{00000000-0005-0000-0000-000083480000}"/>
    <cellStyle name="Normal 3 2 2 2 4 2 2 2 2 4" xfId="13070" xr:uid="{00000000-0005-0000-0000-000084480000}"/>
    <cellStyle name="Normal 3 2 2 2 4 2 2 2 3" xfId="13071" xr:uid="{00000000-0005-0000-0000-000085480000}"/>
    <cellStyle name="Normal 3 2 2 2 4 2 2 2 4" xfId="13072" xr:uid="{00000000-0005-0000-0000-000086480000}"/>
    <cellStyle name="Normal 3 2 2 2 4 2 2 2 5" xfId="13073" xr:uid="{00000000-0005-0000-0000-000087480000}"/>
    <cellStyle name="Normal 3 2 2 2 4 2 2 3" xfId="13074" xr:uid="{00000000-0005-0000-0000-000088480000}"/>
    <cellStyle name="Normal 3 2 2 2 4 2 2 3 2" xfId="13075" xr:uid="{00000000-0005-0000-0000-000089480000}"/>
    <cellStyle name="Normal 3 2 2 2 4 2 2 3 3" xfId="13076" xr:uid="{00000000-0005-0000-0000-00008A480000}"/>
    <cellStyle name="Normal 3 2 2 2 4 2 2 3 4" xfId="13077" xr:uid="{00000000-0005-0000-0000-00008B480000}"/>
    <cellStyle name="Normal 3 2 2 2 4 2 2 4" xfId="13078" xr:uid="{00000000-0005-0000-0000-00008C480000}"/>
    <cellStyle name="Normal 3 2 2 2 4 2 2 5" xfId="13079" xr:uid="{00000000-0005-0000-0000-00008D480000}"/>
    <cellStyle name="Normal 3 2 2 2 4 2 2 6" xfId="13080" xr:uid="{00000000-0005-0000-0000-00008E480000}"/>
    <cellStyle name="Normal 3 2 2 2 4 2 3" xfId="13081" xr:uid="{00000000-0005-0000-0000-00008F480000}"/>
    <cellStyle name="Normal 3 2 2 2 4 2 3 2" xfId="13082" xr:uid="{00000000-0005-0000-0000-000090480000}"/>
    <cellStyle name="Normal 3 2 2 2 4 2 3 2 2" xfId="13083" xr:uid="{00000000-0005-0000-0000-000091480000}"/>
    <cellStyle name="Normal 3 2 2 2 4 2 3 2 2 2" xfId="13084" xr:uid="{00000000-0005-0000-0000-000092480000}"/>
    <cellStyle name="Normal 3 2 2 2 4 2 3 2 2 3" xfId="13085" xr:uid="{00000000-0005-0000-0000-000093480000}"/>
    <cellStyle name="Normal 3 2 2 2 4 2 3 2 2 4" xfId="13086" xr:uid="{00000000-0005-0000-0000-000094480000}"/>
    <cellStyle name="Normal 3 2 2 2 4 2 3 2 3" xfId="13087" xr:uid="{00000000-0005-0000-0000-000095480000}"/>
    <cellStyle name="Normal 3 2 2 2 4 2 3 2 4" xfId="13088" xr:uid="{00000000-0005-0000-0000-000096480000}"/>
    <cellStyle name="Normal 3 2 2 2 4 2 3 2 5" xfId="13089" xr:uid="{00000000-0005-0000-0000-000097480000}"/>
    <cellStyle name="Normal 3 2 2 2 4 2 3 3" xfId="13090" xr:uid="{00000000-0005-0000-0000-000098480000}"/>
    <cellStyle name="Normal 3 2 2 2 4 2 3 3 2" xfId="13091" xr:uid="{00000000-0005-0000-0000-000099480000}"/>
    <cellStyle name="Normal 3 2 2 2 4 2 3 3 3" xfId="13092" xr:uid="{00000000-0005-0000-0000-00009A480000}"/>
    <cellStyle name="Normal 3 2 2 2 4 2 3 3 4" xfId="13093" xr:uid="{00000000-0005-0000-0000-00009B480000}"/>
    <cellStyle name="Normal 3 2 2 2 4 2 3 4" xfId="13094" xr:uid="{00000000-0005-0000-0000-00009C480000}"/>
    <cellStyle name="Normal 3 2 2 2 4 2 3 5" xfId="13095" xr:uid="{00000000-0005-0000-0000-00009D480000}"/>
    <cellStyle name="Normal 3 2 2 2 4 2 3 6" xfId="13096" xr:uid="{00000000-0005-0000-0000-00009E480000}"/>
    <cellStyle name="Normal 3 2 2 2 4 2 4" xfId="13097" xr:uid="{00000000-0005-0000-0000-00009F480000}"/>
    <cellStyle name="Normal 3 2 2 2 4 2 4 2" xfId="13098" xr:uid="{00000000-0005-0000-0000-0000A0480000}"/>
    <cellStyle name="Normal 3 2 2 2 4 2 4 2 2" xfId="13099" xr:uid="{00000000-0005-0000-0000-0000A1480000}"/>
    <cellStyle name="Normal 3 2 2 2 4 2 4 2 3" xfId="13100" xr:uid="{00000000-0005-0000-0000-0000A2480000}"/>
    <cellStyle name="Normal 3 2 2 2 4 2 4 2 4" xfId="13101" xr:uid="{00000000-0005-0000-0000-0000A3480000}"/>
    <cellStyle name="Normal 3 2 2 2 4 2 4 3" xfId="13102" xr:uid="{00000000-0005-0000-0000-0000A4480000}"/>
    <cellStyle name="Normal 3 2 2 2 4 2 4 4" xfId="13103" xr:uid="{00000000-0005-0000-0000-0000A5480000}"/>
    <cellStyle name="Normal 3 2 2 2 4 2 4 5" xfId="13104" xr:uid="{00000000-0005-0000-0000-0000A6480000}"/>
    <cellStyle name="Normal 3 2 2 2 4 2 5" xfId="13105" xr:uid="{00000000-0005-0000-0000-0000A7480000}"/>
    <cellStyle name="Normal 3 2 2 2 4 2 5 2" xfId="13106" xr:uid="{00000000-0005-0000-0000-0000A8480000}"/>
    <cellStyle name="Normal 3 2 2 2 4 2 5 3" xfId="13107" xr:uid="{00000000-0005-0000-0000-0000A9480000}"/>
    <cellStyle name="Normal 3 2 2 2 4 2 5 4" xfId="13108" xr:uid="{00000000-0005-0000-0000-0000AA480000}"/>
    <cellStyle name="Normal 3 2 2 2 4 2 6" xfId="13109" xr:uid="{00000000-0005-0000-0000-0000AB480000}"/>
    <cellStyle name="Normal 3 2 2 2 4 2 7" xfId="13110" xr:uid="{00000000-0005-0000-0000-0000AC480000}"/>
    <cellStyle name="Normal 3 2 2 2 4 2 8" xfId="13111" xr:uid="{00000000-0005-0000-0000-0000AD480000}"/>
    <cellStyle name="Normal 3 2 2 2 4 3" xfId="13112" xr:uid="{00000000-0005-0000-0000-0000AE480000}"/>
    <cellStyle name="Normal 3 2 2 2 4 3 2" xfId="13113" xr:uid="{00000000-0005-0000-0000-0000AF480000}"/>
    <cellStyle name="Normal 3 2 2 2 4 3 2 2" xfId="13114" xr:uid="{00000000-0005-0000-0000-0000B0480000}"/>
    <cellStyle name="Normal 3 2 2 2 4 3 2 2 2" xfId="13115" xr:uid="{00000000-0005-0000-0000-0000B1480000}"/>
    <cellStyle name="Normal 3 2 2 2 4 3 2 2 3" xfId="13116" xr:uid="{00000000-0005-0000-0000-0000B2480000}"/>
    <cellStyle name="Normal 3 2 2 2 4 3 2 2 4" xfId="13117" xr:uid="{00000000-0005-0000-0000-0000B3480000}"/>
    <cellStyle name="Normal 3 2 2 2 4 3 2 3" xfId="13118" xr:uid="{00000000-0005-0000-0000-0000B4480000}"/>
    <cellStyle name="Normal 3 2 2 2 4 3 2 4" xfId="13119" xr:uid="{00000000-0005-0000-0000-0000B5480000}"/>
    <cellStyle name="Normal 3 2 2 2 4 3 2 5" xfId="13120" xr:uid="{00000000-0005-0000-0000-0000B6480000}"/>
    <cellStyle name="Normal 3 2 2 2 4 3 3" xfId="13121" xr:uid="{00000000-0005-0000-0000-0000B7480000}"/>
    <cellStyle name="Normal 3 2 2 2 4 3 3 2" xfId="13122" xr:uid="{00000000-0005-0000-0000-0000B8480000}"/>
    <cellStyle name="Normal 3 2 2 2 4 3 3 3" xfId="13123" xr:uid="{00000000-0005-0000-0000-0000B9480000}"/>
    <cellStyle name="Normal 3 2 2 2 4 3 3 4" xfId="13124" xr:uid="{00000000-0005-0000-0000-0000BA480000}"/>
    <cellStyle name="Normal 3 2 2 2 4 3 4" xfId="13125" xr:uid="{00000000-0005-0000-0000-0000BB480000}"/>
    <cellStyle name="Normal 3 2 2 2 4 3 5" xfId="13126" xr:uid="{00000000-0005-0000-0000-0000BC480000}"/>
    <cellStyle name="Normal 3 2 2 2 4 3 6" xfId="13127" xr:uid="{00000000-0005-0000-0000-0000BD480000}"/>
    <cellStyle name="Normal 3 2 2 2 4 4" xfId="13128" xr:uid="{00000000-0005-0000-0000-0000BE480000}"/>
    <cellStyle name="Normal 3 2 2 2 4 4 2" xfId="13129" xr:uid="{00000000-0005-0000-0000-0000BF480000}"/>
    <cellStyle name="Normal 3 2 2 2 4 4 2 2" xfId="13130" xr:uid="{00000000-0005-0000-0000-0000C0480000}"/>
    <cellStyle name="Normal 3 2 2 2 4 4 2 2 2" xfId="13131" xr:uid="{00000000-0005-0000-0000-0000C1480000}"/>
    <cellStyle name="Normal 3 2 2 2 4 4 2 2 3" xfId="13132" xr:uid="{00000000-0005-0000-0000-0000C2480000}"/>
    <cellStyle name="Normal 3 2 2 2 4 4 2 2 4" xfId="13133" xr:uid="{00000000-0005-0000-0000-0000C3480000}"/>
    <cellStyle name="Normal 3 2 2 2 4 4 2 3" xfId="13134" xr:uid="{00000000-0005-0000-0000-0000C4480000}"/>
    <cellStyle name="Normal 3 2 2 2 4 4 2 4" xfId="13135" xr:uid="{00000000-0005-0000-0000-0000C5480000}"/>
    <cellStyle name="Normal 3 2 2 2 4 4 2 5" xfId="13136" xr:uid="{00000000-0005-0000-0000-0000C6480000}"/>
    <cellStyle name="Normal 3 2 2 2 4 4 3" xfId="13137" xr:uid="{00000000-0005-0000-0000-0000C7480000}"/>
    <cellStyle name="Normal 3 2 2 2 4 4 3 2" xfId="13138" xr:uid="{00000000-0005-0000-0000-0000C8480000}"/>
    <cellStyle name="Normal 3 2 2 2 4 4 3 3" xfId="13139" xr:uid="{00000000-0005-0000-0000-0000C9480000}"/>
    <cellStyle name="Normal 3 2 2 2 4 4 3 4" xfId="13140" xr:uid="{00000000-0005-0000-0000-0000CA480000}"/>
    <cellStyle name="Normal 3 2 2 2 4 4 4" xfId="13141" xr:uid="{00000000-0005-0000-0000-0000CB480000}"/>
    <cellStyle name="Normal 3 2 2 2 4 4 5" xfId="13142" xr:uid="{00000000-0005-0000-0000-0000CC480000}"/>
    <cellStyle name="Normal 3 2 2 2 4 4 6" xfId="13143" xr:uid="{00000000-0005-0000-0000-0000CD480000}"/>
    <cellStyle name="Normal 3 2 2 2 4 5" xfId="13144" xr:uid="{00000000-0005-0000-0000-0000CE480000}"/>
    <cellStyle name="Normal 3 2 2 2 4 5 2" xfId="13145" xr:uid="{00000000-0005-0000-0000-0000CF480000}"/>
    <cellStyle name="Normal 3 2 2 2 4 5 2 2" xfId="13146" xr:uid="{00000000-0005-0000-0000-0000D0480000}"/>
    <cellStyle name="Normal 3 2 2 2 4 5 2 3" xfId="13147" xr:uid="{00000000-0005-0000-0000-0000D1480000}"/>
    <cellStyle name="Normal 3 2 2 2 4 5 2 4" xfId="13148" xr:uid="{00000000-0005-0000-0000-0000D2480000}"/>
    <cellStyle name="Normal 3 2 2 2 4 5 3" xfId="13149" xr:uid="{00000000-0005-0000-0000-0000D3480000}"/>
    <cellStyle name="Normal 3 2 2 2 4 5 4" xfId="13150" xr:uid="{00000000-0005-0000-0000-0000D4480000}"/>
    <cellStyle name="Normal 3 2 2 2 4 5 5" xfId="13151" xr:uid="{00000000-0005-0000-0000-0000D5480000}"/>
    <cellStyle name="Normal 3 2 2 2 4 6" xfId="13152" xr:uid="{00000000-0005-0000-0000-0000D6480000}"/>
    <cellStyle name="Normal 3 2 2 2 4 6 2" xfId="13153" xr:uid="{00000000-0005-0000-0000-0000D7480000}"/>
    <cellStyle name="Normal 3 2 2 2 4 6 3" xfId="13154" xr:uid="{00000000-0005-0000-0000-0000D8480000}"/>
    <cellStyle name="Normal 3 2 2 2 4 6 4" xfId="13155" xr:uid="{00000000-0005-0000-0000-0000D9480000}"/>
    <cellStyle name="Normal 3 2 2 2 4 7" xfId="13156" xr:uid="{00000000-0005-0000-0000-0000DA480000}"/>
    <cellStyle name="Normal 3 2 2 2 4 8" xfId="13157" xr:uid="{00000000-0005-0000-0000-0000DB480000}"/>
    <cellStyle name="Normal 3 2 2 2 4 9" xfId="13158" xr:uid="{00000000-0005-0000-0000-0000DC480000}"/>
    <cellStyle name="Normal 3 2 2 2 5" xfId="13159" xr:uid="{00000000-0005-0000-0000-0000DD480000}"/>
    <cellStyle name="Normal 3 2 2 2 5 2" xfId="13160" xr:uid="{00000000-0005-0000-0000-0000DE480000}"/>
    <cellStyle name="Normal 3 2 2 2 5 2 2" xfId="13161" xr:uid="{00000000-0005-0000-0000-0000DF480000}"/>
    <cellStyle name="Normal 3 2 2 2 5 2 2 2" xfId="13162" xr:uid="{00000000-0005-0000-0000-0000E0480000}"/>
    <cellStyle name="Normal 3 2 2 2 5 2 2 2 2" xfId="13163" xr:uid="{00000000-0005-0000-0000-0000E1480000}"/>
    <cellStyle name="Normal 3 2 2 2 5 2 2 2 3" xfId="13164" xr:uid="{00000000-0005-0000-0000-0000E2480000}"/>
    <cellStyle name="Normal 3 2 2 2 5 2 2 2 4" xfId="13165" xr:uid="{00000000-0005-0000-0000-0000E3480000}"/>
    <cellStyle name="Normal 3 2 2 2 5 2 2 3" xfId="13166" xr:uid="{00000000-0005-0000-0000-0000E4480000}"/>
    <cellStyle name="Normal 3 2 2 2 5 2 2 4" xfId="13167" xr:uid="{00000000-0005-0000-0000-0000E5480000}"/>
    <cellStyle name="Normal 3 2 2 2 5 2 2 5" xfId="13168" xr:uid="{00000000-0005-0000-0000-0000E6480000}"/>
    <cellStyle name="Normal 3 2 2 2 5 2 3" xfId="13169" xr:uid="{00000000-0005-0000-0000-0000E7480000}"/>
    <cellStyle name="Normal 3 2 2 2 5 2 3 2" xfId="13170" xr:uid="{00000000-0005-0000-0000-0000E8480000}"/>
    <cellStyle name="Normal 3 2 2 2 5 2 3 3" xfId="13171" xr:uid="{00000000-0005-0000-0000-0000E9480000}"/>
    <cellStyle name="Normal 3 2 2 2 5 2 3 4" xfId="13172" xr:uid="{00000000-0005-0000-0000-0000EA480000}"/>
    <cellStyle name="Normal 3 2 2 2 5 2 4" xfId="13173" xr:uid="{00000000-0005-0000-0000-0000EB480000}"/>
    <cellStyle name="Normal 3 2 2 2 5 2 5" xfId="13174" xr:uid="{00000000-0005-0000-0000-0000EC480000}"/>
    <cellStyle name="Normal 3 2 2 2 5 2 6" xfId="13175" xr:uid="{00000000-0005-0000-0000-0000ED480000}"/>
    <cellStyle name="Normal 3 2 2 2 5 3" xfId="13176" xr:uid="{00000000-0005-0000-0000-0000EE480000}"/>
    <cellStyle name="Normal 3 2 2 2 5 3 2" xfId="13177" xr:uid="{00000000-0005-0000-0000-0000EF480000}"/>
    <cellStyle name="Normal 3 2 2 2 5 3 2 2" xfId="13178" xr:uid="{00000000-0005-0000-0000-0000F0480000}"/>
    <cellStyle name="Normal 3 2 2 2 5 3 2 2 2" xfId="13179" xr:uid="{00000000-0005-0000-0000-0000F1480000}"/>
    <cellStyle name="Normal 3 2 2 2 5 3 2 2 3" xfId="13180" xr:uid="{00000000-0005-0000-0000-0000F2480000}"/>
    <cellStyle name="Normal 3 2 2 2 5 3 2 2 4" xfId="13181" xr:uid="{00000000-0005-0000-0000-0000F3480000}"/>
    <cellStyle name="Normal 3 2 2 2 5 3 2 3" xfId="13182" xr:uid="{00000000-0005-0000-0000-0000F4480000}"/>
    <cellStyle name="Normal 3 2 2 2 5 3 2 4" xfId="13183" xr:uid="{00000000-0005-0000-0000-0000F5480000}"/>
    <cellStyle name="Normal 3 2 2 2 5 3 2 5" xfId="13184" xr:uid="{00000000-0005-0000-0000-0000F6480000}"/>
    <cellStyle name="Normal 3 2 2 2 5 3 3" xfId="13185" xr:uid="{00000000-0005-0000-0000-0000F7480000}"/>
    <cellStyle name="Normal 3 2 2 2 5 3 3 2" xfId="13186" xr:uid="{00000000-0005-0000-0000-0000F8480000}"/>
    <cellStyle name="Normal 3 2 2 2 5 3 3 3" xfId="13187" xr:uid="{00000000-0005-0000-0000-0000F9480000}"/>
    <cellStyle name="Normal 3 2 2 2 5 3 3 4" xfId="13188" xr:uid="{00000000-0005-0000-0000-0000FA480000}"/>
    <cellStyle name="Normal 3 2 2 2 5 3 4" xfId="13189" xr:uid="{00000000-0005-0000-0000-0000FB480000}"/>
    <cellStyle name="Normal 3 2 2 2 5 3 5" xfId="13190" xr:uid="{00000000-0005-0000-0000-0000FC480000}"/>
    <cellStyle name="Normal 3 2 2 2 5 3 6" xfId="13191" xr:uid="{00000000-0005-0000-0000-0000FD480000}"/>
    <cellStyle name="Normal 3 2 2 2 5 4" xfId="13192" xr:uid="{00000000-0005-0000-0000-0000FE480000}"/>
    <cellStyle name="Normal 3 2 2 2 5 4 2" xfId="13193" xr:uid="{00000000-0005-0000-0000-0000FF480000}"/>
    <cellStyle name="Normal 3 2 2 2 5 4 2 2" xfId="13194" xr:uid="{00000000-0005-0000-0000-000000490000}"/>
    <cellStyle name="Normal 3 2 2 2 5 4 2 3" xfId="13195" xr:uid="{00000000-0005-0000-0000-000001490000}"/>
    <cellStyle name="Normal 3 2 2 2 5 4 2 4" xfId="13196" xr:uid="{00000000-0005-0000-0000-000002490000}"/>
    <cellStyle name="Normal 3 2 2 2 5 4 3" xfId="13197" xr:uid="{00000000-0005-0000-0000-000003490000}"/>
    <cellStyle name="Normal 3 2 2 2 5 4 4" xfId="13198" xr:uid="{00000000-0005-0000-0000-000004490000}"/>
    <cellStyle name="Normal 3 2 2 2 5 4 5" xfId="13199" xr:uid="{00000000-0005-0000-0000-000005490000}"/>
    <cellStyle name="Normal 3 2 2 2 5 5" xfId="13200" xr:uid="{00000000-0005-0000-0000-000006490000}"/>
    <cellStyle name="Normal 3 2 2 2 5 5 2" xfId="13201" xr:uid="{00000000-0005-0000-0000-000007490000}"/>
    <cellStyle name="Normal 3 2 2 2 5 5 3" xfId="13202" xr:uid="{00000000-0005-0000-0000-000008490000}"/>
    <cellStyle name="Normal 3 2 2 2 5 5 4" xfId="13203" xr:uid="{00000000-0005-0000-0000-000009490000}"/>
    <cellStyle name="Normal 3 2 2 2 5 6" xfId="13204" xr:uid="{00000000-0005-0000-0000-00000A490000}"/>
    <cellStyle name="Normal 3 2 2 2 5 7" xfId="13205" xr:uid="{00000000-0005-0000-0000-00000B490000}"/>
    <cellStyle name="Normal 3 2 2 2 5 8" xfId="13206" xr:uid="{00000000-0005-0000-0000-00000C490000}"/>
    <cellStyle name="Normal 3 2 2 2 6" xfId="13207" xr:uid="{00000000-0005-0000-0000-00000D490000}"/>
    <cellStyle name="Normal 3 2 2 2 6 2" xfId="13208" xr:uid="{00000000-0005-0000-0000-00000E490000}"/>
    <cellStyle name="Normal 3 2 2 2 6 2 2" xfId="13209" xr:uid="{00000000-0005-0000-0000-00000F490000}"/>
    <cellStyle name="Normal 3 2 2 2 6 2 2 2" xfId="13210" xr:uid="{00000000-0005-0000-0000-000010490000}"/>
    <cellStyle name="Normal 3 2 2 2 6 2 2 2 2" xfId="13211" xr:uid="{00000000-0005-0000-0000-000011490000}"/>
    <cellStyle name="Normal 3 2 2 2 6 2 2 2 3" xfId="13212" xr:uid="{00000000-0005-0000-0000-000012490000}"/>
    <cellStyle name="Normal 3 2 2 2 6 2 2 2 4" xfId="13213" xr:uid="{00000000-0005-0000-0000-000013490000}"/>
    <cellStyle name="Normal 3 2 2 2 6 2 2 3" xfId="13214" xr:uid="{00000000-0005-0000-0000-000014490000}"/>
    <cellStyle name="Normal 3 2 2 2 6 2 2 4" xfId="13215" xr:uid="{00000000-0005-0000-0000-000015490000}"/>
    <cellStyle name="Normal 3 2 2 2 6 2 2 5" xfId="13216" xr:uid="{00000000-0005-0000-0000-000016490000}"/>
    <cellStyle name="Normal 3 2 2 2 6 2 3" xfId="13217" xr:uid="{00000000-0005-0000-0000-000017490000}"/>
    <cellStyle name="Normal 3 2 2 2 6 2 3 2" xfId="13218" xr:uid="{00000000-0005-0000-0000-000018490000}"/>
    <cellStyle name="Normal 3 2 2 2 6 2 3 3" xfId="13219" xr:uid="{00000000-0005-0000-0000-000019490000}"/>
    <cellStyle name="Normal 3 2 2 2 6 2 3 4" xfId="13220" xr:uid="{00000000-0005-0000-0000-00001A490000}"/>
    <cellStyle name="Normal 3 2 2 2 6 2 4" xfId="13221" xr:uid="{00000000-0005-0000-0000-00001B490000}"/>
    <cellStyle name="Normal 3 2 2 2 6 2 5" xfId="13222" xr:uid="{00000000-0005-0000-0000-00001C490000}"/>
    <cellStyle name="Normal 3 2 2 2 6 2 6" xfId="13223" xr:uid="{00000000-0005-0000-0000-00001D490000}"/>
    <cellStyle name="Normal 3 2 2 2 6 3" xfId="13224" xr:uid="{00000000-0005-0000-0000-00001E490000}"/>
    <cellStyle name="Normal 3 2 2 2 6 3 2" xfId="13225" xr:uid="{00000000-0005-0000-0000-00001F490000}"/>
    <cellStyle name="Normal 3 2 2 2 6 3 2 2" xfId="13226" xr:uid="{00000000-0005-0000-0000-000020490000}"/>
    <cellStyle name="Normal 3 2 2 2 6 3 2 2 2" xfId="13227" xr:uid="{00000000-0005-0000-0000-000021490000}"/>
    <cellStyle name="Normal 3 2 2 2 6 3 2 2 3" xfId="13228" xr:uid="{00000000-0005-0000-0000-000022490000}"/>
    <cellStyle name="Normal 3 2 2 2 6 3 2 2 4" xfId="13229" xr:uid="{00000000-0005-0000-0000-000023490000}"/>
    <cellStyle name="Normal 3 2 2 2 6 3 2 3" xfId="13230" xr:uid="{00000000-0005-0000-0000-000024490000}"/>
    <cellStyle name="Normal 3 2 2 2 6 3 2 4" xfId="13231" xr:uid="{00000000-0005-0000-0000-000025490000}"/>
    <cellStyle name="Normal 3 2 2 2 6 3 2 5" xfId="13232" xr:uid="{00000000-0005-0000-0000-000026490000}"/>
    <cellStyle name="Normal 3 2 2 2 6 3 3" xfId="13233" xr:uid="{00000000-0005-0000-0000-000027490000}"/>
    <cellStyle name="Normal 3 2 2 2 6 3 3 2" xfId="13234" xr:uid="{00000000-0005-0000-0000-000028490000}"/>
    <cellStyle name="Normal 3 2 2 2 6 3 3 3" xfId="13235" xr:uid="{00000000-0005-0000-0000-000029490000}"/>
    <cellStyle name="Normal 3 2 2 2 6 3 3 4" xfId="13236" xr:uid="{00000000-0005-0000-0000-00002A490000}"/>
    <cellStyle name="Normal 3 2 2 2 6 3 4" xfId="13237" xr:uid="{00000000-0005-0000-0000-00002B490000}"/>
    <cellStyle name="Normal 3 2 2 2 6 3 5" xfId="13238" xr:uid="{00000000-0005-0000-0000-00002C490000}"/>
    <cellStyle name="Normal 3 2 2 2 6 3 6" xfId="13239" xr:uid="{00000000-0005-0000-0000-00002D490000}"/>
    <cellStyle name="Normal 3 2 2 2 6 4" xfId="13240" xr:uid="{00000000-0005-0000-0000-00002E490000}"/>
    <cellStyle name="Normal 3 2 2 2 6 4 2" xfId="13241" xr:uid="{00000000-0005-0000-0000-00002F490000}"/>
    <cellStyle name="Normal 3 2 2 2 6 4 2 2" xfId="13242" xr:uid="{00000000-0005-0000-0000-000030490000}"/>
    <cellStyle name="Normal 3 2 2 2 6 4 2 3" xfId="13243" xr:uid="{00000000-0005-0000-0000-000031490000}"/>
    <cellStyle name="Normal 3 2 2 2 6 4 2 4" xfId="13244" xr:uid="{00000000-0005-0000-0000-000032490000}"/>
    <cellStyle name="Normal 3 2 2 2 6 4 3" xfId="13245" xr:uid="{00000000-0005-0000-0000-000033490000}"/>
    <cellStyle name="Normal 3 2 2 2 6 4 4" xfId="13246" xr:uid="{00000000-0005-0000-0000-000034490000}"/>
    <cellStyle name="Normal 3 2 2 2 6 4 5" xfId="13247" xr:uid="{00000000-0005-0000-0000-000035490000}"/>
    <cellStyle name="Normal 3 2 2 2 6 5" xfId="13248" xr:uid="{00000000-0005-0000-0000-000036490000}"/>
    <cellStyle name="Normal 3 2 2 2 6 5 2" xfId="13249" xr:uid="{00000000-0005-0000-0000-000037490000}"/>
    <cellStyle name="Normal 3 2 2 2 6 5 3" xfId="13250" xr:uid="{00000000-0005-0000-0000-000038490000}"/>
    <cellStyle name="Normal 3 2 2 2 6 5 4" xfId="13251" xr:uid="{00000000-0005-0000-0000-000039490000}"/>
    <cellStyle name="Normal 3 2 2 2 6 6" xfId="13252" xr:uid="{00000000-0005-0000-0000-00003A490000}"/>
    <cellStyle name="Normal 3 2 2 2 6 7" xfId="13253" xr:uid="{00000000-0005-0000-0000-00003B490000}"/>
    <cellStyle name="Normal 3 2 2 2 6 8" xfId="13254" xr:uid="{00000000-0005-0000-0000-00003C490000}"/>
    <cellStyle name="Normal 3 2 2 2 7" xfId="13255" xr:uid="{00000000-0005-0000-0000-00003D490000}"/>
    <cellStyle name="Normal 3 2 2 2 7 2" xfId="13256" xr:uid="{00000000-0005-0000-0000-00003E490000}"/>
    <cellStyle name="Normal 3 2 2 2 7 2 2" xfId="13257" xr:uid="{00000000-0005-0000-0000-00003F490000}"/>
    <cellStyle name="Normal 3 2 2 2 7 2 2 2" xfId="13258" xr:uid="{00000000-0005-0000-0000-000040490000}"/>
    <cellStyle name="Normal 3 2 2 2 7 2 2 3" xfId="13259" xr:uid="{00000000-0005-0000-0000-000041490000}"/>
    <cellStyle name="Normal 3 2 2 2 7 2 2 4" xfId="13260" xr:uid="{00000000-0005-0000-0000-000042490000}"/>
    <cellStyle name="Normal 3 2 2 2 7 2 3" xfId="13261" xr:uid="{00000000-0005-0000-0000-000043490000}"/>
    <cellStyle name="Normal 3 2 2 2 7 2 4" xfId="13262" xr:uid="{00000000-0005-0000-0000-000044490000}"/>
    <cellStyle name="Normal 3 2 2 2 7 2 5" xfId="13263" xr:uid="{00000000-0005-0000-0000-000045490000}"/>
    <cellStyle name="Normal 3 2 2 2 7 3" xfId="13264" xr:uid="{00000000-0005-0000-0000-000046490000}"/>
    <cellStyle name="Normal 3 2 2 2 7 3 2" xfId="13265" xr:uid="{00000000-0005-0000-0000-000047490000}"/>
    <cellStyle name="Normal 3 2 2 2 7 3 3" xfId="13266" xr:uid="{00000000-0005-0000-0000-000048490000}"/>
    <cellStyle name="Normal 3 2 2 2 7 3 4" xfId="13267" xr:uid="{00000000-0005-0000-0000-000049490000}"/>
    <cellStyle name="Normal 3 2 2 2 7 4" xfId="13268" xr:uid="{00000000-0005-0000-0000-00004A490000}"/>
    <cellStyle name="Normal 3 2 2 2 7 5" xfId="13269" xr:uid="{00000000-0005-0000-0000-00004B490000}"/>
    <cellStyle name="Normal 3 2 2 2 7 6" xfId="13270" xr:uid="{00000000-0005-0000-0000-00004C490000}"/>
    <cellStyle name="Normal 3 2 2 2 8" xfId="13271" xr:uid="{00000000-0005-0000-0000-00004D490000}"/>
    <cellStyle name="Normal 3 2 2 2 8 2" xfId="13272" xr:uid="{00000000-0005-0000-0000-00004E490000}"/>
    <cellStyle name="Normal 3 2 2 2 8 2 2" xfId="13273" xr:uid="{00000000-0005-0000-0000-00004F490000}"/>
    <cellStyle name="Normal 3 2 2 2 8 2 2 2" xfId="13274" xr:uid="{00000000-0005-0000-0000-000050490000}"/>
    <cellStyle name="Normal 3 2 2 2 8 2 2 3" xfId="13275" xr:uid="{00000000-0005-0000-0000-000051490000}"/>
    <cellStyle name="Normal 3 2 2 2 8 2 2 4" xfId="13276" xr:uid="{00000000-0005-0000-0000-000052490000}"/>
    <cellStyle name="Normal 3 2 2 2 8 2 3" xfId="13277" xr:uid="{00000000-0005-0000-0000-000053490000}"/>
    <cellStyle name="Normal 3 2 2 2 8 2 4" xfId="13278" xr:uid="{00000000-0005-0000-0000-000054490000}"/>
    <cellStyle name="Normal 3 2 2 2 8 2 5" xfId="13279" xr:uid="{00000000-0005-0000-0000-000055490000}"/>
    <cellStyle name="Normal 3 2 2 2 8 3" xfId="13280" xr:uid="{00000000-0005-0000-0000-000056490000}"/>
    <cellStyle name="Normal 3 2 2 2 8 3 2" xfId="13281" xr:uid="{00000000-0005-0000-0000-000057490000}"/>
    <cellStyle name="Normal 3 2 2 2 8 3 3" xfId="13282" xr:uid="{00000000-0005-0000-0000-000058490000}"/>
    <cellStyle name="Normal 3 2 2 2 8 3 4" xfId="13283" xr:uid="{00000000-0005-0000-0000-000059490000}"/>
    <cellStyle name="Normal 3 2 2 2 8 4" xfId="13284" xr:uid="{00000000-0005-0000-0000-00005A490000}"/>
    <cellStyle name="Normal 3 2 2 2 8 5" xfId="13285" xr:uid="{00000000-0005-0000-0000-00005B490000}"/>
    <cellStyle name="Normal 3 2 2 2 8 6" xfId="13286" xr:uid="{00000000-0005-0000-0000-00005C490000}"/>
    <cellStyle name="Normal 3 2 2 2 9" xfId="13287" xr:uid="{00000000-0005-0000-0000-00005D490000}"/>
    <cellStyle name="Normal 3 2 2 3" xfId="13288" xr:uid="{00000000-0005-0000-0000-00005E490000}"/>
    <cellStyle name="Normal 3 2 2 3 10" xfId="13289" xr:uid="{00000000-0005-0000-0000-00005F490000}"/>
    <cellStyle name="Normal 3 2 2 3 11" xfId="13290" xr:uid="{00000000-0005-0000-0000-000060490000}"/>
    <cellStyle name="Normal 3 2 2 3 2" xfId="13291" xr:uid="{00000000-0005-0000-0000-000061490000}"/>
    <cellStyle name="Normal 3 2 2 3 2 2" xfId="13292" xr:uid="{00000000-0005-0000-0000-000062490000}"/>
    <cellStyle name="Normal 3 2 2 3 2 2 2" xfId="13293" xr:uid="{00000000-0005-0000-0000-000063490000}"/>
    <cellStyle name="Normal 3 2 2 3 2 2 2 2" xfId="13294" xr:uid="{00000000-0005-0000-0000-000064490000}"/>
    <cellStyle name="Normal 3 2 2 3 2 2 2 2 2" xfId="13295" xr:uid="{00000000-0005-0000-0000-000065490000}"/>
    <cellStyle name="Normal 3 2 2 3 2 2 2 2 3" xfId="13296" xr:uid="{00000000-0005-0000-0000-000066490000}"/>
    <cellStyle name="Normal 3 2 2 3 2 2 2 2 4" xfId="13297" xr:uid="{00000000-0005-0000-0000-000067490000}"/>
    <cellStyle name="Normal 3 2 2 3 2 2 2 3" xfId="13298" xr:uid="{00000000-0005-0000-0000-000068490000}"/>
    <cellStyle name="Normal 3 2 2 3 2 2 2 4" xfId="13299" xr:uid="{00000000-0005-0000-0000-000069490000}"/>
    <cellStyle name="Normal 3 2 2 3 2 2 2 5" xfId="13300" xr:uid="{00000000-0005-0000-0000-00006A490000}"/>
    <cellStyle name="Normal 3 2 2 3 2 2 3" xfId="13301" xr:uid="{00000000-0005-0000-0000-00006B490000}"/>
    <cellStyle name="Normal 3 2 2 3 2 2 3 2" xfId="13302" xr:uid="{00000000-0005-0000-0000-00006C490000}"/>
    <cellStyle name="Normal 3 2 2 3 2 2 3 3" xfId="13303" xr:uid="{00000000-0005-0000-0000-00006D490000}"/>
    <cellStyle name="Normal 3 2 2 3 2 2 3 4" xfId="13304" xr:uid="{00000000-0005-0000-0000-00006E490000}"/>
    <cellStyle name="Normal 3 2 2 3 2 2 4" xfId="13305" xr:uid="{00000000-0005-0000-0000-00006F490000}"/>
    <cellStyle name="Normal 3 2 2 3 2 2 5" xfId="13306" xr:uid="{00000000-0005-0000-0000-000070490000}"/>
    <cellStyle name="Normal 3 2 2 3 2 2 6" xfId="13307" xr:uid="{00000000-0005-0000-0000-000071490000}"/>
    <cellStyle name="Normal 3 2 2 3 2 3" xfId="13308" xr:uid="{00000000-0005-0000-0000-000072490000}"/>
    <cellStyle name="Normal 3 2 2 3 2 3 2" xfId="13309" xr:uid="{00000000-0005-0000-0000-000073490000}"/>
    <cellStyle name="Normal 3 2 2 3 2 3 2 2" xfId="13310" xr:uid="{00000000-0005-0000-0000-000074490000}"/>
    <cellStyle name="Normal 3 2 2 3 2 3 2 2 2" xfId="13311" xr:uid="{00000000-0005-0000-0000-000075490000}"/>
    <cellStyle name="Normal 3 2 2 3 2 3 2 2 3" xfId="13312" xr:uid="{00000000-0005-0000-0000-000076490000}"/>
    <cellStyle name="Normal 3 2 2 3 2 3 2 2 4" xfId="13313" xr:uid="{00000000-0005-0000-0000-000077490000}"/>
    <cellStyle name="Normal 3 2 2 3 2 3 2 3" xfId="13314" xr:uid="{00000000-0005-0000-0000-000078490000}"/>
    <cellStyle name="Normal 3 2 2 3 2 3 2 4" xfId="13315" xr:uid="{00000000-0005-0000-0000-000079490000}"/>
    <cellStyle name="Normal 3 2 2 3 2 3 2 5" xfId="13316" xr:uid="{00000000-0005-0000-0000-00007A490000}"/>
    <cellStyle name="Normal 3 2 2 3 2 3 3" xfId="13317" xr:uid="{00000000-0005-0000-0000-00007B490000}"/>
    <cellStyle name="Normal 3 2 2 3 2 3 3 2" xfId="13318" xr:uid="{00000000-0005-0000-0000-00007C490000}"/>
    <cellStyle name="Normal 3 2 2 3 2 3 3 3" xfId="13319" xr:uid="{00000000-0005-0000-0000-00007D490000}"/>
    <cellStyle name="Normal 3 2 2 3 2 3 3 4" xfId="13320" xr:uid="{00000000-0005-0000-0000-00007E490000}"/>
    <cellStyle name="Normal 3 2 2 3 2 3 4" xfId="13321" xr:uid="{00000000-0005-0000-0000-00007F490000}"/>
    <cellStyle name="Normal 3 2 2 3 2 3 5" xfId="13322" xr:uid="{00000000-0005-0000-0000-000080490000}"/>
    <cellStyle name="Normal 3 2 2 3 2 3 6" xfId="13323" xr:uid="{00000000-0005-0000-0000-000081490000}"/>
    <cellStyle name="Normal 3 2 2 3 2 4" xfId="13324" xr:uid="{00000000-0005-0000-0000-000082490000}"/>
    <cellStyle name="Normal 3 2 2 3 2 4 2" xfId="13325" xr:uid="{00000000-0005-0000-0000-000083490000}"/>
    <cellStyle name="Normal 3 2 2 3 2 4 2 2" xfId="13326" xr:uid="{00000000-0005-0000-0000-000084490000}"/>
    <cellStyle name="Normal 3 2 2 3 2 4 2 3" xfId="13327" xr:uid="{00000000-0005-0000-0000-000085490000}"/>
    <cellStyle name="Normal 3 2 2 3 2 4 2 4" xfId="13328" xr:uid="{00000000-0005-0000-0000-000086490000}"/>
    <cellStyle name="Normal 3 2 2 3 2 4 3" xfId="13329" xr:uid="{00000000-0005-0000-0000-000087490000}"/>
    <cellStyle name="Normal 3 2 2 3 2 4 4" xfId="13330" xr:uid="{00000000-0005-0000-0000-000088490000}"/>
    <cellStyle name="Normal 3 2 2 3 2 4 5" xfId="13331" xr:uid="{00000000-0005-0000-0000-000089490000}"/>
    <cellStyle name="Normal 3 2 2 3 2 5" xfId="13332" xr:uid="{00000000-0005-0000-0000-00008A490000}"/>
    <cellStyle name="Normal 3 2 2 3 2 5 2" xfId="13333" xr:uid="{00000000-0005-0000-0000-00008B490000}"/>
    <cellStyle name="Normal 3 2 2 3 2 5 3" xfId="13334" xr:uid="{00000000-0005-0000-0000-00008C490000}"/>
    <cellStyle name="Normal 3 2 2 3 2 5 4" xfId="13335" xr:uid="{00000000-0005-0000-0000-00008D490000}"/>
    <cellStyle name="Normal 3 2 2 3 2 6" xfId="13336" xr:uid="{00000000-0005-0000-0000-00008E490000}"/>
    <cellStyle name="Normal 3 2 2 3 2 7" xfId="13337" xr:uid="{00000000-0005-0000-0000-00008F490000}"/>
    <cellStyle name="Normal 3 2 2 3 2 8" xfId="13338" xr:uid="{00000000-0005-0000-0000-000090490000}"/>
    <cellStyle name="Normal 3 2 2 3 3" xfId="13339" xr:uid="{00000000-0005-0000-0000-000091490000}"/>
    <cellStyle name="Normal 3 2 2 3 3 2" xfId="13340" xr:uid="{00000000-0005-0000-0000-000092490000}"/>
    <cellStyle name="Normal 3 2 2 3 3 2 2" xfId="13341" xr:uid="{00000000-0005-0000-0000-000093490000}"/>
    <cellStyle name="Normal 3 2 2 3 3 2 2 2" xfId="13342" xr:uid="{00000000-0005-0000-0000-000094490000}"/>
    <cellStyle name="Normal 3 2 2 3 3 2 2 3" xfId="13343" xr:uid="{00000000-0005-0000-0000-000095490000}"/>
    <cellStyle name="Normal 3 2 2 3 3 2 2 4" xfId="13344" xr:uid="{00000000-0005-0000-0000-000096490000}"/>
    <cellStyle name="Normal 3 2 2 3 3 2 3" xfId="13345" xr:uid="{00000000-0005-0000-0000-000097490000}"/>
    <cellStyle name="Normal 3 2 2 3 3 2 4" xfId="13346" xr:uid="{00000000-0005-0000-0000-000098490000}"/>
    <cellStyle name="Normal 3 2 2 3 3 2 5" xfId="13347" xr:uid="{00000000-0005-0000-0000-000099490000}"/>
    <cellStyle name="Normal 3 2 2 3 3 3" xfId="13348" xr:uid="{00000000-0005-0000-0000-00009A490000}"/>
    <cellStyle name="Normal 3 2 2 3 3 3 2" xfId="13349" xr:uid="{00000000-0005-0000-0000-00009B490000}"/>
    <cellStyle name="Normal 3 2 2 3 3 3 3" xfId="13350" xr:uid="{00000000-0005-0000-0000-00009C490000}"/>
    <cellStyle name="Normal 3 2 2 3 3 3 4" xfId="13351" xr:uid="{00000000-0005-0000-0000-00009D490000}"/>
    <cellStyle name="Normal 3 2 2 3 3 4" xfId="13352" xr:uid="{00000000-0005-0000-0000-00009E490000}"/>
    <cellStyle name="Normal 3 2 2 3 3 5" xfId="13353" xr:uid="{00000000-0005-0000-0000-00009F490000}"/>
    <cellStyle name="Normal 3 2 2 3 3 6" xfId="13354" xr:uid="{00000000-0005-0000-0000-0000A0490000}"/>
    <cellStyle name="Normal 3 2 2 3 4" xfId="13355" xr:uid="{00000000-0005-0000-0000-0000A1490000}"/>
    <cellStyle name="Normal 3 2 2 3 4 2" xfId="13356" xr:uid="{00000000-0005-0000-0000-0000A2490000}"/>
    <cellStyle name="Normal 3 2 2 3 4 2 2" xfId="13357" xr:uid="{00000000-0005-0000-0000-0000A3490000}"/>
    <cellStyle name="Normal 3 2 2 3 4 2 2 2" xfId="13358" xr:uid="{00000000-0005-0000-0000-0000A4490000}"/>
    <cellStyle name="Normal 3 2 2 3 4 2 2 3" xfId="13359" xr:uid="{00000000-0005-0000-0000-0000A5490000}"/>
    <cellStyle name="Normal 3 2 2 3 4 2 2 4" xfId="13360" xr:uid="{00000000-0005-0000-0000-0000A6490000}"/>
    <cellStyle name="Normal 3 2 2 3 4 2 3" xfId="13361" xr:uid="{00000000-0005-0000-0000-0000A7490000}"/>
    <cellStyle name="Normal 3 2 2 3 4 2 4" xfId="13362" xr:uid="{00000000-0005-0000-0000-0000A8490000}"/>
    <cellStyle name="Normal 3 2 2 3 4 2 5" xfId="13363" xr:uid="{00000000-0005-0000-0000-0000A9490000}"/>
    <cellStyle name="Normal 3 2 2 3 4 3" xfId="13364" xr:uid="{00000000-0005-0000-0000-0000AA490000}"/>
    <cellStyle name="Normal 3 2 2 3 4 3 2" xfId="13365" xr:uid="{00000000-0005-0000-0000-0000AB490000}"/>
    <cellStyle name="Normal 3 2 2 3 4 3 3" xfId="13366" xr:uid="{00000000-0005-0000-0000-0000AC490000}"/>
    <cellStyle name="Normal 3 2 2 3 4 3 4" xfId="13367" xr:uid="{00000000-0005-0000-0000-0000AD490000}"/>
    <cellStyle name="Normal 3 2 2 3 4 4" xfId="13368" xr:uid="{00000000-0005-0000-0000-0000AE490000}"/>
    <cellStyle name="Normal 3 2 2 3 4 5" xfId="13369" xr:uid="{00000000-0005-0000-0000-0000AF490000}"/>
    <cellStyle name="Normal 3 2 2 3 4 6" xfId="13370" xr:uid="{00000000-0005-0000-0000-0000B0490000}"/>
    <cellStyle name="Normal 3 2 2 3 5" xfId="13371" xr:uid="{00000000-0005-0000-0000-0000B1490000}"/>
    <cellStyle name="Normal 3 2 2 3 6" xfId="13372" xr:uid="{00000000-0005-0000-0000-0000B2490000}"/>
    <cellStyle name="Normal 3 2 2 3 6 2" xfId="13373" xr:uid="{00000000-0005-0000-0000-0000B3490000}"/>
    <cellStyle name="Normal 3 2 2 3 6 2 2" xfId="13374" xr:uid="{00000000-0005-0000-0000-0000B4490000}"/>
    <cellStyle name="Normal 3 2 2 3 6 2 3" xfId="13375" xr:uid="{00000000-0005-0000-0000-0000B5490000}"/>
    <cellStyle name="Normal 3 2 2 3 6 2 4" xfId="13376" xr:uid="{00000000-0005-0000-0000-0000B6490000}"/>
    <cellStyle name="Normal 3 2 2 3 6 3" xfId="13377" xr:uid="{00000000-0005-0000-0000-0000B7490000}"/>
    <cellStyle name="Normal 3 2 2 3 6 4" xfId="13378" xr:uid="{00000000-0005-0000-0000-0000B8490000}"/>
    <cellStyle name="Normal 3 2 2 3 6 5" xfId="13379" xr:uid="{00000000-0005-0000-0000-0000B9490000}"/>
    <cellStyle name="Normal 3 2 2 3 7" xfId="13380" xr:uid="{00000000-0005-0000-0000-0000BA490000}"/>
    <cellStyle name="Normal 3 2 2 3 8" xfId="13381" xr:uid="{00000000-0005-0000-0000-0000BB490000}"/>
    <cellStyle name="Normal 3 2 2 3 8 2" xfId="13382" xr:uid="{00000000-0005-0000-0000-0000BC490000}"/>
    <cellStyle name="Normal 3 2 2 3 8 3" xfId="13383" xr:uid="{00000000-0005-0000-0000-0000BD490000}"/>
    <cellStyle name="Normal 3 2 2 3 8 4" xfId="13384" xr:uid="{00000000-0005-0000-0000-0000BE490000}"/>
    <cellStyle name="Normal 3 2 2 3 9" xfId="13385" xr:uid="{00000000-0005-0000-0000-0000BF490000}"/>
    <cellStyle name="Normal 3 2 2 4" xfId="13386" xr:uid="{00000000-0005-0000-0000-0000C0490000}"/>
    <cellStyle name="Normal 3 2 2 4 10" xfId="13387" xr:uid="{00000000-0005-0000-0000-0000C1490000}"/>
    <cellStyle name="Normal 3 2 2 4 2" xfId="13388" xr:uid="{00000000-0005-0000-0000-0000C2490000}"/>
    <cellStyle name="Normal 3 2 2 4 2 2" xfId="13389" xr:uid="{00000000-0005-0000-0000-0000C3490000}"/>
    <cellStyle name="Normal 3 2 2 4 2 2 2" xfId="13390" xr:uid="{00000000-0005-0000-0000-0000C4490000}"/>
    <cellStyle name="Normal 3 2 2 4 2 2 2 2" xfId="13391" xr:uid="{00000000-0005-0000-0000-0000C5490000}"/>
    <cellStyle name="Normal 3 2 2 4 2 2 2 2 2" xfId="13392" xr:uid="{00000000-0005-0000-0000-0000C6490000}"/>
    <cellStyle name="Normal 3 2 2 4 2 2 2 2 3" xfId="13393" xr:uid="{00000000-0005-0000-0000-0000C7490000}"/>
    <cellStyle name="Normal 3 2 2 4 2 2 2 2 4" xfId="13394" xr:uid="{00000000-0005-0000-0000-0000C8490000}"/>
    <cellStyle name="Normal 3 2 2 4 2 2 2 3" xfId="13395" xr:uid="{00000000-0005-0000-0000-0000C9490000}"/>
    <cellStyle name="Normal 3 2 2 4 2 2 2 4" xfId="13396" xr:uid="{00000000-0005-0000-0000-0000CA490000}"/>
    <cellStyle name="Normal 3 2 2 4 2 2 2 5" xfId="13397" xr:uid="{00000000-0005-0000-0000-0000CB490000}"/>
    <cellStyle name="Normal 3 2 2 4 2 2 3" xfId="13398" xr:uid="{00000000-0005-0000-0000-0000CC490000}"/>
    <cellStyle name="Normal 3 2 2 4 2 2 3 2" xfId="13399" xr:uid="{00000000-0005-0000-0000-0000CD490000}"/>
    <cellStyle name="Normal 3 2 2 4 2 2 3 3" xfId="13400" xr:uid="{00000000-0005-0000-0000-0000CE490000}"/>
    <cellStyle name="Normal 3 2 2 4 2 2 3 4" xfId="13401" xr:uid="{00000000-0005-0000-0000-0000CF490000}"/>
    <cellStyle name="Normal 3 2 2 4 2 2 4" xfId="13402" xr:uid="{00000000-0005-0000-0000-0000D0490000}"/>
    <cellStyle name="Normal 3 2 2 4 2 2 5" xfId="13403" xr:uid="{00000000-0005-0000-0000-0000D1490000}"/>
    <cellStyle name="Normal 3 2 2 4 2 2 6" xfId="13404" xr:uid="{00000000-0005-0000-0000-0000D2490000}"/>
    <cellStyle name="Normal 3 2 2 4 2 3" xfId="13405" xr:uid="{00000000-0005-0000-0000-0000D3490000}"/>
    <cellStyle name="Normal 3 2 2 4 2 3 2" xfId="13406" xr:uid="{00000000-0005-0000-0000-0000D4490000}"/>
    <cellStyle name="Normal 3 2 2 4 2 3 2 2" xfId="13407" xr:uid="{00000000-0005-0000-0000-0000D5490000}"/>
    <cellStyle name="Normal 3 2 2 4 2 3 2 2 2" xfId="13408" xr:uid="{00000000-0005-0000-0000-0000D6490000}"/>
    <cellStyle name="Normal 3 2 2 4 2 3 2 2 3" xfId="13409" xr:uid="{00000000-0005-0000-0000-0000D7490000}"/>
    <cellStyle name="Normal 3 2 2 4 2 3 2 2 4" xfId="13410" xr:uid="{00000000-0005-0000-0000-0000D8490000}"/>
    <cellStyle name="Normal 3 2 2 4 2 3 2 3" xfId="13411" xr:uid="{00000000-0005-0000-0000-0000D9490000}"/>
    <cellStyle name="Normal 3 2 2 4 2 3 2 4" xfId="13412" xr:uid="{00000000-0005-0000-0000-0000DA490000}"/>
    <cellStyle name="Normal 3 2 2 4 2 3 2 5" xfId="13413" xr:uid="{00000000-0005-0000-0000-0000DB490000}"/>
    <cellStyle name="Normal 3 2 2 4 2 3 3" xfId="13414" xr:uid="{00000000-0005-0000-0000-0000DC490000}"/>
    <cellStyle name="Normal 3 2 2 4 2 3 3 2" xfId="13415" xr:uid="{00000000-0005-0000-0000-0000DD490000}"/>
    <cellStyle name="Normal 3 2 2 4 2 3 3 3" xfId="13416" xr:uid="{00000000-0005-0000-0000-0000DE490000}"/>
    <cellStyle name="Normal 3 2 2 4 2 3 3 4" xfId="13417" xr:uid="{00000000-0005-0000-0000-0000DF490000}"/>
    <cellStyle name="Normal 3 2 2 4 2 3 4" xfId="13418" xr:uid="{00000000-0005-0000-0000-0000E0490000}"/>
    <cellStyle name="Normal 3 2 2 4 2 3 5" xfId="13419" xr:uid="{00000000-0005-0000-0000-0000E1490000}"/>
    <cellStyle name="Normal 3 2 2 4 2 3 6" xfId="13420" xr:uid="{00000000-0005-0000-0000-0000E2490000}"/>
    <cellStyle name="Normal 3 2 2 4 2 4" xfId="13421" xr:uid="{00000000-0005-0000-0000-0000E3490000}"/>
    <cellStyle name="Normal 3 2 2 4 2 4 2" xfId="13422" xr:uid="{00000000-0005-0000-0000-0000E4490000}"/>
    <cellStyle name="Normal 3 2 2 4 2 4 2 2" xfId="13423" xr:uid="{00000000-0005-0000-0000-0000E5490000}"/>
    <cellStyle name="Normal 3 2 2 4 2 4 2 3" xfId="13424" xr:uid="{00000000-0005-0000-0000-0000E6490000}"/>
    <cellStyle name="Normal 3 2 2 4 2 4 2 4" xfId="13425" xr:uid="{00000000-0005-0000-0000-0000E7490000}"/>
    <cellStyle name="Normal 3 2 2 4 2 4 3" xfId="13426" xr:uid="{00000000-0005-0000-0000-0000E8490000}"/>
    <cellStyle name="Normal 3 2 2 4 2 4 4" xfId="13427" xr:uid="{00000000-0005-0000-0000-0000E9490000}"/>
    <cellStyle name="Normal 3 2 2 4 2 4 5" xfId="13428" xr:uid="{00000000-0005-0000-0000-0000EA490000}"/>
    <cellStyle name="Normal 3 2 2 4 2 5" xfId="13429" xr:uid="{00000000-0005-0000-0000-0000EB490000}"/>
    <cellStyle name="Normal 3 2 2 4 2 5 2" xfId="13430" xr:uid="{00000000-0005-0000-0000-0000EC490000}"/>
    <cellStyle name="Normal 3 2 2 4 2 5 3" xfId="13431" xr:uid="{00000000-0005-0000-0000-0000ED490000}"/>
    <cellStyle name="Normal 3 2 2 4 2 5 4" xfId="13432" xr:uid="{00000000-0005-0000-0000-0000EE490000}"/>
    <cellStyle name="Normal 3 2 2 4 2 6" xfId="13433" xr:uid="{00000000-0005-0000-0000-0000EF490000}"/>
    <cellStyle name="Normal 3 2 2 4 2 7" xfId="13434" xr:uid="{00000000-0005-0000-0000-0000F0490000}"/>
    <cellStyle name="Normal 3 2 2 4 2 8" xfId="13435" xr:uid="{00000000-0005-0000-0000-0000F1490000}"/>
    <cellStyle name="Normal 3 2 2 4 3" xfId="13436" xr:uid="{00000000-0005-0000-0000-0000F2490000}"/>
    <cellStyle name="Normal 3 2 2 4 3 2" xfId="13437" xr:uid="{00000000-0005-0000-0000-0000F3490000}"/>
    <cellStyle name="Normal 3 2 2 4 3 2 2" xfId="13438" xr:uid="{00000000-0005-0000-0000-0000F4490000}"/>
    <cellStyle name="Normal 3 2 2 4 3 2 2 2" xfId="13439" xr:uid="{00000000-0005-0000-0000-0000F5490000}"/>
    <cellStyle name="Normal 3 2 2 4 3 2 2 3" xfId="13440" xr:uid="{00000000-0005-0000-0000-0000F6490000}"/>
    <cellStyle name="Normal 3 2 2 4 3 2 2 4" xfId="13441" xr:uid="{00000000-0005-0000-0000-0000F7490000}"/>
    <cellStyle name="Normal 3 2 2 4 3 2 3" xfId="13442" xr:uid="{00000000-0005-0000-0000-0000F8490000}"/>
    <cellStyle name="Normal 3 2 2 4 3 2 4" xfId="13443" xr:uid="{00000000-0005-0000-0000-0000F9490000}"/>
    <cellStyle name="Normal 3 2 2 4 3 2 5" xfId="13444" xr:uid="{00000000-0005-0000-0000-0000FA490000}"/>
    <cellStyle name="Normal 3 2 2 4 3 3" xfId="13445" xr:uid="{00000000-0005-0000-0000-0000FB490000}"/>
    <cellStyle name="Normal 3 2 2 4 3 3 2" xfId="13446" xr:uid="{00000000-0005-0000-0000-0000FC490000}"/>
    <cellStyle name="Normal 3 2 2 4 3 3 3" xfId="13447" xr:uid="{00000000-0005-0000-0000-0000FD490000}"/>
    <cellStyle name="Normal 3 2 2 4 3 3 4" xfId="13448" xr:uid="{00000000-0005-0000-0000-0000FE490000}"/>
    <cellStyle name="Normal 3 2 2 4 3 4" xfId="13449" xr:uid="{00000000-0005-0000-0000-0000FF490000}"/>
    <cellStyle name="Normal 3 2 2 4 3 5" xfId="13450" xr:uid="{00000000-0005-0000-0000-0000004A0000}"/>
    <cellStyle name="Normal 3 2 2 4 3 6" xfId="13451" xr:uid="{00000000-0005-0000-0000-0000014A0000}"/>
    <cellStyle name="Normal 3 2 2 4 4" xfId="13452" xr:uid="{00000000-0005-0000-0000-0000024A0000}"/>
    <cellStyle name="Normal 3 2 2 4 4 2" xfId="13453" xr:uid="{00000000-0005-0000-0000-0000034A0000}"/>
    <cellStyle name="Normal 3 2 2 4 4 2 2" xfId="13454" xr:uid="{00000000-0005-0000-0000-0000044A0000}"/>
    <cellStyle name="Normal 3 2 2 4 4 2 2 2" xfId="13455" xr:uid="{00000000-0005-0000-0000-0000054A0000}"/>
    <cellStyle name="Normal 3 2 2 4 4 2 2 3" xfId="13456" xr:uid="{00000000-0005-0000-0000-0000064A0000}"/>
    <cellStyle name="Normal 3 2 2 4 4 2 2 4" xfId="13457" xr:uid="{00000000-0005-0000-0000-0000074A0000}"/>
    <cellStyle name="Normal 3 2 2 4 4 2 3" xfId="13458" xr:uid="{00000000-0005-0000-0000-0000084A0000}"/>
    <cellStyle name="Normal 3 2 2 4 4 2 4" xfId="13459" xr:uid="{00000000-0005-0000-0000-0000094A0000}"/>
    <cellStyle name="Normal 3 2 2 4 4 2 5" xfId="13460" xr:uid="{00000000-0005-0000-0000-00000A4A0000}"/>
    <cellStyle name="Normal 3 2 2 4 4 3" xfId="13461" xr:uid="{00000000-0005-0000-0000-00000B4A0000}"/>
    <cellStyle name="Normal 3 2 2 4 4 3 2" xfId="13462" xr:uid="{00000000-0005-0000-0000-00000C4A0000}"/>
    <cellStyle name="Normal 3 2 2 4 4 3 3" xfId="13463" xr:uid="{00000000-0005-0000-0000-00000D4A0000}"/>
    <cellStyle name="Normal 3 2 2 4 4 3 4" xfId="13464" xr:uid="{00000000-0005-0000-0000-00000E4A0000}"/>
    <cellStyle name="Normal 3 2 2 4 4 4" xfId="13465" xr:uid="{00000000-0005-0000-0000-00000F4A0000}"/>
    <cellStyle name="Normal 3 2 2 4 4 5" xfId="13466" xr:uid="{00000000-0005-0000-0000-0000104A0000}"/>
    <cellStyle name="Normal 3 2 2 4 4 6" xfId="13467" xr:uid="{00000000-0005-0000-0000-0000114A0000}"/>
    <cellStyle name="Normal 3 2 2 4 5" xfId="13468" xr:uid="{00000000-0005-0000-0000-0000124A0000}"/>
    <cellStyle name="Normal 3 2 2 4 6" xfId="13469" xr:uid="{00000000-0005-0000-0000-0000134A0000}"/>
    <cellStyle name="Normal 3 2 2 4 6 2" xfId="13470" xr:uid="{00000000-0005-0000-0000-0000144A0000}"/>
    <cellStyle name="Normal 3 2 2 4 6 2 2" xfId="13471" xr:uid="{00000000-0005-0000-0000-0000154A0000}"/>
    <cellStyle name="Normal 3 2 2 4 6 2 3" xfId="13472" xr:uid="{00000000-0005-0000-0000-0000164A0000}"/>
    <cellStyle name="Normal 3 2 2 4 6 2 4" xfId="13473" xr:uid="{00000000-0005-0000-0000-0000174A0000}"/>
    <cellStyle name="Normal 3 2 2 4 6 3" xfId="13474" xr:uid="{00000000-0005-0000-0000-0000184A0000}"/>
    <cellStyle name="Normal 3 2 2 4 6 4" xfId="13475" xr:uid="{00000000-0005-0000-0000-0000194A0000}"/>
    <cellStyle name="Normal 3 2 2 4 6 5" xfId="13476" xr:uid="{00000000-0005-0000-0000-00001A4A0000}"/>
    <cellStyle name="Normal 3 2 2 4 7" xfId="13477" xr:uid="{00000000-0005-0000-0000-00001B4A0000}"/>
    <cellStyle name="Normal 3 2 2 4 7 2" xfId="13478" xr:uid="{00000000-0005-0000-0000-00001C4A0000}"/>
    <cellStyle name="Normal 3 2 2 4 7 3" xfId="13479" xr:uid="{00000000-0005-0000-0000-00001D4A0000}"/>
    <cellStyle name="Normal 3 2 2 4 7 4" xfId="13480" xr:uid="{00000000-0005-0000-0000-00001E4A0000}"/>
    <cellStyle name="Normal 3 2 2 4 8" xfId="13481" xr:uid="{00000000-0005-0000-0000-00001F4A0000}"/>
    <cellStyle name="Normal 3 2 2 4 9" xfId="13482" xr:uid="{00000000-0005-0000-0000-0000204A0000}"/>
    <cellStyle name="Normal 3 2 2 5" xfId="13483" xr:uid="{00000000-0005-0000-0000-0000214A0000}"/>
    <cellStyle name="Normal 3 2 2 5 10" xfId="13484" xr:uid="{00000000-0005-0000-0000-0000224A0000}"/>
    <cellStyle name="Normal 3 2 2 5 11" xfId="13485" xr:uid="{00000000-0005-0000-0000-0000234A0000}"/>
    <cellStyle name="Normal 3 2 2 5 2" xfId="13486" xr:uid="{00000000-0005-0000-0000-0000244A0000}"/>
    <cellStyle name="Normal 3 2 2 5 2 2" xfId="13487" xr:uid="{00000000-0005-0000-0000-0000254A0000}"/>
    <cellStyle name="Normal 3 2 2 5 2 2 2" xfId="13488" xr:uid="{00000000-0005-0000-0000-0000264A0000}"/>
    <cellStyle name="Normal 3 2 2 5 2 2 2 2" xfId="13489" xr:uid="{00000000-0005-0000-0000-0000274A0000}"/>
    <cellStyle name="Normal 3 2 2 5 2 2 2 2 2" xfId="13490" xr:uid="{00000000-0005-0000-0000-0000284A0000}"/>
    <cellStyle name="Normal 3 2 2 5 2 2 2 2 3" xfId="13491" xr:uid="{00000000-0005-0000-0000-0000294A0000}"/>
    <cellStyle name="Normal 3 2 2 5 2 2 2 2 4" xfId="13492" xr:uid="{00000000-0005-0000-0000-00002A4A0000}"/>
    <cellStyle name="Normal 3 2 2 5 2 2 2 3" xfId="13493" xr:uid="{00000000-0005-0000-0000-00002B4A0000}"/>
    <cellStyle name="Normal 3 2 2 5 2 2 2 4" xfId="13494" xr:uid="{00000000-0005-0000-0000-00002C4A0000}"/>
    <cellStyle name="Normal 3 2 2 5 2 2 2 5" xfId="13495" xr:uid="{00000000-0005-0000-0000-00002D4A0000}"/>
    <cellStyle name="Normal 3 2 2 5 2 2 3" xfId="13496" xr:uid="{00000000-0005-0000-0000-00002E4A0000}"/>
    <cellStyle name="Normal 3 2 2 5 2 2 3 2" xfId="13497" xr:uid="{00000000-0005-0000-0000-00002F4A0000}"/>
    <cellStyle name="Normal 3 2 2 5 2 2 3 3" xfId="13498" xr:uid="{00000000-0005-0000-0000-0000304A0000}"/>
    <cellStyle name="Normal 3 2 2 5 2 2 3 4" xfId="13499" xr:uid="{00000000-0005-0000-0000-0000314A0000}"/>
    <cellStyle name="Normal 3 2 2 5 2 2 4" xfId="13500" xr:uid="{00000000-0005-0000-0000-0000324A0000}"/>
    <cellStyle name="Normal 3 2 2 5 2 2 5" xfId="13501" xr:uid="{00000000-0005-0000-0000-0000334A0000}"/>
    <cellStyle name="Normal 3 2 2 5 2 2 6" xfId="13502" xr:uid="{00000000-0005-0000-0000-0000344A0000}"/>
    <cellStyle name="Normal 3 2 2 5 2 3" xfId="13503" xr:uid="{00000000-0005-0000-0000-0000354A0000}"/>
    <cellStyle name="Normal 3 2 2 5 2 3 2" xfId="13504" xr:uid="{00000000-0005-0000-0000-0000364A0000}"/>
    <cellStyle name="Normal 3 2 2 5 2 3 2 2" xfId="13505" xr:uid="{00000000-0005-0000-0000-0000374A0000}"/>
    <cellStyle name="Normal 3 2 2 5 2 3 2 2 2" xfId="13506" xr:uid="{00000000-0005-0000-0000-0000384A0000}"/>
    <cellStyle name="Normal 3 2 2 5 2 3 2 2 3" xfId="13507" xr:uid="{00000000-0005-0000-0000-0000394A0000}"/>
    <cellStyle name="Normal 3 2 2 5 2 3 2 2 4" xfId="13508" xr:uid="{00000000-0005-0000-0000-00003A4A0000}"/>
    <cellStyle name="Normal 3 2 2 5 2 3 2 3" xfId="13509" xr:uid="{00000000-0005-0000-0000-00003B4A0000}"/>
    <cellStyle name="Normal 3 2 2 5 2 3 2 4" xfId="13510" xr:uid="{00000000-0005-0000-0000-00003C4A0000}"/>
    <cellStyle name="Normal 3 2 2 5 2 3 2 5" xfId="13511" xr:uid="{00000000-0005-0000-0000-00003D4A0000}"/>
    <cellStyle name="Normal 3 2 2 5 2 3 3" xfId="13512" xr:uid="{00000000-0005-0000-0000-00003E4A0000}"/>
    <cellStyle name="Normal 3 2 2 5 2 3 3 2" xfId="13513" xr:uid="{00000000-0005-0000-0000-00003F4A0000}"/>
    <cellStyle name="Normal 3 2 2 5 2 3 3 3" xfId="13514" xr:uid="{00000000-0005-0000-0000-0000404A0000}"/>
    <cellStyle name="Normal 3 2 2 5 2 3 3 4" xfId="13515" xr:uid="{00000000-0005-0000-0000-0000414A0000}"/>
    <cellStyle name="Normal 3 2 2 5 2 3 4" xfId="13516" xr:uid="{00000000-0005-0000-0000-0000424A0000}"/>
    <cellStyle name="Normal 3 2 2 5 2 3 5" xfId="13517" xr:uid="{00000000-0005-0000-0000-0000434A0000}"/>
    <cellStyle name="Normal 3 2 2 5 2 3 6" xfId="13518" xr:uid="{00000000-0005-0000-0000-0000444A0000}"/>
    <cellStyle name="Normal 3 2 2 5 2 4" xfId="13519" xr:uid="{00000000-0005-0000-0000-0000454A0000}"/>
    <cellStyle name="Normal 3 2 2 5 2 4 2" xfId="13520" xr:uid="{00000000-0005-0000-0000-0000464A0000}"/>
    <cellStyle name="Normal 3 2 2 5 2 4 2 2" xfId="13521" xr:uid="{00000000-0005-0000-0000-0000474A0000}"/>
    <cellStyle name="Normal 3 2 2 5 2 4 2 3" xfId="13522" xr:uid="{00000000-0005-0000-0000-0000484A0000}"/>
    <cellStyle name="Normal 3 2 2 5 2 4 2 4" xfId="13523" xr:uid="{00000000-0005-0000-0000-0000494A0000}"/>
    <cellStyle name="Normal 3 2 2 5 2 4 3" xfId="13524" xr:uid="{00000000-0005-0000-0000-00004A4A0000}"/>
    <cellStyle name="Normal 3 2 2 5 2 4 4" xfId="13525" xr:uid="{00000000-0005-0000-0000-00004B4A0000}"/>
    <cellStyle name="Normal 3 2 2 5 2 4 5" xfId="13526" xr:uid="{00000000-0005-0000-0000-00004C4A0000}"/>
    <cellStyle name="Normal 3 2 2 5 2 5" xfId="13527" xr:uid="{00000000-0005-0000-0000-00004D4A0000}"/>
    <cellStyle name="Normal 3 2 2 5 2 5 2" xfId="13528" xr:uid="{00000000-0005-0000-0000-00004E4A0000}"/>
    <cellStyle name="Normal 3 2 2 5 2 5 3" xfId="13529" xr:uid="{00000000-0005-0000-0000-00004F4A0000}"/>
    <cellStyle name="Normal 3 2 2 5 2 5 4" xfId="13530" xr:uid="{00000000-0005-0000-0000-0000504A0000}"/>
    <cellStyle name="Normal 3 2 2 5 2 6" xfId="13531" xr:uid="{00000000-0005-0000-0000-0000514A0000}"/>
    <cellStyle name="Normal 3 2 2 5 2 7" xfId="13532" xr:uid="{00000000-0005-0000-0000-0000524A0000}"/>
    <cellStyle name="Normal 3 2 2 5 2 8" xfId="13533" xr:uid="{00000000-0005-0000-0000-0000534A0000}"/>
    <cellStyle name="Normal 3 2 2 5 3" xfId="13534" xr:uid="{00000000-0005-0000-0000-0000544A0000}"/>
    <cellStyle name="Normal 3 2 2 5 3 2" xfId="13535" xr:uid="{00000000-0005-0000-0000-0000554A0000}"/>
    <cellStyle name="Normal 3 2 2 5 3 2 2" xfId="13536" xr:uid="{00000000-0005-0000-0000-0000564A0000}"/>
    <cellStyle name="Normal 3 2 2 5 3 2 2 2" xfId="13537" xr:uid="{00000000-0005-0000-0000-0000574A0000}"/>
    <cellStyle name="Normal 3 2 2 5 3 2 2 3" xfId="13538" xr:uid="{00000000-0005-0000-0000-0000584A0000}"/>
    <cellStyle name="Normal 3 2 2 5 3 2 2 4" xfId="13539" xr:uid="{00000000-0005-0000-0000-0000594A0000}"/>
    <cellStyle name="Normal 3 2 2 5 3 2 3" xfId="13540" xr:uid="{00000000-0005-0000-0000-00005A4A0000}"/>
    <cellStyle name="Normal 3 2 2 5 3 2 4" xfId="13541" xr:uid="{00000000-0005-0000-0000-00005B4A0000}"/>
    <cellStyle name="Normal 3 2 2 5 3 2 5" xfId="13542" xr:uid="{00000000-0005-0000-0000-00005C4A0000}"/>
    <cellStyle name="Normal 3 2 2 5 3 3" xfId="13543" xr:uid="{00000000-0005-0000-0000-00005D4A0000}"/>
    <cellStyle name="Normal 3 2 2 5 3 3 2" xfId="13544" xr:uid="{00000000-0005-0000-0000-00005E4A0000}"/>
    <cellStyle name="Normal 3 2 2 5 3 3 3" xfId="13545" xr:uid="{00000000-0005-0000-0000-00005F4A0000}"/>
    <cellStyle name="Normal 3 2 2 5 3 3 4" xfId="13546" xr:uid="{00000000-0005-0000-0000-0000604A0000}"/>
    <cellStyle name="Normal 3 2 2 5 3 4" xfId="13547" xr:uid="{00000000-0005-0000-0000-0000614A0000}"/>
    <cellStyle name="Normal 3 2 2 5 3 5" xfId="13548" xr:uid="{00000000-0005-0000-0000-0000624A0000}"/>
    <cellStyle name="Normal 3 2 2 5 3 6" xfId="13549" xr:uid="{00000000-0005-0000-0000-0000634A0000}"/>
    <cellStyle name="Normal 3 2 2 5 4" xfId="13550" xr:uid="{00000000-0005-0000-0000-0000644A0000}"/>
    <cellStyle name="Normal 3 2 2 5 4 2" xfId="13551" xr:uid="{00000000-0005-0000-0000-0000654A0000}"/>
    <cellStyle name="Normal 3 2 2 5 4 2 2" xfId="13552" xr:uid="{00000000-0005-0000-0000-0000664A0000}"/>
    <cellStyle name="Normal 3 2 2 5 4 2 2 2" xfId="13553" xr:uid="{00000000-0005-0000-0000-0000674A0000}"/>
    <cellStyle name="Normal 3 2 2 5 4 2 2 3" xfId="13554" xr:uid="{00000000-0005-0000-0000-0000684A0000}"/>
    <cellStyle name="Normal 3 2 2 5 4 2 2 4" xfId="13555" xr:uid="{00000000-0005-0000-0000-0000694A0000}"/>
    <cellStyle name="Normal 3 2 2 5 4 2 3" xfId="13556" xr:uid="{00000000-0005-0000-0000-00006A4A0000}"/>
    <cellStyle name="Normal 3 2 2 5 4 2 4" xfId="13557" xr:uid="{00000000-0005-0000-0000-00006B4A0000}"/>
    <cellStyle name="Normal 3 2 2 5 4 2 5" xfId="13558" xr:uid="{00000000-0005-0000-0000-00006C4A0000}"/>
    <cellStyle name="Normal 3 2 2 5 4 3" xfId="13559" xr:uid="{00000000-0005-0000-0000-00006D4A0000}"/>
    <cellStyle name="Normal 3 2 2 5 4 3 2" xfId="13560" xr:uid="{00000000-0005-0000-0000-00006E4A0000}"/>
    <cellStyle name="Normal 3 2 2 5 4 3 3" xfId="13561" xr:uid="{00000000-0005-0000-0000-00006F4A0000}"/>
    <cellStyle name="Normal 3 2 2 5 4 3 4" xfId="13562" xr:uid="{00000000-0005-0000-0000-0000704A0000}"/>
    <cellStyle name="Normal 3 2 2 5 4 4" xfId="13563" xr:uid="{00000000-0005-0000-0000-0000714A0000}"/>
    <cellStyle name="Normal 3 2 2 5 4 5" xfId="13564" xr:uid="{00000000-0005-0000-0000-0000724A0000}"/>
    <cellStyle name="Normal 3 2 2 5 4 6" xfId="13565" xr:uid="{00000000-0005-0000-0000-0000734A0000}"/>
    <cellStyle name="Normal 3 2 2 5 5" xfId="13566" xr:uid="{00000000-0005-0000-0000-0000744A0000}"/>
    <cellStyle name="Normal 3 2 2 5 6" xfId="13567" xr:uid="{00000000-0005-0000-0000-0000754A0000}"/>
    <cellStyle name="Normal 3 2 2 5 6 2" xfId="13568" xr:uid="{00000000-0005-0000-0000-0000764A0000}"/>
    <cellStyle name="Normal 3 2 2 5 6 2 2" xfId="13569" xr:uid="{00000000-0005-0000-0000-0000774A0000}"/>
    <cellStyle name="Normal 3 2 2 5 6 2 3" xfId="13570" xr:uid="{00000000-0005-0000-0000-0000784A0000}"/>
    <cellStyle name="Normal 3 2 2 5 6 2 4" xfId="13571" xr:uid="{00000000-0005-0000-0000-0000794A0000}"/>
    <cellStyle name="Normal 3 2 2 5 6 3" xfId="13572" xr:uid="{00000000-0005-0000-0000-00007A4A0000}"/>
    <cellStyle name="Normal 3 2 2 5 6 4" xfId="13573" xr:uid="{00000000-0005-0000-0000-00007B4A0000}"/>
    <cellStyle name="Normal 3 2 2 5 6 5" xfId="13574" xr:uid="{00000000-0005-0000-0000-00007C4A0000}"/>
    <cellStyle name="Normal 3 2 2 5 7" xfId="13575" xr:uid="{00000000-0005-0000-0000-00007D4A0000}"/>
    <cellStyle name="Normal 3 2 2 5 8" xfId="13576" xr:uid="{00000000-0005-0000-0000-00007E4A0000}"/>
    <cellStyle name="Normal 3 2 2 5 8 2" xfId="13577" xr:uid="{00000000-0005-0000-0000-00007F4A0000}"/>
    <cellStyle name="Normal 3 2 2 5 8 3" xfId="13578" xr:uid="{00000000-0005-0000-0000-0000804A0000}"/>
    <cellStyle name="Normal 3 2 2 5 8 4" xfId="13579" xr:uid="{00000000-0005-0000-0000-0000814A0000}"/>
    <cellStyle name="Normal 3 2 2 5 9" xfId="13580" xr:uid="{00000000-0005-0000-0000-0000824A0000}"/>
    <cellStyle name="Normal 3 2 2 6" xfId="13581" xr:uid="{00000000-0005-0000-0000-0000834A0000}"/>
    <cellStyle name="Normal 3 2 2 6 2" xfId="13582" xr:uid="{00000000-0005-0000-0000-0000844A0000}"/>
    <cellStyle name="Normal 3 2 2 6 2 2" xfId="13583" xr:uid="{00000000-0005-0000-0000-0000854A0000}"/>
    <cellStyle name="Normal 3 2 2 6 2 2 2" xfId="13584" xr:uid="{00000000-0005-0000-0000-0000864A0000}"/>
    <cellStyle name="Normal 3 2 2 6 2 2 2 2" xfId="13585" xr:uid="{00000000-0005-0000-0000-0000874A0000}"/>
    <cellStyle name="Normal 3 2 2 6 2 2 2 3" xfId="13586" xr:uid="{00000000-0005-0000-0000-0000884A0000}"/>
    <cellStyle name="Normal 3 2 2 6 2 2 2 4" xfId="13587" xr:uid="{00000000-0005-0000-0000-0000894A0000}"/>
    <cellStyle name="Normal 3 2 2 6 2 2 3" xfId="13588" xr:uid="{00000000-0005-0000-0000-00008A4A0000}"/>
    <cellStyle name="Normal 3 2 2 6 2 2 4" xfId="13589" xr:uid="{00000000-0005-0000-0000-00008B4A0000}"/>
    <cellStyle name="Normal 3 2 2 6 2 2 5" xfId="13590" xr:uid="{00000000-0005-0000-0000-00008C4A0000}"/>
    <cellStyle name="Normal 3 2 2 6 2 3" xfId="13591" xr:uid="{00000000-0005-0000-0000-00008D4A0000}"/>
    <cellStyle name="Normal 3 2 2 6 2 3 2" xfId="13592" xr:uid="{00000000-0005-0000-0000-00008E4A0000}"/>
    <cellStyle name="Normal 3 2 2 6 2 3 3" xfId="13593" xr:uid="{00000000-0005-0000-0000-00008F4A0000}"/>
    <cellStyle name="Normal 3 2 2 6 2 3 4" xfId="13594" xr:uid="{00000000-0005-0000-0000-0000904A0000}"/>
    <cellStyle name="Normal 3 2 2 6 2 4" xfId="13595" xr:uid="{00000000-0005-0000-0000-0000914A0000}"/>
    <cellStyle name="Normal 3 2 2 6 2 5" xfId="13596" xr:uid="{00000000-0005-0000-0000-0000924A0000}"/>
    <cellStyle name="Normal 3 2 2 6 2 6" xfId="13597" xr:uid="{00000000-0005-0000-0000-0000934A0000}"/>
    <cellStyle name="Normal 3 2 2 6 3" xfId="13598" xr:uid="{00000000-0005-0000-0000-0000944A0000}"/>
    <cellStyle name="Normal 3 2 2 6 3 2" xfId="13599" xr:uid="{00000000-0005-0000-0000-0000954A0000}"/>
    <cellStyle name="Normal 3 2 2 6 3 2 2" xfId="13600" xr:uid="{00000000-0005-0000-0000-0000964A0000}"/>
    <cellStyle name="Normal 3 2 2 6 3 2 2 2" xfId="13601" xr:uid="{00000000-0005-0000-0000-0000974A0000}"/>
    <cellStyle name="Normal 3 2 2 6 3 2 2 3" xfId="13602" xr:uid="{00000000-0005-0000-0000-0000984A0000}"/>
    <cellStyle name="Normal 3 2 2 6 3 2 2 4" xfId="13603" xr:uid="{00000000-0005-0000-0000-0000994A0000}"/>
    <cellStyle name="Normal 3 2 2 6 3 2 3" xfId="13604" xr:uid="{00000000-0005-0000-0000-00009A4A0000}"/>
    <cellStyle name="Normal 3 2 2 6 3 2 4" xfId="13605" xr:uid="{00000000-0005-0000-0000-00009B4A0000}"/>
    <cellStyle name="Normal 3 2 2 6 3 2 5" xfId="13606" xr:uid="{00000000-0005-0000-0000-00009C4A0000}"/>
    <cellStyle name="Normal 3 2 2 6 3 3" xfId="13607" xr:uid="{00000000-0005-0000-0000-00009D4A0000}"/>
    <cellStyle name="Normal 3 2 2 6 3 3 2" xfId="13608" xr:uid="{00000000-0005-0000-0000-00009E4A0000}"/>
    <cellStyle name="Normal 3 2 2 6 3 3 3" xfId="13609" xr:uid="{00000000-0005-0000-0000-00009F4A0000}"/>
    <cellStyle name="Normal 3 2 2 6 3 3 4" xfId="13610" xr:uid="{00000000-0005-0000-0000-0000A04A0000}"/>
    <cellStyle name="Normal 3 2 2 6 3 4" xfId="13611" xr:uid="{00000000-0005-0000-0000-0000A14A0000}"/>
    <cellStyle name="Normal 3 2 2 6 3 5" xfId="13612" xr:uid="{00000000-0005-0000-0000-0000A24A0000}"/>
    <cellStyle name="Normal 3 2 2 6 3 6" xfId="13613" xr:uid="{00000000-0005-0000-0000-0000A34A0000}"/>
    <cellStyle name="Normal 3 2 2 6 4" xfId="13614" xr:uid="{00000000-0005-0000-0000-0000A44A0000}"/>
    <cellStyle name="Normal 3 2 2 6 5" xfId="13615" xr:uid="{00000000-0005-0000-0000-0000A54A0000}"/>
    <cellStyle name="Normal 3 2 2 6 5 2" xfId="13616" xr:uid="{00000000-0005-0000-0000-0000A64A0000}"/>
    <cellStyle name="Normal 3 2 2 6 5 2 2" xfId="13617" xr:uid="{00000000-0005-0000-0000-0000A74A0000}"/>
    <cellStyle name="Normal 3 2 2 6 5 2 3" xfId="13618" xr:uid="{00000000-0005-0000-0000-0000A84A0000}"/>
    <cellStyle name="Normal 3 2 2 6 5 2 4" xfId="13619" xr:uid="{00000000-0005-0000-0000-0000A94A0000}"/>
    <cellStyle name="Normal 3 2 2 6 5 3" xfId="13620" xr:uid="{00000000-0005-0000-0000-0000AA4A0000}"/>
    <cellStyle name="Normal 3 2 2 6 5 4" xfId="13621" xr:uid="{00000000-0005-0000-0000-0000AB4A0000}"/>
    <cellStyle name="Normal 3 2 2 6 5 5" xfId="13622" xr:uid="{00000000-0005-0000-0000-0000AC4A0000}"/>
    <cellStyle name="Normal 3 2 2 6 6" xfId="13623" xr:uid="{00000000-0005-0000-0000-0000AD4A0000}"/>
    <cellStyle name="Normal 3 2 2 6 6 2" xfId="13624" xr:uid="{00000000-0005-0000-0000-0000AE4A0000}"/>
    <cellStyle name="Normal 3 2 2 6 6 3" xfId="13625" xr:uid="{00000000-0005-0000-0000-0000AF4A0000}"/>
    <cellStyle name="Normal 3 2 2 6 6 4" xfId="13626" xr:uid="{00000000-0005-0000-0000-0000B04A0000}"/>
    <cellStyle name="Normal 3 2 2 6 7" xfId="13627" xr:uid="{00000000-0005-0000-0000-0000B14A0000}"/>
    <cellStyle name="Normal 3 2 2 6 8" xfId="13628" xr:uid="{00000000-0005-0000-0000-0000B24A0000}"/>
    <cellStyle name="Normal 3 2 2 6 9" xfId="13629" xr:uid="{00000000-0005-0000-0000-0000B34A0000}"/>
    <cellStyle name="Normal 3 2 2 7" xfId="13630" xr:uid="{00000000-0005-0000-0000-0000B44A0000}"/>
    <cellStyle name="Normal 3 2 2 7 2" xfId="13631" xr:uid="{00000000-0005-0000-0000-0000B54A0000}"/>
    <cellStyle name="Normal 3 2 2 7 2 2" xfId="13632" xr:uid="{00000000-0005-0000-0000-0000B64A0000}"/>
    <cellStyle name="Normal 3 2 2 7 2 2 2" xfId="13633" xr:uid="{00000000-0005-0000-0000-0000B74A0000}"/>
    <cellStyle name="Normal 3 2 2 7 2 2 2 2" xfId="13634" xr:uid="{00000000-0005-0000-0000-0000B84A0000}"/>
    <cellStyle name="Normal 3 2 2 7 2 2 2 3" xfId="13635" xr:uid="{00000000-0005-0000-0000-0000B94A0000}"/>
    <cellStyle name="Normal 3 2 2 7 2 2 2 4" xfId="13636" xr:uid="{00000000-0005-0000-0000-0000BA4A0000}"/>
    <cellStyle name="Normal 3 2 2 7 2 2 3" xfId="13637" xr:uid="{00000000-0005-0000-0000-0000BB4A0000}"/>
    <cellStyle name="Normal 3 2 2 7 2 2 4" xfId="13638" xr:uid="{00000000-0005-0000-0000-0000BC4A0000}"/>
    <cellStyle name="Normal 3 2 2 7 2 2 5" xfId="13639" xr:uid="{00000000-0005-0000-0000-0000BD4A0000}"/>
    <cellStyle name="Normal 3 2 2 7 2 3" xfId="13640" xr:uid="{00000000-0005-0000-0000-0000BE4A0000}"/>
    <cellStyle name="Normal 3 2 2 7 2 3 2" xfId="13641" xr:uid="{00000000-0005-0000-0000-0000BF4A0000}"/>
    <cellStyle name="Normal 3 2 2 7 2 3 3" xfId="13642" xr:uid="{00000000-0005-0000-0000-0000C04A0000}"/>
    <cellStyle name="Normal 3 2 2 7 2 3 4" xfId="13643" xr:uid="{00000000-0005-0000-0000-0000C14A0000}"/>
    <cellStyle name="Normal 3 2 2 7 2 4" xfId="13644" xr:uid="{00000000-0005-0000-0000-0000C24A0000}"/>
    <cellStyle name="Normal 3 2 2 7 2 5" xfId="13645" xr:uid="{00000000-0005-0000-0000-0000C34A0000}"/>
    <cellStyle name="Normal 3 2 2 7 2 6" xfId="13646" xr:uid="{00000000-0005-0000-0000-0000C44A0000}"/>
    <cellStyle name="Normal 3 2 2 7 3" xfId="13647" xr:uid="{00000000-0005-0000-0000-0000C54A0000}"/>
    <cellStyle name="Normal 3 2 2 7 3 2" xfId="13648" xr:uid="{00000000-0005-0000-0000-0000C64A0000}"/>
    <cellStyle name="Normal 3 2 2 7 3 2 2" xfId="13649" xr:uid="{00000000-0005-0000-0000-0000C74A0000}"/>
    <cellStyle name="Normal 3 2 2 7 3 2 2 2" xfId="13650" xr:uid="{00000000-0005-0000-0000-0000C84A0000}"/>
    <cellStyle name="Normal 3 2 2 7 3 2 2 3" xfId="13651" xr:uid="{00000000-0005-0000-0000-0000C94A0000}"/>
    <cellStyle name="Normal 3 2 2 7 3 2 2 4" xfId="13652" xr:uid="{00000000-0005-0000-0000-0000CA4A0000}"/>
    <cellStyle name="Normal 3 2 2 7 3 2 3" xfId="13653" xr:uid="{00000000-0005-0000-0000-0000CB4A0000}"/>
    <cellStyle name="Normal 3 2 2 7 3 2 4" xfId="13654" xr:uid="{00000000-0005-0000-0000-0000CC4A0000}"/>
    <cellStyle name="Normal 3 2 2 7 3 2 5" xfId="13655" xr:uid="{00000000-0005-0000-0000-0000CD4A0000}"/>
    <cellStyle name="Normal 3 2 2 7 3 3" xfId="13656" xr:uid="{00000000-0005-0000-0000-0000CE4A0000}"/>
    <cellStyle name="Normal 3 2 2 7 3 3 2" xfId="13657" xr:uid="{00000000-0005-0000-0000-0000CF4A0000}"/>
    <cellStyle name="Normal 3 2 2 7 3 3 3" xfId="13658" xr:uid="{00000000-0005-0000-0000-0000D04A0000}"/>
    <cellStyle name="Normal 3 2 2 7 3 3 4" xfId="13659" xr:uid="{00000000-0005-0000-0000-0000D14A0000}"/>
    <cellStyle name="Normal 3 2 2 7 3 4" xfId="13660" xr:uid="{00000000-0005-0000-0000-0000D24A0000}"/>
    <cellStyle name="Normal 3 2 2 7 3 5" xfId="13661" xr:uid="{00000000-0005-0000-0000-0000D34A0000}"/>
    <cellStyle name="Normal 3 2 2 7 3 6" xfId="13662" xr:uid="{00000000-0005-0000-0000-0000D44A0000}"/>
    <cellStyle name="Normal 3 2 2 7 4" xfId="13663" xr:uid="{00000000-0005-0000-0000-0000D54A0000}"/>
    <cellStyle name="Normal 3 2 2 7 5" xfId="13664" xr:uid="{00000000-0005-0000-0000-0000D64A0000}"/>
    <cellStyle name="Normal 3 2 2 7 5 2" xfId="13665" xr:uid="{00000000-0005-0000-0000-0000D74A0000}"/>
    <cellStyle name="Normal 3 2 2 7 5 2 2" xfId="13666" xr:uid="{00000000-0005-0000-0000-0000D84A0000}"/>
    <cellStyle name="Normal 3 2 2 7 5 2 3" xfId="13667" xr:uid="{00000000-0005-0000-0000-0000D94A0000}"/>
    <cellStyle name="Normal 3 2 2 7 5 2 4" xfId="13668" xr:uid="{00000000-0005-0000-0000-0000DA4A0000}"/>
    <cellStyle name="Normal 3 2 2 7 5 3" xfId="13669" xr:uid="{00000000-0005-0000-0000-0000DB4A0000}"/>
    <cellStyle name="Normal 3 2 2 7 5 4" xfId="13670" xr:uid="{00000000-0005-0000-0000-0000DC4A0000}"/>
    <cellStyle name="Normal 3 2 2 7 5 5" xfId="13671" xr:uid="{00000000-0005-0000-0000-0000DD4A0000}"/>
    <cellStyle name="Normal 3 2 2 7 6" xfId="13672" xr:uid="{00000000-0005-0000-0000-0000DE4A0000}"/>
    <cellStyle name="Normal 3 2 2 7 6 2" xfId="13673" xr:uid="{00000000-0005-0000-0000-0000DF4A0000}"/>
    <cellStyle name="Normal 3 2 2 7 6 3" xfId="13674" xr:uid="{00000000-0005-0000-0000-0000E04A0000}"/>
    <cellStyle name="Normal 3 2 2 7 6 4" xfId="13675" xr:uid="{00000000-0005-0000-0000-0000E14A0000}"/>
    <cellStyle name="Normal 3 2 2 7 7" xfId="13676" xr:uid="{00000000-0005-0000-0000-0000E24A0000}"/>
    <cellStyle name="Normal 3 2 2 7 8" xfId="13677" xr:uid="{00000000-0005-0000-0000-0000E34A0000}"/>
    <cellStyle name="Normal 3 2 2 7 9" xfId="13678" xr:uid="{00000000-0005-0000-0000-0000E44A0000}"/>
    <cellStyle name="Normal 3 2 2 8" xfId="13679" xr:uid="{00000000-0005-0000-0000-0000E54A0000}"/>
    <cellStyle name="Normal 3 2 2 8 2" xfId="13680" xr:uid="{00000000-0005-0000-0000-0000E64A0000}"/>
    <cellStyle name="Normal 3 2 2 8 2 2" xfId="13681" xr:uid="{00000000-0005-0000-0000-0000E74A0000}"/>
    <cellStyle name="Normal 3 2 2 8 2 2 2" xfId="13682" xr:uid="{00000000-0005-0000-0000-0000E84A0000}"/>
    <cellStyle name="Normal 3 2 2 8 2 2 3" xfId="13683" xr:uid="{00000000-0005-0000-0000-0000E94A0000}"/>
    <cellStyle name="Normal 3 2 2 8 2 2 4" xfId="13684" xr:uid="{00000000-0005-0000-0000-0000EA4A0000}"/>
    <cellStyle name="Normal 3 2 2 8 2 3" xfId="13685" xr:uid="{00000000-0005-0000-0000-0000EB4A0000}"/>
    <cellStyle name="Normal 3 2 2 8 2 4" xfId="13686" xr:uid="{00000000-0005-0000-0000-0000EC4A0000}"/>
    <cellStyle name="Normal 3 2 2 8 2 5" xfId="13687" xr:uid="{00000000-0005-0000-0000-0000ED4A0000}"/>
    <cellStyle name="Normal 3 2 2 8 3" xfId="13688" xr:uid="{00000000-0005-0000-0000-0000EE4A0000}"/>
    <cellStyle name="Normal 3 2 2 8 3 2" xfId="13689" xr:uid="{00000000-0005-0000-0000-0000EF4A0000}"/>
    <cellStyle name="Normal 3 2 2 8 3 3" xfId="13690" xr:uid="{00000000-0005-0000-0000-0000F04A0000}"/>
    <cellStyle name="Normal 3 2 2 8 3 4" xfId="13691" xr:uid="{00000000-0005-0000-0000-0000F14A0000}"/>
    <cellStyle name="Normal 3 2 2 8 4" xfId="13692" xr:uid="{00000000-0005-0000-0000-0000F24A0000}"/>
    <cellStyle name="Normal 3 2 2 8 5" xfId="13693" xr:uid="{00000000-0005-0000-0000-0000F34A0000}"/>
    <cellStyle name="Normal 3 2 2 8 6" xfId="13694" xr:uid="{00000000-0005-0000-0000-0000F44A0000}"/>
    <cellStyle name="Normal 3 2 2 9" xfId="13695" xr:uid="{00000000-0005-0000-0000-0000F54A0000}"/>
    <cellStyle name="Normal 3 2 2 9 2" xfId="13696" xr:uid="{00000000-0005-0000-0000-0000F64A0000}"/>
    <cellStyle name="Normal 3 2 2 9 2 2" xfId="13697" xr:uid="{00000000-0005-0000-0000-0000F74A0000}"/>
    <cellStyle name="Normal 3 2 2 9 2 2 2" xfId="13698" xr:uid="{00000000-0005-0000-0000-0000F84A0000}"/>
    <cellStyle name="Normal 3 2 2 9 2 2 3" xfId="13699" xr:uid="{00000000-0005-0000-0000-0000F94A0000}"/>
    <cellStyle name="Normal 3 2 2 9 2 2 4" xfId="13700" xr:uid="{00000000-0005-0000-0000-0000FA4A0000}"/>
    <cellStyle name="Normal 3 2 2 9 2 3" xfId="13701" xr:uid="{00000000-0005-0000-0000-0000FB4A0000}"/>
    <cellStyle name="Normal 3 2 2 9 2 4" xfId="13702" xr:uid="{00000000-0005-0000-0000-0000FC4A0000}"/>
    <cellStyle name="Normal 3 2 2 9 2 5" xfId="13703" xr:uid="{00000000-0005-0000-0000-0000FD4A0000}"/>
    <cellStyle name="Normal 3 2 2 9 3" xfId="13704" xr:uid="{00000000-0005-0000-0000-0000FE4A0000}"/>
    <cellStyle name="Normal 3 2 2 9 3 2" xfId="13705" xr:uid="{00000000-0005-0000-0000-0000FF4A0000}"/>
    <cellStyle name="Normal 3 2 2 9 3 3" xfId="13706" xr:uid="{00000000-0005-0000-0000-0000004B0000}"/>
    <cellStyle name="Normal 3 2 2 9 3 4" xfId="13707" xr:uid="{00000000-0005-0000-0000-0000014B0000}"/>
    <cellStyle name="Normal 3 2 2 9 4" xfId="13708" xr:uid="{00000000-0005-0000-0000-0000024B0000}"/>
    <cellStyle name="Normal 3 2 2 9 5" xfId="13709" xr:uid="{00000000-0005-0000-0000-0000034B0000}"/>
    <cellStyle name="Normal 3 2 2 9 6" xfId="13710" xr:uid="{00000000-0005-0000-0000-0000044B0000}"/>
    <cellStyle name="Normal 3 2 20" xfId="13711" xr:uid="{00000000-0005-0000-0000-0000054B0000}"/>
    <cellStyle name="Normal 3 2 20 2" xfId="13712" xr:uid="{00000000-0005-0000-0000-0000064B0000}"/>
    <cellStyle name="Normal 3 2 20 2 2" xfId="13713" xr:uid="{00000000-0005-0000-0000-0000074B0000}"/>
    <cellStyle name="Normal 3 2 20 2 2 2" xfId="13714" xr:uid="{00000000-0005-0000-0000-0000084B0000}"/>
    <cellStyle name="Normal 3 2 20 2 2 3" xfId="13715" xr:uid="{00000000-0005-0000-0000-0000094B0000}"/>
    <cellStyle name="Normal 3 2 20 2 2 4" xfId="13716" xr:uid="{00000000-0005-0000-0000-00000A4B0000}"/>
    <cellStyle name="Normal 3 2 20 2 3" xfId="13717" xr:uid="{00000000-0005-0000-0000-00000B4B0000}"/>
    <cellStyle name="Normal 3 2 20 2 4" xfId="13718" xr:uid="{00000000-0005-0000-0000-00000C4B0000}"/>
    <cellStyle name="Normal 3 2 20 2 5" xfId="13719" xr:uid="{00000000-0005-0000-0000-00000D4B0000}"/>
    <cellStyle name="Normal 3 2 20 3" xfId="13720" xr:uid="{00000000-0005-0000-0000-00000E4B0000}"/>
    <cellStyle name="Normal 3 2 20 4" xfId="13721" xr:uid="{00000000-0005-0000-0000-00000F4B0000}"/>
    <cellStyle name="Normal 3 2 20 4 2" xfId="13722" xr:uid="{00000000-0005-0000-0000-0000104B0000}"/>
    <cellStyle name="Normal 3 2 20 4 3" xfId="13723" xr:uid="{00000000-0005-0000-0000-0000114B0000}"/>
    <cellStyle name="Normal 3 2 20 4 4" xfId="13724" xr:uid="{00000000-0005-0000-0000-0000124B0000}"/>
    <cellStyle name="Normal 3 2 20 5" xfId="13725" xr:uid="{00000000-0005-0000-0000-0000134B0000}"/>
    <cellStyle name="Normal 3 2 20 6" xfId="13726" xr:uid="{00000000-0005-0000-0000-0000144B0000}"/>
    <cellStyle name="Normal 3 2 20 7" xfId="13727" xr:uid="{00000000-0005-0000-0000-0000154B0000}"/>
    <cellStyle name="Normal 3 2 21" xfId="13728" xr:uid="{00000000-0005-0000-0000-0000164B0000}"/>
    <cellStyle name="Normal 3 2 21 2" xfId="13729" xr:uid="{00000000-0005-0000-0000-0000174B0000}"/>
    <cellStyle name="Normal 3 2 21 3" xfId="13730" xr:uid="{00000000-0005-0000-0000-0000184B0000}"/>
    <cellStyle name="Normal 3 2 21 3 2" xfId="13731" xr:uid="{00000000-0005-0000-0000-0000194B0000}"/>
    <cellStyle name="Normal 3 2 21 3 3" xfId="13732" xr:uid="{00000000-0005-0000-0000-00001A4B0000}"/>
    <cellStyle name="Normal 3 2 21 3 4" xfId="13733" xr:uid="{00000000-0005-0000-0000-00001B4B0000}"/>
    <cellStyle name="Normal 3 2 21 4" xfId="13734" xr:uid="{00000000-0005-0000-0000-00001C4B0000}"/>
    <cellStyle name="Normal 3 2 21 5" xfId="13735" xr:uid="{00000000-0005-0000-0000-00001D4B0000}"/>
    <cellStyle name="Normal 3 2 21 6" xfId="13736" xr:uid="{00000000-0005-0000-0000-00001E4B0000}"/>
    <cellStyle name="Normal 3 2 22" xfId="13737" xr:uid="{00000000-0005-0000-0000-00001F4B0000}"/>
    <cellStyle name="Normal 3 2 22 2" xfId="13738" xr:uid="{00000000-0005-0000-0000-0000204B0000}"/>
    <cellStyle name="Normal 3 2 22 3" xfId="13739" xr:uid="{00000000-0005-0000-0000-0000214B0000}"/>
    <cellStyle name="Normal 3 2 22 4" xfId="13740" xr:uid="{00000000-0005-0000-0000-0000224B0000}"/>
    <cellStyle name="Normal 3 2 23" xfId="13741" xr:uid="{00000000-0005-0000-0000-0000234B0000}"/>
    <cellStyle name="Normal 3 2 24" xfId="13742" xr:uid="{00000000-0005-0000-0000-0000244B0000}"/>
    <cellStyle name="Normal 3 2 25" xfId="13743" xr:uid="{00000000-0005-0000-0000-0000254B0000}"/>
    <cellStyle name="Normal 3 2 3" xfId="13744" xr:uid="{00000000-0005-0000-0000-0000264B0000}"/>
    <cellStyle name="Normal 3 2 3 10" xfId="13745" xr:uid="{00000000-0005-0000-0000-0000274B0000}"/>
    <cellStyle name="Normal 3 2 3 10 2" xfId="13746" xr:uid="{00000000-0005-0000-0000-0000284B0000}"/>
    <cellStyle name="Normal 3 2 3 10 2 2" xfId="13747" xr:uid="{00000000-0005-0000-0000-0000294B0000}"/>
    <cellStyle name="Normal 3 2 3 10 2 3" xfId="13748" xr:uid="{00000000-0005-0000-0000-00002A4B0000}"/>
    <cellStyle name="Normal 3 2 3 10 2 4" xfId="13749" xr:uid="{00000000-0005-0000-0000-00002B4B0000}"/>
    <cellStyle name="Normal 3 2 3 10 3" xfId="13750" xr:uid="{00000000-0005-0000-0000-00002C4B0000}"/>
    <cellStyle name="Normal 3 2 3 10 4" xfId="13751" xr:uid="{00000000-0005-0000-0000-00002D4B0000}"/>
    <cellStyle name="Normal 3 2 3 10 5" xfId="13752" xr:uid="{00000000-0005-0000-0000-00002E4B0000}"/>
    <cellStyle name="Normal 3 2 3 11" xfId="13753" xr:uid="{00000000-0005-0000-0000-00002F4B0000}"/>
    <cellStyle name="Normal 3 2 3 11 2" xfId="13754" xr:uid="{00000000-0005-0000-0000-0000304B0000}"/>
    <cellStyle name="Normal 3 2 3 11 3" xfId="13755" xr:uid="{00000000-0005-0000-0000-0000314B0000}"/>
    <cellStyle name="Normal 3 2 3 11 4" xfId="13756" xr:uid="{00000000-0005-0000-0000-0000324B0000}"/>
    <cellStyle name="Normal 3 2 3 12" xfId="13757" xr:uid="{00000000-0005-0000-0000-0000334B0000}"/>
    <cellStyle name="Normal 3 2 3 13" xfId="13758" xr:uid="{00000000-0005-0000-0000-0000344B0000}"/>
    <cellStyle name="Normal 3 2 3 14" xfId="13759" xr:uid="{00000000-0005-0000-0000-0000354B0000}"/>
    <cellStyle name="Normal 3 2 3 2" xfId="13760" xr:uid="{00000000-0005-0000-0000-0000364B0000}"/>
    <cellStyle name="Normal 3 2 3 2 10" xfId="13761" xr:uid="{00000000-0005-0000-0000-0000374B0000}"/>
    <cellStyle name="Normal 3 2 3 2 2" xfId="13762" xr:uid="{00000000-0005-0000-0000-0000384B0000}"/>
    <cellStyle name="Normal 3 2 3 2 2 2" xfId="13763" xr:uid="{00000000-0005-0000-0000-0000394B0000}"/>
    <cellStyle name="Normal 3 2 3 2 2 2 2" xfId="13764" xr:uid="{00000000-0005-0000-0000-00003A4B0000}"/>
    <cellStyle name="Normal 3 2 3 2 2 2 2 2" xfId="13765" xr:uid="{00000000-0005-0000-0000-00003B4B0000}"/>
    <cellStyle name="Normal 3 2 3 2 2 2 2 2 2" xfId="13766" xr:uid="{00000000-0005-0000-0000-00003C4B0000}"/>
    <cellStyle name="Normal 3 2 3 2 2 2 2 2 3" xfId="13767" xr:uid="{00000000-0005-0000-0000-00003D4B0000}"/>
    <cellStyle name="Normal 3 2 3 2 2 2 2 2 4" xfId="13768" xr:uid="{00000000-0005-0000-0000-00003E4B0000}"/>
    <cellStyle name="Normal 3 2 3 2 2 2 2 3" xfId="13769" xr:uid="{00000000-0005-0000-0000-00003F4B0000}"/>
    <cellStyle name="Normal 3 2 3 2 2 2 2 4" xfId="13770" xr:uid="{00000000-0005-0000-0000-0000404B0000}"/>
    <cellStyle name="Normal 3 2 3 2 2 2 2 5" xfId="13771" xr:uid="{00000000-0005-0000-0000-0000414B0000}"/>
    <cellStyle name="Normal 3 2 3 2 2 2 3" xfId="13772" xr:uid="{00000000-0005-0000-0000-0000424B0000}"/>
    <cellStyle name="Normal 3 2 3 2 2 2 3 2" xfId="13773" xr:uid="{00000000-0005-0000-0000-0000434B0000}"/>
    <cellStyle name="Normal 3 2 3 2 2 2 3 3" xfId="13774" xr:uid="{00000000-0005-0000-0000-0000444B0000}"/>
    <cellStyle name="Normal 3 2 3 2 2 2 3 4" xfId="13775" xr:uid="{00000000-0005-0000-0000-0000454B0000}"/>
    <cellStyle name="Normal 3 2 3 2 2 2 4" xfId="13776" xr:uid="{00000000-0005-0000-0000-0000464B0000}"/>
    <cellStyle name="Normal 3 2 3 2 2 2 5" xfId="13777" xr:uid="{00000000-0005-0000-0000-0000474B0000}"/>
    <cellStyle name="Normal 3 2 3 2 2 2 6" xfId="13778" xr:uid="{00000000-0005-0000-0000-0000484B0000}"/>
    <cellStyle name="Normal 3 2 3 2 2 3" xfId="13779" xr:uid="{00000000-0005-0000-0000-0000494B0000}"/>
    <cellStyle name="Normal 3 2 3 2 2 3 2" xfId="13780" xr:uid="{00000000-0005-0000-0000-00004A4B0000}"/>
    <cellStyle name="Normal 3 2 3 2 2 3 2 2" xfId="13781" xr:uid="{00000000-0005-0000-0000-00004B4B0000}"/>
    <cellStyle name="Normal 3 2 3 2 2 3 2 2 2" xfId="13782" xr:uid="{00000000-0005-0000-0000-00004C4B0000}"/>
    <cellStyle name="Normal 3 2 3 2 2 3 2 2 3" xfId="13783" xr:uid="{00000000-0005-0000-0000-00004D4B0000}"/>
    <cellStyle name="Normal 3 2 3 2 2 3 2 2 4" xfId="13784" xr:uid="{00000000-0005-0000-0000-00004E4B0000}"/>
    <cellStyle name="Normal 3 2 3 2 2 3 2 3" xfId="13785" xr:uid="{00000000-0005-0000-0000-00004F4B0000}"/>
    <cellStyle name="Normal 3 2 3 2 2 3 2 4" xfId="13786" xr:uid="{00000000-0005-0000-0000-0000504B0000}"/>
    <cellStyle name="Normal 3 2 3 2 2 3 2 5" xfId="13787" xr:uid="{00000000-0005-0000-0000-0000514B0000}"/>
    <cellStyle name="Normal 3 2 3 2 2 3 3" xfId="13788" xr:uid="{00000000-0005-0000-0000-0000524B0000}"/>
    <cellStyle name="Normal 3 2 3 2 2 3 3 2" xfId="13789" xr:uid="{00000000-0005-0000-0000-0000534B0000}"/>
    <cellStyle name="Normal 3 2 3 2 2 3 3 3" xfId="13790" xr:uid="{00000000-0005-0000-0000-0000544B0000}"/>
    <cellStyle name="Normal 3 2 3 2 2 3 3 4" xfId="13791" xr:uid="{00000000-0005-0000-0000-0000554B0000}"/>
    <cellStyle name="Normal 3 2 3 2 2 3 4" xfId="13792" xr:uid="{00000000-0005-0000-0000-0000564B0000}"/>
    <cellStyle name="Normal 3 2 3 2 2 3 5" xfId="13793" xr:uid="{00000000-0005-0000-0000-0000574B0000}"/>
    <cellStyle name="Normal 3 2 3 2 2 3 6" xfId="13794" xr:uid="{00000000-0005-0000-0000-0000584B0000}"/>
    <cellStyle name="Normal 3 2 3 2 2 4" xfId="13795" xr:uid="{00000000-0005-0000-0000-0000594B0000}"/>
    <cellStyle name="Normal 3 2 3 2 2 5" xfId="13796" xr:uid="{00000000-0005-0000-0000-00005A4B0000}"/>
    <cellStyle name="Normal 3 2 3 2 2 5 2" xfId="13797" xr:uid="{00000000-0005-0000-0000-00005B4B0000}"/>
    <cellStyle name="Normal 3 2 3 2 2 5 2 2" xfId="13798" xr:uid="{00000000-0005-0000-0000-00005C4B0000}"/>
    <cellStyle name="Normal 3 2 3 2 2 5 2 3" xfId="13799" xr:uid="{00000000-0005-0000-0000-00005D4B0000}"/>
    <cellStyle name="Normal 3 2 3 2 2 5 2 4" xfId="13800" xr:uid="{00000000-0005-0000-0000-00005E4B0000}"/>
    <cellStyle name="Normal 3 2 3 2 2 5 3" xfId="13801" xr:uid="{00000000-0005-0000-0000-00005F4B0000}"/>
    <cellStyle name="Normal 3 2 3 2 2 5 4" xfId="13802" xr:uid="{00000000-0005-0000-0000-0000604B0000}"/>
    <cellStyle name="Normal 3 2 3 2 2 5 5" xfId="13803" xr:uid="{00000000-0005-0000-0000-0000614B0000}"/>
    <cellStyle name="Normal 3 2 3 2 2 6" xfId="13804" xr:uid="{00000000-0005-0000-0000-0000624B0000}"/>
    <cellStyle name="Normal 3 2 3 2 2 6 2" xfId="13805" xr:uid="{00000000-0005-0000-0000-0000634B0000}"/>
    <cellStyle name="Normal 3 2 3 2 2 6 3" xfId="13806" xr:uid="{00000000-0005-0000-0000-0000644B0000}"/>
    <cellStyle name="Normal 3 2 3 2 2 6 4" xfId="13807" xr:uid="{00000000-0005-0000-0000-0000654B0000}"/>
    <cellStyle name="Normal 3 2 3 2 2 7" xfId="13808" xr:uid="{00000000-0005-0000-0000-0000664B0000}"/>
    <cellStyle name="Normal 3 2 3 2 2 8" xfId="13809" xr:uid="{00000000-0005-0000-0000-0000674B0000}"/>
    <cellStyle name="Normal 3 2 3 2 2 9" xfId="13810" xr:uid="{00000000-0005-0000-0000-0000684B0000}"/>
    <cellStyle name="Normal 3 2 3 2 3" xfId="13811" xr:uid="{00000000-0005-0000-0000-0000694B0000}"/>
    <cellStyle name="Normal 3 2 3 2 3 2" xfId="13812" xr:uid="{00000000-0005-0000-0000-00006A4B0000}"/>
    <cellStyle name="Normal 3 2 3 2 3 2 2" xfId="13813" xr:uid="{00000000-0005-0000-0000-00006B4B0000}"/>
    <cellStyle name="Normal 3 2 3 2 3 2 2 2" xfId="13814" xr:uid="{00000000-0005-0000-0000-00006C4B0000}"/>
    <cellStyle name="Normal 3 2 3 2 3 2 2 3" xfId="13815" xr:uid="{00000000-0005-0000-0000-00006D4B0000}"/>
    <cellStyle name="Normal 3 2 3 2 3 2 2 4" xfId="13816" xr:uid="{00000000-0005-0000-0000-00006E4B0000}"/>
    <cellStyle name="Normal 3 2 3 2 3 2 3" xfId="13817" xr:uid="{00000000-0005-0000-0000-00006F4B0000}"/>
    <cellStyle name="Normal 3 2 3 2 3 2 4" xfId="13818" xr:uid="{00000000-0005-0000-0000-0000704B0000}"/>
    <cellStyle name="Normal 3 2 3 2 3 2 5" xfId="13819" xr:uid="{00000000-0005-0000-0000-0000714B0000}"/>
    <cellStyle name="Normal 3 2 3 2 3 3" xfId="13820" xr:uid="{00000000-0005-0000-0000-0000724B0000}"/>
    <cellStyle name="Normal 3 2 3 2 3 3 2" xfId="13821" xr:uid="{00000000-0005-0000-0000-0000734B0000}"/>
    <cellStyle name="Normal 3 2 3 2 3 3 3" xfId="13822" xr:uid="{00000000-0005-0000-0000-0000744B0000}"/>
    <cellStyle name="Normal 3 2 3 2 3 3 4" xfId="13823" xr:uid="{00000000-0005-0000-0000-0000754B0000}"/>
    <cellStyle name="Normal 3 2 3 2 3 4" xfId="13824" xr:uid="{00000000-0005-0000-0000-0000764B0000}"/>
    <cellStyle name="Normal 3 2 3 2 3 5" xfId="13825" xr:uid="{00000000-0005-0000-0000-0000774B0000}"/>
    <cellStyle name="Normal 3 2 3 2 3 6" xfId="13826" xr:uid="{00000000-0005-0000-0000-0000784B0000}"/>
    <cellStyle name="Normal 3 2 3 2 4" xfId="13827" xr:uid="{00000000-0005-0000-0000-0000794B0000}"/>
    <cellStyle name="Normal 3 2 3 2 4 2" xfId="13828" xr:uid="{00000000-0005-0000-0000-00007A4B0000}"/>
    <cellStyle name="Normal 3 2 3 2 4 2 2" xfId="13829" xr:uid="{00000000-0005-0000-0000-00007B4B0000}"/>
    <cellStyle name="Normal 3 2 3 2 4 2 2 2" xfId="13830" xr:uid="{00000000-0005-0000-0000-00007C4B0000}"/>
    <cellStyle name="Normal 3 2 3 2 4 2 2 3" xfId="13831" xr:uid="{00000000-0005-0000-0000-00007D4B0000}"/>
    <cellStyle name="Normal 3 2 3 2 4 2 2 4" xfId="13832" xr:uid="{00000000-0005-0000-0000-00007E4B0000}"/>
    <cellStyle name="Normal 3 2 3 2 4 2 3" xfId="13833" xr:uid="{00000000-0005-0000-0000-00007F4B0000}"/>
    <cellStyle name="Normal 3 2 3 2 4 2 4" xfId="13834" xr:uid="{00000000-0005-0000-0000-0000804B0000}"/>
    <cellStyle name="Normal 3 2 3 2 4 2 5" xfId="13835" xr:uid="{00000000-0005-0000-0000-0000814B0000}"/>
    <cellStyle name="Normal 3 2 3 2 4 3" xfId="13836" xr:uid="{00000000-0005-0000-0000-0000824B0000}"/>
    <cellStyle name="Normal 3 2 3 2 4 3 2" xfId="13837" xr:uid="{00000000-0005-0000-0000-0000834B0000}"/>
    <cellStyle name="Normal 3 2 3 2 4 3 3" xfId="13838" xr:uid="{00000000-0005-0000-0000-0000844B0000}"/>
    <cellStyle name="Normal 3 2 3 2 4 3 4" xfId="13839" xr:uid="{00000000-0005-0000-0000-0000854B0000}"/>
    <cellStyle name="Normal 3 2 3 2 4 4" xfId="13840" xr:uid="{00000000-0005-0000-0000-0000864B0000}"/>
    <cellStyle name="Normal 3 2 3 2 4 5" xfId="13841" xr:uid="{00000000-0005-0000-0000-0000874B0000}"/>
    <cellStyle name="Normal 3 2 3 2 4 6" xfId="13842" xr:uid="{00000000-0005-0000-0000-0000884B0000}"/>
    <cellStyle name="Normal 3 2 3 2 5" xfId="13843" xr:uid="{00000000-0005-0000-0000-0000894B0000}"/>
    <cellStyle name="Normal 3 2 3 2 6" xfId="13844" xr:uid="{00000000-0005-0000-0000-00008A4B0000}"/>
    <cellStyle name="Normal 3 2 3 2 6 2" xfId="13845" xr:uid="{00000000-0005-0000-0000-00008B4B0000}"/>
    <cellStyle name="Normal 3 2 3 2 6 2 2" xfId="13846" xr:uid="{00000000-0005-0000-0000-00008C4B0000}"/>
    <cellStyle name="Normal 3 2 3 2 6 2 3" xfId="13847" xr:uid="{00000000-0005-0000-0000-00008D4B0000}"/>
    <cellStyle name="Normal 3 2 3 2 6 2 4" xfId="13848" xr:uid="{00000000-0005-0000-0000-00008E4B0000}"/>
    <cellStyle name="Normal 3 2 3 2 6 3" xfId="13849" xr:uid="{00000000-0005-0000-0000-00008F4B0000}"/>
    <cellStyle name="Normal 3 2 3 2 6 4" xfId="13850" xr:uid="{00000000-0005-0000-0000-0000904B0000}"/>
    <cellStyle name="Normal 3 2 3 2 6 5" xfId="13851" xr:uid="{00000000-0005-0000-0000-0000914B0000}"/>
    <cellStyle name="Normal 3 2 3 2 7" xfId="13852" xr:uid="{00000000-0005-0000-0000-0000924B0000}"/>
    <cellStyle name="Normal 3 2 3 2 7 2" xfId="13853" xr:uid="{00000000-0005-0000-0000-0000934B0000}"/>
    <cellStyle name="Normal 3 2 3 2 7 3" xfId="13854" xr:uid="{00000000-0005-0000-0000-0000944B0000}"/>
    <cellStyle name="Normal 3 2 3 2 7 4" xfId="13855" xr:uid="{00000000-0005-0000-0000-0000954B0000}"/>
    <cellStyle name="Normal 3 2 3 2 8" xfId="13856" xr:uid="{00000000-0005-0000-0000-0000964B0000}"/>
    <cellStyle name="Normal 3 2 3 2 9" xfId="13857" xr:uid="{00000000-0005-0000-0000-0000974B0000}"/>
    <cellStyle name="Normal 3 2 3 3" xfId="13858" xr:uid="{00000000-0005-0000-0000-0000984B0000}"/>
    <cellStyle name="Normal 3 2 3 3 10" xfId="13859" xr:uid="{00000000-0005-0000-0000-0000994B0000}"/>
    <cellStyle name="Normal 3 2 3 3 2" xfId="13860" xr:uid="{00000000-0005-0000-0000-00009A4B0000}"/>
    <cellStyle name="Normal 3 2 3 3 2 2" xfId="13861" xr:uid="{00000000-0005-0000-0000-00009B4B0000}"/>
    <cellStyle name="Normal 3 2 3 3 2 2 2" xfId="13862" xr:uid="{00000000-0005-0000-0000-00009C4B0000}"/>
    <cellStyle name="Normal 3 2 3 3 2 2 2 2" xfId="13863" xr:uid="{00000000-0005-0000-0000-00009D4B0000}"/>
    <cellStyle name="Normal 3 2 3 3 2 2 2 2 2" xfId="13864" xr:uid="{00000000-0005-0000-0000-00009E4B0000}"/>
    <cellStyle name="Normal 3 2 3 3 2 2 2 2 3" xfId="13865" xr:uid="{00000000-0005-0000-0000-00009F4B0000}"/>
    <cellStyle name="Normal 3 2 3 3 2 2 2 2 4" xfId="13866" xr:uid="{00000000-0005-0000-0000-0000A04B0000}"/>
    <cellStyle name="Normal 3 2 3 3 2 2 2 3" xfId="13867" xr:uid="{00000000-0005-0000-0000-0000A14B0000}"/>
    <cellStyle name="Normal 3 2 3 3 2 2 2 4" xfId="13868" xr:uid="{00000000-0005-0000-0000-0000A24B0000}"/>
    <cellStyle name="Normal 3 2 3 3 2 2 2 5" xfId="13869" xr:uid="{00000000-0005-0000-0000-0000A34B0000}"/>
    <cellStyle name="Normal 3 2 3 3 2 2 3" xfId="13870" xr:uid="{00000000-0005-0000-0000-0000A44B0000}"/>
    <cellStyle name="Normal 3 2 3 3 2 2 3 2" xfId="13871" xr:uid="{00000000-0005-0000-0000-0000A54B0000}"/>
    <cellStyle name="Normal 3 2 3 3 2 2 3 3" xfId="13872" xr:uid="{00000000-0005-0000-0000-0000A64B0000}"/>
    <cellStyle name="Normal 3 2 3 3 2 2 3 4" xfId="13873" xr:uid="{00000000-0005-0000-0000-0000A74B0000}"/>
    <cellStyle name="Normal 3 2 3 3 2 2 4" xfId="13874" xr:uid="{00000000-0005-0000-0000-0000A84B0000}"/>
    <cellStyle name="Normal 3 2 3 3 2 2 5" xfId="13875" xr:uid="{00000000-0005-0000-0000-0000A94B0000}"/>
    <cellStyle name="Normal 3 2 3 3 2 2 6" xfId="13876" xr:uid="{00000000-0005-0000-0000-0000AA4B0000}"/>
    <cellStyle name="Normal 3 2 3 3 2 3" xfId="13877" xr:uid="{00000000-0005-0000-0000-0000AB4B0000}"/>
    <cellStyle name="Normal 3 2 3 3 2 3 2" xfId="13878" xr:uid="{00000000-0005-0000-0000-0000AC4B0000}"/>
    <cellStyle name="Normal 3 2 3 3 2 3 2 2" xfId="13879" xr:uid="{00000000-0005-0000-0000-0000AD4B0000}"/>
    <cellStyle name="Normal 3 2 3 3 2 3 2 2 2" xfId="13880" xr:uid="{00000000-0005-0000-0000-0000AE4B0000}"/>
    <cellStyle name="Normal 3 2 3 3 2 3 2 2 3" xfId="13881" xr:uid="{00000000-0005-0000-0000-0000AF4B0000}"/>
    <cellStyle name="Normal 3 2 3 3 2 3 2 2 4" xfId="13882" xr:uid="{00000000-0005-0000-0000-0000B04B0000}"/>
    <cellStyle name="Normal 3 2 3 3 2 3 2 3" xfId="13883" xr:uid="{00000000-0005-0000-0000-0000B14B0000}"/>
    <cellStyle name="Normal 3 2 3 3 2 3 2 4" xfId="13884" xr:uid="{00000000-0005-0000-0000-0000B24B0000}"/>
    <cellStyle name="Normal 3 2 3 3 2 3 2 5" xfId="13885" xr:uid="{00000000-0005-0000-0000-0000B34B0000}"/>
    <cellStyle name="Normal 3 2 3 3 2 3 3" xfId="13886" xr:uid="{00000000-0005-0000-0000-0000B44B0000}"/>
    <cellStyle name="Normal 3 2 3 3 2 3 3 2" xfId="13887" xr:uid="{00000000-0005-0000-0000-0000B54B0000}"/>
    <cellStyle name="Normal 3 2 3 3 2 3 3 3" xfId="13888" xr:uid="{00000000-0005-0000-0000-0000B64B0000}"/>
    <cellStyle name="Normal 3 2 3 3 2 3 3 4" xfId="13889" xr:uid="{00000000-0005-0000-0000-0000B74B0000}"/>
    <cellStyle name="Normal 3 2 3 3 2 3 4" xfId="13890" xr:uid="{00000000-0005-0000-0000-0000B84B0000}"/>
    <cellStyle name="Normal 3 2 3 3 2 3 5" xfId="13891" xr:uid="{00000000-0005-0000-0000-0000B94B0000}"/>
    <cellStyle name="Normal 3 2 3 3 2 3 6" xfId="13892" xr:uid="{00000000-0005-0000-0000-0000BA4B0000}"/>
    <cellStyle name="Normal 3 2 3 3 2 4" xfId="13893" xr:uid="{00000000-0005-0000-0000-0000BB4B0000}"/>
    <cellStyle name="Normal 3 2 3 3 2 4 2" xfId="13894" xr:uid="{00000000-0005-0000-0000-0000BC4B0000}"/>
    <cellStyle name="Normal 3 2 3 3 2 4 2 2" xfId="13895" xr:uid="{00000000-0005-0000-0000-0000BD4B0000}"/>
    <cellStyle name="Normal 3 2 3 3 2 4 2 3" xfId="13896" xr:uid="{00000000-0005-0000-0000-0000BE4B0000}"/>
    <cellStyle name="Normal 3 2 3 3 2 4 2 4" xfId="13897" xr:uid="{00000000-0005-0000-0000-0000BF4B0000}"/>
    <cellStyle name="Normal 3 2 3 3 2 4 3" xfId="13898" xr:uid="{00000000-0005-0000-0000-0000C04B0000}"/>
    <cellStyle name="Normal 3 2 3 3 2 4 4" xfId="13899" xr:uid="{00000000-0005-0000-0000-0000C14B0000}"/>
    <cellStyle name="Normal 3 2 3 3 2 4 5" xfId="13900" xr:uid="{00000000-0005-0000-0000-0000C24B0000}"/>
    <cellStyle name="Normal 3 2 3 3 2 5" xfId="13901" xr:uid="{00000000-0005-0000-0000-0000C34B0000}"/>
    <cellStyle name="Normal 3 2 3 3 2 5 2" xfId="13902" xr:uid="{00000000-0005-0000-0000-0000C44B0000}"/>
    <cellStyle name="Normal 3 2 3 3 2 5 3" xfId="13903" xr:uid="{00000000-0005-0000-0000-0000C54B0000}"/>
    <cellStyle name="Normal 3 2 3 3 2 5 4" xfId="13904" xr:uid="{00000000-0005-0000-0000-0000C64B0000}"/>
    <cellStyle name="Normal 3 2 3 3 2 6" xfId="13905" xr:uid="{00000000-0005-0000-0000-0000C74B0000}"/>
    <cellStyle name="Normal 3 2 3 3 2 7" xfId="13906" xr:uid="{00000000-0005-0000-0000-0000C84B0000}"/>
    <cellStyle name="Normal 3 2 3 3 2 8" xfId="13907" xr:uid="{00000000-0005-0000-0000-0000C94B0000}"/>
    <cellStyle name="Normal 3 2 3 3 3" xfId="13908" xr:uid="{00000000-0005-0000-0000-0000CA4B0000}"/>
    <cellStyle name="Normal 3 2 3 3 3 2" xfId="13909" xr:uid="{00000000-0005-0000-0000-0000CB4B0000}"/>
    <cellStyle name="Normal 3 2 3 3 3 2 2" xfId="13910" xr:uid="{00000000-0005-0000-0000-0000CC4B0000}"/>
    <cellStyle name="Normal 3 2 3 3 3 2 2 2" xfId="13911" xr:uid="{00000000-0005-0000-0000-0000CD4B0000}"/>
    <cellStyle name="Normal 3 2 3 3 3 2 2 3" xfId="13912" xr:uid="{00000000-0005-0000-0000-0000CE4B0000}"/>
    <cellStyle name="Normal 3 2 3 3 3 2 2 4" xfId="13913" xr:uid="{00000000-0005-0000-0000-0000CF4B0000}"/>
    <cellStyle name="Normal 3 2 3 3 3 2 3" xfId="13914" xr:uid="{00000000-0005-0000-0000-0000D04B0000}"/>
    <cellStyle name="Normal 3 2 3 3 3 2 4" xfId="13915" xr:uid="{00000000-0005-0000-0000-0000D14B0000}"/>
    <cellStyle name="Normal 3 2 3 3 3 2 5" xfId="13916" xr:uid="{00000000-0005-0000-0000-0000D24B0000}"/>
    <cellStyle name="Normal 3 2 3 3 3 3" xfId="13917" xr:uid="{00000000-0005-0000-0000-0000D34B0000}"/>
    <cellStyle name="Normal 3 2 3 3 3 3 2" xfId="13918" xr:uid="{00000000-0005-0000-0000-0000D44B0000}"/>
    <cellStyle name="Normal 3 2 3 3 3 3 3" xfId="13919" xr:uid="{00000000-0005-0000-0000-0000D54B0000}"/>
    <cellStyle name="Normal 3 2 3 3 3 3 4" xfId="13920" xr:uid="{00000000-0005-0000-0000-0000D64B0000}"/>
    <cellStyle name="Normal 3 2 3 3 3 4" xfId="13921" xr:uid="{00000000-0005-0000-0000-0000D74B0000}"/>
    <cellStyle name="Normal 3 2 3 3 3 5" xfId="13922" xr:uid="{00000000-0005-0000-0000-0000D84B0000}"/>
    <cellStyle name="Normal 3 2 3 3 3 6" xfId="13923" xr:uid="{00000000-0005-0000-0000-0000D94B0000}"/>
    <cellStyle name="Normal 3 2 3 3 4" xfId="13924" xr:uid="{00000000-0005-0000-0000-0000DA4B0000}"/>
    <cellStyle name="Normal 3 2 3 3 4 2" xfId="13925" xr:uid="{00000000-0005-0000-0000-0000DB4B0000}"/>
    <cellStyle name="Normal 3 2 3 3 4 2 2" xfId="13926" xr:uid="{00000000-0005-0000-0000-0000DC4B0000}"/>
    <cellStyle name="Normal 3 2 3 3 4 2 2 2" xfId="13927" xr:uid="{00000000-0005-0000-0000-0000DD4B0000}"/>
    <cellStyle name="Normal 3 2 3 3 4 2 2 3" xfId="13928" xr:uid="{00000000-0005-0000-0000-0000DE4B0000}"/>
    <cellStyle name="Normal 3 2 3 3 4 2 2 4" xfId="13929" xr:uid="{00000000-0005-0000-0000-0000DF4B0000}"/>
    <cellStyle name="Normal 3 2 3 3 4 2 3" xfId="13930" xr:uid="{00000000-0005-0000-0000-0000E04B0000}"/>
    <cellStyle name="Normal 3 2 3 3 4 2 4" xfId="13931" xr:uid="{00000000-0005-0000-0000-0000E14B0000}"/>
    <cellStyle name="Normal 3 2 3 3 4 2 5" xfId="13932" xr:uid="{00000000-0005-0000-0000-0000E24B0000}"/>
    <cellStyle name="Normal 3 2 3 3 4 3" xfId="13933" xr:uid="{00000000-0005-0000-0000-0000E34B0000}"/>
    <cellStyle name="Normal 3 2 3 3 4 3 2" xfId="13934" xr:uid="{00000000-0005-0000-0000-0000E44B0000}"/>
    <cellStyle name="Normal 3 2 3 3 4 3 3" xfId="13935" xr:uid="{00000000-0005-0000-0000-0000E54B0000}"/>
    <cellStyle name="Normal 3 2 3 3 4 3 4" xfId="13936" xr:uid="{00000000-0005-0000-0000-0000E64B0000}"/>
    <cellStyle name="Normal 3 2 3 3 4 4" xfId="13937" xr:uid="{00000000-0005-0000-0000-0000E74B0000}"/>
    <cellStyle name="Normal 3 2 3 3 4 5" xfId="13938" xr:uid="{00000000-0005-0000-0000-0000E84B0000}"/>
    <cellStyle name="Normal 3 2 3 3 4 6" xfId="13939" xr:uid="{00000000-0005-0000-0000-0000E94B0000}"/>
    <cellStyle name="Normal 3 2 3 3 5" xfId="13940" xr:uid="{00000000-0005-0000-0000-0000EA4B0000}"/>
    <cellStyle name="Normal 3 2 3 3 6" xfId="13941" xr:uid="{00000000-0005-0000-0000-0000EB4B0000}"/>
    <cellStyle name="Normal 3 2 3 3 6 2" xfId="13942" xr:uid="{00000000-0005-0000-0000-0000EC4B0000}"/>
    <cellStyle name="Normal 3 2 3 3 6 2 2" xfId="13943" xr:uid="{00000000-0005-0000-0000-0000ED4B0000}"/>
    <cellStyle name="Normal 3 2 3 3 6 2 3" xfId="13944" xr:uid="{00000000-0005-0000-0000-0000EE4B0000}"/>
    <cellStyle name="Normal 3 2 3 3 6 2 4" xfId="13945" xr:uid="{00000000-0005-0000-0000-0000EF4B0000}"/>
    <cellStyle name="Normal 3 2 3 3 6 3" xfId="13946" xr:uid="{00000000-0005-0000-0000-0000F04B0000}"/>
    <cellStyle name="Normal 3 2 3 3 6 4" xfId="13947" xr:uid="{00000000-0005-0000-0000-0000F14B0000}"/>
    <cellStyle name="Normal 3 2 3 3 6 5" xfId="13948" xr:uid="{00000000-0005-0000-0000-0000F24B0000}"/>
    <cellStyle name="Normal 3 2 3 3 7" xfId="13949" xr:uid="{00000000-0005-0000-0000-0000F34B0000}"/>
    <cellStyle name="Normal 3 2 3 3 7 2" xfId="13950" xr:uid="{00000000-0005-0000-0000-0000F44B0000}"/>
    <cellStyle name="Normal 3 2 3 3 7 3" xfId="13951" xr:uid="{00000000-0005-0000-0000-0000F54B0000}"/>
    <cellStyle name="Normal 3 2 3 3 7 4" xfId="13952" xr:uid="{00000000-0005-0000-0000-0000F64B0000}"/>
    <cellStyle name="Normal 3 2 3 3 8" xfId="13953" xr:uid="{00000000-0005-0000-0000-0000F74B0000}"/>
    <cellStyle name="Normal 3 2 3 3 9" xfId="13954" xr:uid="{00000000-0005-0000-0000-0000F84B0000}"/>
    <cellStyle name="Normal 3 2 3 4" xfId="13955" xr:uid="{00000000-0005-0000-0000-0000F94B0000}"/>
    <cellStyle name="Normal 3 2 3 4 10" xfId="13956" xr:uid="{00000000-0005-0000-0000-0000FA4B0000}"/>
    <cellStyle name="Normal 3 2 3 4 2" xfId="13957" xr:uid="{00000000-0005-0000-0000-0000FB4B0000}"/>
    <cellStyle name="Normal 3 2 3 4 2 2" xfId="13958" xr:uid="{00000000-0005-0000-0000-0000FC4B0000}"/>
    <cellStyle name="Normal 3 2 3 4 2 2 2" xfId="13959" xr:uid="{00000000-0005-0000-0000-0000FD4B0000}"/>
    <cellStyle name="Normal 3 2 3 4 2 2 2 2" xfId="13960" xr:uid="{00000000-0005-0000-0000-0000FE4B0000}"/>
    <cellStyle name="Normal 3 2 3 4 2 2 2 2 2" xfId="13961" xr:uid="{00000000-0005-0000-0000-0000FF4B0000}"/>
    <cellStyle name="Normal 3 2 3 4 2 2 2 2 3" xfId="13962" xr:uid="{00000000-0005-0000-0000-0000004C0000}"/>
    <cellStyle name="Normal 3 2 3 4 2 2 2 2 4" xfId="13963" xr:uid="{00000000-0005-0000-0000-0000014C0000}"/>
    <cellStyle name="Normal 3 2 3 4 2 2 2 3" xfId="13964" xr:uid="{00000000-0005-0000-0000-0000024C0000}"/>
    <cellStyle name="Normal 3 2 3 4 2 2 2 4" xfId="13965" xr:uid="{00000000-0005-0000-0000-0000034C0000}"/>
    <cellStyle name="Normal 3 2 3 4 2 2 2 5" xfId="13966" xr:uid="{00000000-0005-0000-0000-0000044C0000}"/>
    <cellStyle name="Normal 3 2 3 4 2 2 3" xfId="13967" xr:uid="{00000000-0005-0000-0000-0000054C0000}"/>
    <cellStyle name="Normal 3 2 3 4 2 2 3 2" xfId="13968" xr:uid="{00000000-0005-0000-0000-0000064C0000}"/>
    <cellStyle name="Normal 3 2 3 4 2 2 3 3" xfId="13969" xr:uid="{00000000-0005-0000-0000-0000074C0000}"/>
    <cellStyle name="Normal 3 2 3 4 2 2 3 4" xfId="13970" xr:uid="{00000000-0005-0000-0000-0000084C0000}"/>
    <cellStyle name="Normal 3 2 3 4 2 2 4" xfId="13971" xr:uid="{00000000-0005-0000-0000-0000094C0000}"/>
    <cellStyle name="Normal 3 2 3 4 2 2 5" xfId="13972" xr:uid="{00000000-0005-0000-0000-00000A4C0000}"/>
    <cellStyle name="Normal 3 2 3 4 2 2 6" xfId="13973" xr:uid="{00000000-0005-0000-0000-00000B4C0000}"/>
    <cellStyle name="Normal 3 2 3 4 2 3" xfId="13974" xr:uid="{00000000-0005-0000-0000-00000C4C0000}"/>
    <cellStyle name="Normal 3 2 3 4 2 3 2" xfId="13975" xr:uid="{00000000-0005-0000-0000-00000D4C0000}"/>
    <cellStyle name="Normal 3 2 3 4 2 3 2 2" xfId="13976" xr:uid="{00000000-0005-0000-0000-00000E4C0000}"/>
    <cellStyle name="Normal 3 2 3 4 2 3 2 2 2" xfId="13977" xr:uid="{00000000-0005-0000-0000-00000F4C0000}"/>
    <cellStyle name="Normal 3 2 3 4 2 3 2 2 3" xfId="13978" xr:uid="{00000000-0005-0000-0000-0000104C0000}"/>
    <cellStyle name="Normal 3 2 3 4 2 3 2 2 4" xfId="13979" xr:uid="{00000000-0005-0000-0000-0000114C0000}"/>
    <cellStyle name="Normal 3 2 3 4 2 3 2 3" xfId="13980" xr:uid="{00000000-0005-0000-0000-0000124C0000}"/>
    <cellStyle name="Normal 3 2 3 4 2 3 2 4" xfId="13981" xr:uid="{00000000-0005-0000-0000-0000134C0000}"/>
    <cellStyle name="Normal 3 2 3 4 2 3 2 5" xfId="13982" xr:uid="{00000000-0005-0000-0000-0000144C0000}"/>
    <cellStyle name="Normal 3 2 3 4 2 3 3" xfId="13983" xr:uid="{00000000-0005-0000-0000-0000154C0000}"/>
    <cellStyle name="Normal 3 2 3 4 2 3 3 2" xfId="13984" xr:uid="{00000000-0005-0000-0000-0000164C0000}"/>
    <cellStyle name="Normal 3 2 3 4 2 3 3 3" xfId="13985" xr:uid="{00000000-0005-0000-0000-0000174C0000}"/>
    <cellStyle name="Normal 3 2 3 4 2 3 3 4" xfId="13986" xr:uid="{00000000-0005-0000-0000-0000184C0000}"/>
    <cellStyle name="Normal 3 2 3 4 2 3 4" xfId="13987" xr:uid="{00000000-0005-0000-0000-0000194C0000}"/>
    <cellStyle name="Normal 3 2 3 4 2 3 5" xfId="13988" xr:uid="{00000000-0005-0000-0000-00001A4C0000}"/>
    <cellStyle name="Normal 3 2 3 4 2 3 6" xfId="13989" xr:uid="{00000000-0005-0000-0000-00001B4C0000}"/>
    <cellStyle name="Normal 3 2 3 4 2 4" xfId="13990" xr:uid="{00000000-0005-0000-0000-00001C4C0000}"/>
    <cellStyle name="Normal 3 2 3 4 2 4 2" xfId="13991" xr:uid="{00000000-0005-0000-0000-00001D4C0000}"/>
    <cellStyle name="Normal 3 2 3 4 2 4 2 2" xfId="13992" xr:uid="{00000000-0005-0000-0000-00001E4C0000}"/>
    <cellStyle name="Normal 3 2 3 4 2 4 2 3" xfId="13993" xr:uid="{00000000-0005-0000-0000-00001F4C0000}"/>
    <cellStyle name="Normal 3 2 3 4 2 4 2 4" xfId="13994" xr:uid="{00000000-0005-0000-0000-0000204C0000}"/>
    <cellStyle name="Normal 3 2 3 4 2 4 3" xfId="13995" xr:uid="{00000000-0005-0000-0000-0000214C0000}"/>
    <cellStyle name="Normal 3 2 3 4 2 4 4" xfId="13996" xr:uid="{00000000-0005-0000-0000-0000224C0000}"/>
    <cellStyle name="Normal 3 2 3 4 2 4 5" xfId="13997" xr:uid="{00000000-0005-0000-0000-0000234C0000}"/>
    <cellStyle name="Normal 3 2 3 4 2 5" xfId="13998" xr:uid="{00000000-0005-0000-0000-0000244C0000}"/>
    <cellStyle name="Normal 3 2 3 4 2 5 2" xfId="13999" xr:uid="{00000000-0005-0000-0000-0000254C0000}"/>
    <cellStyle name="Normal 3 2 3 4 2 5 3" xfId="14000" xr:uid="{00000000-0005-0000-0000-0000264C0000}"/>
    <cellStyle name="Normal 3 2 3 4 2 5 4" xfId="14001" xr:uid="{00000000-0005-0000-0000-0000274C0000}"/>
    <cellStyle name="Normal 3 2 3 4 2 6" xfId="14002" xr:uid="{00000000-0005-0000-0000-0000284C0000}"/>
    <cellStyle name="Normal 3 2 3 4 2 7" xfId="14003" xr:uid="{00000000-0005-0000-0000-0000294C0000}"/>
    <cellStyle name="Normal 3 2 3 4 2 8" xfId="14004" xr:uid="{00000000-0005-0000-0000-00002A4C0000}"/>
    <cellStyle name="Normal 3 2 3 4 3" xfId="14005" xr:uid="{00000000-0005-0000-0000-00002B4C0000}"/>
    <cellStyle name="Normal 3 2 3 4 3 2" xfId="14006" xr:uid="{00000000-0005-0000-0000-00002C4C0000}"/>
    <cellStyle name="Normal 3 2 3 4 3 2 2" xfId="14007" xr:uid="{00000000-0005-0000-0000-00002D4C0000}"/>
    <cellStyle name="Normal 3 2 3 4 3 2 2 2" xfId="14008" xr:uid="{00000000-0005-0000-0000-00002E4C0000}"/>
    <cellStyle name="Normal 3 2 3 4 3 2 2 3" xfId="14009" xr:uid="{00000000-0005-0000-0000-00002F4C0000}"/>
    <cellStyle name="Normal 3 2 3 4 3 2 2 4" xfId="14010" xr:uid="{00000000-0005-0000-0000-0000304C0000}"/>
    <cellStyle name="Normal 3 2 3 4 3 2 3" xfId="14011" xr:uid="{00000000-0005-0000-0000-0000314C0000}"/>
    <cellStyle name="Normal 3 2 3 4 3 2 4" xfId="14012" xr:uid="{00000000-0005-0000-0000-0000324C0000}"/>
    <cellStyle name="Normal 3 2 3 4 3 2 5" xfId="14013" xr:uid="{00000000-0005-0000-0000-0000334C0000}"/>
    <cellStyle name="Normal 3 2 3 4 3 3" xfId="14014" xr:uid="{00000000-0005-0000-0000-0000344C0000}"/>
    <cellStyle name="Normal 3 2 3 4 3 3 2" xfId="14015" xr:uid="{00000000-0005-0000-0000-0000354C0000}"/>
    <cellStyle name="Normal 3 2 3 4 3 3 3" xfId="14016" xr:uid="{00000000-0005-0000-0000-0000364C0000}"/>
    <cellStyle name="Normal 3 2 3 4 3 3 4" xfId="14017" xr:uid="{00000000-0005-0000-0000-0000374C0000}"/>
    <cellStyle name="Normal 3 2 3 4 3 4" xfId="14018" xr:uid="{00000000-0005-0000-0000-0000384C0000}"/>
    <cellStyle name="Normal 3 2 3 4 3 5" xfId="14019" xr:uid="{00000000-0005-0000-0000-0000394C0000}"/>
    <cellStyle name="Normal 3 2 3 4 3 6" xfId="14020" xr:uid="{00000000-0005-0000-0000-00003A4C0000}"/>
    <cellStyle name="Normal 3 2 3 4 4" xfId="14021" xr:uid="{00000000-0005-0000-0000-00003B4C0000}"/>
    <cellStyle name="Normal 3 2 3 4 4 2" xfId="14022" xr:uid="{00000000-0005-0000-0000-00003C4C0000}"/>
    <cellStyle name="Normal 3 2 3 4 4 2 2" xfId="14023" xr:uid="{00000000-0005-0000-0000-00003D4C0000}"/>
    <cellStyle name="Normal 3 2 3 4 4 2 2 2" xfId="14024" xr:uid="{00000000-0005-0000-0000-00003E4C0000}"/>
    <cellStyle name="Normal 3 2 3 4 4 2 2 3" xfId="14025" xr:uid="{00000000-0005-0000-0000-00003F4C0000}"/>
    <cellStyle name="Normal 3 2 3 4 4 2 2 4" xfId="14026" xr:uid="{00000000-0005-0000-0000-0000404C0000}"/>
    <cellStyle name="Normal 3 2 3 4 4 2 3" xfId="14027" xr:uid="{00000000-0005-0000-0000-0000414C0000}"/>
    <cellStyle name="Normal 3 2 3 4 4 2 4" xfId="14028" xr:uid="{00000000-0005-0000-0000-0000424C0000}"/>
    <cellStyle name="Normal 3 2 3 4 4 2 5" xfId="14029" xr:uid="{00000000-0005-0000-0000-0000434C0000}"/>
    <cellStyle name="Normal 3 2 3 4 4 3" xfId="14030" xr:uid="{00000000-0005-0000-0000-0000444C0000}"/>
    <cellStyle name="Normal 3 2 3 4 4 3 2" xfId="14031" xr:uid="{00000000-0005-0000-0000-0000454C0000}"/>
    <cellStyle name="Normal 3 2 3 4 4 3 3" xfId="14032" xr:uid="{00000000-0005-0000-0000-0000464C0000}"/>
    <cellStyle name="Normal 3 2 3 4 4 3 4" xfId="14033" xr:uid="{00000000-0005-0000-0000-0000474C0000}"/>
    <cellStyle name="Normal 3 2 3 4 4 4" xfId="14034" xr:uid="{00000000-0005-0000-0000-0000484C0000}"/>
    <cellStyle name="Normal 3 2 3 4 4 5" xfId="14035" xr:uid="{00000000-0005-0000-0000-0000494C0000}"/>
    <cellStyle name="Normal 3 2 3 4 4 6" xfId="14036" xr:uid="{00000000-0005-0000-0000-00004A4C0000}"/>
    <cellStyle name="Normal 3 2 3 4 5" xfId="14037" xr:uid="{00000000-0005-0000-0000-00004B4C0000}"/>
    <cellStyle name="Normal 3 2 3 4 6" xfId="14038" xr:uid="{00000000-0005-0000-0000-00004C4C0000}"/>
    <cellStyle name="Normal 3 2 3 4 6 2" xfId="14039" xr:uid="{00000000-0005-0000-0000-00004D4C0000}"/>
    <cellStyle name="Normal 3 2 3 4 6 2 2" xfId="14040" xr:uid="{00000000-0005-0000-0000-00004E4C0000}"/>
    <cellStyle name="Normal 3 2 3 4 6 2 3" xfId="14041" xr:uid="{00000000-0005-0000-0000-00004F4C0000}"/>
    <cellStyle name="Normal 3 2 3 4 6 2 4" xfId="14042" xr:uid="{00000000-0005-0000-0000-0000504C0000}"/>
    <cellStyle name="Normal 3 2 3 4 6 3" xfId="14043" xr:uid="{00000000-0005-0000-0000-0000514C0000}"/>
    <cellStyle name="Normal 3 2 3 4 6 4" xfId="14044" xr:uid="{00000000-0005-0000-0000-0000524C0000}"/>
    <cellStyle name="Normal 3 2 3 4 6 5" xfId="14045" xr:uid="{00000000-0005-0000-0000-0000534C0000}"/>
    <cellStyle name="Normal 3 2 3 4 7" xfId="14046" xr:uid="{00000000-0005-0000-0000-0000544C0000}"/>
    <cellStyle name="Normal 3 2 3 4 7 2" xfId="14047" xr:uid="{00000000-0005-0000-0000-0000554C0000}"/>
    <cellStyle name="Normal 3 2 3 4 7 3" xfId="14048" xr:uid="{00000000-0005-0000-0000-0000564C0000}"/>
    <cellStyle name="Normal 3 2 3 4 7 4" xfId="14049" xr:uid="{00000000-0005-0000-0000-0000574C0000}"/>
    <cellStyle name="Normal 3 2 3 4 8" xfId="14050" xr:uid="{00000000-0005-0000-0000-0000584C0000}"/>
    <cellStyle name="Normal 3 2 3 4 9" xfId="14051" xr:uid="{00000000-0005-0000-0000-0000594C0000}"/>
    <cellStyle name="Normal 3 2 3 5" xfId="14052" xr:uid="{00000000-0005-0000-0000-00005A4C0000}"/>
    <cellStyle name="Normal 3 2 3 5 2" xfId="14053" xr:uid="{00000000-0005-0000-0000-00005B4C0000}"/>
    <cellStyle name="Normal 3 2 3 5 2 2" xfId="14054" xr:uid="{00000000-0005-0000-0000-00005C4C0000}"/>
    <cellStyle name="Normal 3 2 3 5 2 2 2" xfId="14055" xr:uid="{00000000-0005-0000-0000-00005D4C0000}"/>
    <cellStyle name="Normal 3 2 3 5 2 2 2 2" xfId="14056" xr:uid="{00000000-0005-0000-0000-00005E4C0000}"/>
    <cellStyle name="Normal 3 2 3 5 2 2 2 3" xfId="14057" xr:uid="{00000000-0005-0000-0000-00005F4C0000}"/>
    <cellStyle name="Normal 3 2 3 5 2 2 2 4" xfId="14058" xr:uid="{00000000-0005-0000-0000-0000604C0000}"/>
    <cellStyle name="Normal 3 2 3 5 2 2 3" xfId="14059" xr:uid="{00000000-0005-0000-0000-0000614C0000}"/>
    <cellStyle name="Normal 3 2 3 5 2 2 4" xfId="14060" xr:uid="{00000000-0005-0000-0000-0000624C0000}"/>
    <cellStyle name="Normal 3 2 3 5 2 2 5" xfId="14061" xr:uid="{00000000-0005-0000-0000-0000634C0000}"/>
    <cellStyle name="Normal 3 2 3 5 2 3" xfId="14062" xr:uid="{00000000-0005-0000-0000-0000644C0000}"/>
    <cellStyle name="Normal 3 2 3 5 2 3 2" xfId="14063" xr:uid="{00000000-0005-0000-0000-0000654C0000}"/>
    <cellStyle name="Normal 3 2 3 5 2 3 3" xfId="14064" xr:uid="{00000000-0005-0000-0000-0000664C0000}"/>
    <cellStyle name="Normal 3 2 3 5 2 3 4" xfId="14065" xr:uid="{00000000-0005-0000-0000-0000674C0000}"/>
    <cellStyle name="Normal 3 2 3 5 2 4" xfId="14066" xr:uid="{00000000-0005-0000-0000-0000684C0000}"/>
    <cellStyle name="Normal 3 2 3 5 2 5" xfId="14067" xr:uid="{00000000-0005-0000-0000-0000694C0000}"/>
    <cellStyle name="Normal 3 2 3 5 2 6" xfId="14068" xr:uid="{00000000-0005-0000-0000-00006A4C0000}"/>
    <cellStyle name="Normal 3 2 3 5 3" xfId="14069" xr:uid="{00000000-0005-0000-0000-00006B4C0000}"/>
    <cellStyle name="Normal 3 2 3 5 3 2" xfId="14070" xr:uid="{00000000-0005-0000-0000-00006C4C0000}"/>
    <cellStyle name="Normal 3 2 3 5 3 2 2" xfId="14071" xr:uid="{00000000-0005-0000-0000-00006D4C0000}"/>
    <cellStyle name="Normal 3 2 3 5 3 2 2 2" xfId="14072" xr:uid="{00000000-0005-0000-0000-00006E4C0000}"/>
    <cellStyle name="Normal 3 2 3 5 3 2 2 3" xfId="14073" xr:uid="{00000000-0005-0000-0000-00006F4C0000}"/>
    <cellStyle name="Normal 3 2 3 5 3 2 2 4" xfId="14074" xr:uid="{00000000-0005-0000-0000-0000704C0000}"/>
    <cellStyle name="Normal 3 2 3 5 3 2 3" xfId="14075" xr:uid="{00000000-0005-0000-0000-0000714C0000}"/>
    <cellStyle name="Normal 3 2 3 5 3 2 4" xfId="14076" xr:uid="{00000000-0005-0000-0000-0000724C0000}"/>
    <cellStyle name="Normal 3 2 3 5 3 2 5" xfId="14077" xr:uid="{00000000-0005-0000-0000-0000734C0000}"/>
    <cellStyle name="Normal 3 2 3 5 3 3" xfId="14078" xr:uid="{00000000-0005-0000-0000-0000744C0000}"/>
    <cellStyle name="Normal 3 2 3 5 3 3 2" xfId="14079" xr:uid="{00000000-0005-0000-0000-0000754C0000}"/>
    <cellStyle name="Normal 3 2 3 5 3 3 3" xfId="14080" xr:uid="{00000000-0005-0000-0000-0000764C0000}"/>
    <cellStyle name="Normal 3 2 3 5 3 3 4" xfId="14081" xr:uid="{00000000-0005-0000-0000-0000774C0000}"/>
    <cellStyle name="Normal 3 2 3 5 3 4" xfId="14082" xr:uid="{00000000-0005-0000-0000-0000784C0000}"/>
    <cellStyle name="Normal 3 2 3 5 3 5" xfId="14083" xr:uid="{00000000-0005-0000-0000-0000794C0000}"/>
    <cellStyle name="Normal 3 2 3 5 3 6" xfId="14084" xr:uid="{00000000-0005-0000-0000-00007A4C0000}"/>
    <cellStyle name="Normal 3 2 3 5 4" xfId="14085" xr:uid="{00000000-0005-0000-0000-00007B4C0000}"/>
    <cellStyle name="Normal 3 2 3 5 5" xfId="14086" xr:uid="{00000000-0005-0000-0000-00007C4C0000}"/>
    <cellStyle name="Normal 3 2 3 5 5 2" xfId="14087" xr:uid="{00000000-0005-0000-0000-00007D4C0000}"/>
    <cellStyle name="Normal 3 2 3 5 5 2 2" xfId="14088" xr:uid="{00000000-0005-0000-0000-00007E4C0000}"/>
    <cellStyle name="Normal 3 2 3 5 5 2 3" xfId="14089" xr:uid="{00000000-0005-0000-0000-00007F4C0000}"/>
    <cellStyle name="Normal 3 2 3 5 5 2 4" xfId="14090" xr:uid="{00000000-0005-0000-0000-0000804C0000}"/>
    <cellStyle name="Normal 3 2 3 5 5 3" xfId="14091" xr:uid="{00000000-0005-0000-0000-0000814C0000}"/>
    <cellStyle name="Normal 3 2 3 5 5 4" xfId="14092" xr:uid="{00000000-0005-0000-0000-0000824C0000}"/>
    <cellStyle name="Normal 3 2 3 5 5 5" xfId="14093" xr:uid="{00000000-0005-0000-0000-0000834C0000}"/>
    <cellStyle name="Normal 3 2 3 5 6" xfId="14094" xr:uid="{00000000-0005-0000-0000-0000844C0000}"/>
    <cellStyle name="Normal 3 2 3 5 6 2" xfId="14095" xr:uid="{00000000-0005-0000-0000-0000854C0000}"/>
    <cellStyle name="Normal 3 2 3 5 6 3" xfId="14096" xr:uid="{00000000-0005-0000-0000-0000864C0000}"/>
    <cellStyle name="Normal 3 2 3 5 6 4" xfId="14097" xr:uid="{00000000-0005-0000-0000-0000874C0000}"/>
    <cellStyle name="Normal 3 2 3 5 7" xfId="14098" xr:uid="{00000000-0005-0000-0000-0000884C0000}"/>
    <cellStyle name="Normal 3 2 3 5 8" xfId="14099" xr:uid="{00000000-0005-0000-0000-0000894C0000}"/>
    <cellStyle name="Normal 3 2 3 5 9" xfId="14100" xr:uid="{00000000-0005-0000-0000-00008A4C0000}"/>
    <cellStyle name="Normal 3 2 3 6" xfId="14101" xr:uid="{00000000-0005-0000-0000-00008B4C0000}"/>
    <cellStyle name="Normal 3 2 3 6 2" xfId="14102" xr:uid="{00000000-0005-0000-0000-00008C4C0000}"/>
    <cellStyle name="Normal 3 2 3 6 2 2" xfId="14103" xr:uid="{00000000-0005-0000-0000-00008D4C0000}"/>
    <cellStyle name="Normal 3 2 3 6 2 2 2" xfId="14104" xr:uid="{00000000-0005-0000-0000-00008E4C0000}"/>
    <cellStyle name="Normal 3 2 3 6 2 2 2 2" xfId="14105" xr:uid="{00000000-0005-0000-0000-00008F4C0000}"/>
    <cellStyle name="Normal 3 2 3 6 2 2 2 3" xfId="14106" xr:uid="{00000000-0005-0000-0000-0000904C0000}"/>
    <cellStyle name="Normal 3 2 3 6 2 2 2 4" xfId="14107" xr:uid="{00000000-0005-0000-0000-0000914C0000}"/>
    <cellStyle name="Normal 3 2 3 6 2 2 3" xfId="14108" xr:uid="{00000000-0005-0000-0000-0000924C0000}"/>
    <cellStyle name="Normal 3 2 3 6 2 2 4" xfId="14109" xr:uid="{00000000-0005-0000-0000-0000934C0000}"/>
    <cellStyle name="Normal 3 2 3 6 2 2 5" xfId="14110" xr:uid="{00000000-0005-0000-0000-0000944C0000}"/>
    <cellStyle name="Normal 3 2 3 6 2 3" xfId="14111" xr:uid="{00000000-0005-0000-0000-0000954C0000}"/>
    <cellStyle name="Normal 3 2 3 6 2 3 2" xfId="14112" xr:uid="{00000000-0005-0000-0000-0000964C0000}"/>
    <cellStyle name="Normal 3 2 3 6 2 3 3" xfId="14113" xr:uid="{00000000-0005-0000-0000-0000974C0000}"/>
    <cellStyle name="Normal 3 2 3 6 2 3 4" xfId="14114" xr:uid="{00000000-0005-0000-0000-0000984C0000}"/>
    <cellStyle name="Normal 3 2 3 6 2 4" xfId="14115" xr:uid="{00000000-0005-0000-0000-0000994C0000}"/>
    <cellStyle name="Normal 3 2 3 6 2 5" xfId="14116" xr:uid="{00000000-0005-0000-0000-00009A4C0000}"/>
    <cellStyle name="Normal 3 2 3 6 2 6" xfId="14117" xr:uid="{00000000-0005-0000-0000-00009B4C0000}"/>
    <cellStyle name="Normal 3 2 3 6 3" xfId="14118" xr:uid="{00000000-0005-0000-0000-00009C4C0000}"/>
    <cellStyle name="Normal 3 2 3 6 3 2" xfId="14119" xr:uid="{00000000-0005-0000-0000-00009D4C0000}"/>
    <cellStyle name="Normal 3 2 3 6 3 2 2" xfId="14120" xr:uid="{00000000-0005-0000-0000-00009E4C0000}"/>
    <cellStyle name="Normal 3 2 3 6 3 2 2 2" xfId="14121" xr:uid="{00000000-0005-0000-0000-00009F4C0000}"/>
    <cellStyle name="Normal 3 2 3 6 3 2 2 3" xfId="14122" xr:uid="{00000000-0005-0000-0000-0000A04C0000}"/>
    <cellStyle name="Normal 3 2 3 6 3 2 2 4" xfId="14123" xr:uid="{00000000-0005-0000-0000-0000A14C0000}"/>
    <cellStyle name="Normal 3 2 3 6 3 2 3" xfId="14124" xr:uid="{00000000-0005-0000-0000-0000A24C0000}"/>
    <cellStyle name="Normal 3 2 3 6 3 2 4" xfId="14125" xr:uid="{00000000-0005-0000-0000-0000A34C0000}"/>
    <cellStyle name="Normal 3 2 3 6 3 2 5" xfId="14126" xr:uid="{00000000-0005-0000-0000-0000A44C0000}"/>
    <cellStyle name="Normal 3 2 3 6 3 3" xfId="14127" xr:uid="{00000000-0005-0000-0000-0000A54C0000}"/>
    <cellStyle name="Normal 3 2 3 6 3 3 2" xfId="14128" xr:uid="{00000000-0005-0000-0000-0000A64C0000}"/>
    <cellStyle name="Normal 3 2 3 6 3 3 3" xfId="14129" xr:uid="{00000000-0005-0000-0000-0000A74C0000}"/>
    <cellStyle name="Normal 3 2 3 6 3 3 4" xfId="14130" xr:uid="{00000000-0005-0000-0000-0000A84C0000}"/>
    <cellStyle name="Normal 3 2 3 6 3 4" xfId="14131" xr:uid="{00000000-0005-0000-0000-0000A94C0000}"/>
    <cellStyle name="Normal 3 2 3 6 3 5" xfId="14132" xr:uid="{00000000-0005-0000-0000-0000AA4C0000}"/>
    <cellStyle name="Normal 3 2 3 6 3 6" xfId="14133" xr:uid="{00000000-0005-0000-0000-0000AB4C0000}"/>
    <cellStyle name="Normal 3 2 3 6 4" xfId="14134" xr:uid="{00000000-0005-0000-0000-0000AC4C0000}"/>
    <cellStyle name="Normal 3 2 3 6 4 2" xfId="14135" xr:uid="{00000000-0005-0000-0000-0000AD4C0000}"/>
    <cellStyle name="Normal 3 2 3 6 4 2 2" xfId="14136" xr:uid="{00000000-0005-0000-0000-0000AE4C0000}"/>
    <cellStyle name="Normal 3 2 3 6 4 2 3" xfId="14137" xr:uid="{00000000-0005-0000-0000-0000AF4C0000}"/>
    <cellStyle name="Normal 3 2 3 6 4 2 4" xfId="14138" xr:uid="{00000000-0005-0000-0000-0000B04C0000}"/>
    <cellStyle name="Normal 3 2 3 6 4 3" xfId="14139" xr:uid="{00000000-0005-0000-0000-0000B14C0000}"/>
    <cellStyle name="Normal 3 2 3 6 4 4" xfId="14140" xr:uid="{00000000-0005-0000-0000-0000B24C0000}"/>
    <cellStyle name="Normal 3 2 3 6 4 5" xfId="14141" xr:uid="{00000000-0005-0000-0000-0000B34C0000}"/>
    <cellStyle name="Normal 3 2 3 6 5" xfId="14142" xr:uid="{00000000-0005-0000-0000-0000B44C0000}"/>
    <cellStyle name="Normal 3 2 3 6 5 2" xfId="14143" xr:uid="{00000000-0005-0000-0000-0000B54C0000}"/>
    <cellStyle name="Normal 3 2 3 6 5 3" xfId="14144" xr:uid="{00000000-0005-0000-0000-0000B64C0000}"/>
    <cellStyle name="Normal 3 2 3 6 5 4" xfId="14145" xr:uid="{00000000-0005-0000-0000-0000B74C0000}"/>
    <cellStyle name="Normal 3 2 3 6 6" xfId="14146" xr:uid="{00000000-0005-0000-0000-0000B84C0000}"/>
    <cellStyle name="Normal 3 2 3 6 7" xfId="14147" xr:uid="{00000000-0005-0000-0000-0000B94C0000}"/>
    <cellStyle name="Normal 3 2 3 6 8" xfId="14148" xr:uid="{00000000-0005-0000-0000-0000BA4C0000}"/>
    <cellStyle name="Normal 3 2 3 7" xfId="14149" xr:uid="{00000000-0005-0000-0000-0000BB4C0000}"/>
    <cellStyle name="Normal 3 2 3 7 2" xfId="14150" xr:uid="{00000000-0005-0000-0000-0000BC4C0000}"/>
    <cellStyle name="Normal 3 2 3 7 2 2" xfId="14151" xr:uid="{00000000-0005-0000-0000-0000BD4C0000}"/>
    <cellStyle name="Normal 3 2 3 7 2 2 2" xfId="14152" xr:uid="{00000000-0005-0000-0000-0000BE4C0000}"/>
    <cellStyle name="Normal 3 2 3 7 2 2 3" xfId="14153" xr:uid="{00000000-0005-0000-0000-0000BF4C0000}"/>
    <cellStyle name="Normal 3 2 3 7 2 2 4" xfId="14154" xr:uid="{00000000-0005-0000-0000-0000C04C0000}"/>
    <cellStyle name="Normal 3 2 3 7 2 3" xfId="14155" xr:uid="{00000000-0005-0000-0000-0000C14C0000}"/>
    <cellStyle name="Normal 3 2 3 7 2 4" xfId="14156" xr:uid="{00000000-0005-0000-0000-0000C24C0000}"/>
    <cellStyle name="Normal 3 2 3 7 2 5" xfId="14157" xr:uid="{00000000-0005-0000-0000-0000C34C0000}"/>
    <cellStyle name="Normal 3 2 3 7 3" xfId="14158" xr:uid="{00000000-0005-0000-0000-0000C44C0000}"/>
    <cellStyle name="Normal 3 2 3 7 3 2" xfId="14159" xr:uid="{00000000-0005-0000-0000-0000C54C0000}"/>
    <cellStyle name="Normal 3 2 3 7 3 3" xfId="14160" xr:uid="{00000000-0005-0000-0000-0000C64C0000}"/>
    <cellStyle name="Normal 3 2 3 7 3 4" xfId="14161" xr:uid="{00000000-0005-0000-0000-0000C74C0000}"/>
    <cellStyle name="Normal 3 2 3 7 4" xfId="14162" xr:uid="{00000000-0005-0000-0000-0000C84C0000}"/>
    <cellStyle name="Normal 3 2 3 7 5" xfId="14163" xr:uid="{00000000-0005-0000-0000-0000C94C0000}"/>
    <cellStyle name="Normal 3 2 3 7 6" xfId="14164" xr:uid="{00000000-0005-0000-0000-0000CA4C0000}"/>
    <cellStyle name="Normal 3 2 3 8" xfId="14165" xr:uid="{00000000-0005-0000-0000-0000CB4C0000}"/>
    <cellStyle name="Normal 3 2 3 8 2" xfId="14166" xr:uid="{00000000-0005-0000-0000-0000CC4C0000}"/>
    <cellStyle name="Normal 3 2 3 8 2 2" xfId="14167" xr:uid="{00000000-0005-0000-0000-0000CD4C0000}"/>
    <cellStyle name="Normal 3 2 3 8 2 2 2" xfId="14168" xr:uid="{00000000-0005-0000-0000-0000CE4C0000}"/>
    <cellStyle name="Normal 3 2 3 8 2 2 3" xfId="14169" xr:uid="{00000000-0005-0000-0000-0000CF4C0000}"/>
    <cellStyle name="Normal 3 2 3 8 2 2 4" xfId="14170" xr:uid="{00000000-0005-0000-0000-0000D04C0000}"/>
    <cellStyle name="Normal 3 2 3 8 2 3" xfId="14171" xr:uid="{00000000-0005-0000-0000-0000D14C0000}"/>
    <cellStyle name="Normal 3 2 3 8 2 4" xfId="14172" xr:uid="{00000000-0005-0000-0000-0000D24C0000}"/>
    <cellStyle name="Normal 3 2 3 8 2 5" xfId="14173" xr:uid="{00000000-0005-0000-0000-0000D34C0000}"/>
    <cellStyle name="Normal 3 2 3 8 3" xfId="14174" xr:uid="{00000000-0005-0000-0000-0000D44C0000}"/>
    <cellStyle name="Normal 3 2 3 8 3 2" xfId="14175" xr:uid="{00000000-0005-0000-0000-0000D54C0000}"/>
    <cellStyle name="Normal 3 2 3 8 3 3" xfId="14176" xr:uid="{00000000-0005-0000-0000-0000D64C0000}"/>
    <cellStyle name="Normal 3 2 3 8 3 4" xfId="14177" xr:uid="{00000000-0005-0000-0000-0000D74C0000}"/>
    <cellStyle name="Normal 3 2 3 8 4" xfId="14178" xr:uid="{00000000-0005-0000-0000-0000D84C0000}"/>
    <cellStyle name="Normal 3 2 3 8 5" xfId="14179" xr:uid="{00000000-0005-0000-0000-0000D94C0000}"/>
    <cellStyle name="Normal 3 2 3 8 6" xfId="14180" xr:uid="{00000000-0005-0000-0000-0000DA4C0000}"/>
    <cellStyle name="Normal 3 2 3 9" xfId="14181" xr:uid="{00000000-0005-0000-0000-0000DB4C0000}"/>
    <cellStyle name="Normal 3 2 4" xfId="14182" xr:uid="{00000000-0005-0000-0000-0000DC4C0000}"/>
    <cellStyle name="Normal 3 2 4 10" xfId="14183" xr:uid="{00000000-0005-0000-0000-0000DD4C0000}"/>
    <cellStyle name="Normal 3 2 4 2" xfId="14184" xr:uid="{00000000-0005-0000-0000-0000DE4C0000}"/>
    <cellStyle name="Normal 3 2 4 2 2" xfId="14185" xr:uid="{00000000-0005-0000-0000-0000DF4C0000}"/>
    <cellStyle name="Normal 3 2 4 2 2 2" xfId="14186" xr:uid="{00000000-0005-0000-0000-0000E04C0000}"/>
    <cellStyle name="Normal 3 2 4 2 2 2 2" xfId="14187" xr:uid="{00000000-0005-0000-0000-0000E14C0000}"/>
    <cellStyle name="Normal 3 2 4 2 2 2 2 2" xfId="14188" xr:uid="{00000000-0005-0000-0000-0000E24C0000}"/>
    <cellStyle name="Normal 3 2 4 2 2 2 2 3" xfId="14189" xr:uid="{00000000-0005-0000-0000-0000E34C0000}"/>
    <cellStyle name="Normal 3 2 4 2 2 2 2 4" xfId="14190" xr:uid="{00000000-0005-0000-0000-0000E44C0000}"/>
    <cellStyle name="Normal 3 2 4 2 2 2 3" xfId="14191" xr:uid="{00000000-0005-0000-0000-0000E54C0000}"/>
    <cellStyle name="Normal 3 2 4 2 2 2 4" xfId="14192" xr:uid="{00000000-0005-0000-0000-0000E64C0000}"/>
    <cellStyle name="Normal 3 2 4 2 2 2 5" xfId="14193" xr:uid="{00000000-0005-0000-0000-0000E74C0000}"/>
    <cellStyle name="Normal 3 2 4 2 2 3" xfId="14194" xr:uid="{00000000-0005-0000-0000-0000E84C0000}"/>
    <cellStyle name="Normal 3 2 4 2 2 3 2" xfId="14195" xr:uid="{00000000-0005-0000-0000-0000E94C0000}"/>
    <cellStyle name="Normal 3 2 4 2 2 3 3" xfId="14196" xr:uid="{00000000-0005-0000-0000-0000EA4C0000}"/>
    <cellStyle name="Normal 3 2 4 2 2 3 4" xfId="14197" xr:uid="{00000000-0005-0000-0000-0000EB4C0000}"/>
    <cellStyle name="Normal 3 2 4 2 2 4" xfId="14198" xr:uid="{00000000-0005-0000-0000-0000EC4C0000}"/>
    <cellStyle name="Normal 3 2 4 2 2 5" xfId="14199" xr:uid="{00000000-0005-0000-0000-0000ED4C0000}"/>
    <cellStyle name="Normal 3 2 4 2 2 6" xfId="14200" xr:uid="{00000000-0005-0000-0000-0000EE4C0000}"/>
    <cellStyle name="Normal 3 2 4 2 3" xfId="14201" xr:uid="{00000000-0005-0000-0000-0000EF4C0000}"/>
    <cellStyle name="Normal 3 2 4 2 3 2" xfId="14202" xr:uid="{00000000-0005-0000-0000-0000F04C0000}"/>
    <cellStyle name="Normal 3 2 4 2 3 2 2" xfId="14203" xr:uid="{00000000-0005-0000-0000-0000F14C0000}"/>
    <cellStyle name="Normal 3 2 4 2 3 2 2 2" xfId="14204" xr:uid="{00000000-0005-0000-0000-0000F24C0000}"/>
    <cellStyle name="Normal 3 2 4 2 3 2 2 3" xfId="14205" xr:uid="{00000000-0005-0000-0000-0000F34C0000}"/>
    <cellStyle name="Normal 3 2 4 2 3 2 2 4" xfId="14206" xr:uid="{00000000-0005-0000-0000-0000F44C0000}"/>
    <cellStyle name="Normal 3 2 4 2 3 2 3" xfId="14207" xr:uid="{00000000-0005-0000-0000-0000F54C0000}"/>
    <cellStyle name="Normal 3 2 4 2 3 2 4" xfId="14208" xr:uid="{00000000-0005-0000-0000-0000F64C0000}"/>
    <cellStyle name="Normal 3 2 4 2 3 2 5" xfId="14209" xr:uid="{00000000-0005-0000-0000-0000F74C0000}"/>
    <cellStyle name="Normal 3 2 4 2 3 3" xfId="14210" xr:uid="{00000000-0005-0000-0000-0000F84C0000}"/>
    <cellStyle name="Normal 3 2 4 2 3 3 2" xfId="14211" xr:uid="{00000000-0005-0000-0000-0000F94C0000}"/>
    <cellStyle name="Normal 3 2 4 2 3 3 3" xfId="14212" xr:uid="{00000000-0005-0000-0000-0000FA4C0000}"/>
    <cellStyle name="Normal 3 2 4 2 3 3 4" xfId="14213" xr:uid="{00000000-0005-0000-0000-0000FB4C0000}"/>
    <cellStyle name="Normal 3 2 4 2 3 4" xfId="14214" xr:uid="{00000000-0005-0000-0000-0000FC4C0000}"/>
    <cellStyle name="Normal 3 2 4 2 3 5" xfId="14215" xr:uid="{00000000-0005-0000-0000-0000FD4C0000}"/>
    <cellStyle name="Normal 3 2 4 2 3 6" xfId="14216" xr:uid="{00000000-0005-0000-0000-0000FE4C0000}"/>
    <cellStyle name="Normal 3 2 4 2 4" xfId="14217" xr:uid="{00000000-0005-0000-0000-0000FF4C0000}"/>
    <cellStyle name="Normal 3 2 4 2 5" xfId="14218" xr:uid="{00000000-0005-0000-0000-0000004D0000}"/>
    <cellStyle name="Normal 3 2 4 2 5 2" xfId="14219" xr:uid="{00000000-0005-0000-0000-0000014D0000}"/>
    <cellStyle name="Normal 3 2 4 2 5 2 2" xfId="14220" xr:uid="{00000000-0005-0000-0000-0000024D0000}"/>
    <cellStyle name="Normal 3 2 4 2 5 2 3" xfId="14221" xr:uid="{00000000-0005-0000-0000-0000034D0000}"/>
    <cellStyle name="Normal 3 2 4 2 5 2 4" xfId="14222" xr:uid="{00000000-0005-0000-0000-0000044D0000}"/>
    <cellStyle name="Normal 3 2 4 2 5 3" xfId="14223" xr:uid="{00000000-0005-0000-0000-0000054D0000}"/>
    <cellStyle name="Normal 3 2 4 2 5 4" xfId="14224" xr:uid="{00000000-0005-0000-0000-0000064D0000}"/>
    <cellStyle name="Normal 3 2 4 2 5 5" xfId="14225" xr:uid="{00000000-0005-0000-0000-0000074D0000}"/>
    <cellStyle name="Normal 3 2 4 2 6" xfId="14226" xr:uid="{00000000-0005-0000-0000-0000084D0000}"/>
    <cellStyle name="Normal 3 2 4 2 6 2" xfId="14227" xr:uid="{00000000-0005-0000-0000-0000094D0000}"/>
    <cellStyle name="Normal 3 2 4 2 6 3" xfId="14228" xr:uid="{00000000-0005-0000-0000-00000A4D0000}"/>
    <cellStyle name="Normal 3 2 4 2 6 4" xfId="14229" xr:uid="{00000000-0005-0000-0000-00000B4D0000}"/>
    <cellStyle name="Normal 3 2 4 2 7" xfId="14230" xr:uid="{00000000-0005-0000-0000-00000C4D0000}"/>
    <cellStyle name="Normal 3 2 4 2 8" xfId="14231" xr:uid="{00000000-0005-0000-0000-00000D4D0000}"/>
    <cellStyle name="Normal 3 2 4 2 9" xfId="14232" xr:uid="{00000000-0005-0000-0000-00000E4D0000}"/>
    <cellStyle name="Normal 3 2 4 3" xfId="14233" xr:uid="{00000000-0005-0000-0000-00000F4D0000}"/>
    <cellStyle name="Normal 3 2 4 3 2" xfId="14234" xr:uid="{00000000-0005-0000-0000-0000104D0000}"/>
    <cellStyle name="Normal 3 2 4 3 2 2" xfId="14235" xr:uid="{00000000-0005-0000-0000-0000114D0000}"/>
    <cellStyle name="Normal 3 2 4 3 2 2 2" xfId="14236" xr:uid="{00000000-0005-0000-0000-0000124D0000}"/>
    <cellStyle name="Normal 3 2 4 3 2 2 3" xfId="14237" xr:uid="{00000000-0005-0000-0000-0000134D0000}"/>
    <cellStyle name="Normal 3 2 4 3 2 2 4" xfId="14238" xr:uid="{00000000-0005-0000-0000-0000144D0000}"/>
    <cellStyle name="Normal 3 2 4 3 2 3" xfId="14239" xr:uid="{00000000-0005-0000-0000-0000154D0000}"/>
    <cellStyle name="Normal 3 2 4 3 2 4" xfId="14240" xr:uid="{00000000-0005-0000-0000-0000164D0000}"/>
    <cellStyle name="Normal 3 2 4 3 2 5" xfId="14241" xr:uid="{00000000-0005-0000-0000-0000174D0000}"/>
    <cellStyle name="Normal 3 2 4 3 3" xfId="14242" xr:uid="{00000000-0005-0000-0000-0000184D0000}"/>
    <cellStyle name="Normal 3 2 4 3 3 2" xfId="14243" xr:uid="{00000000-0005-0000-0000-0000194D0000}"/>
    <cellStyle name="Normal 3 2 4 3 3 3" xfId="14244" xr:uid="{00000000-0005-0000-0000-00001A4D0000}"/>
    <cellStyle name="Normal 3 2 4 3 3 4" xfId="14245" xr:uid="{00000000-0005-0000-0000-00001B4D0000}"/>
    <cellStyle name="Normal 3 2 4 3 4" xfId="14246" xr:uid="{00000000-0005-0000-0000-00001C4D0000}"/>
    <cellStyle name="Normal 3 2 4 3 5" xfId="14247" xr:uid="{00000000-0005-0000-0000-00001D4D0000}"/>
    <cellStyle name="Normal 3 2 4 3 6" xfId="14248" xr:uid="{00000000-0005-0000-0000-00001E4D0000}"/>
    <cellStyle name="Normal 3 2 4 4" xfId="14249" xr:uid="{00000000-0005-0000-0000-00001F4D0000}"/>
    <cellStyle name="Normal 3 2 4 4 2" xfId="14250" xr:uid="{00000000-0005-0000-0000-0000204D0000}"/>
    <cellStyle name="Normal 3 2 4 4 2 2" xfId="14251" xr:uid="{00000000-0005-0000-0000-0000214D0000}"/>
    <cellStyle name="Normal 3 2 4 4 2 2 2" xfId="14252" xr:uid="{00000000-0005-0000-0000-0000224D0000}"/>
    <cellStyle name="Normal 3 2 4 4 2 2 3" xfId="14253" xr:uid="{00000000-0005-0000-0000-0000234D0000}"/>
    <cellStyle name="Normal 3 2 4 4 2 2 4" xfId="14254" xr:uid="{00000000-0005-0000-0000-0000244D0000}"/>
    <cellStyle name="Normal 3 2 4 4 2 3" xfId="14255" xr:uid="{00000000-0005-0000-0000-0000254D0000}"/>
    <cellStyle name="Normal 3 2 4 4 2 4" xfId="14256" xr:uid="{00000000-0005-0000-0000-0000264D0000}"/>
    <cellStyle name="Normal 3 2 4 4 2 5" xfId="14257" xr:uid="{00000000-0005-0000-0000-0000274D0000}"/>
    <cellStyle name="Normal 3 2 4 4 3" xfId="14258" xr:uid="{00000000-0005-0000-0000-0000284D0000}"/>
    <cellStyle name="Normal 3 2 4 4 3 2" xfId="14259" xr:uid="{00000000-0005-0000-0000-0000294D0000}"/>
    <cellStyle name="Normal 3 2 4 4 3 3" xfId="14260" xr:uid="{00000000-0005-0000-0000-00002A4D0000}"/>
    <cellStyle name="Normal 3 2 4 4 3 4" xfId="14261" xr:uid="{00000000-0005-0000-0000-00002B4D0000}"/>
    <cellStyle name="Normal 3 2 4 4 4" xfId="14262" xr:uid="{00000000-0005-0000-0000-00002C4D0000}"/>
    <cellStyle name="Normal 3 2 4 4 5" xfId="14263" xr:uid="{00000000-0005-0000-0000-00002D4D0000}"/>
    <cellStyle name="Normal 3 2 4 4 6" xfId="14264" xr:uid="{00000000-0005-0000-0000-00002E4D0000}"/>
    <cellStyle name="Normal 3 2 4 5" xfId="14265" xr:uid="{00000000-0005-0000-0000-00002F4D0000}"/>
    <cellStyle name="Normal 3 2 4 6" xfId="14266" xr:uid="{00000000-0005-0000-0000-0000304D0000}"/>
    <cellStyle name="Normal 3 2 4 6 2" xfId="14267" xr:uid="{00000000-0005-0000-0000-0000314D0000}"/>
    <cellStyle name="Normal 3 2 4 6 2 2" xfId="14268" xr:uid="{00000000-0005-0000-0000-0000324D0000}"/>
    <cellStyle name="Normal 3 2 4 6 2 3" xfId="14269" xr:uid="{00000000-0005-0000-0000-0000334D0000}"/>
    <cellStyle name="Normal 3 2 4 6 2 4" xfId="14270" xr:uid="{00000000-0005-0000-0000-0000344D0000}"/>
    <cellStyle name="Normal 3 2 4 6 3" xfId="14271" xr:uid="{00000000-0005-0000-0000-0000354D0000}"/>
    <cellStyle name="Normal 3 2 4 6 4" xfId="14272" xr:uid="{00000000-0005-0000-0000-0000364D0000}"/>
    <cellStyle name="Normal 3 2 4 6 5" xfId="14273" xr:uid="{00000000-0005-0000-0000-0000374D0000}"/>
    <cellStyle name="Normal 3 2 4 7" xfId="14274" xr:uid="{00000000-0005-0000-0000-0000384D0000}"/>
    <cellStyle name="Normal 3 2 4 7 2" xfId="14275" xr:uid="{00000000-0005-0000-0000-0000394D0000}"/>
    <cellStyle name="Normal 3 2 4 7 3" xfId="14276" xr:uid="{00000000-0005-0000-0000-00003A4D0000}"/>
    <cellStyle name="Normal 3 2 4 7 4" xfId="14277" xr:uid="{00000000-0005-0000-0000-00003B4D0000}"/>
    <cellStyle name="Normal 3 2 4 8" xfId="14278" xr:uid="{00000000-0005-0000-0000-00003C4D0000}"/>
    <cellStyle name="Normal 3 2 4 9" xfId="14279" xr:uid="{00000000-0005-0000-0000-00003D4D0000}"/>
    <cellStyle name="Normal 3 2 5" xfId="14280" xr:uid="{00000000-0005-0000-0000-00003E4D0000}"/>
    <cellStyle name="Normal 3 2 5 10" xfId="14281" xr:uid="{00000000-0005-0000-0000-00003F4D0000}"/>
    <cellStyle name="Normal 3 2 5 2" xfId="14282" xr:uid="{00000000-0005-0000-0000-0000404D0000}"/>
    <cellStyle name="Normal 3 2 5 2 2" xfId="14283" xr:uid="{00000000-0005-0000-0000-0000414D0000}"/>
    <cellStyle name="Normal 3 2 5 2 2 2" xfId="14284" xr:uid="{00000000-0005-0000-0000-0000424D0000}"/>
    <cellStyle name="Normal 3 2 5 2 2 2 2" xfId="14285" xr:uid="{00000000-0005-0000-0000-0000434D0000}"/>
    <cellStyle name="Normal 3 2 5 2 2 2 2 2" xfId="14286" xr:uid="{00000000-0005-0000-0000-0000444D0000}"/>
    <cellStyle name="Normal 3 2 5 2 2 2 2 3" xfId="14287" xr:uid="{00000000-0005-0000-0000-0000454D0000}"/>
    <cellStyle name="Normal 3 2 5 2 2 2 2 4" xfId="14288" xr:uid="{00000000-0005-0000-0000-0000464D0000}"/>
    <cellStyle name="Normal 3 2 5 2 2 2 3" xfId="14289" xr:uid="{00000000-0005-0000-0000-0000474D0000}"/>
    <cellStyle name="Normal 3 2 5 2 2 2 4" xfId="14290" xr:uid="{00000000-0005-0000-0000-0000484D0000}"/>
    <cellStyle name="Normal 3 2 5 2 2 2 5" xfId="14291" xr:uid="{00000000-0005-0000-0000-0000494D0000}"/>
    <cellStyle name="Normal 3 2 5 2 2 3" xfId="14292" xr:uid="{00000000-0005-0000-0000-00004A4D0000}"/>
    <cellStyle name="Normal 3 2 5 2 2 3 2" xfId="14293" xr:uid="{00000000-0005-0000-0000-00004B4D0000}"/>
    <cellStyle name="Normal 3 2 5 2 2 3 3" xfId="14294" xr:uid="{00000000-0005-0000-0000-00004C4D0000}"/>
    <cellStyle name="Normal 3 2 5 2 2 3 4" xfId="14295" xr:uid="{00000000-0005-0000-0000-00004D4D0000}"/>
    <cellStyle name="Normal 3 2 5 2 2 4" xfId="14296" xr:uid="{00000000-0005-0000-0000-00004E4D0000}"/>
    <cellStyle name="Normal 3 2 5 2 2 5" xfId="14297" xr:uid="{00000000-0005-0000-0000-00004F4D0000}"/>
    <cellStyle name="Normal 3 2 5 2 2 6" xfId="14298" xr:uid="{00000000-0005-0000-0000-0000504D0000}"/>
    <cellStyle name="Normal 3 2 5 2 3" xfId="14299" xr:uid="{00000000-0005-0000-0000-0000514D0000}"/>
    <cellStyle name="Normal 3 2 5 2 3 2" xfId="14300" xr:uid="{00000000-0005-0000-0000-0000524D0000}"/>
    <cellStyle name="Normal 3 2 5 2 3 2 2" xfId="14301" xr:uid="{00000000-0005-0000-0000-0000534D0000}"/>
    <cellStyle name="Normal 3 2 5 2 3 2 2 2" xfId="14302" xr:uid="{00000000-0005-0000-0000-0000544D0000}"/>
    <cellStyle name="Normal 3 2 5 2 3 2 2 3" xfId="14303" xr:uid="{00000000-0005-0000-0000-0000554D0000}"/>
    <cellStyle name="Normal 3 2 5 2 3 2 2 4" xfId="14304" xr:uid="{00000000-0005-0000-0000-0000564D0000}"/>
    <cellStyle name="Normal 3 2 5 2 3 2 3" xfId="14305" xr:uid="{00000000-0005-0000-0000-0000574D0000}"/>
    <cellStyle name="Normal 3 2 5 2 3 2 4" xfId="14306" xr:uid="{00000000-0005-0000-0000-0000584D0000}"/>
    <cellStyle name="Normal 3 2 5 2 3 2 5" xfId="14307" xr:uid="{00000000-0005-0000-0000-0000594D0000}"/>
    <cellStyle name="Normal 3 2 5 2 3 3" xfId="14308" xr:uid="{00000000-0005-0000-0000-00005A4D0000}"/>
    <cellStyle name="Normal 3 2 5 2 3 3 2" xfId="14309" xr:uid="{00000000-0005-0000-0000-00005B4D0000}"/>
    <cellStyle name="Normal 3 2 5 2 3 3 3" xfId="14310" xr:uid="{00000000-0005-0000-0000-00005C4D0000}"/>
    <cellStyle name="Normal 3 2 5 2 3 3 4" xfId="14311" xr:uid="{00000000-0005-0000-0000-00005D4D0000}"/>
    <cellStyle name="Normal 3 2 5 2 3 4" xfId="14312" xr:uid="{00000000-0005-0000-0000-00005E4D0000}"/>
    <cellStyle name="Normal 3 2 5 2 3 5" xfId="14313" xr:uid="{00000000-0005-0000-0000-00005F4D0000}"/>
    <cellStyle name="Normal 3 2 5 2 3 6" xfId="14314" xr:uid="{00000000-0005-0000-0000-0000604D0000}"/>
    <cellStyle name="Normal 3 2 5 2 4" xfId="14315" xr:uid="{00000000-0005-0000-0000-0000614D0000}"/>
    <cellStyle name="Normal 3 2 5 2 5" xfId="14316" xr:uid="{00000000-0005-0000-0000-0000624D0000}"/>
    <cellStyle name="Normal 3 2 5 2 5 2" xfId="14317" xr:uid="{00000000-0005-0000-0000-0000634D0000}"/>
    <cellStyle name="Normal 3 2 5 2 5 2 2" xfId="14318" xr:uid="{00000000-0005-0000-0000-0000644D0000}"/>
    <cellStyle name="Normal 3 2 5 2 5 2 3" xfId="14319" xr:uid="{00000000-0005-0000-0000-0000654D0000}"/>
    <cellStyle name="Normal 3 2 5 2 5 2 4" xfId="14320" xr:uid="{00000000-0005-0000-0000-0000664D0000}"/>
    <cellStyle name="Normal 3 2 5 2 5 3" xfId="14321" xr:uid="{00000000-0005-0000-0000-0000674D0000}"/>
    <cellStyle name="Normal 3 2 5 2 5 4" xfId="14322" xr:uid="{00000000-0005-0000-0000-0000684D0000}"/>
    <cellStyle name="Normal 3 2 5 2 5 5" xfId="14323" xr:uid="{00000000-0005-0000-0000-0000694D0000}"/>
    <cellStyle name="Normal 3 2 5 2 6" xfId="14324" xr:uid="{00000000-0005-0000-0000-00006A4D0000}"/>
    <cellStyle name="Normal 3 2 5 2 6 2" xfId="14325" xr:uid="{00000000-0005-0000-0000-00006B4D0000}"/>
    <cellStyle name="Normal 3 2 5 2 6 3" xfId="14326" xr:uid="{00000000-0005-0000-0000-00006C4D0000}"/>
    <cellStyle name="Normal 3 2 5 2 6 4" xfId="14327" xr:uid="{00000000-0005-0000-0000-00006D4D0000}"/>
    <cellStyle name="Normal 3 2 5 2 7" xfId="14328" xr:uid="{00000000-0005-0000-0000-00006E4D0000}"/>
    <cellStyle name="Normal 3 2 5 2 8" xfId="14329" xr:uid="{00000000-0005-0000-0000-00006F4D0000}"/>
    <cellStyle name="Normal 3 2 5 2 9" xfId="14330" xr:uid="{00000000-0005-0000-0000-0000704D0000}"/>
    <cellStyle name="Normal 3 2 5 3" xfId="14331" xr:uid="{00000000-0005-0000-0000-0000714D0000}"/>
    <cellStyle name="Normal 3 2 5 3 2" xfId="14332" xr:uid="{00000000-0005-0000-0000-0000724D0000}"/>
    <cellStyle name="Normal 3 2 5 3 2 2" xfId="14333" xr:uid="{00000000-0005-0000-0000-0000734D0000}"/>
    <cellStyle name="Normal 3 2 5 3 2 2 2" xfId="14334" xr:uid="{00000000-0005-0000-0000-0000744D0000}"/>
    <cellStyle name="Normal 3 2 5 3 2 2 3" xfId="14335" xr:uid="{00000000-0005-0000-0000-0000754D0000}"/>
    <cellStyle name="Normal 3 2 5 3 2 2 4" xfId="14336" xr:uid="{00000000-0005-0000-0000-0000764D0000}"/>
    <cellStyle name="Normal 3 2 5 3 2 3" xfId="14337" xr:uid="{00000000-0005-0000-0000-0000774D0000}"/>
    <cellStyle name="Normal 3 2 5 3 2 4" xfId="14338" xr:uid="{00000000-0005-0000-0000-0000784D0000}"/>
    <cellStyle name="Normal 3 2 5 3 2 5" xfId="14339" xr:uid="{00000000-0005-0000-0000-0000794D0000}"/>
    <cellStyle name="Normal 3 2 5 3 3" xfId="14340" xr:uid="{00000000-0005-0000-0000-00007A4D0000}"/>
    <cellStyle name="Normal 3 2 5 3 3 2" xfId="14341" xr:uid="{00000000-0005-0000-0000-00007B4D0000}"/>
    <cellStyle name="Normal 3 2 5 3 3 3" xfId="14342" xr:uid="{00000000-0005-0000-0000-00007C4D0000}"/>
    <cellStyle name="Normal 3 2 5 3 3 4" xfId="14343" xr:uid="{00000000-0005-0000-0000-00007D4D0000}"/>
    <cellStyle name="Normal 3 2 5 3 4" xfId="14344" xr:uid="{00000000-0005-0000-0000-00007E4D0000}"/>
    <cellStyle name="Normal 3 2 5 3 5" xfId="14345" xr:uid="{00000000-0005-0000-0000-00007F4D0000}"/>
    <cellStyle name="Normal 3 2 5 3 6" xfId="14346" xr:uid="{00000000-0005-0000-0000-0000804D0000}"/>
    <cellStyle name="Normal 3 2 5 4" xfId="14347" xr:uid="{00000000-0005-0000-0000-0000814D0000}"/>
    <cellStyle name="Normal 3 2 5 4 2" xfId="14348" xr:uid="{00000000-0005-0000-0000-0000824D0000}"/>
    <cellStyle name="Normal 3 2 5 4 2 2" xfId="14349" xr:uid="{00000000-0005-0000-0000-0000834D0000}"/>
    <cellStyle name="Normal 3 2 5 4 2 2 2" xfId="14350" xr:uid="{00000000-0005-0000-0000-0000844D0000}"/>
    <cellStyle name="Normal 3 2 5 4 2 2 3" xfId="14351" xr:uid="{00000000-0005-0000-0000-0000854D0000}"/>
    <cellStyle name="Normal 3 2 5 4 2 2 4" xfId="14352" xr:uid="{00000000-0005-0000-0000-0000864D0000}"/>
    <cellStyle name="Normal 3 2 5 4 2 3" xfId="14353" xr:uid="{00000000-0005-0000-0000-0000874D0000}"/>
    <cellStyle name="Normal 3 2 5 4 2 4" xfId="14354" xr:uid="{00000000-0005-0000-0000-0000884D0000}"/>
    <cellStyle name="Normal 3 2 5 4 2 5" xfId="14355" xr:uid="{00000000-0005-0000-0000-0000894D0000}"/>
    <cellStyle name="Normal 3 2 5 4 3" xfId="14356" xr:uid="{00000000-0005-0000-0000-00008A4D0000}"/>
    <cellStyle name="Normal 3 2 5 4 3 2" xfId="14357" xr:uid="{00000000-0005-0000-0000-00008B4D0000}"/>
    <cellStyle name="Normal 3 2 5 4 3 3" xfId="14358" xr:uid="{00000000-0005-0000-0000-00008C4D0000}"/>
    <cellStyle name="Normal 3 2 5 4 3 4" xfId="14359" xr:uid="{00000000-0005-0000-0000-00008D4D0000}"/>
    <cellStyle name="Normal 3 2 5 4 4" xfId="14360" xr:uid="{00000000-0005-0000-0000-00008E4D0000}"/>
    <cellStyle name="Normal 3 2 5 4 5" xfId="14361" xr:uid="{00000000-0005-0000-0000-00008F4D0000}"/>
    <cellStyle name="Normal 3 2 5 4 6" xfId="14362" xr:uid="{00000000-0005-0000-0000-0000904D0000}"/>
    <cellStyle name="Normal 3 2 5 5" xfId="14363" xr:uid="{00000000-0005-0000-0000-0000914D0000}"/>
    <cellStyle name="Normal 3 2 5 6" xfId="14364" xr:uid="{00000000-0005-0000-0000-0000924D0000}"/>
    <cellStyle name="Normal 3 2 5 6 2" xfId="14365" xr:uid="{00000000-0005-0000-0000-0000934D0000}"/>
    <cellStyle name="Normal 3 2 5 6 2 2" xfId="14366" xr:uid="{00000000-0005-0000-0000-0000944D0000}"/>
    <cellStyle name="Normal 3 2 5 6 2 3" xfId="14367" xr:uid="{00000000-0005-0000-0000-0000954D0000}"/>
    <cellStyle name="Normal 3 2 5 6 2 4" xfId="14368" xr:uid="{00000000-0005-0000-0000-0000964D0000}"/>
    <cellStyle name="Normal 3 2 5 6 3" xfId="14369" xr:uid="{00000000-0005-0000-0000-0000974D0000}"/>
    <cellStyle name="Normal 3 2 5 6 4" xfId="14370" xr:uid="{00000000-0005-0000-0000-0000984D0000}"/>
    <cellStyle name="Normal 3 2 5 6 5" xfId="14371" xr:uid="{00000000-0005-0000-0000-0000994D0000}"/>
    <cellStyle name="Normal 3 2 5 7" xfId="14372" xr:uid="{00000000-0005-0000-0000-00009A4D0000}"/>
    <cellStyle name="Normal 3 2 5 7 2" xfId="14373" xr:uid="{00000000-0005-0000-0000-00009B4D0000}"/>
    <cellStyle name="Normal 3 2 5 7 3" xfId="14374" xr:uid="{00000000-0005-0000-0000-00009C4D0000}"/>
    <cellStyle name="Normal 3 2 5 7 4" xfId="14375" xr:uid="{00000000-0005-0000-0000-00009D4D0000}"/>
    <cellStyle name="Normal 3 2 5 8" xfId="14376" xr:uid="{00000000-0005-0000-0000-00009E4D0000}"/>
    <cellStyle name="Normal 3 2 5 9" xfId="14377" xr:uid="{00000000-0005-0000-0000-00009F4D0000}"/>
    <cellStyle name="Normal 3 2 6" xfId="14378" xr:uid="{00000000-0005-0000-0000-0000A04D0000}"/>
    <cellStyle name="Normal 3 2 6 2" xfId="14379" xr:uid="{00000000-0005-0000-0000-0000A14D0000}"/>
    <cellStyle name="Normal 3 2 6 2 2" xfId="14380" xr:uid="{00000000-0005-0000-0000-0000A24D0000}"/>
    <cellStyle name="Normal 3 2 6 2 2 2" xfId="14381" xr:uid="{00000000-0005-0000-0000-0000A34D0000}"/>
    <cellStyle name="Normal 3 2 6 2 3" xfId="14382" xr:uid="{00000000-0005-0000-0000-0000A44D0000}"/>
    <cellStyle name="Normal 3 2 6 2 4" xfId="14383" xr:uid="{00000000-0005-0000-0000-0000A54D0000}"/>
    <cellStyle name="Normal 3 2 6 2 5" xfId="14384" xr:uid="{00000000-0005-0000-0000-0000A64D0000}"/>
    <cellStyle name="Normal 3 2 6 2 6" xfId="14385" xr:uid="{00000000-0005-0000-0000-0000A74D0000}"/>
    <cellStyle name="Normal 3 2 6 2 7" xfId="14386" xr:uid="{00000000-0005-0000-0000-0000A84D0000}"/>
    <cellStyle name="Normal 3 2 6 2 8" xfId="14387" xr:uid="{00000000-0005-0000-0000-0000A94D0000}"/>
    <cellStyle name="Normal 3 2 6 3" xfId="14388" xr:uid="{00000000-0005-0000-0000-0000AA4D0000}"/>
    <cellStyle name="Normal 3 2 6 3 2" xfId="14389" xr:uid="{00000000-0005-0000-0000-0000AB4D0000}"/>
    <cellStyle name="Normal 3 2 6 4" xfId="14390" xr:uid="{00000000-0005-0000-0000-0000AC4D0000}"/>
    <cellStyle name="Normal 3 2 6 5" xfId="14391" xr:uid="{00000000-0005-0000-0000-0000AD4D0000}"/>
    <cellStyle name="Normal 3 2 6 6" xfId="14392" xr:uid="{00000000-0005-0000-0000-0000AE4D0000}"/>
    <cellStyle name="Normal 3 2 6 7" xfId="14393" xr:uid="{00000000-0005-0000-0000-0000AF4D0000}"/>
    <cellStyle name="Normal 3 2 6 8" xfId="14394" xr:uid="{00000000-0005-0000-0000-0000B04D0000}"/>
    <cellStyle name="Normal 3 2 6 9" xfId="14395" xr:uid="{00000000-0005-0000-0000-0000B14D0000}"/>
    <cellStyle name="Normal 3 2 7" xfId="14396" xr:uid="{00000000-0005-0000-0000-0000B24D0000}"/>
    <cellStyle name="Normal 3 2 7 10" xfId="14397" xr:uid="{00000000-0005-0000-0000-0000B34D0000}"/>
    <cellStyle name="Normal 3 2 7 2" xfId="14398" xr:uid="{00000000-0005-0000-0000-0000B44D0000}"/>
    <cellStyle name="Normal 3 2 7 2 2" xfId="14399" xr:uid="{00000000-0005-0000-0000-0000B54D0000}"/>
    <cellStyle name="Normal 3 2 7 2 2 2" xfId="14400" xr:uid="{00000000-0005-0000-0000-0000B64D0000}"/>
    <cellStyle name="Normal 3 2 7 2 2 2 2" xfId="14401" xr:uid="{00000000-0005-0000-0000-0000B74D0000}"/>
    <cellStyle name="Normal 3 2 7 2 2 2 2 2" xfId="14402" xr:uid="{00000000-0005-0000-0000-0000B84D0000}"/>
    <cellStyle name="Normal 3 2 7 2 2 2 2 3" xfId="14403" xr:uid="{00000000-0005-0000-0000-0000B94D0000}"/>
    <cellStyle name="Normal 3 2 7 2 2 2 2 4" xfId="14404" xr:uid="{00000000-0005-0000-0000-0000BA4D0000}"/>
    <cellStyle name="Normal 3 2 7 2 2 2 3" xfId="14405" xr:uid="{00000000-0005-0000-0000-0000BB4D0000}"/>
    <cellStyle name="Normal 3 2 7 2 2 2 4" xfId="14406" xr:uid="{00000000-0005-0000-0000-0000BC4D0000}"/>
    <cellStyle name="Normal 3 2 7 2 2 2 5" xfId="14407" xr:uid="{00000000-0005-0000-0000-0000BD4D0000}"/>
    <cellStyle name="Normal 3 2 7 2 2 3" xfId="14408" xr:uid="{00000000-0005-0000-0000-0000BE4D0000}"/>
    <cellStyle name="Normal 3 2 7 2 2 3 2" xfId="14409" xr:uid="{00000000-0005-0000-0000-0000BF4D0000}"/>
    <cellStyle name="Normal 3 2 7 2 2 3 3" xfId="14410" xr:uid="{00000000-0005-0000-0000-0000C04D0000}"/>
    <cellStyle name="Normal 3 2 7 2 2 3 4" xfId="14411" xr:uid="{00000000-0005-0000-0000-0000C14D0000}"/>
    <cellStyle name="Normal 3 2 7 2 2 4" xfId="14412" xr:uid="{00000000-0005-0000-0000-0000C24D0000}"/>
    <cellStyle name="Normal 3 2 7 2 2 5" xfId="14413" xr:uid="{00000000-0005-0000-0000-0000C34D0000}"/>
    <cellStyle name="Normal 3 2 7 2 2 6" xfId="14414" xr:uid="{00000000-0005-0000-0000-0000C44D0000}"/>
    <cellStyle name="Normal 3 2 7 2 3" xfId="14415" xr:uid="{00000000-0005-0000-0000-0000C54D0000}"/>
    <cellStyle name="Normal 3 2 7 2 3 2" xfId="14416" xr:uid="{00000000-0005-0000-0000-0000C64D0000}"/>
    <cellStyle name="Normal 3 2 7 2 3 2 2" xfId="14417" xr:uid="{00000000-0005-0000-0000-0000C74D0000}"/>
    <cellStyle name="Normal 3 2 7 2 3 2 2 2" xfId="14418" xr:uid="{00000000-0005-0000-0000-0000C84D0000}"/>
    <cellStyle name="Normal 3 2 7 2 3 2 2 3" xfId="14419" xr:uid="{00000000-0005-0000-0000-0000C94D0000}"/>
    <cellStyle name="Normal 3 2 7 2 3 2 2 4" xfId="14420" xr:uid="{00000000-0005-0000-0000-0000CA4D0000}"/>
    <cellStyle name="Normal 3 2 7 2 3 2 3" xfId="14421" xr:uid="{00000000-0005-0000-0000-0000CB4D0000}"/>
    <cellStyle name="Normal 3 2 7 2 3 2 4" xfId="14422" xr:uid="{00000000-0005-0000-0000-0000CC4D0000}"/>
    <cellStyle name="Normal 3 2 7 2 3 2 5" xfId="14423" xr:uid="{00000000-0005-0000-0000-0000CD4D0000}"/>
    <cellStyle name="Normal 3 2 7 2 3 3" xfId="14424" xr:uid="{00000000-0005-0000-0000-0000CE4D0000}"/>
    <cellStyle name="Normal 3 2 7 2 3 3 2" xfId="14425" xr:uid="{00000000-0005-0000-0000-0000CF4D0000}"/>
    <cellStyle name="Normal 3 2 7 2 3 3 3" xfId="14426" xr:uid="{00000000-0005-0000-0000-0000D04D0000}"/>
    <cellStyle name="Normal 3 2 7 2 3 3 4" xfId="14427" xr:uid="{00000000-0005-0000-0000-0000D14D0000}"/>
    <cellStyle name="Normal 3 2 7 2 3 4" xfId="14428" xr:uid="{00000000-0005-0000-0000-0000D24D0000}"/>
    <cellStyle name="Normal 3 2 7 2 3 5" xfId="14429" xr:uid="{00000000-0005-0000-0000-0000D34D0000}"/>
    <cellStyle name="Normal 3 2 7 2 3 6" xfId="14430" xr:uid="{00000000-0005-0000-0000-0000D44D0000}"/>
    <cellStyle name="Normal 3 2 7 2 4" xfId="14431" xr:uid="{00000000-0005-0000-0000-0000D54D0000}"/>
    <cellStyle name="Normal 3 2 7 2 4 2" xfId="14432" xr:uid="{00000000-0005-0000-0000-0000D64D0000}"/>
    <cellStyle name="Normal 3 2 7 2 4 2 2" xfId="14433" xr:uid="{00000000-0005-0000-0000-0000D74D0000}"/>
    <cellStyle name="Normal 3 2 7 2 4 2 3" xfId="14434" xr:uid="{00000000-0005-0000-0000-0000D84D0000}"/>
    <cellStyle name="Normal 3 2 7 2 4 2 4" xfId="14435" xr:uid="{00000000-0005-0000-0000-0000D94D0000}"/>
    <cellStyle name="Normal 3 2 7 2 4 3" xfId="14436" xr:uid="{00000000-0005-0000-0000-0000DA4D0000}"/>
    <cellStyle name="Normal 3 2 7 2 4 4" xfId="14437" xr:uid="{00000000-0005-0000-0000-0000DB4D0000}"/>
    <cellStyle name="Normal 3 2 7 2 4 5" xfId="14438" xr:uid="{00000000-0005-0000-0000-0000DC4D0000}"/>
    <cellStyle name="Normal 3 2 7 2 5" xfId="14439" xr:uid="{00000000-0005-0000-0000-0000DD4D0000}"/>
    <cellStyle name="Normal 3 2 7 2 5 2" xfId="14440" xr:uid="{00000000-0005-0000-0000-0000DE4D0000}"/>
    <cellStyle name="Normal 3 2 7 2 5 3" xfId="14441" xr:uid="{00000000-0005-0000-0000-0000DF4D0000}"/>
    <cellStyle name="Normal 3 2 7 2 5 4" xfId="14442" xr:uid="{00000000-0005-0000-0000-0000E04D0000}"/>
    <cellStyle name="Normal 3 2 7 2 6" xfId="14443" xr:uid="{00000000-0005-0000-0000-0000E14D0000}"/>
    <cellStyle name="Normal 3 2 7 2 7" xfId="14444" xr:uid="{00000000-0005-0000-0000-0000E24D0000}"/>
    <cellStyle name="Normal 3 2 7 2 8" xfId="14445" xr:uid="{00000000-0005-0000-0000-0000E34D0000}"/>
    <cellStyle name="Normal 3 2 7 3" xfId="14446" xr:uid="{00000000-0005-0000-0000-0000E44D0000}"/>
    <cellStyle name="Normal 3 2 7 3 2" xfId="14447" xr:uid="{00000000-0005-0000-0000-0000E54D0000}"/>
    <cellStyle name="Normal 3 2 7 3 2 2" xfId="14448" xr:uid="{00000000-0005-0000-0000-0000E64D0000}"/>
    <cellStyle name="Normal 3 2 7 3 2 2 2" xfId="14449" xr:uid="{00000000-0005-0000-0000-0000E74D0000}"/>
    <cellStyle name="Normal 3 2 7 3 2 2 3" xfId="14450" xr:uid="{00000000-0005-0000-0000-0000E84D0000}"/>
    <cellStyle name="Normal 3 2 7 3 2 2 4" xfId="14451" xr:uid="{00000000-0005-0000-0000-0000E94D0000}"/>
    <cellStyle name="Normal 3 2 7 3 2 3" xfId="14452" xr:uid="{00000000-0005-0000-0000-0000EA4D0000}"/>
    <cellStyle name="Normal 3 2 7 3 2 4" xfId="14453" xr:uid="{00000000-0005-0000-0000-0000EB4D0000}"/>
    <cellStyle name="Normal 3 2 7 3 2 5" xfId="14454" xr:uid="{00000000-0005-0000-0000-0000EC4D0000}"/>
    <cellStyle name="Normal 3 2 7 3 3" xfId="14455" xr:uid="{00000000-0005-0000-0000-0000ED4D0000}"/>
    <cellStyle name="Normal 3 2 7 3 3 2" xfId="14456" xr:uid="{00000000-0005-0000-0000-0000EE4D0000}"/>
    <cellStyle name="Normal 3 2 7 3 3 3" xfId="14457" xr:uid="{00000000-0005-0000-0000-0000EF4D0000}"/>
    <cellStyle name="Normal 3 2 7 3 3 4" xfId="14458" xr:uid="{00000000-0005-0000-0000-0000F04D0000}"/>
    <cellStyle name="Normal 3 2 7 3 4" xfId="14459" xr:uid="{00000000-0005-0000-0000-0000F14D0000}"/>
    <cellStyle name="Normal 3 2 7 3 5" xfId="14460" xr:uid="{00000000-0005-0000-0000-0000F24D0000}"/>
    <cellStyle name="Normal 3 2 7 3 6" xfId="14461" xr:uid="{00000000-0005-0000-0000-0000F34D0000}"/>
    <cellStyle name="Normal 3 2 7 4" xfId="14462" xr:uid="{00000000-0005-0000-0000-0000F44D0000}"/>
    <cellStyle name="Normal 3 2 7 4 2" xfId="14463" xr:uid="{00000000-0005-0000-0000-0000F54D0000}"/>
    <cellStyle name="Normal 3 2 7 4 2 2" xfId="14464" xr:uid="{00000000-0005-0000-0000-0000F64D0000}"/>
    <cellStyle name="Normal 3 2 7 4 2 2 2" xfId="14465" xr:uid="{00000000-0005-0000-0000-0000F74D0000}"/>
    <cellStyle name="Normal 3 2 7 4 2 2 3" xfId="14466" xr:uid="{00000000-0005-0000-0000-0000F84D0000}"/>
    <cellStyle name="Normal 3 2 7 4 2 2 4" xfId="14467" xr:uid="{00000000-0005-0000-0000-0000F94D0000}"/>
    <cellStyle name="Normal 3 2 7 4 2 3" xfId="14468" xr:uid="{00000000-0005-0000-0000-0000FA4D0000}"/>
    <cellStyle name="Normal 3 2 7 4 2 4" xfId="14469" xr:uid="{00000000-0005-0000-0000-0000FB4D0000}"/>
    <cellStyle name="Normal 3 2 7 4 2 5" xfId="14470" xr:uid="{00000000-0005-0000-0000-0000FC4D0000}"/>
    <cellStyle name="Normal 3 2 7 4 3" xfId="14471" xr:uid="{00000000-0005-0000-0000-0000FD4D0000}"/>
    <cellStyle name="Normal 3 2 7 4 3 2" xfId="14472" xr:uid="{00000000-0005-0000-0000-0000FE4D0000}"/>
    <cellStyle name="Normal 3 2 7 4 3 3" xfId="14473" xr:uid="{00000000-0005-0000-0000-0000FF4D0000}"/>
    <cellStyle name="Normal 3 2 7 4 3 4" xfId="14474" xr:uid="{00000000-0005-0000-0000-0000004E0000}"/>
    <cellStyle name="Normal 3 2 7 4 4" xfId="14475" xr:uid="{00000000-0005-0000-0000-0000014E0000}"/>
    <cellStyle name="Normal 3 2 7 4 5" xfId="14476" xr:uid="{00000000-0005-0000-0000-0000024E0000}"/>
    <cellStyle name="Normal 3 2 7 4 6" xfId="14477" xr:uid="{00000000-0005-0000-0000-0000034E0000}"/>
    <cellStyle name="Normal 3 2 7 5" xfId="14478" xr:uid="{00000000-0005-0000-0000-0000044E0000}"/>
    <cellStyle name="Normal 3 2 7 6" xfId="14479" xr:uid="{00000000-0005-0000-0000-0000054E0000}"/>
    <cellStyle name="Normal 3 2 7 6 2" xfId="14480" xr:uid="{00000000-0005-0000-0000-0000064E0000}"/>
    <cellStyle name="Normal 3 2 7 6 2 2" xfId="14481" xr:uid="{00000000-0005-0000-0000-0000074E0000}"/>
    <cellStyle name="Normal 3 2 7 6 2 3" xfId="14482" xr:uid="{00000000-0005-0000-0000-0000084E0000}"/>
    <cellStyle name="Normal 3 2 7 6 2 4" xfId="14483" xr:uid="{00000000-0005-0000-0000-0000094E0000}"/>
    <cellStyle name="Normal 3 2 7 6 3" xfId="14484" xr:uid="{00000000-0005-0000-0000-00000A4E0000}"/>
    <cellStyle name="Normal 3 2 7 6 4" xfId="14485" xr:uid="{00000000-0005-0000-0000-00000B4E0000}"/>
    <cellStyle name="Normal 3 2 7 6 5" xfId="14486" xr:uid="{00000000-0005-0000-0000-00000C4E0000}"/>
    <cellStyle name="Normal 3 2 7 7" xfId="14487" xr:uid="{00000000-0005-0000-0000-00000D4E0000}"/>
    <cellStyle name="Normal 3 2 7 7 2" xfId="14488" xr:uid="{00000000-0005-0000-0000-00000E4E0000}"/>
    <cellStyle name="Normal 3 2 7 7 3" xfId="14489" xr:uid="{00000000-0005-0000-0000-00000F4E0000}"/>
    <cellStyle name="Normal 3 2 7 7 4" xfId="14490" xr:uid="{00000000-0005-0000-0000-0000104E0000}"/>
    <cellStyle name="Normal 3 2 7 8" xfId="14491" xr:uid="{00000000-0005-0000-0000-0000114E0000}"/>
    <cellStyle name="Normal 3 2 7 9" xfId="14492" xr:uid="{00000000-0005-0000-0000-0000124E0000}"/>
    <cellStyle name="Normal 3 2 8" xfId="14493" xr:uid="{00000000-0005-0000-0000-0000134E0000}"/>
    <cellStyle name="Normal 3 2 8 2" xfId="14494" xr:uid="{00000000-0005-0000-0000-0000144E0000}"/>
    <cellStyle name="Normal 3 2 8 2 2" xfId="14495" xr:uid="{00000000-0005-0000-0000-0000154E0000}"/>
    <cellStyle name="Normal 3 2 8 2 2 2" xfId="14496" xr:uid="{00000000-0005-0000-0000-0000164E0000}"/>
    <cellStyle name="Normal 3 2 8 2 2 2 2" xfId="14497" xr:uid="{00000000-0005-0000-0000-0000174E0000}"/>
    <cellStyle name="Normal 3 2 8 2 2 2 3" xfId="14498" xr:uid="{00000000-0005-0000-0000-0000184E0000}"/>
    <cellStyle name="Normal 3 2 8 2 2 2 4" xfId="14499" xr:uid="{00000000-0005-0000-0000-0000194E0000}"/>
    <cellStyle name="Normal 3 2 8 2 2 3" xfId="14500" xr:uid="{00000000-0005-0000-0000-00001A4E0000}"/>
    <cellStyle name="Normal 3 2 8 2 2 4" xfId="14501" xr:uid="{00000000-0005-0000-0000-00001B4E0000}"/>
    <cellStyle name="Normal 3 2 8 2 2 5" xfId="14502" xr:uid="{00000000-0005-0000-0000-00001C4E0000}"/>
    <cellStyle name="Normal 3 2 8 2 3" xfId="14503" xr:uid="{00000000-0005-0000-0000-00001D4E0000}"/>
    <cellStyle name="Normal 3 2 8 2 3 2" xfId="14504" xr:uid="{00000000-0005-0000-0000-00001E4E0000}"/>
    <cellStyle name="Normal 3 2 8 2 3 3" xfId="14505" xr:uid="{00000000-0005-0000-0000-00001F4E0000}"/>
    <cellStyle name="Normal 3 2 8 2 3 4" xfId="14506" xr:uid="{00000000-0005-0000-0000-0000204E0000}"/>
    <cellStyle name="Normal 3 2 8 2 4" xfId="14507" xr:uid="{00000000-0005-0000-0000-0000214E0000}"/>
    <cellStyle name="Normal 3 2 8 2 5" xfId="14508" xr:uid="{00000000-0005-0000-0000-0000224E0000}"/>
    <cellStyle name="Normal 3 2 8 2 6" xfId="14509" xr:uid="{00000000-0005-0000-0000-0000234E0000}"/>
    <cellStyle name="Normal 3 2 8 3" xfId="14510" xr:uid="{00000000-0005-0000-0000-0000244E0000}"/>
    <cellStyle name="Normal 3 2 8 3 2" xfId="14511" xr:uid="{00000000-0005-0000-0000-0000254E0000}"/>
    <cellStyle name="Normal 3 2 8 3 2 2" xfId="14512" xr:uid="{00000000-0005-0000-0000-0000264E0000}"/>
    <cellStyle name="Normal 3 2 8 3 2 2 2" xfId="14513" xr:uid="{00000000-0005-0000-0000-0000274E0000}"/>
    <cellStyle name="Normal 3 2 8 3 2 2 3" xfId="14514" xr:uid="{00000000-0005-0000-0000-0000284E0000}"/>
    <cellStyle name="Normal 3 2 8 3 2 2 4" xfId="14515" xr:uid="{00000000-0005-0000-0000-0000294E0000}"/>
    <cellStyle name="Normal 3 2 8 3 2 3" xfId="14516" xr:uid="{00000000-0005-0000-0000-00002A4E0000}"/>
    <cellStyle name="Normal 3 2 8 3 2 4" xfId="14517" xr:uid="{00000000-0005-0000-0000-00002B4E0000}"/>
    <cellStyle name="Normal 3 2 8 3 2 5" xfId="14518" xr:uid="{00000000-0005-0000-0000-00002C4E0000}"/>
    <cellStyle name="Normal 3 2 8 3 3" xfId="14519" xr:uid="{00000000-0005-0000-0000-00002D4E0000}"/>
    <cellStyle name="Normal 3 2 8 3 3 2" xfId="14520" xr:uid="{00000000-0005-0000-0000-00002E4E0000}"/>
    <cellStyle name="Normal 3 2 8 3 3 3" xfId="14521" xr:uid="{00000000-0005-0000-0000-00002F4E0000}"/>
    <cellStyle name="Normal 3 2 8 3 3 4" xfId="14522" xr:uid="{00000000-0005-0000-0000-0000304E0000}"/>
    <cellStyle name="Normal 3 2 8 3 4" xfId="14523" xr:uid="{00000000-0005-0000-0000-0000314E0000}"/>
    <cellStyle name="Normal 3 2 8 3 5" xfId="14524" xr:uid="{00000000-0005-0000-0000-0000324E0000}"/>
    <cellStyle name="Normal 3 2 8 3 6" xfId="14525" xr:uid="{00000000-0005-0000-0000-0000334E0000}"/>
    <cellStyle name="Normal 3 2 8 4" xfId="14526" xr:uid="{00000000-0005-0000-0000-0000344E0000}"/>
    <cellStyle name="Normal 3 2 8 5" xfId="14527" xr:uid="{00000000-0005-0000-0000-0000354E0000}"/>
    <cellStyle name="Normal 3 2 8 5 2" xfId="14528" xr:uid="{00000000-0005-0000-0000-0000364E0000}"/>
    <cellStyle name="Normal 3 2 8 5 2 2" xfId="14529" xr:uid="{00000000-0005-0000-0000-0000374E0000}"/>
    <cellStyle name="Normal 3 2 8 5 2 3" xfId="14530" xr:uid="{00000000-0005-0000-0000-0000384E0000}"/>
    <cellStyle name="Normal 3 2 8 5 2 4" xfId="14531" xr:uid="{00000000-0005-0000-0000-0000394E0000}"/>
    <cellStyle name="Normal 3 2 8 5 3" xfId="14532" xr:uid="{00000000-0005-0000-0000-00003A4E0000}"/>
    <cellStyle name="Normal 3 2 8 5 4" xfId="14533" xr:uid="{00000000-0005-0000-0000-00003B4E0000}"/>
    <cellStyle name="Normal 3 2 8 5 5" xfId="14534" xr:uid="{00000000-0005-0000-0000-00003C4E0000}"/>
    <cellStyle name="Normal 3 2 8 6" xfId="14535" xr:uid="{00000000-0005-0000-0000-00003D4E0000}"/>
    <cellStyle name="Normal 3 2 8 6 2" xfId="14536" xr:uid="{00000000-0005-0000-0000-00003E4E0000}"/>
    <cellStyle name="Normal 3 2 8 6 3" xfId="14537" xr:uid="{00000000-0005-0000-0000-00003F4E0000}"/>
    <cellStyle name="Normal 3 2 8 6 4" xfId="14538" xr:uid="{00000000-0005-0000-0000-0000404E0000}"/>
    <cellStyle name="Normal 3 2 8 7" xfId="14539" xr:uid="{00000000-0005-0000-0000-0000414E0000}"/>
    <cellStyle name="Normal 3 2 8 8" xfId="14540" xr:uid="{00000000-0005-0000-0000-0000424E0000}"/>
    <cellStyle name="Normal 3 2 8 9" xfId="14541" xr:uid="{00000000-0005-0000-0000-0000434E0000}"/>
    <cellStyle name="Normal 3 2 9" xfId="14542" xr:uid="{00000000-0005-0000-0000-0000444E0000}"/>
    <cellStyle name="Normal 3 2 9 2" xfId="14543" xr:uid="{00000000-0005-0000-0000-0000454E0000}"/>
    <cellStyle name="Normal 3 2 9 2 2" xfId="14544" xr:uid="{00000000-0005-0000-0000-0000464E0000}"/>
    <cellStyle name="Normal 3 2 9 2 2 2" xfId="14545" xr:uid="{00000000-0005-0000-0000-0000474E0000}"/>
    <cellStyle name="Normal 3 2 9 2 2 2 2" xfId="14546" xr:uid="{00000000-0005-0000-0000-0000484E0000}"/>
    <cellStyle name="Normal 3 2 9 2 2 2 3" xfId="14547" xr:uid="{00000000-0005-0000-0000-0000494E0000}"/>
    <cellStyle name="Normal 3 2 9 2 2 2 4" xfId="14548" xr:uid="{00000000-0005-0000-0000-00004A4E0000}"/>
    <cellStyle name="Normal 3 2 9 2 2 3" xfId="14549" xr:uid="{00000000-0005-0000-0000-00004B4E0000}"/>
    <cellStyle name="Normal 3 2 9 2 2 4" xfId="14550" xr:uid="{00000000-0005-0000-0000-00004C4E0000}"/>
    <cellStyle name="Normal 3 2 9 2 2 5" xfId="14551" xr:uid="{00000000-0005-0000-0000-00004D4E0000}"/>
    <cellStyle name="Normal 3 2 9 2 3" xfId="14552" xr:uid="{00000000-0005-0000-0000-00004E4E0000}"/>
    <cellStyle name="Normal 3 2 9 2 3 2" xfId="14553" xr:uid="{00000000-0005-0000-0000-00004F4E0000}"/>
    <cellStyle name="Normal 3 2 9 2 3 3" xfId="14554" xr:uid="{00000000-0005-0000-0000-0000504E0000}"/>
    <cellStyle name="Normal 3 2 9 2 3 4" xfId="14555" xr:uid="{00000000-0005-0000-0000-0000514E0000}"/>
    <cellStyle name="Normal 3 2 9 2 4" xfId="14556" xr:uid="{00000000-0005-0000-0000-0000524E0000}"/>
    <cellStyle name="Normal 3 2 9 2 5" xfId="14557" xr:uid="{00000000-0005-0000-0000-0000534E0000}"/>
    <cellStyle name="Normal 3 2 9 2 6" xfId="14558" xr:uid="{00000000-0005-0000-0000-0000544E0000}"/>
    <cellStyle name="Normal 3 2 9 3" xfId="14559" xr:uid="{00000000-0005-0000-0000-0000554E0000}"/>
    <cellStyle name="Normal 3 2 9 3 2" xfId="14560" xr:uid="{00000000-0005-0000-0000-0000564E0000}"/>
    <cellStyle name="Normal 3 2 9 3 2 2" xfId="14561" xr:uid="{00000000-0005-0000-0000-0000574E0000}"/>
    <cellStyle name="Normal 3 2 9 3 2 2 2" xfId="14562" xr:uid="{00000000-0005-0000-0000-0000584E0000}"/>
    <cellStyle name="Normal 3 2 9 3 2 2 3" xfId="14563" xr:uid="{00000000-0005-0000-0000-0000594E0000}"/>
    <cellStyle name="Normal 3 2 9 3 2 2 4" xfId="14564" xr:uid="{00000000-0005-0000-0000-00005A4E0000}"/>
    <cellStyle name="Normal 3 2 9 3 2 3" xfId="14565" xr:uid="{00000000-0005-0000-0000-00005B4E0000}"/>
    <cellStyle name="Normal 3 2 9 3 2 4" xfId="14566" xr:uid="{00000000-0005-0000-0000-00005C4E0000}"/>
    <cellStyle name="Normal 3 2 9 3 2 5" xfId="14567" xr:uid="{00000000-0005-0000-0000-00005D4E0000}"/>
    <cellStyle name="Normal 3 2 9 3 3" xfId="14568" xr:uid="{00000000-0005-0000-0000-00005E4E0000}"/>
    <cellStyle name="Normal 3 2 9 3 3 2" xfId="14569" xr:uid="{00000000-0005-0000-0000-00005F4E0000}"/>
    <cellStyle name="Normal 3 2 9 3 3 3" xfId="14570" xr:uid="{00000000-0005-0000-0000-0000604E0000}"/>
    <cellStyle name="Normal 3 2 9 3 3 4" xfId="14571" xr:uid="{00000000-0005-0000-0000-0000614E0000}"/>
    <cellStyle name="Normal 3 2 9 3 4" xfId="14572" xr:uid="{00000000-0005-0000-0000-0000624E0000}"/>
    <cellStyle name="Normal 3 2 9 3 5" xfId="14573" xr:uid="{00000000-0005-0000-0000-0000634E0000}"/>
    <cellStyle name="Normal 3 2 9 3 6" xfId="14574" xr:uid="{00000000-0005-0000-0000-0000644E0000}"/>
    <cellStyle name="Normal 3 2 9 4" xfId="14575" xr:uid="{00000000-0005-0000-0000-0000654E0000}"/>
    <cellStyle name="Normal 3 2 9 5" xfId="14576" xr:uid="{00000000-0005-0000-0000-0000664E0000}"/>
    <cellStyle name="Normal 3 2 9 5 2" xfId="14577" xr:uid="{00000000-0005-0000-0000-0000674E0000}"/>
    <cellStyle name="Normal 3 2 9 5 2 2" xfId="14578" xr:uid="{00000000-0005-0000-0000-0000684E0000}"/>
    <cellStyle name="Normal 3 2 9 5 2 3" xfId="14579" xr:uid="{00000000-0005-0000-0000-0000694E0000}"/>
    <cellStyle name="Normal 3 2 9 5 2 4" xfId="14580" xr:uid="{00000000-0005-0000-0000-00006A4E0000}"/>
    <cellStyle name="Normal 3 2 9 5 3" xfId="14581" xr:uid="{00000000-0005-0000-0000-00006B4E0000}"/>
    <cellStyle name="Normal 3 2 9 5 4" xfId="14582" xr:uid="{00000000-0005-0000-0000-00006C4E0000}"/>
    <cellStyle name="Normal 3 2 9 5 5" xfId="14583" xr:uid="{00000000-0005-0000-0000-00006D4E0000}"/>
    <cellStyle name="Normal 3 2 9 6" xfId="14584" xr:uid="{00000000-0005-0000-0000-00006E4E0000}"/>
    <cellStyle name="Normal 3 2 9 6 2" xfId="14585" xr:uid="{00000000-0005-0000-0000-00006F4E0000}"/>
    <cellStyle name="Normal 3 2 9 6 3" xfId="14586" xr:uid="{00000000-0005-0000-0000-0000704E0000}"/>
    <cellStyle name="Normal 3 2 9 6 4" xfId="14587" xr:uid="{00000000-0005-0000-0000-0000714E0000}"/>
    <cellStyle name="Normal 3 2 9 7" xfId="14588" xr:uid="{00000000-0005-0000-0000-0000724E0000}"/>
    <cellStyle name="Normal 3 2 9 8" xfId="14589" xr:uid="{00000000-0005-0000-0000-0000734E0000}"/>
    <cellStyle name="Normal 3 2 9 9" xfId="14590" xr:uid="{00000000-0005-0000-0000-0000744E0000}"/>
    <cellStyle name="Normal 3 2_Guarantees" xfId="14591" xr:uid="{00000000-0005-0000-0000-0000754E0000}"/>
    <cellStyle name="Normal 3 20" xfId="14592" xr:uid="{00000000-0005-0000-0000-0000764E0000}"/>
    <cellStyle name="Normal 3 20 2" xfId="14593" xr:uid="{00000000-0005-0000-0000-0000774E0000}"/>
    <cellStyle name="Normal 3 20 2 2" xfId="14594" xr:uid="{00000000-0005-0000-0000-0000784E0000}"/>
    <cellStyle name="Normal 3 20 2 2 2" xfId="14595" xr:uid="{00000000-0005-0000-0000-0000794E0000}"/>
    <cellStyle name="Normal 3 20 2 2 3" xfId="14596" xr:uid="{00000000-0005-0000-0000-00007A4E0000}"/>
    <cellStyle name="Normal 3 20 2 2 4" xfId="14597" xr:uid="{00000000-0005-0000-0000-00007B4E0000}"/>
    <cellStyle name="Normal 3 20 2 3" xfId="14598" xr:uid="{00000000-0005-0000-0000-00007C4E0000}"/>
    <cellStyle name="Normal 3 20 2 4" xfId="14599" xr:uid="{00000000-0005-0000-0000-00007D4E0000}"/>
    <cellStyle name="Normal 3 20 2 5" xfId="14600" xr:uid="{00000000-0005-0000-0000-00007E4E0000}"/>
    <cellStyle name="Normal 3 20 3" xfId="14601" xr:uid="{00000000-0005-0000-0000-00007F4E0000}"/>
    <cellStyle name="Normal 3 20 4" xfId="14602" xr:uid="{00000000-0005-0000-0000-0000804E0000}"/>
    <cellStyle name="Normal 3 20 4 2" xfId="14603" xr:uid="{00000000-0005-0000-0000-0000814E0000}"/>
    <cellStyle name="Normal 3 20 4 3" xfId="14604" xr:uid="{00000000-0005-0000-0000-0000824E0000}"/>
    <cellStyle name="Normal 3 20 4 4" xfId="14605" xr:uid="{00000000-0005-0000-0000-0000834E0000}"/>
    <cellStyle name="Normal 3 20 5" xfId="14606" xr:uid="{00000000-0005-0000-0000-0000844E0000}"/>
    <cellStyle name="Normal 3 20 6" xfId="14607" xr:uid="{00000000-0005-0000-0000-0000854E0000}"/>
    <cellStyle name="Normal 3 20 7" xfId="14608" xr:uid="{00000000-0005-0000-0000-0000864E0000}"/>
    <cellStyle name="Normal 3 21" xfId="14609" xr:uid="{00000000-0005-0000-0000-0000874E0000}"/>
    <cellStyle name="Normal 3 21 2" xfId="14610" xr:uid="{00000000-0005-0000-0000-0000884E0000}"/>
    <cellStyle name="Normal 3 21 2 2" xfId="14611" xr:uid="{00000000-0005-0000-0000-0000894E0000}"/>
    <cellStyle name="Normal 3 21 2 2 2" xfId="14612" xr:uid="{00000000-0005-0000-0000-00008A4E0000}"/>
    <cellStyle name="Normal 3 21 2 2 3" xfId="14613" xr:uid="{00000000-0005-0000-0000-00008B4E0000}"/>
    <cellStyle name="Normal 3 21 2 2 4" xfId="14614" xr:uid="{00000000-0005-0000-0000-00008C4E0000}"/>
    <cellStyle name="Normal 3 21 2 3" xfId="14615" xr:uid="{00000000-0005-0000-0000-00008D4E0000}"/>
    <cellStyle name="Normal 3 21 2 4" xfId="14616" xr:uid="{00000000-0005-0000-0000-00008E4E0000}"/>
    <cellStyle name="Normal 3 21 2 5" xfId="14617" xr:uid="{00000000-0005-0000-0000-00008F4E0000}"/>
    <cellStyle name="Normal 3 21 3" xfId="14618" xr:uid="{00000000-0005-0000-0000-0000904E0000}"/>
    <cellStyle name="Normal 3 21 4" xfId="14619" xr:uid="{00000000-0005-0000-0000-0000914E0000}"/>
    <cellStyle name="Normal 3 21 4 2" xfId="14620" xr:uid="{00000000-0005-0000-0000-0000924E0000}"/>
    <cellStyle name="Normal 3 21 4 3" xfId="14621" xr:uid="{00000000-0005-0000-0000-0000934E0000}"/>
    <cellStyle name="Normal 3 21 4 4" xfId="14622" xr:uid="{00000000-0005-0000-0000-0000944E0000}"/>
    <cellStyle name="Normal 3 21 5" xfId="14623" xr:uid="{00000000-0005-0000-0000-0000954E0000}"/>
    <cellStyle name="Normal 3 21 6" xfId="14624" xr:uid="{00000000-0005-0000-0000-0000964E0000}"/>
    <cellStyle name="Normal 3 21 7" xfId="14625" xr:uid="{00000000-0005-0000-0000-0000974E0000}"/>
    <cellStyle name="Normal 3 22" xfId="14626" xr:uid="{00000000-0005-0000-0000-0000984E0000}"/>
    <cellStyle name="Normal 3 22 2" xfId="14627" xr:uid="{00000000-0005-0000-0000-0000994E0000}"/>
    <cellStyle name="Normal 3 22 2 2" xfId="14628" xr:uid="{00000000-0005-0000-0000-00009A4E0000}"/>
    <cellStyle name="Normal 3 22 2 2 2" xfId="14629" xr:uid="{00000000-0005-0000-0000-00009B4E0000}"/>
    <cellStyle name="Normal 3 22 2 2 3" xfId="14630" xr:uid="{00000000-0005-0000-0000-00009C4E0000}"/>
    <cellStyle name="Normal 3 22 2 2 4" xfId="14631" xr:uid="{00000000-0005-0000-0000-00009D4E0000}"/>
    <cellStyle name="Normal 3 22 2 3" xfId="14632" xr:uid="{00000000-0005-0000-0000-00009E4E0000}"/>
    <cellStyle name="Normal 3 22 2 4" xfId="14633" xr:uid="{00000000-0005-0000-0000-00009F4E0000}"/>
    <cellStyle name="Normal 3 22 2 5" xfId="14634" xr:uid="{00000000-0005-0000-0000-0000A04E0000}"/>
    <cellStyle name="Normal 3 22 3" xfId="14635" xr:uid="{00000000-0005-0000-0000-0000A14E0000}"/>
    <cellStyle name="Normal 3 22 4" xfId="14636" xr:uid="{00000000-0005-0000-0000-0000A24E0000}"/>
    <cellStyle name="Normal 3 22 4 2" xfId="14637" xr:uid="{00000000-0005-0000-0000-0000A34E0000}"/>
    <cellStyle name="Normal 3 22 4 3" xfId="14638" xr:uid="{00000000-0005-0000-0000-0000A44E0000}"/>
    <cellStyle name="Normal 3 22 4 4" xfId="14639" xr:uid="{00000000-0005-0000-0000-0000A54E0000}"/>
    <cellStyle name="Normal 3 22 5" xfId="14640" xr:uid="{00000000-0005-0000-0000-0000A64E0000}"/>
    <cellStyle name="Normal 3 22 6" xfId="14641" xr:uid="{00000000-0005-0000-0000-0000A74E0000}"/>
    <cellStyle name="Normal 3 22 7" xfId="14642" xr:uid="{00000000-0005-0000-0000-0000A84E0000}"/>
    <cellStyle name="Normal 3 23" xfId="14643" xr:uid="{00000000-0005-0000-0000-0000A94E0000}"/>
    <cellStyle name="Normal 3 23 2" xfId="14644" xr:uid="{00000000-0005-0000-0000-0000AA4E0000}"/>
    <cellStyle name="Normal 3 23 2 2" xfId="14645" xr:uid="{00000000-0005-0000-0000-0000AB4E0000}"/>
    <cellStyle name="Normal 3 23 2 2 2" xfId="14646" xr:uid="{00000000-0005-0000-0000-0000AC4E0000}"/>
    <cellStyle name="Normal 3 23 2 2 3" xfId="14647" xr:uid="{00000000-0005-0000-0000-0000AD4E0000}"/>
    <cellStyle name="Normal 3 23 2 2 4" xfId="14648" xr:uid="{00000000-0005-0000-0000-0000AE4E0000}"/>
    <cellStyle name="Normal 3 23 2 3" xfId="14649" xr:uid="{00000000-0005-0000-0000-0000AF4E0000}"/>
    <cellStyle name="Normal 3 23 2 4" xfId="14650" xr:uid="{00000000-0005-0000-0000-0000B04E0000}"/>
    <cellStyle name="Normal 3 23 2 5" xfId="14651" xr:uid="{00000000-0005-0000-0000-0000B14E0000}"/>
    <cellStyle name="Normal 3 23 3" xfId="14652" xr:uid="{00000000-0005-0000-0000-0000B24E0000}"/>
    <cellStyle name="Normal 3 23 3 2" xfId="14653" xr:uid="{00000000-0005-0000-0000-0000B34E0000}"/>
    <cellStyle name="Normal 3 23 3 3" xfId="14654" xr:uid="{00000000-0005-0000-0000-0000B44E0000}"/>
    <cellStyle name="Normal 3 23 3 4" xfId="14655" xr:uid="{00000000-0005-0000-0000-0000B54E0000}"/>
    <cellStyle name="Normal 3 23 4" xfId="14656" xr:uid="{00000000-0005-0000-0000-0000B64E0000}"/>
    <cellStyle name="Normal 3 23 5" xfId="14657" xr:uid="{00000000-0005-0000-0000-0000B74E0000}"/>
    <cellStyle name="Normal 3 23 6" xfId="14658" xr:uid="{00000000-0005-0000-0000-0000B84E0000}"/>
    <cellStyle name="Normal 3 24" xfId="14659" xr:uid="{00000000-0005-0000-0000-0000B94E0000}"/>
    <cellStyle name="Normal 3 24 2" xfId="14660" xr:uid="{00000000-0005-0000-0000-0000BA4E0000}"/>
    <cellStyle name="Normal 3 24 2 2" xfId="14661" xr:uid="{00000000-0005-0000-0000-0000BB4E0000}"/>
    <cellStyle name="Normal 3 24 2 2 2" xfId="14662" xr:uid="{00000000-0005-0000-0000-0000BC4E0000}"/>
    <cellStyle name="Normal 3 24 2 2 3" xfId="14663" xr:uid="{00000000-0005-0000-0000-0000BD4E0000}"/>
    <cellStyle name="Normal 3 24 2 2 4" xfId="14664" xr:uid="{00000000-0005-0000-0000-0000BE4E0000}"/>
    <cellStyle name="Normal 3 24 2 3" xfId="14665" xr:uid="{00000000-0005-0000-0000-0000BF4E0000}"/>
    <cellStyle name="Normal 3 24 2 4" xfId="14666" xr:uid="{00000000-0005-0000-0000-0000C04E0000}"/>
    <cellStyle name="Normal 3 24 2 5" xfId="14667" xr:uid="{00000000-0005-0000-0000-0000C14E0000}"/>
    <cellStyle name="Normal 3 24 3" xfId="14668" xr:uid="{00000000-0005-0000-0000-0000C24E0000}"/>
    <cellStyle name="Normal 3 24 3 2" xfId="14669" xr:uid="{00000000-0005-0000-0000-0000C34E0000}"/>
    <cellStyle name="Normal 3 24 3 3" xfId="14670" xr:uid="{00000000-0005-0000-0000-0000C44E0000}"/>
    <cellStyle name="Normal 3 24 3 4" xfId="14671" xr:uid="{00000000-0005-0000-0000-0000C54E0000}"/>
    <cellStyle name="Normal 3 24 4" xfId="14672" xr:uid="{00000000-0005-0000-0000-0000C64E0000}"/>
    <cellStyle name="Normal 3 24 5" xfId="14673" xr:uid="{00000000-0005-0000-0000-0000C74E0000}"/>
    <cellStyle name="Normal 3 24 6" xfId="14674" xr:uid="{00000000-0005-0000-0000-0000C84E0000}"/>
    <cellStyle name="Normal 3 25" xfId="14675" xr:uid="{00000000-0005-0000-0000-0000C94E0000}"/>
    <cellStyle name="Normal 3 25 2" xfId="14676" xr:uid="{00000000-0005-0000-0000-0000CA4E0000}"/>
    <cellStyle name="Normal 3 25 2 2" xfId="14677" xr:uid="{00000000-0005-0000-0000-0000CB4E0000}"/>
    <cellStyle name="Normal 3 25 2 2 2" xfId="14678" xr:uid="{00000000-0005-0000-0000-0000CC4E0000}"/>
    <cellStyle name="Normal 3 25 2 2 3" xfId="14679" xr:uid="{00000000-0005-0000-0000-0000CD4E0000}"/>
    <cellStyle name="Normal 3 25 2 2 4" xfId="14680" xr:uid="{00000000-0005-0000-0000-0000CE4E0000}"/>
    <cellStyle name="Normal 3 25 2 3" xfId="14681" xr:uid="{00000000-0005-0000-0000-0000CF4E0000}"/>
    <cellStyle name="Normal 3 25 2 4" xfId="14682" xr:uid="{00000000-0005-0000-0000-0000D04E0000}"/>
    <cellStyle name="Normal 3 25 2 5" xfId="14683" xr:uid="{00000000-0005-0000-0000-0000D14E0000}"/>
    <cellStyle name="Normal 3 25 3" xfId="14684" xr:uid="{00000000-0005-0000-0000-0000D24E0000}"/>
    <cellStyle name="Normal 3 25 3 2" xfId="14685" xr:uid="{00000000-0005-0000-0000-0000D34E0000}"/>
    <cellStyle name="Normal 3 25 3 3" xfId="14686" xr:uid="{00000000-0005-0000-0000-0000D44E0000}"/>
    <cellStyle name="Normal 3 25 3 4" xfId="14687" xr:uid="{00000000-0005-0000-0000-0000D54E0000}"/>
    <cellStyle name="Normal 3 25 4" xfId="14688" xr:uid="{00000000-0005-0000-0000-0000D64E0000}"/>
    <cellStyle name="Normal 3 25 5" xfId="14689" xr:uid="{00000000-0005-0000-0000-0000D74E0000}"/>
    <cellStyle name="Normal 3 25 6" xfId="14690" xr:uid="{00000000-0005-0000-0000-0000D84E0000}"/>
    <cellStyle name="Normal 3 26" xfId="14691" xr:uid="{00000000-0005-0000-0000-0000D94E0000}"/>
    <cellStyle name="Normal 3 26 2" xfId="14692" xr:uid="{00000000-0005-0000-0000-0000DA4E0000}"/>
    <cellStyle name="Normal 3 26 2 2" xfId="14693" xr:uid="{00000000-0005-0000-0000-0000DB4E0000}"/>
    <cellStyle name="Normal 3 26 2 2 2" xfId="14694" xr:uid="{00000000-0005-0000-0000-0000DC4E0000}"/>
    <cellStyle name="Normal 3 26 2 2 3" xfId="14695" xr:uid="{00000000-0005-0000-0000-0000DD4E0000}"/>
    <cellStyle name="Normal 3 26 2 2 4" xfId="14696" xr:uid="{00000000-0005-0000-0000-0000DE4E0000}"/>
    <cellStyle name="Normal 3 26 2 3" xfId="14697" xr:uid="{00000000-0005-0000-0000-0000DF4E0000}"/>
    <cellStyle name="Normal 3 26 2 4" xfId="14698" xr:uid="{00000000-0005-0000-0000-0000E04E0000}"/>
    <cellStyle name="Normal 3 26 2 5" xfId="14699" xr:uid="{00000000-0005-0000-0000-0000E14E0000}"/>
    <cellStyle name="Normal 3 26 3" xfId="14700" xr:uid="{00000000-0005-0000-0000-0000E24E0000}"/>
    <cellStyle name="Normal 3 26 3 2" xfId="14701" xr:uid="{00000000-0005-0000-0000-0000E34E0000}"/>
    <cellStyle name="Normal 3 26 3 3" xfId="14702" xr:uid="{00000000-0005-0000-0000-0000E44E0000}"/>
    <cellStyle name="Normal 3 26 3 4" xfId="14703" xr:uid="{00000000-0005-0000-0000-0000E54E0000}"/>
    <cellStyle name="Normal 3 26 4" xfId="14704" xr:uid="{00000000-0005-0000-0000-0000E64E0000}"/>
    <cellStyle name="Normal 3 26 5" xfId="14705" xr:uid="{00000000-0005-0000-0000-0000E74E0000}"/>
    <cellStyle name="Normal 3 26 6" xfId="14706" xr:uid="{00000000-0005-0000-0000-0000E84E0000}"/>
    <cellStyle name="Normal 3 27" xfId="14707" xr:uid="{00000000-0005-0000-0000-0000E94E0000}"/>
    <cellStyle name="Normal 3 27 2" xfId="14708" xr:uid="{00000000-0005-0000-0000-0000EA4E0000}"/>
    <cellStyle name="Normal 3 27 2 2" xfId="14709" xr:uid="{00000000-0005-0000-0000-0000EB4E0000}"/>
    <cellStyle name="Normal 3 27 2 2 2" xfId="14710" xr:uid="{00000000-0005-0000-0000-0000EC4E0000}"/>
    <cellStyle name="Normal 3 27 2 2 3" xfId="14711" xr:uid="{00000000-0005-0000-0000-0000ED4E0000}"/>
    <cellStyle name="Normal 3 27 2 2 4" xfId="14712" xr:uid="{00000000-0005-0000-0000-0000EE4E0000}"/>
    <cellStyle name="Normal 3 27 2 3" xfId="14713" xr:uid="{00000000-0005-0000-0000-0000EF4E0000}"/>
    <cellStyle name="Normal 3 27 2 4" xfId="14714" xr:uid="{00000000-0005-0000-0000-0000F04E0000}"/>
    <cellStyle name="Normal 3 27 2 5" xfId="14715" xr:uid="{00000000-0005-0000-0000-0000F14E0000}"/>
    <cellStyle name="Normal 3 27 3" xfId="14716" xr:uid="{00000000-0005-0000-0000-0000F24E0000}"/>
    <cellStyle name="Normal 3 27 3 2" xfId="14717" xr:uid="{00000000-0005-0000-0000-0000F34E0000}"/>
    <cellStyle name="Normal 3 27 3 3" xfId="14718" xr:uid="{00000000-0005-0000-0000-0000F44E0000}"/>
    <cellStyle name="Normal 3 27 3 4" xfId="14719" xr:uid="{00000000-0005-0000-0000-0000F54E0000}"/>
    <cellStyle name="Normal 3 27 4" xfId="14720" xr:uid="{00000000-0005-0000-0000-0000F64E0000}"/>
    <cellStyle name="Normal 3 27 5" xfId="14721" xr:uid="{00000000-0005-0000-0000-0000F74E0000}"/>
    <cellStyle name="Normal 3 27 6" xfId="14722" xr:uid="{00000000-0005-0000-0000-0000F84E0000}"/>
    <cellStyle name="Normal 3 28" xfId="14723" xr:uid="{00000000-0005-0000-0000-0000F94E0000}"/>
    <cellStyle name="Normal 3 28 2" xfId="14724" xr:uid="{00000000-0005-0000-0000-0000FA4E0000}"/>
    <cellStyle name="Normal 3 28 2 2" xfId="14725" xr:uid="{00000000-0005-0000-0000-0000FB4E0000}"/>
    <cellStyle name="Normal 3 28 2 2 2" xfId="14726" xr:uid="{00000000-0005-0000-0000-0000FC4E0000}"/>
    <cellStyle name="Normal 3 28 2 2 3" xfId="14727" xr:uid="{00000000-0005-0000-0000-0000FD4E0000}"/>
    <cellStyle name="Normal 3 28 2 2 4" xfId="14728" xr:uid="{00000000-0005-0000-0000-0000FE4E0000}"/>
    <cellStyle name="Normal 3 28 2 3" xfId="14729" xr:uid="{00000000-0005-0000-0000-0000FF4E0000}"/>
    <cellStyle name="Normal 3 28 2 4" xfId="14730" xr:uid="{00000000-0005-0000-0000-0000004F0000}"/>
    <cellStyle name="Normal 3 28 2 5" xfId="14731" xr:uid="{00000000-0005-0000-0000-0000014F0000}"/>
    <cellStyle name="Normal 3 28 3" xfId="14732" xr:uid="{00000000-0005-0000-0000-0000024F0000}"/>
    <cellStyle name="Normal 3 28 3 2" xfId="14733" xr:uid="{00000000-0005-0000-0000-0000034F0000}"/>
    <cellStyle name="Normal 3 28 3 3" xfId="14734" xr:uid="{00000000-0005-0000-0000-0000044F0000}"/>
    <cellStyle name="Normal 3 28 3 4" xfId="14735" xr:uid="{00000000-0005-0000-0000-0000054F0000}"/>
    <cellStyle name="Normal 3 28 4" xfId="14736" xr:uid="{00000000-0005-0000-0000-0000064F0000}"/>
    <cellStyle name="Normal 3 28 5" xfId="14737" xr:uid="{00000000-0005-0000-0000-0000074F0000}"/>
    <cellStyle name="Normal 3 28 6" xfId="14738" xr:uid="{00000000-0005-0000-0000-0000084F0000}"/>
    <cellStyle name="Normal 3 29" xfId="14739" xr:uid="{00000000-0005-0000-0000-0000094F0000}"/>
    <cellStyle name="Normal 3 29 2" xfId="14740" xr:uid="{00000000-0005-0000-0000-00000A4F0000}"/>
    <cellStyle name="Normal 3 29 2 2" xfId="14741" xr:uid="{00000000-0005-0000-0000-00000B4F0000}"/>
    <cellStyle name="Normal 3 29 2 2 2" xfId="14742" xr:uid="{00000000-0005-0000-0000-00000C4F0000}"/>
    <cellStyle name="Normal 3 29 2 2 3" xfId="14743" xr:uid="{00000000-0005-0000-0000-00000D4F0000}"/>
    <cellStyle name="Normal 3 29 2 2 4" xfId="14744" xr:uid="{00000000-0005-0000-0000-00000E4F0000}"/>
    <cellStyle name="Normal 3 29 2 3" xfId="14745" xr:uid="{00000000-0005-0000-0000-00000F4F0000}"/>
    <cellStyle name="Normal 3 29 2 4" xfId="14746" xr:uid="{00000000-0005-0000-0000-0000104F0000}"/>
    <cellStyle name="Normal 3 29 2 5" xfId="14747" xr:uid="{00000000-0005-0000-0000-0000114F0000}"/>
    <cellStyle name="Normal 3 29 3" xfId="14748" xr:uid="{00000000-0005-0000-0000-0000124F0000}"/>
    <cellStyle name="Normal 3 29 3 2" xfId="14749" xr:uid="{00000000-0005-0000-0000-0000134F0000}"/>
    <cellStyle name="Normal 3 29 3 3" xfId="14750" xr:uid="{00000000-0005-0000-0000-0000144F0000}"/>
    <cellStyle name="Normal 3 29 3 4" xfId="14751" xr:uid="{00000000-0005-0000-0000-0000154F0000}"/>
    <cellStyle name="Normal 3 29 4" xfId="14752" xr:uid="{00000000-0005-0000-0000-0000164F0000}"/>
    <cellStyle name="Normal 3 29 5" xfId="14753" xr:uid="{00000000-0005-0000-0000-0000174F0000}"/>
    <cellStyle name="Normal 3 29 6" xfId="14754" xr:uid="{00000000-0005-0000-0000-0000184F0000}"/>
    <cellStyle name="Normal 3 3" xfId="14755" xr:uid="{00000000-0005-0000-0000-0000194F0000}"/>
    <cellStyle name="Normal 3 3 10" xfId="14756" xr:uid="{00000000-0005-0000-0000-00001A4F0000}"/>
    <cellStyle name="Normal 3 3 10 2" xfId="14757" xr:uid="{00000000-0005-0000-0000-00001B4F0000}"/>
    <cellStyle name="Normal 3 3 10 3" xfId="14758" xr:uid="{00000000-0005-0000-0000-00001C4F0000}"/>
    <cellStyle name="Normal 3 3 10 3 2" xfId="14759" xr:uid="{00000000-0005-0000-0000-00001D4F0000}"/>
    <cellStyle name="Normal 3 3 10 3 2 2" xfId="14760" xr:uid="{00000000-0005-0000-0000-00001E4F0000}"/>
    <cellStyle name="Normal 3 3 10 3 2 3" xfId="14761" xr:uid="{00000000-0005-0000-0000-00001F4F0000}"/>
    <cellStyle name="Normal 3 3 10 3 2 4" xfId="14762" xr:uid="{00000000-0005-0000-0000-0000204F0000}"/>
    <cellStyle name="Normal 3 3 10 3 3" xfId="14763" xr:uid="{00000000-0005-0000-0000-0000214F0000}"/>
    <cellStyle name="Normal 3 3 10 3 4" xfId="14764" xr:uid="{00000000-0005-0000-0000-0000224F0000}"/>
    <cellStyle name="Normal 3 3 10 3 5" xfId="14765" xr:uid="{00000000-0005-0000-0000-0000234F0000}"/>
    <cellStyle name="Normal 3 3 10 4" xfId="14766" xr:uid="{00000000-0005-0000-0000-0000244F0000}"/>
    <cellStyle name="Normal 3 3 10 5" xfId="14767" xr:uid="{00000000-0005-0000-0000-0000254F0000}"/>
    <cellStyle name="Normal 3 3 10 5 2" xfId="14768" xr:uid="{00000000-0005-0000-0000-0000264F0000}"/>
    <cellStyle name="Normal 3 3 10 5 3" xfId="14769" xr:uid="{00000000-0005-0000-0000-0000274F0000}"/>
    <cellStyle name="Normal 3 3 10 5 4" xfId="14770" xr:uid="{00000000-0005-0000-0000-0000284F0000}"/>
    <cellStyle name="Normal 3 3 10 6" xfId="14771" xr:uid="{00000000-0005-0000-0000-0000294F0000}"/>
    <cellStyle name="Normal 3 3 10 7" xfId="14772" xr:uid="{00000000-0005-0000-0000-00002A4F0000}"/>
    <cellStyle name="Normal 3 3 10 8" xfId="14773" xr:uid="{00000000-0005-0000-0000-00002B4F0000}"/>
    <cellStyle name="Normal 3 3 11" xfId="14774" xr:uid="{00000000-0005-0000-0000-00002C4F0000}"/>
    <cellStyle name="Normal 3 3 12" xfId="14775" xr:uid="{00000000-0005-0000-0000-00002D4F0000}"/>
    <cellStyle name="Normal 3 3 12 2" xfId="14776" xr:uid="{00000000-0005-0000-0000-00002E4F0000}"/>
    <cellStyle name="Normal 3 3 12 2 2" xfId="14777" xr:uid="{00000000-0005-0000-0000-00002F4F0000}"/>
    <cellStyle name="Normal 3 3 12 2 2 2" xfId="14778" xr:uid="{00000000-0005-0000-0000-0000304F0000}"/>
    <cellStyle name="Normal 3 3 12 2 2 3" xfId="14779" xr:uid="{00000000-0005-0000-0000-0000314F0000}"/>
    <cellStyle name="Normal 3 3 12 2 2 4" xfId="14780" xr:uid="{00000000-0005-0000-0000-0000324F0000}"/>
    <cellStyle name="Normal 3 3 12 2 3" xfId="14781" xr:uid="{00000000-0005-0000-0000-0000334F0000}"/>
    <cellStyle name="Normal 3 3 12 2 4" xfId="14782" xr:uid="{00000000-0005-0000-0000-0000344F0000}"/>
    <cellStyle name="Normal 3 3 12 2 5" xfId="14783" xr:uid="{00000000-0005-0000-0000-0000354F0000}"/>
    <cellStyle name="Normal 3 3 12 3" xfId="14784" xr:uid="{00000000-0005-0000-0000-0000364F0000}"/>
    <cellStyle name="Normal 3 3 12 4" xfId="14785" xr:uid="{00000000-0005-0000-0000-0000374F0000}"/>
    <cellStyle name="Normal 3 3 12 4 2" xfId="14786" xr:uid="{00000000-0005-0000-0000-0000384F0000}"/>
    <cellStyle name="Normal 3 3 12 4 3" xfId="14787" xr:uid="{00000000-0005-0000-0000-0000394F0000}"/>
    <cellStyle name="Normal 3 3 12 4 4" xfId="14788" xr:uid="{00000000-0005-0000-0000-00003A4F0000}"/>
    <cellStyle name="Normal 3 3 12 5" xfId="14789" xr:uid="{00000000-0005-0000-0000-00003B4F0000}"/>
    <cellStyle name="Normal 3 3 12 6" xfId="14790" xr:uid="{00000000-0005-0000-0000-00003C4F0000}"/>
    <cellStyle name="Normal 3 3 12 7" xfId="14791" xr:uid="{00000000-0005-0000-0000-00003D4F0000}"/>
    <cellStyle name="Normal 3 3 13" xfId="14792" xr:uid="{00000000-0005-0000-0000-00003E4F0000}"/>
    <cellStyle name="Normal 3 3 13 2" xfId="14793" xr:uid="{00000000-0005-0000-0000-00003F4F0000}"/>
    <cellStyle name="Normal 3 3 13 2 2" xfId="14794" xr:uid="{00000000-0005-0000-0000-0000404F0000}"/>
    <cellStyle name="Normal 3 3 13 2 2 2" xfId="14795" xr:uid="{00000000-0005-0000-0000-0000414F0000}"/>
    <cellStyle name="Normal 3 3 13 2 2 3" xfId="14796" xr:uid="{00000000-0005-0000-0000-0000424F0000}"/>
    <cellStyle name="Normal 3 3 13 2 2 4" xfId="14797" xr:uid="{00000000-0005-0000-0000-0000434F0000}"/>
    <cellStyle name="Normal 3 3 13 2 3" xfId="14798" xr:uid="{00000000-0005-0000-0000-0000444F0000}"/>
    <cellStyle name="Normal 3 3 13 2 4" xfId="14799" xr:uid="{00000000-0005-0000-0000-0000454F0000}"/>
    <cellStyle name="Normal 3 3 13 2 5" xfId="14800" xr:uid="{00000000-0005-0000-0000-0000464F0000}"/>
    <cellStyle name="Normal 3 3 13 3" xfId="14801" xr:uid="{00000000-0005-0000-0000-0000474F0000}"/>
    <cellStyle name="Normal 3 3 13 4" xfId="14802" xr:uid="{00000000-0005-0000-0000-0000484F0000}"/>
    <cellStyle name="Normal 3 3 13 4 2" xfId="14803" xr:uid="{00000000-0005-0000-0000-0000494F0000}"/>
    <cellStyle name="Normal 3 3 13 4 3" xfId="14804" xr:uid="{00000000-0005-0000-0000-00004A4F0000}"/>
    <cellStyle name="Normal 3 3 13 4 4" xfId="14805" xr:uid="{00000000-0005-0000-0000-00004B4F0000}"/>
    <cellStyle name="Normal 3 3 13 5" xfId="14806" xr:uid="{00000000-0005-0000-0000-00004C4F0000}"/>
    <cellStyle name="Normal 3 3 13 6" xfId="14807" xr:uid="{00000000-0005-0000-0000-00004D4F0000}"/>
    <cellStyle name="Normal 3 3 13 7" xfId="14808" xr:uid="{00000000-0005-0000-0000-00004E4F0000}"/>
    <cellStyle name="Normal 3 3 14" xfId="14809" xr:uid="{00000000-0005-0000-0000-00004F4F0000}"/>
    <cellStyle name="Normal 3 3 14 2" xfId="14810" xr:uid="{00000000-0005-0000-0000-0000504F0000}"/>
    <cellStyle name="Normal 3 3 14 2 2" xfId="14811" xr:uid="{00000000-0005-0000-0000-0000514F0000}"/>
    <cellStyle name="Normal 3 3 14 2 3" xfId="14812" xr:uid="{00000000-0005-0000-0000-0000524F0000}"/>
    <cellStyle name="Normal 3 3 14 2 4" xfId="14813" xr:uid="{00000000-0005-0000-0000-0000534F0000}"/>
    <cellStyle name="Normal 3 3 14 3" xfId="14814" xr:uid="{00000000-0005-0000-0000-0000544F0000}"/>
    <cellStyle name="Normal 3 3 14 4" xfId="14815" xr:uid="{00000000-0005-0000-0000-0000554F0000}"/>
    <cellStyle name="Normal 3 3 14 5" xfId="14816" xr:uid="{00000000-0005-0000-0000-0000564F0000}"/>
    <cellStyle name="Normal 3 3 15" xfId="14817" xr:uid="{00000000-0005-0000-0000-0000574F0000}"/>
    <cellStyle name="Normal 3 3 15 2" xfId="14818" xr:uid="{00000000-0005-0000-0000-0000584F0000}"/>
    <cellStyle name="Normal 3 3 15 3" xfId="14819" xr:uid="{00000000-0005-0000-0000-0000594F0000}"/>
    <cellStyle name="Normal 3 3 15 4" xfId="14820" xr:uid="{00000000-0005-0000-0000-00005A4F0000}"/>
    <cellStyle name="Normal 3 3 16" xfId="14821" xr:uid="{00000000-0005-0000-0000-00005B4F0000}"/>
    <cellStyle name="Normal 3 3 17" xfId="14822" xr:uid="{00000000-0005-0000-0000-00005C4F0000}"/>
    <cellStyle name="Normal 3 3 18" xfId="14823" xr:uid="{00000000-0005-0000-0000-00005D4F0000}"/>
    <cellStyle name="Normal 3 3 2" xfId="14824" xr:uid="{00000000-0005-0000-0000-00005E4F0000}"/>
    <cellStyle name="Normal 3 3 2 10" xfId="14825" xr:uid="{00000000-0005-0000-0000-00005F4F0000}"/>
    <cellStyle name="Normal 3 3 2 10 2" xfId="14826" xr:uid="{00000000-0005-0000-0000-0000604F0000}"/>
    <cellStyle name="Normal 3 3 2 10 2 2" xfId="14827" xr:uid="{00000000-0005-0000-0000-0000614F0000}"/>
    <cellStyle name="Normal 3 3 2 10 2 3" xfId="14828" xr:uid="{00000000-0005-0000-0000-0000624F0000}"/>
    <cellStyle name="Normal 3 3 2 10 2 4" xfId="14829" xr:uid="{00000000-0005-0000-0000-0000634F0000}"/>
    <cellStyle name="Normal 3 3 2 10 3" xfId="14830" xr:uid="{00000000-0005-0000-0000-0000644F0000}"/>
    <cellStyle name="Normal 3 3 2 10 4" xfId="14831" xr:uid="{00000000-0005-0000-0000-0000654F0000}"/>
    <cellStyle name="Normal 3 3 2 10 5" xfId="14832" xr:uid="{00000000-0005-0000-0000-0000664F0000}"/>
    <cellStyle name="Normal 3 3 2 11" xfId="14833" xr:uid="{00000000-0005-0000-0000-0000674F0000}"/>
    <cellStyle name="Normal 3 3 2 11 2" xfId="14834" xr:uid="{00000000-0005-0000-0000-0000684F0000}"/>
    <cellStyle name="Normal 3 3 2 11 3" xfId="14835" xr:uid="{00000000-0005-0000-0000-0000694F0000}"/>
    <cellStyle name="Normal 3 3 2 11 4" xfId="14836" xr:uid="{00000000-0005-0000-0000-00006A4F0000}"/>
    <cellStyle name="Normal 3 3 2 12" xfId="14837" xr:uid="{00000000-0005-0000-0000-00006B4F0000}"/>
    <cellStyle name="Normal 3 3 2 13" xfId="14838" xr:uid="{00000000-0005-0000-0000-00006C4F0000}"/>
    <cellStyle name="Normal 3 3 2 14" xfId="14839" xr:uid="{00000000-0005-0000-0000-00006D4F0000}"/>
    <cellStyle name="Normal 3 3 2 2" xfId="14840" xr:uid="{00000000-0005-0000-0000-00006E4F0000}"/>
    <cellStyle name="Normal 3 3 2 2 10" xfId="14841" xr:uid="{00000000-0005-0000-0000-00006F4F0000}"/>
    <cellStyle name="Normal 3 3 2 2 2" xfId="14842" xr:uid="{00000000-0005-0000-0000-0000704F0000}"/>
    <cellStyle name="Normal 3 3 2 2 2 2" xfId="14843" xr:uid="{00000000-0005-0000-0000-0000714F0000}"/>
    <cellStyle name="Normal 3 3 2 2 2 2 2" xfId="14844" xr:uid="{00000000-0005-0000-0000-0000724F0000}"/>
    <cellStyle name="Normal 3 3 2 2 2 2 2 2" xfId="14845" xr:uid="{00000000-0005-0000-0000-0000734F0000}"/>
    <cellStyle name="Normal 3 3 2 2 2 2 2 2 2" xfId="14846" xr:uid="{00000000-0005-0000-0000-0000744F0000}"/>
    <cellStyle name="Normal 3 3 2 2 2 2 2 2 3" xfId="14847" xr:uid="{00000000-0005-0000-0000-0000754F0000}"/>
    <cellStyle name="Normal 3 3 2 2 2 2 2 2 4" xfId="14848" xr:uid="{00000000-0005-0000-0000-0000764F0000}"/>
    <cellStyle name="Normal 3 3 2 2 2 2 2 3" xfId="14849" xr:uid="{00000000-0005-0000-0000-0000774F0000}"/>
    <cellStyle name="Normal 3 3 2 2 2 2 2 4" xfId="14850" xr:uid="{00000000-0005-0000-0000-0000784F0000}"/>
    <cellStyle name="Normal 3 3 2 2 2 2 2 5" xfId="14851" xr:uid="{00000000-0005-0000-0000-0000794F0000}"/>
    <cellStyle name="Normal 3 3 2 2 2 2 3" xfId="14852" xr:uid="{00000000-0005-0000-0000-00007A4F0000}"/>
    <cellStyle name="Normal 3 3 2 2 2 2 3 2" xfId="14853" xr:uid="{00000000-0005-0000-0000-00007B4F0000}"/>
    <cellStyle name="Normal 3 3 2 2 2 2 3 3" xfId="14854" xr:uid="{00000000-0005-0000-0000-00007C4F0000}"/>
    <cellStyle name="Normal 3 3 2 2 2 2 3 4" xfId="14855" xr:uid="{00000000-0005-0000-0000-00007D4F0000}"/>
    <cellStyle name="Normal 3 3 2 2 2 2 4" xfId="14856" xr:uid="{00000000-0005-0000-0000-00007E4F0000}"/>
    <cellStyle name="Normal 3 3 2 2 2 2 5" xfId="14857" xr:uid="{00000000-0005-0000-0000-00007F4F0000}"/>
    <cellStyle name="Normal 3 3 2 2 2 2 6" xfId="14858" xr:uid="{00000000-0005-0000-0000-0000804F0000}"/>
    <cellStyle name="Normal 3 3 2 2 2 3" xfId="14859" xr:uid="{00000000-0005-0000-0000-0000814F0000}"/>
    <cellStyle name="Normal 3 3 2 2 2 3 2" xfId="14860" xr:uid="{00000000-0005-0000-0000-0000824F0000}"/>
    <cellStyle name="Normal 3 3 2 2 2 3 2 2" xfId="14861" xr:uid="{00000000-0005-0000-0000-0000834F0000}"/>
    <cellStyle name="Normal 3 3 2 2 2 3 2 2 2" xfId="14862" xr:uid="{00000000-0005-0000-0000-0000844F0000}"/>
    <cellStyle name="Normal 3 3 2 2 2 3 2 2 3" xfId="14863" xr:uid="{00000000-0005-0000-0000-0000854F0000}"/>
    <cellStyle name="Normal 3 3 2 2 2 3 2 2 4" xfId="14864" xr:uid="{00000000-0005-0000-0000-0000864F0000}"/>
    <cellStyle name="Normal 3 3 2 2 2 3 2 3" xfId="14865" xr:uid="{00000000-0005-0000-0000-0000874F0000}"/>
    <cellStyle name="Normal 3 3 2 2 2 3 2 4" xfId="14866" xr:uid="{00000000-0005-0000-0000-0000884F0000}"/>
    <cellStyle name="Normal 3 3 2 2 2 3 2 5" xfId="14867" xr:uid="{00000000-0005-0000-0000-0000894F0000}"/>
    <cellStyle name="Normal 3 3 2 2 2 3 3" xfId="14868" xr:uid="{00000000-0005-0000-0000-00008A4F0000}"/>
    <cellStyle name="Normal 3 3 2 2 2 3 3 2" xfId="14869" xr:uid="{00000000-0005-0000-0000-00008B4F0000}"/>
    <cellStyle name="Normal 3 3 2 2 2 3 3 3" xfId="14870" xr:uid="{00000000-0005-0000-0000-00008C4F0000}"/>
    <cellStyle name="Normal 3 3 2 2 2 3 3 4" xfId="14871" xr:uid="{00000000-0005-0000-0000-00008D4F0000}"/>
    <cellStyle name="Normal 3 3 2 2 2 3 4" xfId="14872" xr:uid="{00000000-0005-0000-0000-00008E4F0000}"/>
    <cellStyle name="Normal 3 3 2 2 2 3 5" xfId="14873" xr:uid="{00000000-0005-0000-0000-00008F4F0000}"/>
    <cellStyle name="Normal 3 3 2 2 2 3 6" xfId="14874" xr:uid="{00000000-0005-0000-0000-0000904F0000}"/>
    <cellStyle name="Normal 3 3 2 2 2 4" xfId="14875" xr:uid="{00000000-0005-0000-0000-0000914F0000}"/>
    <cellStyle name="Normal 3 3 2 2 2 4 2" xfId="14876" xr:uid="{00000000-0005-0000-0000-0000924F0000}"/>
    <cellStyle name="Normal 3 3 2 2 2 4 2 2" xfId="14877" xr:uid="{00000000-0005-0000-0000-0000934F0000}"/>
    <cellStyle name="Normal 3 3 2 2 2 4 2 3" xfId="14878" xr:uid="{00000000-0005-0000-0000-0000944F0000}"/>
    <cellStyle name="Normal 3 3 2 2 2 4 2 4" xfId="14879" xr:uid="{00000000-0005-0000-0000-0000954F0000}"/>
    <cellStyle name="Normal 3 3 2 2 2 4 3" xfId="14880" xr:uid="{00000000-0005-0000-0000-0000964F0000}"/>
    <cellStyle name="Normal 3 3 2 2 2 4 4" xfId="14881" xr:uid="{00000000-0005-0000-0000-0000974F0000}"/>
    <cellStyle name="Normal 3 3 2 2 2 4 5" xfId="14882" xr:uid="{00000000-0005-0000-0000-0000984F0000}"/>
    <cellStyle name="Normal 3 3 2 2 2 5" xfId="14883" xr:uid="{00000000-0005-0000-0000-0000994F0000}"/>
    <cellStyle name="Normal 3 3 2 2 2 5 2" xfId="14884" xr:uid="{00000000-0005-0000-0000-00009A4F0000}"/>
    <cellStyle name="Normal 3 3 2 2 2 5 3" xfId="14885" xr:uid="{00000000-0005-0000-0000-00009B4F0000}"/>
    <cellStyle name="Normal 3 3 2 2 2 5 4" xfId="14886" xr:uid="{00000000-0005-0000-0000-00009C4F0000}"/>
    <cellStyle name="Normal 3 3 2 2 2 6" xfId="14887" xr:uid="{00000000-0005-0000-0000-00009D4F0000}"/>
    <cellStyle name="Normal 3 3 2 2 2 7" xfId="14888" xr:uid="{00000000-0005-0000-0000-00009E4F0000}"/>
    <cellStyle name="Normal 3 3 2 2 2 8" xfId="14889" xr:uid="{00000000-0005-0000-0000-00009F4F0000}"/>
    <cellStyle name="Normal 3 3 2 2 3" xfId="14890" xr:uid="{00000000-0005-0000-0000-0000A04F0000}"/>
    <cellStyle name="Normal 3 3 2 2 3 2" xfId="14891" xr:uid="{00000000-0005-0000-0000-0000A14F0000}"/>
    <cellStyle name="Normal 3 3 2 2 3 2 2" xfId="14892" xr:uid="{00000000-0005-0000-0000-0000A24F0000}"/>
    <cellStyle name="Normal 3 3 2 2 3 2 2 2" xfId="14893" xr:uid="{00000000-0005-0000-0000-0000A34F0000}"/>
    <cellStyle name="Normal 3 3 2 2 3 2 2 3" xfId="14894" xr:uid="{00000000-0005-0000-0000-0000A44F0000}"/>
    <cellStyle name="Normal 3 3 2 2 3 2 2 4" xfId="14895" xr:uid="{00000000-0005-0000-0000-0000A54F0000}"/>
    <cellStyle name="Normal 3 3 2 2 3 2 3" xfId="14896" xr:uid="{00000000-0005-0000-0000-0000A64F0000}"/>
    <cellStyle name="Normal 3 3 2 2 3 2 4" xfId="14897" xr:uid="{00000000-0005-0000-0000-0000A74F0000}"/>
    <cellStyle name="Normal 3 3 2 2 3 2 5" xfId="14898" xr:uid="{00000000-0005-0000-0000-0000A84F0000}"/>
    <cellStyle name="Normal 3 3 2 2 3 3" xfId="14899" xr:uid="{00000000-0005-0000-0000-0000A94F0000}"/>
    <cellStyle name="Normal 3 3 2 2 3 3 2" xfId="14900" xr:uid="{00000000-0005-0000-0000-0000AA4F0000}"/>
    <cellStyle name="Normal 3 3 2 2 3 3 3" xfId="14901" xr:uid="{00000000-0005-0000-0000-0000AB4F0000}"/>
    <cellStyle name="Normal 3 3 2 2 3 3 4" xfId="14902" xr:uid="{00000000-0005-0000-0000-0000AC4F0000}"/>
    <cellStyle name="Normal 3 3 2 2 3 4" xfId="14903" xr:uid="{00000000-0005-0000-0000-0000AD4F0000}"/>
    <cellStyle name="Normal 3 3 2 2 3 5" xfId="14904" xr:uid="{00000000-0005-0000-0000-0000AE4F0000}"/>
    <cellStyle name="Normal 3 3 2 2 3 6" xfId="14905" xr:uid="{00000000-0005-0000-0000-0000AF4F0000}"/>
    <cellStyle name="Normal 3 3 2 2 4" xfId="14906" xr:uid="{00000000-0005-0000-0000-0000B04F0000}"/>
    <cellStyle name="Normal 3 3 2 2 4 2" xfId="14907" xr:uid="{00000000-0005-0000-0000-0000B14F0000}"/>
    <cellStyle name="Normal 3 3 2 2 4 2 2" xfId="14908" xr:uid="{00000000-0005-0000-0000-0000B24F0000}"/>
    <cellStyle name="Normal 3 3 2 2 4 2 2 2" xfId="14909" xr:uid="{00000000-0005-0000-0000-0000B34F0000}"/>
    <cellStyle name="Normal 3 3 2 2 4 2 2 3" xfId="14910" xr:uid="{00000000-0005-0000-0000-0000B44F0000}"/>
    <cellStyle name="Normal 3 3 2 2 4 2 2 4" xfId="14911" xr:uid="{00000000-0005-0000-0000-0000B54F0000}"/>
    <cellStyle name="Normal 3 3 2 2 4 2 3" xfId="14912" xr:uid="{00000000-0005-0000-0000-0000B64F0000}"/>
    <cellStyle name="Normal 3 3 2 2 4 2 4" xfId="14913" xr:uid="{00000000-0005-0000-0000-0000B74F0000}"/>
    <cellStyle name="Normal 3 3 2 2 4 2 5" xfId="14914" xr:uid="{00000000-0005-0000-0000-0000B84F0000}"/>
    <cellStyle name="Normal 3 3 2 2 4 3" xfId="14915" xr:uid="{00000000-0005-0000-0000-0000B94F0000}"/>
    <cellStyle name="Normal 3 3 2 2 4 3 2" xfId="14916" xr:uid="{00000000-0005-0000-0000-0000BA4F0000}"/>
    <cellStyle name="Normal 3 3 2 2 4 3 3" xfId="14917" xr:uid="{00000000-0005-0000-0000-0000BB4F0000}"/>
    <cellStyle name="Normal 3 3 2 2 4 3 4" xfId="14918" xr:uid="{00000000-0005-0000-0000-0000BC4F0000}"/>
    <cellStyle name="Normal 3 3 2 2 4 4" xfId="14919" xr:uid="{00000000-0005-0000-0000-0000BD4F0000}"/>
    <cellStyle name="Normal 3 3 2 2 4 5" xfId="14920" xr:uid="{00000000-0005-0000-0000-0000BE4F0000}"/>
    <cellStyle name="Normal 3 3 2 2 4 6" xfId="14921" xr:uid="{00000000-0005-0000-0000-0000BF4F0000}"/>
    <cellStyle name="Normal 3 3 2 2 5" xfId="14922" xr:uid="{00000000-0005-0000-0000-0000C04F0000}"/>
    <cellStyle name="Normal 3 3 2 2 5 2" xfId="14923" xr:uid="{00000000-0005-0000-0000-0000C14F0000}"/>
    <cellStyle name="Normal 3 3 2 2 5 2 2" xfId="14924" xr:uid="{00000000-0005-0000-0000-0000C24F0000}"/>
    <cellStyle name="Normal 3 3 2 2 5 2 3" xfId="14925" xr:uid="{00000000-0005-0000-0000-0000C34F0000}"/>
    <cellStyle name="Normal 3 3 2 2 5 2 4" xfId="14926" xr:uid="{00000000-0005-0000-0000-0000C44F0000}"/>
    <cellStyle name="Normal 3 3 2 2 5 3" xfId="14927" xr:uid="{00000000-0005-0000-0000-0000C54F0000}"/>
    <cellStyle name="Normal 3 3 2 2 5 4" xfId="14928" xr:uid="{00000000-0005-0000-0000-0000C64F0000}"/>
    <cellStyle name="Normal 3 3 2 2 5 5" xfId="14929" xr:uid="{00000000-0005-0000-0000-0000C74F0000}"/>
    <cellStyle name="Normal 3 3 2 2 6" xfId="14930" xr:uid="{00000000-0005-0000-0000-0000C84F0000}"/>
    <cellStyle name="Normal 3 3 2 2 7" xfId="14931" xr:uid="{00000000-0005-0000-0000-0000C94F0000}"/>
    <cellStyle name="Normal 3 3 2 2 7 2" xfId="14932" xr:uid="{00000000-0005-0000-0000-0000CA4F0000}"/>
    <cellStyle name="Normal 3 3 2 2 7 3" xfId="14933" xr:uid="{00000000-0005-0000-0000-0000CB4F0000}"/>
    <cellStyle name="Normal 3 3 2 2 7 4" xfId="14934" xr:uid="{00000000-0005-0000-0000-0000CC4F0000}"/>
    <cellStyle name="Normal 3 3 2 2 8" xfId="14935" xr:uid="{00000000-0005-0000-0000-0000CD4F0000}"/>
    <cellStyle name="Normal 3 3 2 2 9" xfId="14936" xr:uid="{00000000-0005-0000-0000-0000CE4F0000}"/>
    <cellStyle name="Normal 3 3 2 3" xfId="14937" xr:uid="{00000000-0005-0000-0000-0000CF4F0000}"/>
    <cellStyle name="Normal 3 3 2 3 2" xfId="14938" xr:uid="{00000000-0005-0000-0000-0000D04F0000}"/>
    <cellStyle name="Normal 3 3 2 3 2 2" xfId="14939" xr:uid="{00000000-0005-0000-0000-0000D14F0000}"/>
    <cellStyle name="Normal 3 3 2 3 2 2 2" xfId="14940" xr:uid="{00000000-0005-0000-0000-0000D24F0000}"/>
    <cellStyle name="Normal 3 3 2 3 2 2 2 2" xfId="14941" xr:uid="{00000000-0005-0000-0000-0000D34F0000}"/>
    <cellStyle name="Normal 3 3 2 3 2 2 2 2 2" xfId="14942" xr:uid="{00000000-0005-0000-0000-0000D44F0000}"/>
    <cellStyle name="Normal 3 3 2 3 2 2 2 2 3" xfId="14943" xr:uid="{00000000-0005-0000-0000-0000D54F0000}"/>
    <cellStyle name="Normal 3 3 2 3 2 2 2 2 4" xfId="14944" xr:uid="{00000000-0005-0000-0000-0000D64F0000}"/>
    <cellStyle name="Normal 3 3 2 3 2 2 2 3" xfId="14945" xr:uid="{00000000-0005-0000-0000-0000D74F0000}"/>
    <cellStyle name="Normal 3 3 2 3 2 2 2 4" xfId="14946" xr:uid="{00000000-0005-0000-0000-0000D84F0000}"/>
    <cellStyle name="Normal 3 3 2 3 2 2 2 5" xfId="14947" xr:uid="{00000000-0005-0000-0000-0000D94F0000}"/>
    <cellStyle name="Normal 3 3 2 3 2 2 3" xfId="14948" xr:uid="{00000000-0005-0000-0000-0000DA4F0000}"/>
    <cellStyle name="Normal 3 3 2 3 2 2 3 2" xfId="14949" xr:uid="{00000000-0005-0000-0000-0000DB4F0000}"/>
    <cellStyle name="Normal 3 3 2 3 2 2 3 3" xfId="14950" xr:uid="{00000000-0005-0000-0000-0000DC4F0000}"/>
    <cellStyle name="Normal 3 3 2 3 2 2 3 4" xfId="14951" xr:uid="{00000000-0005-0000-0000-0000DD4F0000}"/>
    <cellStyle name="Normal 3 3 2 3 2 2 4" xfId="14952" xr:uid="{00000000-0005-0000-0000-0000DE4F0000}"/>
    <cellStyle name="Normal 3 3 2 3 2 2 5" xfId="14953" xr:uid="{00000000-0005-0000-0000-0000DF4F0000}"/>
    <cellStyle name="Normal 3 3 2 3 2 2 6" xfId="14954" xr:uid="{00000000-0005-0000-0000-0000E04F0000}"/>
    <cellStyle name="Normal 3 3 2 3 2 3" xfId="14955" xr:uid="{00000000-0005-0000-0000-0000E14F0000}"/>
    <cellStyle name="Normal 3 3 2 3 2 3 2" xfId="14956" xr:uid="{00000000-0005-0000-0000-0000E24F0000}"/>
    <cellStyle name="Normal 3 3 2 3 2 3 2 2" xfId="14957" xr:uid="{00000000-0005-0000-0000-0000E34F0000}"/>
    <cellStyle name="Normal 3 3 2 3 2 3 2 2 2" xfId="14958" xr:uid="{00000000-0005-0000-0000-0000E44F0000}"/>
    <cellStyle name="Normal 3 3 2 3 2 3 2 2 3" xfId="14959" xr:uid="{00000000-0005-0000-0000-0000E54F0000}"/>
    <cellStyle name="Normal 3 3 2 3 2 3 2 2 4" xfId="14960" xr:uid="{00000000-0005-0000-0000-0000E64F0000}"/>
    <cellStyle name="Normal 3 3 2 3 2 3 2 3" xfId="14961" xr:uid="{00000000-0005-0000-0000-0000E74F0000}"/>
    <cellStyle name="Normal 3 3 2 3 2 3 2 4" xfId="14962" xr:uid="{00000000-0005-0000-0000-0000E84F0000}"/>
    <cellStyle name="Normal 3 3 2 3 2 3 2 5" xfId="14963" xr:uid="{00000000-0005-0000-0000-0000E94F0000}"/>
    <cellStyle name="Normal 3 3 2 3 2 3 3" xfId="14964" xr:uid="{00000000-0005-0000-0000-0000EA4F0000}"/>
    <cellStyle name="Normal 3 3 2 3 2 3 3 2" xfId="14965" xr:uid="{00000000-0005-0000-0000-0000EB4F0000}"/>
    <cellStyle name="Normal 3 3 2 3 2 3 3 3" xfId="14966" xr:uid="{00000000-0005-0000-0000-0000EC4F0000}"/>
    <cellStyle name="Normal 3 3 2 3 2 3 3 4" xfId="14967" xr:uid="{00000000-0005-0000-0000-0000ED4F0000}"/>
    <cellStyle name="Normal 3 3 2 3 2 3 4" xfId="14968" xr:uid="{00000000-0005-0000-0000-0000EE4F0000}"/>
    <cellStyle name="Normal 3 3 2 3 2 3 5" xfId="14969" xr:uid="{00000000-0005-0000-0000-0000EF4F0000}"/>
    <cellStyle name="Normal 3 3 2 3 2 3 6" xfId="14970" xr:uid="{00000000-0005-0000-0000-0000F04F0000}"/>
    <cellStyle name="Normal 3 3 2 3 2 4" xfId="14971" xr:uid="{00000000-0005-0000-0000-0000F14F0000}"/>
    <cellStyle name="Normal 3 3 2 3 2 4 2" xfId="14972" xr:uid="{00000000-0005-0000-0000-0000F24F0000}"/>
    <cellStyle name="Normal 3 3 2 3 2 4 2 2" xfId="14973" xr:uid="{00000000-0005-0000-0000-0000F34F0000}"/>
    <cellStyle name="Normal 3 3 2 3 2 4 2 3" xfId="14974" xr:uid="{00000000-0005-0000-0000-0000F44F0000}"/>
    <cellStyle name="Normal 3 3 2 3 2 4 2 4" xfId="14975" xr:uid="{00000000-0005-0000-0000-0000F54F0000}"/>
    <cellStyle name="Normal 3 3 2 3 2 4 3" xfId="14976" xr:uid="{00000000-0005-0000-0000-0000F64F0000}"/>
    <cellStyle name="Normal 3 3 2 3 2 4 4" xfId="14977" xr:uid="{00000000-0005-0000-0000-0000F74F0000}"/>
    <cellStyle name="Normal 3 3 2 3 2 4 5" xfId="14978" xr:uid="{00000000-0005-0000-0000-0000F84F0000}"/>
    <cellStyle name="Normal 3 3 2 3 2 5" xfId="14979" xr:uid="{00000000-0005-0000-0000-0000F94F0000}"/>
    <cellStyle name="Normal 3 3 2 3 2 5 2" xfId="14980" xr:uid="{00000000-0005-0000-0000-0000FA4F0000}"/>
    <cellStyle name="Normal 3 3 2 3 2 5 3" xfId="14981" xr:uid="{00000000-0005-0000-0000-0000FB4F0000}"/>
    <cellStyle name="Normal 3 3 2 3 2 5 4" xfId="14982" xr:uid="{00000000-0005-0000-0000-0000FC4F0000}"/>
    <cellStyle name="Normal 3 3 2 3 2 6" xfId="14983" xr:uid="{00000000-0005-0000-0000-0000FD4F0000}"/>
    <cellStyle name="Normal 3 3 2 3 2 7" xfId="14984" xr:uid="{00000000-0005-0000-0000-0000FE4F0000}"/>
    <cellStyle name="Normal 3 3 2 3 2 8" xfId="14985" xr:uid="{00000000-0005-0000-0000-0000FF4F0000}"/>
    <cellStyle name="Normal 3 3 2 3 3" xfId="14986" xr:uid="{00000000-0005-0000-0000-000000500000}"/>
    <cellStyle name="Normal 3 3 2 3 3 2" xfId="14987" xr:uid="{00000000-0005-0000-0000-000001500000}"/>
    <cellStyle name="Normal 3 3 2 3 3 2 2" xfId="14988" xr:uid="{00000000-0005-0000-0000-000002500000}"/>
    <cellStyle name="Normal 3 3 2 3 3 2 2 2" xfId="14989" xr:uid="{00000000-0005-0000-0000-000003500000}"/>
    <cellStyle name="Normal 3 3 2 3 3 2 2 3" xfId="14990" xr:uid="{00000000-0005-0000-0000-000004500000}"/>
    <cellStyle name="Normal 3 3 2 3 3 2 2 4" xfId="14991" xr:uid="{00000000-0005-0000-0000-000005500000}"/>
    <cellStyle name="Normal 3 3 2 3 3 2 3" xfId="14992" xr:uid="{00000000-0005-0000-0000-000006500000}"/>
    <cellStyle name="Normal 3 3 2 3 3 2 4" xfId="14993" xr:uid="{00000000-0005-0000-0000-000007500000}"/>
    <cellStyle name="Normal 3 3 2 3 3 2 5" xfId="14994" xr:uid="{00000000-0005-0000-0000-000008500000}"/>
    <cellStyle name="Normal 3 3 2 3 3 3" xfId="14995" xr:uid="{00000000-0005-0000-0000-000009500000}"/>
    <cellStyle name="Normal 3 3 2 3 3 3 2" xfId="14996" xr:uid="{00000000-0005-0000-0000-00000A500000}"/>
    <cellStyle name="Normal 3 3 2 3 3 3 3" xfId="14997" xr:uid="{00000000-0005-0000-0000-00000B500000}"/>
    <cellStyle name="Normal 3 3 2 3 3 3 4" xfId="14998" xr:uid="{00000000-0005-0000-0000-00000C500000}"/>
    <cellStyle name="Normal 3 3 2 3 3 4" xfId="14999" xr:uid="{00000000-0005-0000-0000-00000D500000}"/>
    <cellStyle name="Normal 3 3 2 3 3 5" xfId="15000" xr:uid="{00000000-0005-0000-0000-00000E500000}"/>
    <cellStyle name="Normal 3 3 2 3 3 6" xfId="15001" xr:uid="{00000000-0005-0000-0000-00000F500000}"/>
    <cellStyle name="Normal 3 3 2 3 4" xfId="15002" xr:uid="{00000000-0005-0000-0000-000010500000}"/>
    <cellStyle name="Normal 3 3 2 3 4 2" xfId="15003" xr:uid="{00000000-0005-0000-0000-000011500000}"/>
    <cellStyle name="Normal 3 3 2 3 4 2 2" xfId="15004" xr:uid="{00000000-0005-0000-0000-000012500000}"/>
    <cellStyle name="Normal 3 3 2 3 4 2 2 2" xfId="15005" xr:uid="{00000000-0005-0000-0000-000013500000}"/>
    <cellStyle name="Normal 3 3 2 3 4 2 2 3" xfId="15006" xr:uid="{00000000-0005-0000-0000-000014500000}"/>
    <cellStyle name="Normal 3 3 2 3 4 2 2 4" xfId="15007" xr:uid="{00000000-0005-0000-0000-000015500000}"/>
    <cellStyle name="Normal 3 3 2 3 4 2 3" xfId="15008" xr:uid="{00000000-0005-0000-0000-000016500000}"/>
    <cellStyle name="Normal 3 3 2 3 4 2 4" xfId="15009" xr:uid="{00000000-0005-0000-0000-000017500000}"/>
    <cellStyle name="Normal 3 3 2 3 4 2 5" xfId="15010" xr:uid="{00000000-0005-0000-0000-000018500000}"/>
    <cellStyle name="Normal 3 3 2 3 4 3" xfId="15011" xr:uid="{00000000-0005-0000-0000-000019500000}"/>
    <cellStyle name="Normal 3 3 2 3 4 3 2" xfId="15012" xr:uid="{00000000-0005-0000-0000-00001A500000}"/>
    <cellStyle name="Normal 3 3 2 3 4 3 3" xfId="15013" xr:uid="{00000000-0005-0000-0000-00001B500000}"/>
    <cellStyle name="Normal 3 3 2 3 4 3 4" xfId="15014" xr:uid="{00000000-0005-0000-0000-00001C500000}"/>
    <cellStyle name="Normal 3 3 2 3 4 4" xfId="15015" xr:uid="{00000000-0005-0000-0000-00001D500000}"/>
    <cellStyle name="Normal 3 3 2 3 4 5" xfId="15016" xr:uid="{00000000-0005-0000-0000-00001E500000}"/>
    <cellStyle name="Normal 3 3 2 3 4 6" xfId="15017" xr:uid="{00000000-0005-0000-0000-00001F500000}"/>
    <cellStyle name="Normal 3 3 2 3 5" xfId="15018" xr:uid="{00000000-0005-0000-0000-000020500000}"/>
    <cellStyle name="Normal 3 3 2 3 5 2" xfId="15019" xr:uid="{00000000-0005-0000-0000-000021500000}"/>
    <cellStyle name="Normal 3 3 2 3 5 2 2" xfId="15020" xr:uid="{00000000-0005-0000-0000-000022500000}"/>
    <cellStyle name="Normal 3 3 2 3 5 2 3" xfId="15021" xr:uid="{00000000-0005-0000-0000-000023500000}"/>
    <cellStyle name="Normal 3 3 2 3 5 2 4" xfId="15022" xr:uid="{00000000-0005-0000-0000-000024500000}"/>
    <cellStyle name="Normal 3 3 2 3 5 3" xfId="15023" xr:uid="{00000000-0005-0000-0000-000025500000}"/>
    <cellStyle name="Normal 3 3 2 3 5 4" xfId="15024" xr:uid="{00000000-0005-0000-0000-000026500000}"/>
    <cellStyle name="Normal 3 3 2 3 5 5" xfId="15025" xr:uid="{00000000-0005-0000-0000-000027500000}"/>
    <cellStyle name="Normal 3 3 2 3 6" xfId="15026" xr:uid="{00000000-0005-0000-0000-000028500000}"/>
    <cellStyle name="Normal 3 3 2 3 6 2" xfId="15027" xr:uid="{00000000-0005-0000-0000-000029500000}"/>
    <cellStyle name="Normal 3 3 2 3 6 3" xfId="15028" xr:uid="{00000000-0005-0000-0000-00002A500000}"/>
    <cellStyle name="Normal 3 3 2 3 6 4" xfId="15029" xr:uid="{00000000-0005-0000-0000-00002B500000}"/>
    <cellStyle name="Normal 3 3 2 3 7" xfId="15030" xr:uid="{00000000-0005-0000-0000-00002C500000}"/>
    <cellStyle name="Normal 3 3 2 3 8" xfId="15031" xr:uid="{00000000-0005-0000-0000-00002D500000}"/>
    <cellStyle name="Normal 3 3 2 3 9" xfId="15032" xr:uid="{00000000-0005-0000-0000-00002E500000}"/>
    <cellStyle name="Normal 3 3 2 4" xfId="15033" xr:uid="{00000000-0005-0000-0000-00002F500000}"/>
    <cellStyle name="Normal 3 3 2 4 2" xfId="15034" xr:uid="{00000000-0005-0000-0000-000030500000}"/>
    <cellStyle name="Normal 3 3 2 4 2 2" xfId="15035" xr:uid="{00000000-0005-0000-0000-000031500000}"/>
    <cellStyle name="Normal 3 3 2 4 2 2 2" xfId="15036" xr:uid="{00000000-0005-0000-0000-000032500000}"/>
    <cellStyle name="Normal 3 3 2 4 2 2 2 2" xfId="15037" xr:uid="{00000000-0005-0000-0000-000033500000}"/>
    <cellStyle name="Normal 3 3 2 4 2 2 2 2 2" xfId="15038" xr:uid="{00000000-0005-0000-0000-000034500000}"/>
    <cellStyle name="Normal 3 3 2 4 2 2 2 2 3" xfId="15039" xr:uid="{00000000-0005-0000-0000-000035500000}"/>
    <cellStyle name="Normal 3 3 2 4 2 2 2 2 4" xfId="15040" xr:uid="{00000000-0005-0000-0000-000036500000}"/>
    <cellStyle name="Normal 3 3 2 4 2 2 2 3" xfId="15041" xr:uid="{00000000-0005-0000-0000-000037500000}"/>
    <cellStyle name="Normal 3 3 2 4 2 2 2 4" xfId="15042" xr:uid="{00000000-0005-0000-0000-000038500000}"/>
    <cellStyle name="Normal 3 3 2 4 2 2 2 5" xfId="15043" xr:uid="{00000000-0005-0000-0000-000039500000}"/>
    <cellStyle name="Normal 3 3 2 4 2 2 3" xfId="15044" xr:uid="{00000000-0005-0000-0000-00003A500000}"/>
    <cellStyle name="Normal 3 3 2 4 2 2 3 2" xfId="15045" xr:uid="{00000000-0005-0000-0000-00003B500000}"/>
    <cellStyle name="Normal 3 3 2 4 2 2 3 3" xfId="15046" xr:uid="{00000000-0005-0000-0000-00003C500000}"/>
    <cellStyle name="Normal 3 3 2 4 2 2 3 4" xfId="15047" xr:uid="{00000000-0005-0000-0000-00003D500000}"/>
    <cellStyle name="Normal 3 3 2 4 2 2 4" xfId="15048" xr:uid="{00000000-0005-0000-0000-00003E500000}"/>
    <cellStyle name="Normal 3 3 2 4 2 2 5" xfId="15049" xr:uid="{00000000-0005-0000-0000-00003F500000}"/>
    <cellStyle name="Normal 3 3 2 4 2 2 6" xfId="15050" xr:uid="{00000000-0005-0000-0000-000040500000}"/>
    <cellStyle name="Normal 3 3 2 4 2 3" xfId="15051" xr:uid="{00000000-0005-0000-0000-000041500000}"/>
    <cellStyle name="Normal 3 3 2 4 2 3 2" xfId="15052" xr:uid="{00000000-0005-0000-0000-000042500000}"/>
    <cellStyle name="Normal 3 3 2 4 2 3 2 2" xfId="15053" xr:uid="{00000000-0005-0000-0000-000043500000}"/>
    <cellStyle name="Normal 3 3 2 4 2 3 2 2 2" xfId="15054" xr:uid="{00000000-0005-0000-0000-000044500000}"/>
    <cellStyle name="Normal 3 3 2 4 2 3 2 2 3" xfId="15055" xr:uid="{00000000-0005-0000-0000-000045500000}"/>
    <cellStyle name="Normal 3 3 2 4 2 3 2 2 4" xfId="15056" xr:uid="{00000000-0005-0000-0000-000046500000}"/>
    <cellStyle name="Normal 3 3 2 4 2 3 2 3" xfId="15057" xr:uid="{00000000-0005-0000-0000-000047500000}"/>
    <cellStyle name="Normal 3 3 2 4 2 3 2 4" xfId="15058" xr:uid="{00000000-0005-0000-0000-000048500000}"/>
    <cellStyle name="Normal 3 3 2 4 2 3 2 5" xfId="15059" xr:uid="{00000000-0005-0000-0000-000049500000}"/>
    <cellStyle name="Normal 3 3 2 4 2 3 3" xfId="15060" xr:uid="{00000000-0005-0000-0000-00004A500000}"/>
    <cellStyle name="Normal 3 3 2 4 2 3 3 2" xfId="15061" xr:uid="{00000000-0005-0000-0000-00004B500000}"/>
    <cellStyle name="Normal 3 3 2 4 2 3 3 3" xfId="15062" xr:uid="{00000000-0005-0000-0000-00004C500000}"/>
    <cellStyle name="Normal 3 3 2 4 2 3 3 4" xfId="15063" xr:uid="{00000000-0005-0000-0000-00004D500000}"/>
    <cellStyle name="Normal 3 3 2 4 2 3 4" xfId="15064" xr:uid="{00000000-0005-0000-0000-00004E500000}"/>
    <cellStyle name="Normal 3 3 2 4 2 3 5" xfId="15065" xr:uid="{00000000-0005-0000-0000-00004F500000}"/>
    <cellStyle name="Normal 3 3 2 4 2 3 6" xfId="15066" xr:uid="{00000000-0005-0000-0000-000050500000}"/>
    <cellStyle name="Normal 3 3 2 4 2 4" xfId="15067" xr:uid="{00000000-0005-0000-0000-000051500000}"/>
    <cellStyle name="Normal 3 3 2 4 2 4 2" xfId="15068" xr:uid="{00000000-0005-0000-0000-000052500000}"/>
    <cellStyle name="Normal 3 3 2 4 2 4 2 2" xfId="15069" xr:uid="{00000000-0005-0000-0000-000053500000}"/>
    <cellStyle name="Normal 3 3 2 4 2 4 2 3" xfId="15070" xr:uid="{00000000-0005-0000-0000-000054500000}"/>
    <cellStyle name="Normal 3 3 2 4 2 4 2 4" xfId="15071" xr:uid="{00000000-0005-0000-0000-000055500000}"/>
    <cellStyle name="Normal 3 3 2 4 2 4 3" xfId="15072" xr:uid="{00000000-0005-0000-0000-000056500000}"/>
    <cellStyle name="Normal 3 3 2 4 2 4 4" xfId="15073" xr:uid="{00000000-0005-0000-0000-000057500000}"/>
    <cellStyle name="Normal 3 3 2 4 2 4 5" xfId="15074" xr:uid="{00000000-0005-0000-0000-000058500000}"/>
    <cellStyle name="Normal 3 3 2 4 2 5" xfId="15075" xr:uid="{00000000-0005-0000-0000-000059500000}"/>
    <cellStyle name="Normal 3 3 2 4 2 5 2" xfId="15076" xr:uid="{00000000-0005-0000-0000-00005A500000}"/>
    <cellStyle name="Normal 3 3 2 4 2 5 3" xfId="15077" xr:uid="{00000000-0005-0000-0000-00005B500000}"/>
    <cellStyle name="Normal 3 3 2 4 2 5 4" xfId="15078" xr:uid="{00000000-0005-0000-0000-00005C500000}"/>
    <cellStyle name="Normal 3 3 2 4 2 6" xfId="15079" xr:uid="{00000000-0005-0000-0000-00005D500000}"/>
    <cellStyle name="Normal 3 3 2 4 2 7" xfId="15080" xr:uid="{00000000-0005-0000-0000-00005E500000}"/>
    <cellStyle name="Normal 3 3 2 4 2 8" xfId="15081" xr:uid="{00000000-0005-0000-0000-00005F500000}"/>
    <cellStyle name="Normal 3 3 2 4 3" xfId="15082" xr:uid="{00000000-0005-0000-0000-000060500000}"/>
    <cellStyle name="Normal 3 3 2 4 3 2" xfId="15083" xr:uid="{00000000-0005-0000-0000-000061500000}"/>
    <cellStyle name="Normal 3 3 2 4 3 2 2" xfId="15084" xr:uid="{00000000-0005-0000-0000-000062500000}"/>
    <cellStyle name="Normal 3 3 2 4 3 2 2 2" xfId="15085" xr:uid="{00000000-0005-0000-0000-000063500000}"/>
    <cellStyle name="Normal 3 3 2 4 3 2 2 3" xfId="15086" xr:uid="{00000000-0005-0000-0000-000064500000}"/>
    <cellStyle name="Normal 3 3 2 4 3 2 2 4" xfId="15087" xr:uid="{00000000-0005-0000-0000-000065500000}"/>
    <cellStyle name="Normal 3 3 2 4 3 2 3" xfId="15088" xr:uid="{00000000-0005-0000-0000-000066500000}"/>
    <cellStyle name="Normal 3 3 2 4 3 2 4" xfId="15089" xr:uid="{00000000-0005-0000-0000-000067500000}"/>
    <cellStyle name="Normal 3 3 2 4 3 2 5" xfId="15090" xr:uid="{00000000-0005-0000-0000-000068500000}"/>
    <cellStyle name="Normal 3 3 2 4 3 3" xfId="15091" xr:uid="{00000000-0005-0000-0000-000069500000}"/>
    <cellStyle name="Normal 3 3 2 4 3 3 2" xfId="15092" xr:uid="{00000000-0005-0000-0000-00006A500000}"/>
    <cellStyle name="Normal 3 3 2 4 3 3 3" xfId="15093" xr:uid="{00000000-0005-0000-0000-00006B500000}"/>
    <cellStyle name="Normal 3 3 2 4 3 3 4" xfId="15094" xr:uid="{00000000-0005-0000-0000-00006C500000}"/>
    <cellStyle name="Normal 3 3 2 4 3 4" xfId="15095" xr:uid="{00000000-0005-0000-0000-00006D500000}"/>
    <cellStyle name="Normal 3 3 2 4 3 5" xfId="15096" xr:uid="{00000000-0005-0000-0000-00006E500000}"/>
    <cellStyle name="Normal 3 3 2 4 3 6" xfId="15097" xr:uid="{00000000-0005-0000-0000-00006F500000}"/>
    <cellStyle name="Normal 3 3 2 4 4" xfId="15098" xr:uid="{00000000-0005-0000-0000-000070500000}"/>
    <cellStyle name="Normal 3 3 2 4 4 2" xfId="15099" xr:uid="{00000000-0005-0000-0000-000071500000}"/>
    <cellStyle name="Normal 3 3 2 4 4 2 2" xfId="15100" xr:uid="{00000000-0005-0000-0000-000072500000}"/>
    <cellStyle name="Normal 3 3 2 4 4 2 2 2" xfId="15101" xr:uid="{00000000-0005-0000-0000-000073500000}"/>
    <cellStyle name="Normal 3 3 2 4 4 2 2 3" xfId="15102" xr:uid="{00000000-0005-0000-0000-000074500000}"/>
    <cellStyle name="Normal 3 3 2 4 4 2 2 4" xfId="15103" xr:uid="{00000000-0005-0000-0000-000075500000}"/>
    <cellStyle name="Normal 3 3 2 4 4 2 3" xfId="15104" xr:uid="{00000000-0005-0000-0000-000076500000}"/>
    <cellStyle name="Normal 3 3 2 4 4 2 4" xfId="15105" xr:uid="{00000000-0005-0000-0000-000077500000}"/>
    <cellStyle name="Normal 3 3 2 4 4 2 5" xfId="15106" xr:uid="{00000000-0005-0000-0000-000078500000}"/>
    <cellStyle name="Normal 3 3 2 4 4 3" xfId="15107" xr:uid="{00000000-0005-0000-0000-000079500000}"/>
    <cellStyle name="Normal 3 3 2 4 4 3 2" xfId="15108" xr:uid="{00000000-0005-0000-0000-00007A500000}"/>
    <cellStyle name="Normal 3 3 2 4 4 3 3" xfId="15109" xr:uid="{00000000-0005-0000-0000-00007B500000}"/>
    <cellStyle name="Normal 3 3 2 4 4 3 4" xfId="15110" xr:uid="{00000000-0005-0000-0000-00007C500000}"/>
    <cellStyle name="Normal 3 3 2 4 4 4" xfId="15111" xr:uid="{00000000-0005-0000-0000-00007D500000}"/>
    <cellStyle name="Normal 3 3 2 4 4 5" xfId="15112" xr:uid="{00000000-0005-0000-0000-00007E500000}"/>
    <cellStyle name="Normal 3 3 2 4 4 6" xfId="15113" xr:uid="{00000000-0005-0000-0000-00007F500000}"/>
    <cellStyle name="Normal 3 3 2 4 5" xfId="15114" xr:uid="{00000000-0005-0000-0000-000080500000}"/>
    <cellStyle name="Normal 3 3 2 4 5 2" xfId="15115" xr:uid="{00000000-0005-0000-0000-000081500000}"/>
    <cellStyle name="Normal 3 3 2 4 5 2 2" xfId="15116" xr:uid="{00000000-0005-0000-0000-000082500000}"/>
    <cellStyle name="Normal 3 3 2 4 5 2 3" xfId="15117" xr:uid="{00000000-0005-0000-0000-000083500000}"/>
    <cellStyle name="Normal 3 3 2 4 5 2 4" xfId="15118" xr:uid="{00000000-0005-0000-0000-000084500000}"/>
    <cellStyle name="Normal 3 3 2 4 5 3" xfId="15119" xr:uid="{00000000-0005-0000-0000-000085500000}"/>
    <cellStyle name="Normal 3 3 2 4 5 4" xfId="15120" xr:uid="{00000000-0005-0000-0000-000086500000}"/>
    <cellStyle name="Normal 3 3 2 4 5 5" xfId="15121" xr:uid="{00000000-0005-0000-0000-000087500000}"/>
    <cellStyle name="Normal 3 3 2 4 6" xfId="15122" xr:uid="{00000000-0005-0000-0000-000088500000}"/>
    <cellStyle name="Normal 3 3 2 4 6 2" xfId="15123" xr:uid="{00000000-0005-0000-0000-000089500000}"/>
    <cellStyle name="Normal 3 3 2 4 6 3" xfId="15124" xr:uid="{00000000-0005-0000-0000-00008A500000}"/>
    <cellStyle name="Normal 3 3 2 4 6 4" xfId="15125" xr:uid="{00000000-0005-0000-0000-00008B500000}"/>
    <cellStyle name="Normal 3 3 2 4 7" xfId="15126" xr:uid="{00000000-0005-0000-0000-00008C500000}"/>
    <cellStyle name="Normal 3 3 2 4 8" xfId="15127" xr:uid="{00000000-0005-0000-0000-00008D500000}"/>
    <cellStyle name="Normal 3 3 2 4 9" xfId="15128" xr:uid="{00000000-0005-0000-0000-00008E500000}"/>
    <cellStyle name="Normal 3 3 2 5" xfId="15129" xr:uid="{00000000-0005-0000-0000-00008F500000}"/>
    <cellStyle name="Normal 3 3 2 5 2" xfId="15130" xr:uid="{00000000-0005-0000-0000-000090500000}"/>
    <cellStyle name="Normal 3 3 2 5 2 2" xfId="15131" xr:uid="{00000000-0005-0000-0000-000091500000}"/>
    <cellStyle name="Normal 3 3 2 5 2 2 2" xfId="15132" xr:uid="{00000000-0005-0000-0000-000092500000}"/>
    <cellStyle name="Normal 3 3 2 5 2 2 2 2" xfId="15133" xr:uid="{00000000-0005-0000-0000-000093500000}"/>
    <cellStyle name="Normal 3 3 2 5 2 2 2 3" xfId="15134" xr:uid="{00000000-0005-0000-0000-000094500000}"/>
    <cellStyle name="Normal 3 3 2 5 2 2 2 4" xfId="15135" xr:uid="{00000000-0005-0000-0000-000095500000}"/>
    <cellStyle name="Normal 3 3 2 5 2 2 3" xfId="15136" xr:uid="{00000000-0005-0000-0000-000096500000}"/>
    <cellStyle name="Normal 3 3 2 5 2 2 4" xfId="15137" xr:uid="{00000000-0005-0000-0000-000097500000}"/>
    <cellStyle name="Normal 3 3 2 5 2 2 5" xfId="15138" xr:uid="{00000000-0005-0000-0000-000098500000}"/>
    <cellStyle name="Normal 3 3 2 5 2 3" xfId="15139" xr:uid="{00000000-0005-0000-0000-000099500000}"/>
    <cellStyle name="Normal 3 3 2 5 2 3 2" xfId="15140" xr:uid="{00000000-0005-0000-0000-00009A500000}"/>
    <cellStyle name="Normal 3 3 2 5 2 3 3" xfId="15141" xr:uid="{00000000-0005-0000-0000-00009B500000}"/>
    <cellStyle name="Normal 3 3 2 5 2 3 4" xfId="15142" xr:uid="{00000000-0005-0000-0000-00009C500000}"/>
    <cellStyle name="Normal 3 3 2 5 2 4" xfId="15143" xr:uid="{00000000-0005-0000-0000-00009D500000}"/>
    <cellStyle name="Normal 3 3 2 5 2 5" xfId="15144" xr:uid="{00000000-0005-0000-0000-00009E500000}"/>
    <cellStyle name="Normal 3 3 2 5 2 6" xfId="15145" xr:uid="{00000000-0005-0000-0000-00009F500000}"/>
    <cellStyle name="Normal 3 3 2 5 3" xfId="15146" xr:uid="{00000000-0005-0000-0000-0000A0500000}"/>
    <cellStyle name="Normal 3 3 2 5 3 2" xfId="15147" xr:uid="{00000000-0005-0000-0000-0000A1500000}"/>
    <cellStyle name="Normal 3 3 2 5 3 2 2" xfId="15148" xr:uid="{00000000-0005-0000-0000-0000A2500000}"/>
    <cellStyle name="Normal 3 3 2 5 3 2 2 2" xfId="15149" xr:uid="{00000000-0005-0000-0000-0000A3500000}"/>
    <cellStyle name="Normal 3 3 2 5 3 2 2 3" xfId="15150" xr:uid="{00000000-0005-0000-0000-0000A4500000}"/>
    <cellStyle name="Normal 3 3 2 5 3 2 2 4" xfId="15151" xr:uid="{00000000-0005-0000-0000-0000A5500000}"/>
    <cellStyle name="Normal 3 3 2 5 3 2 3" xfId="15152" xr:uid="{00000000-0005-0000-0000-0000A6500000}"/>
    <cellStyle name="Normal 3 3 2 5 3 2 4" xfId="15153" xr:uid="{00000000-0005-0000-0000-0000A7500000}"/>
    <cellStyle name="Normal 3 3 2 5 3 2 5" xfId="15154" xr:uid="{00000000-0005-0000-0000-0000A8500000}"/>
    <cellStyle name="Normal 3 3 2 5 3 3" xfId="15155" xr:uid="{00000000-0005-0000-0000-0000A9500000}"/>
    <cellStyle name="Normal 3 3 2 5 3 3 2" xfId="15156" xr:uid="{00000000-0005-0000-0000-0000AA500000}"/>
    <cellStyle name="Normal 3 3 2 5 3 3 3" xfId="15157" xr:uid="{00000000-0005-0000-0000-0000AB500000}"/>
    <cellStyle name="Normal 3 3 2 5 3 3 4" xfId="15158" xr:uid="{00000000-0005-0000-0000-0000AC500000}"/>
    <cellStyle name="Normal 3 3 2 5 3 4" xfId="15159" xr:uid="{00000000-0005-0000-0000-0000AD500000}"/>
    <cellStyle name="Normal 3 3 2 5 3 5" xfId="15160" xr:uid="{00000000-0005-0000-0000-0000AE500000}"/>
    <cellStyle name="Normal 3 3 2 5 3 6" xfId="15161" xr:uid="{00000000-0005-0000-0000-0000AF500000}"/>
    <cellStyle name="Normal 3 3 2 5 4" xfId="15162" xr:uid="{00000000-0005-0000-0000-0000B0500000}"/>
    <cellStyle name="Normal 3 3 2 5 4 2" xfId="15163" xr:uid="{00000000-0005-0000-0000-0000B1500000}"/>
    <cellStyle name="Normal 3 3 2 5 4 2 2" xfId="15164" xr:uid="{00000000-0005-0000-0000-0000B2500000}"/>
    <cellStyle name="Normal 3 3 2 5 4 2 3" xfId="15165" xr:uid="{00000000-0005-0000-0000-0000B3500000}"/>
    <cellStyle name="Normal 3 3 2 5 4 2 4" xfId="15166" xr:uid="{00000000-0005-0000-0000-0000B4500000}"/>
    <cellStyle name="Normal 3 3 2 5 4 3" xfId="15167" xr:uid="{00000000-0005-0000-0000-0000B5500000}"/>
    <cellStyle name="Normal 3 3 2 5 4 4" xfId="15168" xr:uid="{00000000-0005-0000-0000-0000B6500000}"/>
    <cellStyle name="Normal 3 3 2 5 4 5" xfId="15169" xr:uid="{00000000-0005-0000-0000-0000B7500000}"/>
    <cellStyle name="Normal 3 3 2 5 5" xfId="15170" xr:uid="{00000000-0005-0000-0000-0000B8500000}"/>
    <cellStyle name="Normal 3 3 2 5 5 2" xfId="15171" xr:uid="{00000000-0005-0000-0000-0000B9500000}"/>
    <cellStyle name="Normal 3 3 2 5 5 3" xfId="15172" xr:uid="{00000000-0005-0000-0000-0000BA500000}"/>
    <cellStyle name="Normal 3 3 2 5 5 4" xfId="15173" xr:uid="{00000000-0005-0000-0000-0000BB500000}"/>
    <cellStyle name="Normal 3 3 2 5 6" xfId="15174" xr:uid="{00000000-0005-0000-0000-0000BC500000}"/>
    <cellStyle name="Normal 3 3 2 5 7" xfId="15175" xr:uid="{00000000-0005-0000-0000-0000BD500000}"/>
    <cellStyle name="Normal 3 3 2 5 8" xfId="15176" xr:uid="{00000000-0005-0000-0000-0000BE500000}"/>
    <cellStyle name="Normal 3 3 2 6" xfId="15177" xr:uid="{00000000-0005-0000-0000-0000BF500000}"/>
    <cellStyle name="Normal 3 3 2 6 2" xfId="15178" xr:uid="{00000000-0005-0000-0000-0000C0500000}"/>
    <cellStyle name="Normal 3 3 2 6 2 2" xfId="15179" xr:uid="{00000000-0005-0000-0000-0000C1500000}"/>
    <cellStyle name="Normal 3 3 2 6 2 2 2" xfId="15180" xr:uid="{00000000-0005-0000-0000-0000C2500000}"/>
    <cellStyle name="Normal 3 3 2 6 2 2 2 2" xfId="15181" xr:uid="{00000000-0005-0000-0000-0000C3500000}"/>
    <cellStyle name="Normal 3 3 2 6 2 2 2 3" xfId="15182" xr:uid="{00000000-0005-0000-0000-0000C4500000}"/>
    <cellStyle name="Normal 3 3 2 6 2 2 2 4" xfId="15183" xr:uid="{00000000-0005-0000-0000-0000C5500000}"/>
    <cellStyle name="Normal 3 3 2 6 2 2 3" xfId="15184" xr:uid="{00000000-0005-0000-0000-0000C6500000}"/>
    <cellStyle name="Normal 3 3 2 6 2 2 4" xfId="15185" xr:uid="{00000000-0005-0000-0000-0000C7500000}"/>
    <cellStyle name="Normal 3 3 2 6 2 2 5" xfId="15186" xr:uid="{00000000-0005-0000-0000-0000C8500000}"/>
    <cellStyle name="Normal 3 3 2 6 2 3" xfId="15187" xr:uid="{00000000-0005-0000-0000-0000C9500000}"/>
    <cellStyle name="Normal 3 3 2 6 2 3 2" xfId="15188" xr:uid="{00000000-0005-0000-0000-0000CA500000}"/>
    <cellStyle name="Normal 3 3 2 6 2 3 3" xfId="15189" xr:uid="{00000000-0005-0000-0000-0000CB500000}"/>
    <cellStyle name="Normal 3 3 2 6 2 3 4" xfId="15190" xr:uid="{00000000-0005-0000-0000-0000CC500000}"/>
    <cellStyle name="Normal 3 3 2 6 2 4" xfId="15191" xr:uid="{00000000-0005-0000-0000-0000CD500000}"/>
    <cellStyle name="Normal 3 3 2 6 2 5" xfId="15192" xr:uid="{00000000-0005-0000-0000-0000CE500000}"/>
    <cellStyle name="Normal 3 3 2 6 2 6" xfId="15193" xr:uid="{00000000-0005-0000-0000-0000CF500000}"/>
    <cellStyle name="Normal 3 3 2 6 3" xfId="15194" xr:uid="{00000000-0005-0000-0000-0000D0500000}"/>
    <cellStyle name="Normal 3 3 2 6 3 2" xfId="15195" xr:uid="{00000000-0005-0000-0000-0000D1500000}"/>
    <cellStyle name="Normal 3 3 2 6 3 2 2" xfId="15196" xr:uid="{00000000-0005-0000-0000-0000D2500000}"/>
    <cellStyle name="Normal 3 3 2 6 3 2 2 2" xfId="15197" xr:uid="{00000000-0005-0000-0000-0000D3500000}"/>
    <cellStyle name="Normal 3 3 2 6 3 2 2 3" xfId="15198" xr:uid="{00000000-0005-0000-0000-0000D4500000}"/>
    <cellStyle name="Normal 3 3 2 6 3 2 2 4" xfId="15199" xr:uid="{00000000-0005-0000-0000-0000D5500000}"/>
    <cellStyle name="Normal 3 3 2 6 3 2 3" xfId="15200" xr:uid="{00000000-0005-0000-0000-0000D6500000}"/>
    <cellStyle name="Normal 3 3 2 6 3 2 4" xfId="15201" xr:uid="{00000000-0005-0000-0000-0000D7500000}"/>
    <cellStyle name="Normal 3 3 2 6 3 2 5" xfId="15202" xr:uid="{00000000-0005-0000-0000-0000D8500000}"/>
    <cellStyle name="Normal 3 3 2 6 3 3" xfId="15203" xr:uid="{00000000-0005-0000-0000-0000D9500000}"/>
    <cellStyle name="Normal 3 3 2 6 3 3 2" xfId="15204" xr:uid="{00000000-0005-0000-0000-0000DA500000}"/>
    <cellStyle name="Normal 3 3 2 6 3 3 3" xfId="15205" xr:uid="{00000000-0005-0000-0000-0000DB500000}"/>
    <cellStyle name="Normal 3 3 2 6 3 3 4" xfId="15206" xr:uid="{00000000-0005-0000-0000-0000DC500000}"/>
    <cellStyle name="Normal 3 3 2 6 3 4" xfId="15207" xr:uid="{00000000-0005-0000-0000-0000DD500000}"/>
    <cellStyle name="Normal 3 3 2 6 3 5" xfId="15208" xr:uid="{00000000-0005-0000-0000-0000DE500000}"/>
    <cellStyle name="Normal 3 3 2 6 3 6" xfId="15209" xr:uid="{00000000-0005-0000-0000-0000DF500000}"/>
    <cellStyle name="Normal 3 3 2 6 4" xfId="15210" xr:uid="{00000000-0005-0000-0000-0000E0500000}"/>
    <cellStyle name="Normal 3 3 2 6 4 2" xfId="15211" xr:uid="{00000000-0005-0000-0000-0000E1500000}"/>
    <cellStyle name="Normal 3 3 2 6 4 2 2" xfId="15212" xr:uid="{00000000-0005-0000-0000-0000E2500000}"/>
    <cellStyle name="Normal 3 3 2 6 4 2 3" xfId="15213" xr:uid="{00000000-0005-0000-0000-0000E3500000}"/>
    <cellStyle name="Normal 3 3 2 6 4 2 4" xfId="15214" xr:uid="{00000000-0005-0000-0000-0000E4500000}"/>
    <cellStyle name="Normal 3 3 2 6 4 3" xfId="15215" xr:uid="{00000000-0005-0000-0000-0000E5500000}"/>
    <cellStyle name="Normal 3 3 2 6 4 4" xfId="15216" xr:uid="{00000000-0005-0000-0000-0000E6500000}"/>
    <cellStyle name="Normal 3 3 2 6 4 5" xfId="15217" xr:uid="{00000000-0005-0000-0000-0000E7500000}"/>
    <cellStyle name="Normal 3 3 2 6 5" xfId="15218" xr:uid="{00000000-0005-0000-0000-0000E8500000}"/>
    <cellStyle name="Normal 3 3 2 6 5 2" xfId="15219" xr:uid="{00000000-0005-0000-0000-0000E9500000}"/>
    <cellStyle name="Normal 3 3 2 6 5 3" xfId="15220" xr:uid="{00000000-0005-0000-0000-0000EA500000}"/>
    <cellStyle name="Normal 3 3 2 6 5 4" xfId="15221" xr:uid="{00000000-0005-0000-0000-0000EB500000}"/>
    <cellStyle name="Normal 3 3 2 6 6" xfId="15222" xr:uid="{00000000-0005-0000-0000-0000EC500000}"/>
    <cellStyle name="Normal 3 3 2 6 7" xfId="15223" xr:uid="{00000000-0005-0000-0000-0000ED500000}"/>
    <cellStyle name="Normal 3 3 2 6 8" xfId="15224" xr:uid="{00000000-0005-0000-0000-0000EE500000}"/>
    <cellStyle name="Normal 3 3 2 7" xfId="15225" xr:uid="{00000000-0005-0000-0000-0000EF500000}"/>
    <cellStyle name="Normal 3 3 2 7 2" xfId="15226" xr:uid="{00000000-0005-0000-0000-0000F0500000}"/>
    <cellStyle name="Normal 3 3 2 7 2 2" xfId="15227" xr:uid="{00000000-0005-0000-0000-0000F1500000}"/>
    <cellStyle name="Normal 3 3 2 7 2 2 2" xfId="15228" xr:uid="{00000000-0005-0000-0000-0000F2500000}"/>
    <cellStyle name="Normal 3 3 2 7 2 2 3" xfId="15229" xr:uid="{00000000-0005-0000-0000-0000F3500000}"/>
    <cellStyle name="Normal 3 3 2 7 2 2 4" xfId="15230" xr:uid="{00000000-0005-0000-0000-0000F4500000}"/>
    <cellStyle name="Normal 3 3 2 7 2 3" xfId="15231" xr:uid="{00000000-0005-0000-0000-0000F5500000}"/>
    <cellStyle name="Normal 3 3 2 7 2 4" xfId="15232" xr:uid="{00000000-0005-0000-0000-0000F6500000}"/>
    <cellStyle name="Normal 3 3 2 7 2 5" xfId="15233" xr:uid="{00000000-0005-0000-0000-0000F7500000}"/>
    <cellStyle name="Normal 3 3 2 7 3" xfId="15234" xr:uid="{00000000-0005-0000-0000-0000F8500000}"/>
    <cellStyle name="Normal 3 3 2 7 3 2" xfId="15235" xr:uid="{00000000-0005-0000-0000-0000F9500000}"/>
    <cellStyle name="Normal 3 3 2 7 3 3" xfId="15236" xr:uid="{00000000-0005-0000-0000-0000FA500000}"/>
    <cellStyle name="Normal 3 3 2 7 3 4" xfId="15237" xr:uid="{00000000-0005-0000-0000-0000FB500000}"/>
    <cellStyle name="Normal 3 3 2 7 4" xfId="15238" xr:uid="{00000000-0005-0000-0000-0000FC500000}"/>
    <cellStyle name="Normal 3 3 2 7 5" xfId="15239" xr:uid="{00000000-0005-0000-0000-0000FD500000}"/>
    <cellStyle name="Normal 3 3 2 7 6" xfId="15240" xr:uid="{00000000-0005-0000-0000-0000FE500000}"/>
    <cellStyle name="Normal 3 3 2 8" xfId="15241" xr:uid="{00000000-0005-0000-0000-0000FF500000}"/>
    <cellStyle name="Normal 3 3 2 8 2" xfId="15242" xr:uid="{00000000-0005-0000-0000-000000510000}"/>
    <cellStyle name="Normal 3 3 2 8 2 2" xfId="15243" xr:uid="{00000000-0005-0000-0000-000001510000}"/>
    <cellStyle name="Normal 3 3 2 8 2 2 2" xfId="15244" xr:uid="{00000000-0005-0000-0000-000002510000}"/>
    <cellStyle name="Normal 3 3 2 8 2 2 3" xfId="15245" xr:uid="{00000000-0005-0000-0000-000003510000}"/>
    <cellStyle name="Normal 3 3 2 8 2 2 4" xfId="15246" xr:uid="{00000000-0005-0000-0000-000004510000}"/>
    <cellStyle name="Normal 3 3 2 8 2 3" xfId="15247" xr:uid="{00000000-0005-0000-0000-000005510000}"/>
    <cellStyle name="Normal 3 3 2 8 2 4" xfId="15248" xr:uid="{00000000-0005-0000-0000-000006510000}"/>
    <cellStyle name="Normal 3 3 2 8 2 5" xfId="15249" xr:uid="{00000000-0005-0000-0000-000007510000}"/>
    <cellStyle name="Normal 3 3 2 8 3" xfId="15250" xr:uid="{00000000-0005-0000-0000-000008510000}"/>
    <cellStyle name="Normal 3 3 2 8 3 2" xfId="15251" xr:uid="{00000000-0005-0000-0000-000009510000}"/>
    <cellStyle name="Normal 3 3 2 8 3 3" xfId="15252" xr:uid="{00000000-0005-0000-0000-00000A510000}"/>
    <cellStyle name="Normal 3 3 2 8 3 4" xfId="15253" xr:uid="{00000000-0005-0000-0000-00000B510000}"/>
    <cellStyle name="Normal 3 3 2 8 4" xfId="15254" xr:uid="{00000000-0005-0000-0000-00000C510000}"/>
    <cellStyle name="Normal 3 3 2 8 5" xfId="15255" xr:uid="{00000000-0005-0000-0000-00000D510000}"/>
    <cellStyle name="Normal 3 3 2 8 6" xfId="15256" xr:uid="{00000000-0005-0000-0000-00000E510000}"/>
    <cellStyle name="Normal 3 3 2 9" xfId="15257" xr:uid="{00000000-0005-0000-0000-00000F510000}"/>
    <cellStyle name="Normal 3 3 3" xfId="15258" xr:uid="{00000000-0005-0000-0000-000010510000}"/>
    <cellStyle name="Normal 3 3 3 10" xfId="15259" xr:uid="{00000000-0005-0000-0000-000011510000}"/>
    <cellStyle name="Normal 3 3 3 2" xfId="15260" xr:uid="{00000000-0005-0000-0000-000012510000}"/>
    <cellStyle name="Normal 3 3 3 2 2" xfId="15261" xr:uid="{00000000-0005-0000-0000-000013510000}"/>
    <cellStyle name="Normal 3 3 3 2 2 2" xfId="15262" xr:uid="{00000000-0005-0000-0000-000014510000}"/>
    <cellStyle name="Normal 3 3 3 2 2 2 2" xfId="15263" xr:uid="{00000000-0005-0000-0000-000015510000}"/>
    <cellStyle name="Normal 3 3 3 2 2 2 2 2" xfId="15264" xr:uid="{00000000-0005-0000-0000-000016510000}"/>
    <cellStyle name="Normal 3 3 3 2 2 2 2 3" xfId="15265" xr:uid="{00000000-0005-0000-0000-000017510000}"/>
    <cellStyle name="Normal 3 3 3 2 2 2 2 4" xfId="15266" xr:uid="{00000000-0005-0000-0000-000018510000}"/>
    <cellStyle name="Normal 3 3 3 2 2 2 3" xfId="15267" xr:uid="{00000000-0005-0000-0000-000019510000}"/>
    <cellStyle name="Normal 3 3 3 2 2 2 4" xfId="15268" xr:uid="{00000000-0005-0000-0000-00001A510000}"/>
    <cellStyle name="Normal 3 3 3 2 2 2 5" xfId="15269" xr:uid="{00000000-0005-0000-0000-00001B510000}"/>
    <cellStyle name="Normal 3 3 3 2 2 3" xfId="15270" xr:uid="{00000000-0005-0000-0000-00001C510000}"/>
    <cellStyle name="Normal 3 3 3 2 2 3 2" xfId="15271" xr:uid="{00000000-0005-0000-0000-00001D510000}"/>
    <cellStyle name="Normal 3 3 3 2 2 3 3" xfId="15272" xr:uid="{00000000-0005-0000-0000-00001E510000}"/>
    <cellStyle name="Normal 3 3 3 2 2 3 4" xfId="15273" xr:uid="{00000000-0005-0000-0000-00001F510000}"/>
    <cellStyle name="Normal 3 3 3 2 2 4" xfId="15274" xr:uid="{00000000-0005-0000-0000-000020510000}"/>
    <cellStyle name="Normal 3 3 3 2 2 5" xfId="15275" xr:uid="{00000000-0005-0000-0000-000021510000}"/>
    <cellStyle name="Normal 3 3 3 2 2 6" xfId="15276" xr:uid="{00000000-0005-0000-0000-000022510000}"/>
    <cellStyle name="Normal 3 3 3 2 3" xfId="15277" xr:uid="{00000000-0005-0000-0000-000023510000}"/>
    <cellStyle name="Normal 3 3 3 2 3 2" xfId="15278" xr:uid="{00000000-0005-0000-0000-000024510000}"/>
    <cellStyle name="Normal 3 3 3 2 3 2 2" xfId="15279" xr:uid="{00000000-0005-0000-0000-000025510000}"/>
    <cellStyle name="Normal 3 3 3 2 3 2 2 2" xfId="15280" xr:uid="{00000000-0005-0000-0000-000026510000}"/>
    <cellStyle name="Normal 3 3 3 2 3 2 2 3" xfId="15281" xr:uid="{00000000-0005-0000-0000-000027510000}"/>
    <cellStyle name="Normal 3 3 3 2 3 2 2 4" xfId="15282" xr:uid="{00000000-0005-0000-0000-000028510000}"/>
    <cellStyle name="Normal 3 3 3 2 3 2 3" xfId="15283" xr:uid="{00000000-0005-0000-0000-000029510000}"/>
    <cellStyle name="Normal 3 3 3 2 3 2 4" xfId="15284" xr:uid="{00000000-0005-0000-0000-00002A510000}"/>
    <cellStyle name="Normal 3 3 3 2 3 2 5" xfId="15285" xr:uid="{00000000-0005-0000-0000-00002B510000}"/>
    <cellStyle name="Normal 3 3 3 2 3 3" xfId="15286" xr:uid="{00000000-0005-0000-0000-00002C510000}"/>
    <cellStyle name="Normal 3 3 3 2 3 3 2" xfId="15287" xr:uid="{00000000-0005-0000-0000-00002D510000}"/>
    <cellStyle name="Normal 3 3 3 2 3 3 3" xfId="15288" xr:uid="{00000000-0005-0000-0000-00002E510000}"/>
    <cellStyle name="Normal 3 3 3 2 3 3 4" xfId="15289" xr:uid="{00000000-0005-0000-0000-00002F510000}"/>
    <cellStyle name="Normal 3 3 3 2 3 4" xfId="15290" xr:uid="{00000000-0005-0000-0000-000030510000}"/>
    <cellStyle name="Normal 3 3 3 2 3 5" xfId="15291" xr:uid="{00000000-0005-0000-0000-000031510000}"/>
    <cellStyle name="Normal 3 3 3 2 3 6" xfId="15292" xr:uid="{00000000-0005-0000-0000-000032510000}"/>
    <cellStyle name="Normal 3 3 3 2 4" xfId="15293" xr:uid="{00000000-0005-0000-0000-000033510000}"/>
    <cellStyle name="Normal 3 3 3 2 4 2" xfId="15294" xr:uid="{00000000-0005-0000-0000-000034510000}"/>
    <cellStyle name="Normal 3 3 3 2 4 2 2" xfId="15295" xr:uid="{00000000-0005-0000-0000-000035510000}"/>
    <cellStyle name="Normal 3 3 3 2 4 2 3" xfId="15296" xr:uid="{00000000-0005-0000-0000-000036510000}"/>
    <cellStyle name="Normal 3 3 3 2 4 2 4" xfId="15297" xr:uid="{00000000-0005-0000-0000-000037510000}"/>
    <cellStyle name="Normal 3 3 3 2 4 3" xfId="15298" xr:uid="{00000000-0005-0000-0000-000038510000}"/>
    <cellStyle name="Normal 3 3 3 2 4 4" xfId="15299" xr:uid="{00000000-0005-0000-0000-000039510000}"/>
    <cellStyle name="Normal 3 3 3 2 4 5" xfId="15300" xr:uid="{00000000-0005-0000-0000-00003A510000}"/>
    <cellStyle name="Normal 3 3 3 2 5" xfId="15301" xr:uid="{00000000-0005-0000-0000-00003B510000}"/>
    <cellStyle name="Normal 3 3 3 2 5 2" xfId="15302" xr:uid="{00000000-0005-0000-0000-00003C510000}"/>
    <cellStyle name="Normal 3 3 3 2 5 3" xfId="15303" xr:uid="{00000000-0005-0000-0000-00003D510000}"/>
    <cellStyle name="Normal 3 3 3 2 5 4" xfId="15304" xr:uid="{00000000-0005-0000-0000-00003E510000}"/>
    <cellStyle name="Normal 3 3 3 2 6" xfId="15305" xr:uid="{00000000-0005-0000-0000-00003F510000}"/>
    <cellStyle name="Normal 3 3 3 2 7" xfId="15306" xr:uid="{00000000-0005-0000-0000-000040510000}"/>
    <cellStyle name="Normal 3 3 3 2 8" xfId="15307" xr:uid="{00000000-0005-0000-0000-000041510000}"/>
    <cellStyle name="Normal 3 3 3 3" xfId="15308" xr:uid="{00000000-0005-0000-0000-000042510000}"/>
    <cellStyle name="Normal 3 3 3 3 2" xfId="15309" xr:uid="{00000000-0005-0000-0000-000043510000}"/>
    <cellStyle name="Normal 3 3 3 3 2 2" xfId="15310" xr:uid="{00000000-0005-0000-0000-000044510000}"/>
    <cellStyle name="Normal 3 3 3 3 2 2 2" xfId="15311" xr:uid="{00000000-0005-0000-0000-000045510000}"/>
    <cellStyle name="Normal 3 3 3 3 2 2 3" xfId="15312" xr:uid="{00000000-0005-0000-0000-000046510000}"/>
    <cellStyle name="Normal 3 3 3 3 2 2 4" xfId="15313" xr:uid="{00000000-0005-0000-0000-000047510000}"/>
    <cellStyle name="Normal 3 3 3 3 2 3" xfId="15314" xr:uid="{00000000-0005-0000-0000-000048510000}"/>
    <cellStyle name="Normal 3 3 3 3 2 4" xfId="15315" xr:uid="{00000000-0005-0000-0000-000049510000}"/>
    <cellStyle name="Normal 3 3 3 3 2 5" xfId="15316" xr:uid="{00000000-0005-0000-0000-00004A510000}"/>
    <cellStyle name="Normal 3 3 3 3 3" xfId="15317" xr:uid="{00000000-0005-0000-0000-00004B510000}"/>
    <cellStyle name="Normal 3 3 3 3 3 2" xfId="15318" xr:uid="{00000000-0005-0000-0000-00004C510000}"/>
    <cellStyle name="Normal 3 3 3 3 3 3" xfId="15319" xr:uid="{00000000-0005-0000-0000-00004D510000}"/>
    <cellStyle name="Normal 3 3 3 3 3 4" xfId="15320" xr:uid="{00000000-0005-0000-0000-00004E510000}"/>
    <cellStyle name="Normal 3 3 3 3 4" xfId="15321" xr:uid="{00000000-0005-0000-0000-00004F510000}"/>
    <cellStyle name="Normal 3 3 3 3 5" xfId="15322" xr:uid="{00000000-0005-0000-0000-000050510000}"/>
    <cellStyle name="Normal 3 3 3 3 6" xfId="15323" xr:uid="{00000000-0005-0000-0000-000051510000}"/>
    <cellStyle name="Normal 3 3 3 4" xfId="15324" xr:uid="{00000000-0005-0000-0000-000052510000}"/>
    <cellStyle name="Normal 3 3 3 4 2" xfId="15325" xr:uid="{00000000-0005-0000-0000-000053510000}"/>
    <cellStyle name="Normal 3 3 3 4 2 2" xfId="15326" xr:uid="{00000000-0005-0000-0000-000054510000}"/>
    <cellStyle name="Normal 3 3 3 4 2 2 2" xfId="15327" xr:uid="{00000000-0005-0000-0000-000055510000}"/>
    <cellStyle name="Normal 3 3 3 4 2 2 3" xfId="15328" xr:uid="{00000000-0005-0000-0000-000056510000}"/>
    <cellStyle name="Normal 3 3 3 4 2 2 4" xfId="15329" xr:uid="{00000000-0005-0000-0000-000057510000}"/>
    <cellStyle name="Normal 3 3 3 4 2 3" xfId="15330" xr:uid="{00000000-0005-0000-0000-000058510000}"/>
    <cellStyle name="Normal 3 3 3 4 2 4" xfId="15331" xr:uid="{00000000-0005-0000-0000-000059510000}"/>
    <cellStyle name="Normal 3 3 3 4 2 5" xfId="15332" xr:uid="{00000000-0005-0000-0000-00005A510000}"/>
    <cellStyle name="Normal 3 3 3 4 3" xfId="15333" xr:uid="{00000000-0005-0000-0000-00005B510000}"/>
    <cellStyle name="Normal 3 3 3 4 3 2" xfId="15334" xr:uid="{00000000-0005-0000-0000-00005C510000}"/>
    <cellStyle name="Normal 3 3 3 4 3 3" xfId="15335" xr:uid="{00000000-0005-0000-0000-00005D510000}"/>
    <cellStyle name="Normal 3 3 3 4 3 4" xfId="15336" xr:uid="{00000000-0005-0000-0000-00005E510000}"/>
    <cellStyle name="Normal 3 3 3 4 4" xfId="15337" xr:uid="{00000000-0005-0000-0000-00005F510000}"/>
    <cellStyle name="Normal 3 3 3 4 5" xfId="15338" xr:uid="{00000000-0005-0000-0000-000060510000}"/>
    <cellStyle name="Normal 3 3 3 4 6" xfId="15339" xr:uid="{00000000-0005-0000-0000-000061510000}"/>
    <cellStyle name="Normal 3 3 3 5" xfId="15340" xr:uid="{00000000-0005-0000-0000-000062510000}"/>
    <cellStyle name="Normal 3 3 3 6" xfId="15341" xr:uid="{00000000-0005-0000-0000-000063510000}"/>
    <cellStyle name="Normal 3 3 3 6 2" xfId="15342" xr:uid="{00000000-0005-0000-0000-000064510000}"/>
    <cellStyle name="Normal 3 3 3 6 2 2" xfId="15343" xr:uid="{00000000-0005-0000-0000-000065510000}"/>
    <cellStyle name="Normal 3 3 3 6 2 3" xfId="15344" xr:uid="{00000000-0005-0000-0000-000066510000}"/>
    <cellStyle name="Normal 3 3 3 6 2 4" xfId="15345" xr:uid="{00000000-0005-0000-0000-000067510000}"/>
    <cellStyle name="Normal 3 3 3 6 3" xfId="15346" xr:uid="{00000000-0005-0000-0000-000068510000}"/>
    <cellStyle name="Normal 3 3 3 6 4" xfId="15347" xr:uid="{00000000-0005-0000-0000-000069510000}"/>
    <cellStyle name="Normal 3 3 3 6 5" xfId="15348" xr:uid="{00000000-0005-0000-0000-00006A510000}"/>
    <cellStyle name="Normal 3 3 3 7" xfId="15349" xr:uid="{00000000-0005-0000-0000-00006B510000}"/>
    <cellStyle name="Normal 3 3 3 7 2" xfId="15350" xr:uid="{00000000-0005-0000-0000-00006C510000}"/>
    <cellStyle name="Normal 3 3 3 7 3" xfId="15351" xr:uid="{00000000-0005-0000-0000-00006D510000}"/>
    <cellStyle name="Normal 3 3 3 7 4" xfId="15352" xr:uid="{00000000-0005-0000-0000-00006E510000}"/>
    <cellStyle name="Normal 3 3 3 8" xfId="15353" xr:uid="{00000000-0005-0000-0000-00006F510000}"/>
    <cellStyle name="Normal 3 3 3 9" xfId="15354" xr:uid="{00000000-0005-0000-0000-000070510000}"/>
    <cellStyle name="Normal 3 3 4" xfId="15355" xr:uid="{00000000-0005-0000-0000-000071510000}"/>
    <cellStyle name="Normal 3 3 4 10" xfId="15356" xr:uid="{00000000-0005-0000-0000-000072510000}"/>
    <cellStyle name="Normal 3 3 4 2" xfId="15357" xr:uid="{00000000-0005-0000-0000-000073510000}"/>
    <cellStyle name="Normal 3 3 4 2 2" xfId="15358" xr:uid="{00000000-0005-0000-0000-000074510000}"/>
    <cellStyle name="Normal 3 3 4 2 2 2" xfId="15359" xr:uid="{00000000-0005-0000-0000-000075510000}"/>
    <cellStyle name="Normal 3 3 4 2 2 2 2" xfId="15360" xr:uid="{00000000-0005-0000-0000-000076510000}"/>
    <cellStyle name="Normal 3 3 4 2 2 2 2 2" xfId="15361" xr:uid="{00000000-0005-0000-0000-000077510000}"/>
    <cellStyle name="Normal 3 3 4 2 2 2 2 3" xfId="15362" xr:uid="{00000000-0005-0000-0000-000078510000}"/>
    <cellStyle name="Normal 3 3 4 2 2 2 2 4" xfId="15363" xr:uid="{00000000-0005-0000-0000-000079510000}"/>
    <cellStyle name="Normal 3 3 4 2 2 2 3" xfId="15364" xr:uid="{00000000-0005-0000-0000-00007A510000}"/>
    <cellStyle name="Normal 3 3 4 2 2 2 4" xfId="15365" xr:uid="{00000000-0005-0000-0000-00007B510000}"/>
    <cellStyle name="Normal 3 3 4 2 2 2 5" xfId="15366" xr:uid="{00000000-0005-0000-0000-00007C510000}"/>
    <cellStyle name="Normal 3 3 4 2 2 3" xfId="15367" xr:uid="{00000000-0005-0000-0000-00007D510000}"/>
    <cellStyle name="Normal 3 3 4 2 2 3 2" xfId="15368" xr:uid="{00000000-0005-0000-0000-00007E510000}"/>
    <cellStyle name="Normal 3 3 4 2 2 3 3" xfId="15369" xr:uid="{00000000-0005-0000-0000-00007F510000}"/>
    <cellStyle name="Normal 3 3 4 2 2 3 4" xfId="15370" xr:uid="{00000000-0005-0000-0000-000080510000}"/>
    <cellStyle name="Normal 3 3 4 2 2 4" xfId="15371" xr:uid="{00000000-0005-0000-0000-000081510000}"/>
    <cellStyle name="Normal 3 3 4 2 2 5" xfId="15372" xr:uid="{00000000-0005-0000-0000-000082510000}"/>
    <cellStyle name="Normal 3 3 4 2 2 6" xfId="15373" xr:uid="{00000000-0005-0000-0000-000083510000}"/>
    <cellStyle name="Normal 3 3 4 2 3" xfId="15374" xr:uid="{00000000-0005-0000-0000-000084510000}"/>
    <cellStyle name="Normal 3 3 4 2 3 2" xfId="15375" xr:uid="{00000000-0005-0000-0000-000085510000}"/>
    <cellStyle name="Normal 3 3 4 2 3 2 2" xfId="15376" xr:uid="{00000000-0005-0000-0000-000086510000}"/>
    <cellStyle name="Normal 3 3 4 2 3 2 2 2" xfId="15377" xr:uid="{00000000-0005-0000-0000-000087510000}"/>
    <cellStyle name="Normal 3 3 4 2 3 2 2 3" xfId="15378" xr:uid="{00000000-0005-0000-0000-000088510000}"/>
    <cellStyle name="Normal 3 3 4 2 3 2 2 4" xfId="15379" xr:uid="{00000000-0005-0000-0000-000089510000}"/>
    <cellStyle name="Normal 3 3 4 2 3 2 3" xfId="15380" xr:uid="{00000000-0005-0000-0000-00008A510000}"/>
    <cellStyle name="Normal 3 3 4 2 3 2 4" xfId="15381" xr:uid="{00000000-0005-0000-0000-00008B510000}"/>
    <cellStyle name="Normal 3 3 4 2 3 2 5" xfId="15382" xr:uid="{00000000-0005-0000-0000-00008C510000}"/>
    <cellStyle name="Normal 3 3 4 2 3 3" xfId="15383" xr:uid="{00000000-0005-0000-0000-00008D510000}"/>
    <cellStyle name="Normal 3 3 4 2 3 3 2" xfId="15384" xr:uid="{00000000-0005-0000-0000-00008E510000}"/>
    <cellStyle name="Normal 3 3 4 2 3 3 3" xfId="15385" xr:uid="{00000000-0005-0000-0000-00008F510000}"/>
    <cellStyle name="Normal 3 3 4 2 3 3 4" xfId="15386" xr:uid="{00000000-0005-0000-0000-000090510000}"/>
    <cellStyle name="Normal 3 3 4 2 3 4" xfId="15387" xr:uid="{00000000-0005-0000-0000-000091510000}"/>
    <cellStyle name="Normal 3 3 4 2 3 5" xfId="15388" xr:uid="{00000000-0005-0000-0000-000092510000}"/>
    <cellStyle name="Normal 3 3 4 2 3 6" xfId="15389" xr:uid="{00000000-0005-0000-0000-000093510000}"/>
    <cellStyle name="Normal 3 3 4 2 4" xfId="15390" xr:uid="{00000000-0005-0000-0000-000094510000}"/>
    <cellStyle name="Normal 3 3 4 2 4 2" xfId="15391" xr:uid="{00000000-0005-0000-0000-000095510000}"/>
    <cellStyle name="Normal 3 3 4 2 4 2 2" xfId="15392" xr:uid="{00000000-0005-0000-0000-000096510000}"/>
    <cellStyle name="Normal 3 3 4 2 4 2 3" xfId="15393" xr:uid="{00000000-0005-0000-0000-000097510000}"/>
    <cellStyle name="Normal 3 3 4 2 4 2 4" xfId="15394" xr:uid="{00000000-0005-0000-0000-000098510000}"/>
    <cellStyle name="Normal 3 3 4 2 4 3" xfId="15395" xr:uid="{00000000-0005-0000-0000-000099510000}"/>
    <cellStyle name="Normal 3 3 4 2 4 4" xfId="15396" xr:uid="{00000000-0005-0000-0000-00009A510000}"/>
    <cellStyle name="Normal 3 3 4 2 4 5" xfId="15397" xr:uid="{00000000-0005-0000-0000-00009B510000}"/>
    <cellStyle name="Normal 3 3 4 2 5" xfId="15398" xr:uid="{00000000-0005-0000-0000-00009C510000}"/>
    <cellStyle name="Normal 3 3 4 2 5 2" xfId="15399" xr:uid="{00000000-0005-0000-0000-00009D510000}"/>
    <cellStyle name="Normal 3 3 4 2 5 3" xfId="15400" xr:uid="{00000000-0005-0000-0000-00009E510000}"/>
    <cellStyle name="Normal 3 3 4 2 5 4" xfId="15401" xr:uid="{00000000-0005-0000-0000-00009F510000}"/>
    <cellStyle name="Normal 3 3 4 2 6" xfId="15402" xr:uid="{00000000-0005-0000-0000-0000A0510000}"/>
    <cellStyle name="Normal 3 3 4 2 7" xfId="15403" xr:uid="{00000000-0005-0000-0000-0000A1510000}"/>
    <cellStyle name="Normal 3 3 4 2 8" xfId="15404" xr:uid="{00000000-0005-0000-0000-0000A2510000}"/>
    <cellStyle name="Normal 3 3 4 3" xfId="15405" xr:uid="{00000000-0005-0000-0000-0000A3510000}"/>
    <cellStyle name="Normal 3 3 4 3 2" xfId="15406" xr:uid="{00000000-0005-0000-0000-0000A4510000}"/>
    <cellStyle name="Normal 3 3 4 3 2 2" xfId="15407" xr:uid="{00000000-0005-0000-0000-0000A5510000}"/>
    <cellStyle name="Normal 3 3 4 3 2 2 2" xfId="15408" xr:uid="{00000000-0005-0000-0000-0000A6510000}"/>
    <cellStyle name="Normal 3 3 4 3 2 2 3" xfId="15409" xr:uid="{00000000-0005-0000-0000-0000A7510000}"/>
    <cellStyle name="Normal 3 3 4 3 2 2 4" xfId="15410" xr:uid="{00000000-0005-0000-0000-0000A8510000}"/>
    <cellStyle name="Normal 3 3 4 3 2 3" xfId="15411" xr:uid="{00000000-0005-0000-0000-0000A9510000}"/>
    <cellStyle name="Normal 3 3 4 3 2 4" xfId="15412" xr:uid="{00000000-0005-0000-0000-0000AA510000}"/>
    <cellStyle name="Normal 3 3 4 3 2 5" xfId="15413" xr:uid="{00000000-0005-0000-0000-0000AB510000}"/>
    <cellStyle name="Normal 3 3 4 3 3" xfId="15414" xr:uid="{00000000-0005-0000-0000-0000AC510000}"/>
    <cellStyle name="Normal 3 3 4 3 3 2" xfId="15415" xr:uid="{00000000-0005-0000-0000-0000AD510000}"/>
    <cellStyle name="Normal 3 3 4 3 3 3" xfId="15416" xr:uid="{00000000-0005-0000-0000-0000AE510000}"/>
    <cellStyle name="Normal 3 3 4 3 3 4" xfId="15417" xr:uid="{00000000-0005-0000-0000-0000AF510000}"/>
    <cellStyle name="Normal 3 3 4 3 4" xfId="15418" xr:uid="{00000000-0005-0000-0000-0000B0510000}"/>
    <cellStyle name="Normal 3 3 4 3 5" xfId="15419" xr:uid="{00000000-0005-0000-0000-0000B1510000}"/>
    <cellStyle name="Normal 3 3 4 3 6" xfId="15420" xr:uid="{00000000-0005-0000-0000-0000B2510000}"/>
    <cellStyle name="Normal 3 3 4 4" xfId="15421" xr:uid="{00000000-0005-0000-0000-0000B3510000}"/>
    <cellStyle name="Normal 3 3 4 4 2" xfId="15422" xr:uid="{00000000-0005-0000-0000-0000B4510000}"/>
    <cellStyle name="Normal 3 3 4 4 2 2" xfId="15423" xr:uid="{00000000-0005-0000-0000-0000B5510000}"/>
    <cellStyle name="Normal 3 3 4 4 2 2 2" xfId="15424" xr:uid="{00000000-0005-0000-0000-0000B6510000}"/>
    <cellStyle name="Normal 3 3 4 4 2 2 3" xfId="15425" xr:uid="{00000000-0005-0000-0000-0000B7510000}"/>
    <cellStyle name="Normal 3 3 4 4 2 2 4" xfId="15426" xr:uid="{00000000-0005-0000-0000-0000B8510000}"/>
    <cellStyle name="Normal 3 3 4 4 2 3" xfId="15427" xr:uid="{00000000-0005-0000-0000-0000B9510000}"/>
    <cellStyle name="Normal 3 3 4 4 2 4" xfId="15428" xr:uid="{00000000-0005-0000-0000-0000BA510000}"/>
    <cellStyle name="Normal 3 3 4 4 2 5" xfId="15429" xr:uid="{00000000-0005-0000-0000-0000BB510000}"/>
    <cellStyle name="Normal 3 3 4 4 3" xfId="15430" xr:uid="{00000000-0005-0000-0000-0000BC510000}"/>
    <cellStyle name="Normal 3 3 4 4 3 2" xfId="15431" xr:uid="{00000000-0005-0000-0000-0000BD510000}"/>
    <cellStyle name="Normal 3 3 4 4 3 3" xfId="15432" xr:uid="{00000000-0005-0000-0000-0000BE510000}"/>
    <cellStyle name="Normal 3 3 4 4 3 4" xfId="15433" xr:uid="{00000000-0005-0000-0000-0000BF510000}"/>
    <cellStyle name="Normal 3 3 4 4 4" xfId="15434" xr:uid="{00000000-0005-0000-0000-0000C0510000}"/>
    <cellStyle name="Normal 3 3 4 4 5" xfId="15435" xr:uid="{00000000-0005-0000-0000-0000C1510000}"/>
    <cellStyle name="Normal 3 3 4 4 6" xfId="15436" xr:uid="{00000000-0005-0000-0000-0000C2510000}"/>
    <cellStyle name="Normal 3 3 4 5" xfId="15437" xr:uid="{00000000-0005-0000-0000-0000C3510000}"/>
    <cellStyle name="Normal 3 3 4 6" xfId="15438" xr:uid="{00000000-0005-0000-0000-0000C4510000}"/>
    <cellStyle name="Normal 3 3 4 6 2" xfId="15439" xr:uid="{00000000-0005-0000-0000-0000C5510000}"/>
    <cellStyle name="Normal 3 3 4 6 2 2" xfId="15440" xr:uid="{00000000-0005-0000-0000-0000C6510000}"/>
    <cellStyle name="Normal 3 3 4 6 2 3" xfId="15441" xr:uid="{00000000-0005-0000-0000-0000C7510000}"/>
    <cellStyle name="Normal 3 3 4 6 2 4" xfId="15442" xr:uid="{00000000-0005-0000-0000-0000C8510000}"/>
    <cellStyle name="Normal 3 3 4 6 3" xfId="15443" xr:uid="{00000000-0005-0000-0000-0000C9510000}"/>
    <cellStyle name="Normal 3 3 4 6 4" xfId="15444" xr:uid="{00000000-0005-0000-0000-0000CA510000}"/>
    <cellStyle name="Normal 3 3 4 6 5" xfId="15445" xr:uid="{00000000-0005-0000-0000-0000CB510000}"/>
    <cellStyle name="Normal 3 3 4 7" xfId="15446" xr:uid="{00000000-0005-0000-0000-0000CC510000}"/>
    <cellStyle name="Normal 3 3 4 7 2" xfId="15447" xr:uid="{00000000-0005-0000-0000-0000CD510000}"/>
    <cellStyle name="Normal 3 3 4 7 3" xfId="15448" xr:uid="{00000000-0005-0000-0000-0000CE510000}"/>
    <cellStyle name="Normal 3 3 4 7 4" xfId="15449" xr:uid="{00000000-0005-0000-0000-0000CF510000}"/>
    <cellStyle name="Normal 3 3 4 8" xfId="15450" xr:uid="{00000000-0005-0000-0000-0000D0510000}"/>
    <cellStyle name="Normal 3 3 4 9" xfId="15451" xr:uid="{00000000-0005-0000-0000-0000D1510000}"/>
    <cellStyle name="Normal 3 3 5" xfId="15452" xr:uid="{00000000-0005-0000-0000-0000D2510000}"/>
    <cellStyle name="Normal 3 3 5 2" xfId="15453" xr:uid="{00000000-0005-0000-0000-0000D3510000}"/>
    <cellStyle name="Normal 3 3 6" xfId="15454" xr:uid="{00000000-0005-0000-0000-0000D4510000}"/>
    <cellStyle name="Normal 3 3 6 10" xfId="15455" xr:uid="{00000000-0005-0000-0000-0000D5510000}"/>
    <cellStyle name="Normal 3 3 6 2" xfId="15456" xr:uid="{00000000-0005-0000-0000-0000D6510000}"/>
    <cellStyle name="Normal 3 3 6 2 2" xfId="15457" xr:uid="{00000000-0005-0000-0000-0000D7510000}"/>
    <cellStyle name="Normal 3 3 6 2 2 2" xfId="15458" xr:uid="{00000000-0005-0000-0000-0000D8510000}"/>
    <cellStyle name="Normal 3 3 6 2 2 2 2" xfId="15459" xr:uid="{00000000-0005-0000-0000-0000D9510000}"/>
    <cellStyle name="Normal 3 3 6 2 2 2 2 2" xfId="15460" xr:uid="{00000000-0005-0000-0000-0000DA510000}"/>
    <cellStyle name="Normal 3 3 6 2 2 2 2 3" xfId="15461" xr:uid="{00000000-0005-0000-0000-0000DB510000}"/>
    <cellStyle name="Normal 3 3 6 2 2 2 2 4" xfId="15462" xr:uid="{00000000-0005-0000-0000-0000DC510000}"/>
    <cellStyle name="Normal 3 3 6 2 2 2 3" xfId="15463" xr:uid="{00000000-0005-0000-0000-0000DD510000}"/>
    <cellStyle name="Normal 3 3 6 2 2 2 4" xfId="15464" xr:uid="{00000000-0005-0000-0000-0000DE510000}"/>
    <cellStyle name="Normal 3 3 6 2 2 2 5" xfId="15465" xr:uid="{00000000-0005-0000-0000-0000DF510000}"/>
    <cellStyle name="Normal 3 3 6 2 2 3" xfId="15466" xr:uid="{00000000-0005-0000-0000-0000E0510000}"/>
    <cellStyle name="Normal 3 3 6 2 2 3 2" xfId="15467" xr:uid="{00000000-0005-0000-0000-0000E1510000}"/>
    <cellStyle name="Normal 3 3 6 2 2 3 3" xfId="15468" xr:uid="{00000000-0005-0000-0000-0000E2510000}"/>
    <cellStyle name="Normal 3 3 6 2 2 3 4" xfId="15469" xr:uid="{00000000-0005-0000-0000-0000E3510000}"/>
    <cellStyle name="Normal 3 3 6 2 2 4" xfId="15470" xr:uid="{00000000-0005-0000-0000-0000E4510000}"/>
    <cellStyle name="Normal 3 3 6 2 2 5" xfId="15471" xr:uid="{00000000-0005-0000-0000-0000E5510000}"/>
    <cellStyle name="Normal 3 3 6 2 2 6" xfId="15472" xr:uid="{00000000-0005-0000-0000-0000E6510000}"/>
    <cellStyle name="Normal 3 3 6 2 3" xfId="15473" xr:uid="{00000000-0005-0000-0000-0000E7510000}"/>
    <cellStyle name="Normal 3 3 6 2 3 2" xfId="15474" xr:uid="{00000000-0005-0000-0000-0000E8510000}"/>
    <cellStyle name="Normal 3 3 6 2 3 2 2" xfId="15475" xr:uid="{00000000-0005-0000-0000-0000E9510000}"/>
    <cellStyle name="Normal 3 3 6 2 3 2 2 2" xfId="15476" xr:uid="{00000000-0005-0000-0000-0000EA510000}"/>
    <cellStyle name="Normal 3 3 6 2 3 2 2 3" xfId="15477" xr:uid="{00000000-0005-0000-0000-0000EB510000}"/>
    <cellStyle name="Normal 3 3 6 2 3 2 2 4" xfId="15478" xr:uid="{00000000-0005-0000-0000-0000EC510000}"/>
    <cellStyle name="Normal 3 3 6 2 3 2 3" xfId="15479" xr:uid="{00000000-0005-0000-0000-0000ED510000}"/>
    <cellStyle name="Normal 3 3 6 2 3 2 4" xfId="15480" xr:uid="{00000000-0005-0000-0000-0000EE510000}"/>
    <cellStyle name="Normal 3 3 6 2 3 2 5" xfId="15481" xr:uid="{00000000-0005-0000-0000-0000EF510000}"/>
    <cellStyle name="Normal 3 3 6 2 3 3" xfId="15482" xr:uid="{00000000-0005-0000-0000-0000F0510000}"/>
    <cellStyle name="Normal 3 3 6 2 3 3 2" xfId="15483" xr:uid="{00000000-0005-0000-0000-0000F1510000}"/>
    <cellStyle name="Normal 3 3 6 2 3 3 3" xfId="15484" xr:uid="{00000000-0005-0000-0000-0000F2510000}"/>
    <cellStyle name="Normal 3 3 6 2 3 3 4" xfId="15485" xr:uid="{00000000-0005-0000-0000-0000F3510000}"/>
    <cellStyle name="Normal 3 3 6 2 3 4" xfId="15486" xr:uid="{00000000-0005-0000-0000-0000F4510000}"/>
    <cellStyle name="Normal 3 3 6 2 3 5" xfId="15487" xr:uid="{00000000-0005-0000-0000-0000F5510000}"/>
    <cellStyle name="Normal 3 3 6 2 3 6" xfId="15488" xr:uid="{00000000-0005-0000-0000-0000F6510000}"/>
    <cellStyle name="Normal 3 3 6 2 4" xfId="15489" xr:uid="{00000000-0005-0000-0000-0000F7510000}"/>
    <cellStyle name="Normal 3 3 6 2 4 2" xfId="15490" xr:uid="{00000000-0005-0000-0000-0000F8510000}"/>
    <cellStyle name="Normal 3 3 6 2 4 2 2" xfId="15491" xr:uid="{00000000-0005-0000-0000-0000F9510000}"/>
    <cellStyle name="Normal 3 3 6 2 4 2 3" xfId="15492" xr:uid="{00000000-0005-0000-0000-0000FA510000}"/>
    <cellStyle name="Normal 3 3 6 2 4 2 4" xfId="15493" xr:uid="{00000000-0005-0000-0000-0000FB510000}"/>
    <cellStyle name="Normal 3 3 6 2 4 3" xfId="15494" xr:uid="{00000000-0005-0000-0000-0000FC510000}"/>
    <cellStyle name="Normal 3 3 6 2 4 4" xfId="15495" xr:uid="{00000000-0005-0000-0000-0000FD510000}"/>
    <cellStyle name="Normal 3 3 6 2 4 5" xfId="15496" xr:uid="{00000000-0005-0000-0000-0000FE510000}"/>
    <cellStyle name="Normal 3 3 6 2 5" xfId="15497" xr:uid="{00000000-0005-0000-0000-0000FF510000}"/>
    <cellStyle name="Normal 3 3 6 2 5 2" xfId="15498" xr:uid="{00000000-0005-0000-0000-000000520000}"/>
    <cellStyle name="Normal 3 3 6 2 5 3" xfId="15499" xr:uid="{00000000-0005-0000-0000-000001520000}"/>
    <cellStyle name="Normal 3 3 6 2 5 4" xfId="15500" xr:uid="{00000000-0005-0000-0000-000002520000}"/>
    <cellStyle name="Normal 3 3 6 2 6" xfId="15501" xr:uid="{00000000-0005-0000-0000-000003520000}"/>
    <cellStyle name="Normal 3 3 6 2 7" xfId="15502" xr:uid="{00000000-0005-0000-0000-000004520000}"/>
    <cellStyle name="Normal 3 3 6 2 8" xfId="15503" xr:uid="{00000000-0005-0000-0000-000005520000}"/>
    <cellStyle name="Normal 3 3 6 3" xfId="15504" xr:uid="{00000000-0005-0000-0000-000006520000}"/>
    <cellStyle name="Normal 3 3 6 3 2" xfId="15505" xr:uid="{00000000-0005-0000-0000-000007520000}"/>
    <cellStyle name="Normal 3 3 6 3 2 2" xfId="15506" xr:uid="{00000000-0005-0000-0000-000008520000}"/>
    <cellStyle name="Normal 3 3 6 3 2 2 2" xfId="15507" xr:uid="{00000000-0005-0000-0000-000009520000}"/>
    <cellStyle name="Normal 3 3 6 3 2 2 3" xfId="15508" xr:uid="{00000000-0005-0000-0000-00000A520000}"/>
    <cellStyle name="Normal 3 3 6 3 2 2 4" xfId="15509" xr:uid="{00000000-0005-0000-0000-00000B520000}"/>
    <cellStyle name="Normal 3 3 6 3 2 3" xfId="15510" xr:uid="{00000000-0005-0000-0000-00000C520000}"/>
    <cellStyle name="Normal 3 3 6 3 2 4" xfId="15511" xr:uid="{00000000-0005-0000-0000-00000D520000}"/>
    <cellStyle name="Normal 3 3 6 3 2 5" xfId="15512" xr:uid="{00000000-0005-0000-0000-00000E520000}"/>
    <cellStyle name="Normal 3 3 6 3 3" xfId="15513" xr:uid="{00000000-0005-0000-0000-00000F520000}"/>
    <cellStyle name="Normal 3 3 6 3 3 2" xfId="15514" xr:uid="{00000000-0005-0000-0000-000010520000}"/>
    <cellStyle name="Normal 3 3 6 3 3 3" xfId="15515" xr:uid="{00000000-0005-0000-0000-000011520000}"/>
    <cellStyle name="Normal 3 3 6 3 3 4" xfId="15516" xr:uid="{00000000-0005-0000-0000-000012520000}"/>
    <cellStyle name="Normal 3 3 6 3 4" xfId="15517" xr:uid="{00000000-0005-0000-0000-000013520000}"/>
    <cellStyle name="Normal 3 3 6 3 5" xfId="15518" xr:uid="{00000000-0005-0000-0000-000014520000}"/>
    <cellStyle name="Normal 3 3 6 3 6" xfId="15519" xr:uid="{00000000-0005-0000-0000-000015520000}"/>
    <cellStyle name="Normal 3 3 6 4" xfId="15520" xr:uid="{00000000-0005-0000-0000-000016520000}"/>
    <cellStyle name="Normal 3 3 6 4 2" xfId="15521" xr:uid="{00000000-0005-0000-0000-000017520000}"/>
    <cellStyle name="Normal 3 3 6 4 2 2" xfId="15522" xr:uid="{00000000-0005-0000-0000-000018520000}"/>
    <cellStyle name="Normal 3 3 6 4 2 2 2" xfId="15523" xr:uid="{00000000-0005-0000-0000-000019520000}"/>
    <cellStyle name="Normal 3 3 6 4 2 2 3" xfId="15524" xr:uid="{00000000-0005-0000-0000-00001A520000}"/>
    <cellStyle name="Normal 3 3 6 4 2 2 4" xfId="15525" xr:uid="{00000000-0005-0000-0000-00001B520000}"/>
    <cellStyle name="Normal 3 3 6 4 2 3" xfId="15526" xr:uid="{00000000-0005-0000-0000-00001C520000}"/>
    <cellStyle name="Normal 3 3 6 4 2 4" xfId="15527" xr:uid="{00000000-0005-0000-0000-00001D520000}"/>
    <cellStyle name="Normal 3 3 6 4 2 5" xfId="15528" xr:uid="{00000000-0005-0000-0000-00001E520000}"/>
    <cellStyle name="Normal 3 3 6 4 3" xfId="15529" xr:uid="{00000000-0005-0000-0000-00001F520000}"/>
    <cellStyle name="Normal 3 3 6 4 3 2" xfId="15530" xr:uid="{00000000-0005-0000-0000-000020520000}"/>
    <cellStyle name="Normal 3 3 6 4 3 3" xfId="15531" xr:uid="{00000000-0005-0000-0000-000021520000}"/>
    <cellStyle name="Normal 3 3 6 4 3 4" xfId="15532" xr:uid="{00000000-0005-0000-0000-000022520000}"/>
    <cellStyle name="Normal 3 3 6 4 4" xfId="15533" xr:uid="{00000000-0005-0000-0000-000023520000}"/>
    <cellStyle name="Normal 3 3 6 4 5" xfId="15534" xr:uid="{00000000-0005-0000-0000-000024520000}"/>
    <cellStyle name="Normal 3 3 6 4 6" xfId="15535" xr:uid="{00000000-0005-0000-0000-000025520000}"/>
    <cellStyle name="Normal 3 3 6 5" xfId="15536" xr:uid="{00000000-0005-0000-0000-000026520000}"/>
    <cellStyle name="Normal 3 3 6 6" xfId="15537" xr:uid="{00000000-0005-0000-0000-000027520000}"/>
    <cellStyle name="Normal 3 3 6 6 2" xfId="15538" xr:uid="{00000000-0005-0000-0000-000028520000}"/>
    <cellStyle name="Normal 3 3 6 6 2 2" xfId="15539" xr:uid="{00000000-0005-0000-0000-000029520000}"/>
    <cellStyle name="Normal 3 3 6 6 2 3" xfId="15540" xr:uid="{00000000-0005-0000-0000-00002A520000}"/>
    <cellStyle name="Normal 3 3 6 6 2 4" xfId="15541" xr:uid="{00000000-0005-0000-0000-00002B520000}"/>
    <cellStyle name="Normal 3 3 6 6 3" xfId="15542" xr:uid="{00000000-0005-0000-0000-00002C520000}"/>
    <cellStyle name="Normal 3 3 6 6 4" xfId="15543" xr:uid="{00000000-0005-0000-0000-00002D520000}"/>
    <cellStyle name="Normal 3 3 6 6 5" xfId="15544" xr:uid="{00000000-0005-0000-0000-00002E520000}"/>
    <cellStyle name="Normal 3 3 6 7" xfId="15545" xr:uid="{00000000-0005-0000-0000-00002F520000}"/>
    <cellStyle name="Normal 3 3 6 7 2" xfId="15546" xr:uid="{00000000-0005-0000-0000-000030520000}"/>
    <cellStyle name="Normal 3 3 6 7 3" xfId="15547" xr:uid="{00000000-0005-0000-0000-000031520000}"/>
    <cellStyle name="Normal 3 3 6 7 4" xfId="15548" xr:uid="{00000000-0005-0000-0000-000032520000}"/>
    <cellStyle name="Normal 3 3 6 8" xfId="15549" xr:uid="{00000000-0005-0000-0000-000033520000}"/>
    <cellStyle name="Normal 3 3 6 9" xfId="15550" xr:uid="{00000000-0005-0000-0000-000034520000}"/>
    <cellStyle name="Normal 3 3 7" xfId="15551" xr:uid="{00000000-0005-0000-0000-000035520000}"/>
    <cellStyle name="Normal 3 3 7 2" xfId="15552" xr:uid="{00000000-0005-0000-0000-000036520000}"/>
    <cellStyle name="Normal 3 3 7 2 2" xfId="15553" xr:uid="{00000000-0005-0000-0000-000037520000}"/>
    <cellStyle name="Normal 3 3 7 2 2 2" xfId="15554" xr:uid="{00000000-0005-0000-0000-000038520000}"/>
    <cellStyle name="Normal 3 3 7 2 2 2 2" xfId="15555" xr:uid="{00000000-0005-0000-0000-000039520000}"/>
    <cellStyle name="Normal 3 3 7 2 2 2 3" xfId="15556" xr:uid="{00000000-0005-0000-0000-00003A520000}"/>
    <cellStyle name="Normal 3 3 7 2 2 2 4" xfId="15557" xr:uid="{00000000-0005-0000-0000-00003B520000}"/>
    <cellStyle name="Normal 3 3 7 2 2 3" xfId="15558" xr:uid="{00000000-0005-0000-0000-00003C520000}"/>
    <cellStyle name="Normal 3 3 7 2 2 4" xfId="15559" xr:uid="{00000000-0005-0000-0000-00003D520000}"/>
    <cellStyle name="Normal 3 3 7 2 2 5" xfId="15560" xr:uid="{00000000-0005-0000-0000-00003E520000}"/>
    <cellStyle name="Normal 3 3 7 2 3" xfId="15561" xr:uid="{00000000-0005-0000-0000-00003F520000}"/>
    <cellStyle name="Normal 3 3 7 2 3 2" xfId="15562" xr:uid="{00000000-0005-0000-0000-000040520000}"/>
    <cellStyle name="Normal 3 3 7 2 3 3" xfId="15563" xr:uid="{00000000-0005-0000-0000-000041520000}"/>
    <cellStyle name="Normal 3 3 7 2 3 4" xfId="15564" xr:uid="{00000000-0005-0000-0000-000042520000}"/>
    <cellStyle name="Normal 3 3 7 2 4" xfId="15565" xr:uid="{00000000-0005-0000-0000-000043520000}"/>
    <cellStyle name="Normal 3 3 7 2 5" xfId="15566" xr:uid="{00000000-0005-0000-0000-000044520000}"/>
    <cellStyle name="Normal 3 3 7 2 6" xfId="15567" xr:uid="{00000000-0005-0000-0000-000045520000}"/>
    <cellStyle name="Normal 3 3 7 3" xfId="15568" xr:uid="{00000000-0005-0000-0000-000046520000}"/>
    <cellStyle name="Normal 3 3 7 3 2" xfId="15569" xr:uid="{00000000-0005-0000-0000-000047520000}"/>
    <cellStyle name="Normal 3 3 7 3 2 2" xfId="15570" xr:uid="{00000000-0005-0000-0000-000048520000}"/>
    <cellStyle name="Normal 3 3 7 3 2 2 2" xfId="15571" xr:uid="{00000000-0005-0000-0000-000049520000}"/>
    <cellStyle name="Normal 3 3 7 3 2 2 3" xfId="15572" xr:uid="{00000000-0005-0000-0000-00004A520000}"/>
    <cellStyle name="Normal 3 3 7 3 2 2 4" xfId="15573" xr:uid="{00000000-0005-0000-0000-00004B520000}"/>
    <cellStyle name="Normal 3 3 7 3 2 3" xfId="15574" xr:uid="{00000000-0005-0000-0000-00004C520000}"/>
    <cellStyle name="Normal 3 3 7 3 2 4" xfId="15575" xr:uid="{00000000-0005-0000-0000-00004D520000}"/>
    <cellStyle name="Normal 3 3 7 3 2 5" xfId="15576" xr:uid="{00000000-0005-0000-0000-00004E520000}"/>
    <cellStyle name="Normal 3 3 7 3 3" xfId="15577" xr:uid="{00000000-0005-0000-0000-00004F520000}"/>
    <cellStyle name="Normal 3 3 7 3 3 2" xfId="15578" xr:uid="{00000000-0005-0000-0000-000050520000}"/>
    <cellStyle name="Normal 3 3 7 3 3 3" xfId="15579" xr:uid="{00000000-0005-0000-0000-000051520000}"/>
    <cellStyle name="Normal 3 3 7 3 3 4" xfId="15580" xr:uid="{00000000-0005-0000-0000-000052520000}"/>
    <cellStyle name="Normal 3 3 7 3 4" xfId="15581" xr:uid="{00000000-0005-0000-0000-000053520000}"/>
    <cellStyle name="Normal 3 3 7 3 5" xfId="15582" xr:uid="{00000000-0005-0000-0000-000054520000}"/>
    <cellStyle name="Normal 3 3 7 3 6" xfId="15583" xr:uid="{00000000-0005-0000-0000-000055520000}"/>
    <cellStyle name="Normal 3 3 7 4" xfId="15584" xr:uid="{00000000-0005-0000-0000-000056520000}"/>
    <cellStyle name="Normal 3 3 7 5" xfId="15585" xr:uid="{00000000-0005-0000-0000-000057520000}"/>
    <cellStyle name="Normal 3 3 7 5 2" xfId="15586" xr:uid="{00000000-0005-0000-0000-000058520000}"/>
    <cellStyle name="Normal 3 3 7 5 2 2" xfId="15587" xr:uid="{00000000-0005-0000-0000-000059520000}"/>
    <cellStyle name="Normal 3 3 7 5 2 3" xfId="15588" xr:uid="{00000000-0005-0000-0000-00005A520000}"/>
    <cellStyle name="Normal 3 3 7 5 2 4" xfId="15589" xr:uid="{00000000-0005-0000-0000-00005B520000}"/>
    <cellStyle name="Normal 3 3 7 5 3" xfId="15590" xr:uid="{00000000-0005-0000-0000-00005C520000}"/>
    <cellStyle name="Normal 3 3 7 5 4" xfId="15591" xr:uid="{00000000-0005-0000-0000-00005D520000}"/>
    <cellStyle name="Normal 3 3 7 5 5" xfId="15592" xr:uid="{00000000-0005-0000-0000-00005E520000}"/>
    <cellStyle name="Normal 3 3 7 6" xfId="15593" xr:uid="{00000000-0005-0000-0000-00005F520000}"/>
    <cellStyle name="Normal 3 3 7 6 2" xfId="15594" xr:uid="{00000000-0005-0000-0000-000060520000}"/>
    <cellStyle name="Normal 3 3 7 6 3" xfId="15595" xr:uid="{00000000-0005-0000-0000-000061520000}"/>
    <cellStyle name="Normal 3 3 7 6 4" xfId="15596" xr:uid="{00000000-0005-0000-0000-000062520000}"/>
    <cellStyle name="Normal 3 3 7 7" xfId="15597" xr:uid="{00000000-0005-0000-0000-000063520000}"/>
    <cellStyle name="Normal 3 3 7 8" xfId="15598" xr:uid="{00000000-0005-0000-0000-000064520000}"/>
    <cellStyle name="Normal 3 3 7 9" xfId="15599" xr:uid="{00000000-0005-0000-0000-000065520000}"/>
    <cellStyle name="Normal 3 3 8" xfId="15600" xr:uid="{00000000-0005-0000-0000-000066520000}"/>
    <cellStyle name="Normal 3 3 8 2" xfId="15601" xr:uid="{00000000-0005-0000-0000-000067520000}"/>
    <cellStyle name="Normal 3 3 8 2 2" xfId="15602" xr:uid="{00000000-0005-0000-0000-000068520000}"/>
    <cellStyle name="Normal 3 3 8 2 2 2" xfId="15603" xr:uid="{00000000-0005-0000-0000-000069520000}"/>
    <cellStyle name="Normal 3 3 8 2 2 2 2" xfId="15604" xr:uid="{00000000-0005-0000-0000-00006A520000}"/>
    <cellStyle name="Normal 3 3 8 2 2 2 3" xfId="15605" xr:uid="{00000000-0005-0000-0000-00006B520000}"/>
    <cellStyle name="Normal 3 3 8 2 2 2 4" xfId="15606" xr:uid="{00000000-0005-0000-0000-00006C520000}"/>
    <cellStyle name="Normal 3 3 8 2 2 3" xfId="15607" xr:uid="{00000000-0005-0000-0000-00006D520000}"/>
    <cellStyle name="Normal 3 3 8 2 2 4" xfId="15608" xr:uid="{00000000-0005-0000-0000-00006E520000}"/>
    <cellStyle name="Normal 3 3 8 2 2 5" xfId="15609" xr:uid="{00000000-0005-0000-0000-00006F520000}"/>
    <cellStyle name="Normal 3 3 8 2 3" xfId="15610" xr:uid="{00000000-0005-0000-0000-000070520000}"/>
    <cellStyle name="Normal 3 3 8 2 3 2" xfId="15611" xr:uid="{00000000-0005-0000-0000-000071520000}"/>
    <cellStyle name="Normal 3 3 8 2 3 3" xfId="15612" xr:uid="{00000000-0005-0000-0000-000072520000}"/>
    <cellStyle name="Normal 3 3 8 2 3 4" xfId="15613" xr:uid="{00000000-0005-0000-0000-000073520000}"/>
    <cellStyle name="Normal 3 3 8 2 4" xfId="15614" xr:uid="{00000000-0005-0000-0000-000074520000}"/>
    <cellStyle name="Normal 3 3 8 2 5" xfId="15615" xr:uid="{00000000-0005-0000-0000-000075520000}"/>
    <cellStyle name="Normal 3 3 8 2 6" xfId="15616" xr:uid="{00000000-0005-0000-0000-000076520000}"/>
    <cellStyle name="Normal 3 3 8 3" xfId="15617" xr:uid="{00000000-0005-0000-0000-000077520000}"/>
    <cellStyle name="Normal 3 3 8 3 2" xfId="15618" xr:uid="{00000000-0005-0000-0000-000078520000}"/>
    <cellStyle name="Normal 3 3 8 3 2 2" xfId="15619" xr:uid="{00000000-0005-0000-0000-000079520000}"/>
    <cellStyle name="Normal 3 3 8 3 2 2 2" xfId="15620" xr:uid="{00000000-0005-0000-0000-00007A520000}"/>
    <cellStyle name="Normal 3 3 8 3 2 2 3" xfId="15621" xr:uid="{00000000-0005-0000-0000-00007B520000}"/>
    <cellStyle name="Normal 3 3 8 3 2 2 4" xfId="15622" xr:uid="{00000000-0005-0000-0000-00007C520000}"/>
    <cellStyle name="Normal 3 3 8 3 2 3" xfId="15623" xr:uid="{00000000-0005-0000-0000-00007D520000}"/>
    <cellStyle name="Normal 3 3 8 3 2 4" xfId="15624" xr:uid="{00000000-0005-0000-0000-00007E520000}"/>
    <cellStyle name="Normal 3 3 8 3 2 5" xfId="15625" xr:uid="{00000000-0005-0000-0000-00007F520000}"/>
    <cellStyle name="Normal 3 3 8 3 3" xfId="15626" xr:uid="{00000000-0005-0000-0000-000080520000}"/>
    <cellStyle name="Normal 3 3 8 3 3 2" xfId="15627" xr:uid="{00000000-0005-0000-0000-000081520000}"/>
    <cellStyle name="Normal 3 3 8 3 3 3" xfId="15628" xr:uid="{00000000-0005-0000-0000-000082520000}"/>
    <cellStyle name="Normal 3 3 8 3 3 4" xfId="15629" xr:uid="{00000000-0005-0000-0000-000083520000}"/>
    <cellStyle name="Normal 3 3 8 3 4" xfId="15630" xr:uid="{00000000-0005-0000-0000-000084520000}"/>
    <cellStyle name="Normal 3 3 8 3 5" xfId="15631" xr:uid="{00000000-0005-0000-0000-000085520000}"/>
    <cellStyle name="Normal 3 3 8 3 6" xfId="15632" xr:uid="{00000000-0005-0000-0000-000086520000}"/>
    <cellStyle name="Normal 3 3 8 4" xfId="15633" xr:uid="{00000000-0005-0000-0000-000087520000}"/>
    <cellStyle name="Normal 3 3 8 5" xfId="15634" xr:uid="{00000000-0005-0000-0000-000088520000}"/>
    <cellStyle name="Normal 3 3 8 5 2" xfId="15635" xr:uid="{00000000-0005-0000-0000-000089520000}"/>
    <cellStyle name="Normal 3 3 8 5 2 2" xfId="15636" xr:uid="{00000000-0005-0000-0000-00008A520000}"/>
    <cellStyle name="Normal 3 3 8 5 2 3" xfId="15637" xr:uid="{00000000-0005-0000-0000-00008B520000}"/>
    <cellStyle name="Normal 3 3 8 5 2 4" xfId="15638" xr:uid="{00000000-0005-0000-0000-00008C520000}"/>
    <cellStyle name="Normal 3 3 8 5 3" xfId="15639" xr:uid="{00000000-0005-0000-0000-00008D520000}"/>
    <cellStyle name="Normal 3 3 8 5 4" xfId="15640" xr:uid="{00000000-0005-0000-0000-00008E520000}"/>
    <cellStyle name="Normal 3 3 8 5 5" xfId="15641" xr:uid="{00000000-0005-0000-0000-00008F520000}"/>
    <cellStyle name="Normal 3 3 8 6" xfId="15642" xr:uid="{00000000-0005-0000-0000-000090520000}"/>
    <cellStyle name="Normal 3 3 8 6 2" xfId="15643" xr:uid="{00000000-0005-0000-0000-000091520000}"/>
    <cellStyle name="Normal 3 3 8 6 3" xfId="15644" xr:uid="{00000000-0005-0000-0000-000092520000}"/>
    <cellStyle name="Normal 3 3 8 6 4" xfId="15645" xr:uid="{00000000-0005-0000-0000-000093520000}"/>
    <cellStyle name="Normal 3 3 8 7" xfId="15646" xr:uid="{00000000-0005-0000-0000-000094520000}"/>
    <cellStyle name="Normal 3 3 8 8" xfId="15647" xr:uid="{00000000-0005-0000-0000-000095520000}"/>
    <cellStyle name="Normal 3 3 8 9" xfId="15648" xr:uid="{00000000-0005-0000-0000-000096520000}"/>
    <cellStyle name="Normal 3 3 9" xfId="15649" xr:uid="{00000000-0005-0000-0000-000097520000}"/>
    <cellStyle name="Normal 3 3 9 2" xfId="15650" xr:uid="{00000000-0005-0000-0000-000098520000}"/>
    <cellStyle name="Normal 3 3 9 3" xfId="15651" xr:uid="{00000000-0005-0000-0000-000099520000}"/>
    <cellStyle name="Normal 3 3 9 3 2" xfId="15652" xr:uid="{00000000-0005-0000-0000-00009A520000}"/>
    <cellStyle name="Normal 3 3 9 3 2 2" xfId="15653" xr:uid="{00000000-0005-0000-0000-00009B520000}"/>
    <cellStyle name="Normal 3 3 9 3 2 3" xfId="15654" xr:uid="{00000000-0005-0000-0000-00009C520000}"/>
    <cellStyle name="Normal 3 3 9 3 2 4" xfId="15655" xr:uid="{00000000-0005-0000-0000-00009D520000}"/>
    <cellStyle name="Normal 3 3 9 3 3" xfId="15656" xr:uid="{00000000-0005-0000-0000-00009E520000}"/>
    <cellStyle name="Normal 3 3 9 3 4" xfId="15657" xr:uid="{00000000-0005-0000-0000-00009F520000}"/>
    <cellStyle name="Normal 3 3 9 3 5" xfId="15658" xr:uid="{00000000-0005-0000-0000-0000A0520000}"/>
    <cellStyle name="Normal 3 3 9 4" xfId="15659" xr:uid="{00000000-0005-0000-0000-0000A1520000}"/>
    <cellStyle name="Normal 3 3 9 5" xfId="15660" xr:uid="{00000000-0005-0000-0000-0000A2520000}"/>
    <cellStyle name="Normal 3 3 9 5 2" xfId="15661" xr:uid="{00000000-0005-0000-0000-0000A3520000}"/>
    <cellStyle name="Normal 3 3 9 5 3" xfId="15662" xr:uid="{00000000-0005-0000-0000-0000A4520000}"/>
    <cellStyle name="Normal 3 3 9 5 4" xfId="15663" xr:uid="{00000000-0005-0000-0000-0000A5520000}"/>
    <cellStyle name="Normal 3 3 9 6" xfId="15664" xr:uid="{00000000-0005-0000-0000-0000A6520000}"/>
    <cellStyle name="Normal 3 3 9 7" xfId="15665" xr:uid="{00000000-0005-0000-0000-0000A7520000}"/>
    <cellStyle name="Normal 3 3 9 8" xfId="15666" xr:uid="{00000000-0005-0000-0000-0000A8520000}"/>
    <cellStyle name="Normal 3 30" xfId="15667" xr:uid="{00000000-0005-0000-0000-0000A9520000}"/>
    <cellStyle name="Normal 3 30 2" xfId="15668" xr:uid="{00000000-0005-0000-0000-0000AA520000}"/>
    <cellStyle name="Normal 3 30 2 2" xfId="15669" xr:uid="{00000000-0005-0000-0000-0000AB520000}"/>
    <cellStyle name="Normal 3 30 2 2 2" xfId="15670" xr:uid="{00000000-0005-0000-0000-0000AC520000}"/>
    <cellStyle name="Normal 3 30 2 2 3" xfId="15671" xr:uid="{00000000-0005-0000-0000-0000AD520000}"/>
    <cellStyle name="Normal 3 30 2 2 4" xfId="15672" xr:uid="{00000000-0005-0000-0000-0000AE520000}"/>
    <cellStyle name="Normal 3 30 2 3" xfId="15673" xr:uid="{00000000-0005-0000-0000-0000AF520000}"/>
    <cellStyle name="Normal 3 30 2 4" xfId="15674" xr:uid="{00000000-0005-0000-0000-0000B0520000}"/>
    <cellStyle name="Normal 3 30 2 5" xfId="15675" xr:uid="{00000000-0005-0000-0000-0000B1520000}"/>
    <cellStyle name="Normal 3 30 3" xfId="15676" xr:uid="{00000000-0005-0000-0000-0000B2520000}"/>
    <cellStyle name="Normal 3 30 3 2" xfId="15677" xr:uid="{00000000-0005-0000-0000-0000B3520000}"/>
    <cellStyle name="Normal 3 30 3 3" xfId="15678" xr:uid="{00000000-0005-0000-0000-0000B4520000}"/>
    <cellStyle name="Normal 3 30 3 4" xfId="15679" xr:uid="{00000000-0005-0000-0000-0000B5520000}"/>
    <cellStyle name="Normal 3 30 4" xfId="15680" xr:uid="{00000000-0005-0000-0000-0000B6520000}"/>
    <cellStyle name="Normal 3 30 5" xfId="15681" xr:uid="{00000000-0005-0000-0000-0000B7520000}"/>
    <cellStyle name="Normal 3 30 6" xfId="15682" xr:uid="{00000000-0005-0000-0000-0000B8520000}"/>
    <cellStyle name="Normal 3 31" xfId="15683" xr:uid="{00000000-0005-0000-0000-0000B9520000}"/>
    <cellStyle name="Normal 3 31 2" xfId="15684" xr:uid="{00000000-0005-0000-0000-0000BA520000}"/>
    <cellStyle name="Normal 3 31 2 2" xfId="15685" xr:uid="{00000000-0005-0000-0000-0000BB520000}"/>
    <cellStyle name="Normal 3 31 2 2 2" xfId="15686" xr:uid="{00000000-0005-0000-0000-0000BC520000}"/>
    <cellStyle name="Normal 3 31 2 2 3" xfId="15687" xr:uid="{00000000-0005-0000-0000-0000BD520000}"/>
    <cellStyle name="Normal 3 31 2 2 4" xfId="15688" xr:uid="{00000000-0005-0000-0000-0000BE520000}"/>
    <cellStyle name="Normal 3 31 2 3" xfId="15689" xr:uid="{00000000-0005-0000-0000-0000BF520000}"/>
    <cellStyle name="Normal 3 31 2 4" xfId="15690" xr:uid="{00000000-0005-0000-0000-0000C0520000}"/>
    <cellStyle name="Normal 3 31 2 5" xfId="15691" xr:uid="{00000000-0005-0000-0000-0000C1520000}"/>
    <cellStyle name="Normal 3 31 3" xfId="15692" xr:uid="{00000000-0005-0000-0000-0000C2520000}"/>
    <cellStyle name="Normal 3 31 3 2" xfId="15693" xr:uid="{00000000-0005-0000-0000-0000C3520000}"/>
    <cellStyle name="Normal 3 31 3 3" xfId="15694" xr:uid="{00000000-0005-0000-0000-0000C4520000}"/>
    <cellStyle name="Normal 3 31 3 4" xfId="15695" xr:uid="{00000000-0005-0000-0000-0000C5520000}"/>
    <cellStyle name="Normal 3 31 4" xfId="15696" xr:uid="{00000000-0005-0000-0000-0000C6520000}"/>
    <cellStyle name="Normal 3 31 5" xfId="15697" xr:uid="{00000000-0005-0000-0000-0000C7520000}"/>
    <cellStyle name="Normal 3 31 6" xfId="15698" xr:uid="{00000000-0005-0000-0000-0000C8520000}"/>
    <cellStyle name="Normal 3 32" xfId="15699" xr:uid="{00000000-0005-0000-0000-0000C9520000}"/>
    <cellStyle name="Normal 3 32 2" xfId="15700" xr:uid="{00000000-0005-0000-0000-0000CA520000}"/>
    <cellStyle name="Normal 3 33" xfId="15701" xr:uid="{00000000-0005-0000-0000-0000CB520000}"/>
    <cellStyle name="Normal 3 33 2" xfId="15702" xr:uid="{00000000-0005-0000-0000-0000CC520000}"/>
    <cellStyle name="Normal 3 34" xfId="15703" xr:uid="{00000000-0005-0000-0000-0000CD520000}"/>
    <cellStyle name="Normal 3 34 2" xfId="15704" xr:uid="{00000000-0005-0000-0000-0000CE520000}"/>
    <cellStyle name="Normal 3 34 2 2" xfId="15705" xr:uid="{00000000-0005-0000-0000-0000CF520000}"/>
    <cellStyle name="Normal 3 34 2 3" xfId="15706" xr:uid="{00000000-0005-0000-0000-0000D0520000}"/>
    <cellStyle name="Normal 3 34 2 4" xfId="15707" xr:uid="{00000000-0005-0000-0000-0000D1520000}"/>
    <cellStyle name="Normal 3 34 3" xfId="15708" xr:uid="{00000000-0005-0000-0000-0000D2520000}"/>
    <cellStyle name="Normal 3 34 4" xfId="15709" xr:uid="{00000000-0005-0000-0000-0000D3520000}"/>
    <cellStyle name="Normal 3 34 5" xfId="15710" xr:uid="{00000000-0005-0000-0000-0000D4520000}"/>
    <cellStyle name="Normal 3 35" xfId="15711" xr:uid="{00000000-0005-0000-0000-0000D5520000}"/>
    <cellStyle name="Normal 3 35 2" xfId="15712" xr:uid="{00000000-0005-0000-0000-0000D6520000}"/>
    <cellStyle name="Normal 3 36" xfId="15713" xr:uid="{00000000-0005-0000-0000-0000D7520000}"/>
    <cellStyle name="Normal 3 36 2" xfId="15714" xr:uid="{00000000-0005-0000-0000-0000D8520000}"/>
    <cellStyle name="Normal 3 37" xfId="15715" xr:uid="{00000000-0005-0000-0000-0000D9520000}"/>
    <cellStyle name="Normal 3 37 2" xfId="15716" xr:uid="{00000000-0005-0000-0000-0000DA520000}"/>
    <cellStyle name="Normal 3 38" xfId="15717" xr:uid="{00000000-0005-0000-0000-0000DB520000}"/>
    <cellStyle name="Normal 3 38 2" xfId="15718" xr:uid="{00000000-0005-0000-0000-0000DC520000}"/>
    <cellStyle name="Normal 3 39" xfId="15719" xr:uid="{00000000-0005-0000-0000-0000DD520000}"/>
    <cellStyle name="Normal 3 39 2" xfId="15720" xr:uid="{00000000-0005-0000-0000-0000DE520000}"/>
    <cellStyle name="Normal 3 4" xfId="15721" xr:uid="{00000000-0005-0000-0000-0000DF520000}"/>
    <cellStyle name="Normal 3 4 10" xfId="15722" xr:uid="{00000000-0005-0000-0000-0000E0520000}"/>
    <cellStyle name="Normal 3 4 10 2" xfId="15723" xr:uid="{00000000-0005-0000-0000-0000E1520000}"/>
    <cellStyle name="Normal 3 4 11" xfId="15724" xr:uid="{00000000-0005-0000-0000-0000E2520000}"/>
    <cellStyle name="Normal 3 4 12" xfId="15725" xr:uid="{00000000-0005-0000-0000-0000E3520000}"/>
    <cellStyle name="Normal 3 4 12 2" xfId="15726" xr:uid="{00000000-0005-0000-0000-0000E4520000}"/>
    <cellStyle name="Normal 3 4 13" xfId="15727" xr:uid="{00000000-0005-0000-0000-0000E5520000}"/>
    <cellStyle name="Normal 3 4 13 2" xfId="15728" xr:uid="{00000000-0005-0000-0000-0000E6520000}"/>
    <cellStyle name="Normal 3 4 13 2 2" xfId="15729" xr:uid="{00000000-0005-0000-0000-0000E7520000}"/>
    <cellStyle name="Normal 3 4 13 2 3" xfId="15730" xr:uid="{00000000-0005-0000-0000-0000E8520000}"/>
    <cellStyle name="Normal 3 4 13 2 4" xfId="15731" xr:uid="{00000000-0005-0000-0000-0000E9520000}"/>
    <cellStyle name="Normal 3 4 14" xfId="15732" xr:uid="{00000000-0005-0000-0000-0000EA520000}"/>
    <cellStyle name="Normal 3 4 14 2" xfId="15733" xr:uid="{00000000-0005-0000-0000-0000EB520000}"/>
    <cellStyle name="Normal 3 4 14 2 2" xfId="15734" xr:uid="{00000000-0005-0000-0000-0000EC520000}"/>
    <cellStyle name="Normal 3 4 14 2 3" xfId="15735" xr:uid="{00000000-0005-0000-0000-0000ED520000}"/>
    <cellStyle name="Normal 3 4 14 2 4" xfId="15736" xr:uid="{00000000-0005-0000-0000-0000EE520000}"/>
    <cellStyle name="Normal 3 4 14 3" xfId="15737" xr:uid="{00000000-0005-0000-0000-0000EF520000}"/>
    <cellStyle name="Normal 3 4 14 4" xfId="15738" xr:uid="{00000000-0005-0000-0000-0000F0520000}"/>
    <cellStyle name="Normal 3 4 14 5" xfId="15739" xr:uid="{00000000-0005-0000-0000-0000F1520000}"/>
    <cellStyle name="Normal 3 4 15" xfId="15740" xr:uid="{00000000-0005-0000-0000-0000F2520000}"/>
    <cellStyle name="Normal 3 4 16" xfId="15741" xr:uid="{00000000-0005-0000-0000-0000F3520000}"/>
    <cellStyle name="Normal 3 4 17" xfId="15742" xr:uid="{00000000-0005-0000-0000-0000F4520000}"/>
    <cellStyle name="Normal 3 4 2" xfId="15743" xr:uid="{00000000-0005-0000-0000-0000F5520000}"/>
    <cellStyle name="Normal 3 4 2 10" xfId="15744" xr:uid="{00000000-0005-0000-0000-0000F6520000}"/>
    <cellStyle name="Normal 3 4 2 11" xfId="15745" xr:uid="{00000000-0005-0000-0000-0000F7520000}"/>
    <cellStyle name="Normal 3 4 2 2" xfId="15746" xr:uid="{00000000-0005-0000-0000-0000F8520000}"/>
    <cellStyle name="Normal 3 4 2 2 2" xfId="15747" xr:uid="{00000000-0005-0000-0000-0000F9520000}"/>
    <cellStyle name="Normal 3 4 2 2 2 2" xfId="15748" xr:uid="{00000000-0005-0000-0000-0000FA520000}"/>
    <cellStyle name="Normal 3 4 2 2 2 2 2" xfId="15749" xr:uid="{00000000-0005-0000-0000-0000FB520000}"/>
    <cellStyle name="Normal 3 4 2 2 2 2 2 2" xfId="15750" xr:uid="{00000000-0005-0000-0000-0000FC520000}"/>
    <cellStyle name="Normal 3 4 2 2 2 2 2 2 2" xfId="15751" xr:uid="{00000000-0005-0000-0000-0000FD520000}"/>
    <cellStyle name="Normal 3 4 2 2 2 2 2 2 3" xfId="15752" xr:uid="{00000000-0005-0000-0000-0000FE520000}"/>
    <cellStyle name="Normal 3 4 2 2 2 2 2 2 4" xfId="15753" xr:uid="{00000000-0005-0000-0000-0000FF520000}"/>
    <cellStyle name="Normal 3 4 2 2 2 2 2 3" xfId="15754" xr:uid="{00000000-0005-0000-0000-000000530000}"/>
    <cellStyle name="Normal 3 4 2 2 2 2 2 4" xfId="15755" xr:uid="{00000000-0005-0000-0000-000001530000}"/>
    <cellStyle name="Normal 3 4 2 2 2 2 2 5" xfId="15756" xr:uid="{00000000-0005-0000-0000-000002530000}"/>
    <cellStyle name="Normal 3 4 2 2 2 2 3" xfId="15757" xr:uid="{00000000-0005-0000-0000-000003530000}"/>
    <cellStyle name="Normal 3 4 2 2 2 2 3 2" xfId="15758" xr:uid="{00000000-0005-0000-0000-000004530000}"/>
    <cellStyle name="Normal 3 4 2 2 2 2 3 3" xfId="15759" xr:uid="{00000000-0005-0000-0000-000005530000}"/>
    <cellStyle name="Normal 3 4 2 2 2 2 3 4" xfId="15760" xr:uid="{00000000-0005-0000-0000-000006530000}"/>
    <cellStyle name="Normal 3 4 2 2 2 2 4" xfId="15761" xr:uid="{00000000-0005-0000-0000-000007530000}"/>
    <cellStyle name="Normal 3 4 2 2 2 2 5" xfId="15762" xr:uid="{00000000-0005-0000-0000-000008530000}"/>
    <cellStyle name="Normal 3 4 2 2 2 2 6" xfId="15763" xr:uid="{00000000-0005-0000-0000-000009530000}"/>
    <cellStyle name="Normal 3 4 2 2 2 3" xfId="15764" xr:uid="{00000000-0005-0000-0000-00000A530000}"/>
    <cellStyle name="Normal 3 4 2 2 2 3 2" xfId="15765" xr:uid="{00000000-0005-0000-0000-00000B530000}"/>
    <cellStyle name="Normal 3 4 2 2 2 3 2 2" xfId="15766" xr:uid="{00000000-0005-0000-0000-00000C530000}"/>
    <cellStyle name="Normal 3 4 2 2 2 3 2 2 2" xfId="15767" xr:uid="{00000000-0005-0000-0000-00000D530000}"/>
    <cellStyle name="Normal 3 4 2 2 2 3 2 2 3" xfId="15768" xr:uid="{00000000-0005-0000-0000-00000E530000}"/>
    <cellStyle name="Normal 3 4 2 2 2 3 2 2 4" xfId="15769" xr:uid="{00000000-0005-0000-0000-00000F530000}"/>
    <cellStyle name="Normal 3 4 2 2 2 3 2 3" xfId="15770" xr:uid="{00000000-0005-0000-0000-000010530000}"/>
    <cellStyle name="Normal 3 4 2 2 2 3 2 4" xfId="15771" xr:uid="{00000000-0005-0000-0000-000011530000}"/>
    <cellStyle name="Normal 3 4 2 2 2 3 2 5" xfId="15772" xr:uid="{00000000-0005-0000-0000-000012530000}"/>
    <cellStyle name="Normal 3 4 2 2 2 3 3" xfId="15773" xr:uid="{00000000-0005-0000-0000-000013530000}"/>
    <cellStyle name="Normal 3 4 2 2 2 3 3 2" xfId="15774" xr:uid="{00000000-0005-0000-0000-000014530000}"/>
    <cellStyle name="Normal 3 4 2 2 2 3 3 3" xfId="15775" xr:uid="{00000000-0005-0000-0000-000015530000}"/>
    <cellStyle name="Normal 3 4 2 2 2 3 3 4" xfId="15776" xr:uid="{00000000-0005-0000-0000-000016530000}"/>
    <cellStyle name="Normal 3 4 2 2 2 3 4" xfId="15777" xr:uid="{00000000-0005-0000-0000-000017530000}"/>
    <cellStyle name="Normal 3 4 2 2 2 3 5" xfId="15778" xr:uid="{00000000-0005-0000-0000-000018530000}"/>
    <cellStyle name="Normal 3 4 2 2 2 3 6" xfId="15779" xr:uid="{00000000-0005-0000-0000-000019530000}"/>
    <cellStyle name="Normal 3 4 2 2 2 4" xfId="15780" xr:uid="{00000000-0005-0000-0000-00001A530000}"/>
    <cellStyle name="Normal 3 4 2 2 2 4 2" xfId="15781" xr:uid="{00000000-0005-0000-0000-00001B530000}"/>
    <cellStyle name="Normal 3 4 2 2 2 4 2 2" xfId="15782" xr:uid="{00000000-0005-0000-0000-00001C530000}"/>
    <cellStyle name="Normal 3 4 2 2 2 4 2 3" xfId="15783" xr:uid="{00000000-0005-0000-0000-00001D530000}"/>
    <cellStyle name="Normal 3 4 2 2 2 4 2 4" xfId="15784" xr:uid="{00000000-0005-0000-0000-00001E530000}"/>
    <cellStyle name="Normal 3 4 2 2 2 4 3" xfId="15785" xr:uid="{00000000-0005-0000-0000-00001F530000}"/>
    <cellStyle name="Normal 3 4 2 2 2 4 4" xfId="15786" xr:uid="{00000000-0005-0000-0000-000020530000}"/>
    <cellStyle name="Normal 3 4 2 2 2 4 5" xfId="15787" xr:uid="{00000000-0005-0000-0000-000021530000}"/>
    <cellStyle name="Normal 3 4 2 2 2 5" xfId="15788" xr:uid="{00000000-0005-0000-0000-000022530000}"/>
    <cellStyle name="Normal 3 4 2 2 2 5 2" xfId="15789" xr:uid="{00000000-0005-0000-0000-000023530000}"/>
    <cellStyle name="Normal 3 4 2 2 2 5 3" xfId="15790" xr:uid="{00000000-0005-0000-0000-000024530000}"/>
    <cellStyle name="Normal 3 4 2 2 2 5 4" xfId="15791" xr:uid="{00000000-0005-0000-0000-000025530000}"/>
    <cellStyle name="Normal 3 4 2 2 2 6" xfId="15792" xr:uid="{00000000-0005-0000-0000-000026530000}"/>
    <cellStyle name="Normal 3 4 2 2 2 7" xfId="15793" xr:uid="{00000000-0005-0000-0000-000027530000}"/>
    <cellStyle name="Normal 3 4 2 2 2 8" xfId="15794" xr:uid="{00000000-0005-0000-0000-000028530000}"/>
    <cellStyle name="Normal 3 4 2 2 3" xfId="15795" xr:uid="{00000000-0005-0000-0000-000029530000}"/>
    <cellStyle name="Normal 3 4 2 2 3 2" xfId="15796" xr:uid="{00000000-0005-0000-0000-00002A530000}"/>
    <cellStyle name="Normal 3 4 2 2 3 2 2" xfId="15797" xr:uid="{00000000-0005-0000-0000-00002B530000}"/>
    <cellStyle name="Normal 3 4 2 2 3 2 2 2" xfId="15798" xr:uid="{00000000-0005-0000-0000-00002C530000}"/>
    <cellStyle name="Normal 3 4 2 2 3 2 2 3" xfId="15799" xr:uid="{00000000-0005-0000-0000-00002D530000}"/>
    <cellStyle name="Normal 3 4 2 2 3 2 2 4" xfId="15800" xr:uid="{00000000-0005-0000-0000-00002E530000}"/>
    <cellStyle name="Normal 3 4 2 2 3 2 3" xfId="15801" xr:uid="{00000000-0005-0000-0000-00002F530000}"/>
    <cellStyle name="Normal 3 4 2 2 3 2 3 2" xfId="15802" xr:uid="{00000000-0005-0000-0000-000030530000}"/>
    <cellStyle name="Normal 3 4 2 2 3 2 3 3" xfId="15803" xr:uid="{00000000-0005-0000-0000-000031530000}"/>
    <cellStyle name="Normal 3 4 2 2 3 2 3 4" xfId="15804" xr:uid="{00000000-0005-0000-0000-000032530000}"/>
    <cellStyle name="Normal 3 4 2 2 3 2 4" xfId="15805" xr:uid="{00000000-0005-0000-0000-000033530000}"/>
    <cellStyle name="Normal 3 4 2 2 3 2 5" xfId="15806" xr:uid="{00000000-0005-0000-0000-000034530000}"/>
    <cellStyle name="Normal 3 4 2 2 3 2 6" xfId="15807" xr:uid="{00000000-0005-0000-0000-000035530000}"/>
    <cellStyle name="Normal 3 4 2 2 3 3" xfId="15808" xr:uid="{00000000-0005-0000-0000-000036530000}"/>
    <cellStyle name="Normal 3 4 2 2 3 3 2" xfId="15809" xr:uid="{00000000-0005-0000-0000-000037530000}"/>
    <cellStyle name="Normal 3 4 2 2 3 3 3" xfId="15810" xr:uid="{00000000-0005-0000-0000-000038530000}"/>
    <cellStyle name="Normal 3 4 2 2 3 3 4" xfId="15811" xr:uid="{00000000-0005-0000-0000-000039530000}"/>
    <cellStyle name="Normal 3 4 2 2 3 4" xfId="15812" xr:uid="{00000000-0005-0000-0000-00003A530000}"/>
    <cellStyle name="Normal 3 4 2 2 3 4 2" xfId="15813" xr:uid="{00000000-0005-0000-0000-00003B530000}"/>
    <cellStyle name="Normal 3 4 2 2 3 4 3" xfId="15814" xr:uid="{00000000-0005-0000-0000-00003C530000}"/>
    <cellStyle name="Normal 3 4 2 2 3 4 4" xfId="15815" xr:uid="{00000000-0005-0000-0000-00003D530000}"/>
    <cellStyle name="Normal 3 4 2 2 3 5" xfId="15816" xr:uid="{00000000-0005-0000-0000-00003E530000}"/>
    <cellStyle name="Normal 3 4 2 2 3 6" xfId="15817" xr:uid="{00000000-0005-0000-0000-00003F530000}"/>
    <cellStyle name="Normal 3 4 2 2 3 7" xfId="15818" xr:uid="{00000000-0005-0000-0000-000040530000}"/>
    <cellStyle name="Normal 3 4 2 2 4" xfId="15819" xr:uid="{00000000-0005-0000-0000-000041530000}"/>
    <cellStyle name="Normal 3 4 2 2 4 2" xfId="15820" xr:uid="{00000000-0005-0000-0000-000042530000}"/>
    <cellStyle name="Normal 3 4 2 2 4 2 2" xfId="15821" xr:uid="{00000000-0005-0000-0000-000043530000}"/>
    <cellStyle name="Normal 3 4 2 2 4 2 2 2" xfId="15822" xr:uid="{00000000-0005-0000-0000-000044530000}"/>
    <cellStyle name="Normal 3 4 2 2 4 2 2 3" xfId="15823" xr:uid="{00000000-0005-0000-0000-000045530000}"/>
    <cellStyle name="Normal 3 4 2 2 4 2 2 4" xfId="15824" xr:uid="{00000000-0005-0000-0000-000046530000}"/>
    <cellStyle name="Normal 3 4 2 2 4 2 3" xfId="15825" xr:uid="{00000000-0005-0000-0000-000047530000}"/>
    <cellStyle name="Normal 3 4 2 2 4 2 4" xfId="15826" xr:uid="{00000000-0005-0000-0000-000048530000}"/>
    <cellStyle name="Normal 3 4 2 2 4 2 5" xfId="15827" xr:uid="{00000000-0005-0000-0000-000049530000}"/>
    <cellStyle name="Normal 3 4 2 2 4 3" xfId="15828" xr:uid="{00000000-0005-0000-0000-00004A530000}"/>
    <cellStyle name="Normal 3 4 2 2 4 3 2" xfId="15829" xr:uid="{00000000-0005-0000-0000-00004B530000}"/>
    <cellStyle name="Normal 3 4 2 2 4 3 3" xfId="15830" xr:uid="{00000000-0005-0000-0000-00004C530000}"/>
    <cellStyle name="Normal 3 4 2 2 4 3 4" xfId="15831" xr:uid="{00000000-0005-0000-0000-00004D530000}"/>
    <cellStyle name="Normal 3 4 2 2 4 4" xfId="15832" xr:uid="{00000000-0005-0000-0000-00004E530000}"/>
    <cellStyle name="Normal 3 4 2 2 4 5" xfId="15833" xr:uid="{00000000-0005-0000-0000-00004F530000}"/>
    <cellStyle name="Normal 3 4 2 2 4 6" xfId="15834" xr:uid="{00000000-0005-0000-0000-000050530000}"/>
    <cellStyle name="Normal 3 4 2 2 5" xfId="15835" xr:uid="{00000000-0005-0000-0000-000051530000}"/>
    <cellStyle name="Normal 3 4 2 2 5 2" xfId="15836" xr:uid="{00000000-0005-0000-0000-000052530000}"/>
    <cellStyle name="Normal 3 4 2 2 5 2 2" xfId="15837" xr:uid="{00000000-0005-0000-0000-000053530000}"/>
    <cellStyle name="Normal 3 4 2 2 5 2 3" xfId="15838" xr:uid="{00000000-0005-0000-0000-000054530000}"/>
    <cellStyle name="Normal 3 4 2 2 5 2 4" xfId="15839" xr:uid="{00000000-0005-0000-0000-000055530000}"/>
    <cellStyle name="Normal 3 4 2 2 5 3" xfId="15840" xr:uid="{00000000-0005-0000-0000-000056530000}"/>
    <cellStyle name="Normal 3 4 2 2 5 4" xfId="15841" xr:uid="{00000000-0005-0000-0000-000057530000}"/>
    <cellStyle name="Normal 3 4 2 2 5 5" xfId="15842" xr:uid="{00000000-0005-0000-0000-000058530000}"/>
    <cellStyle name="Normal 3 4 2 2 6" xfId="15843" xr:uid="{00000000-0005-0000-0000-000059530000}"/>
    <cellStyle name="Normal 3 4 2 2 6 2" xfId="15844" xr:uid="{00000000-0005-0000-0000-00005A530000}"/>
    <cellStyle name="Normal 3 4 2 2 6 3" xfId="15845" xr:uid="{00000000-0005-0000-0000-00005B530000}"/>
    <cellStyle name="Normal 3 4 2 2 6 4" xfId="15846" xr:uid="{00000000-0005-0000-0000-00005C530000}"/>
    <cellStyle name="Normal 3 4 2 2 7" xfId="15847" xr:uid="{00000000-0005-0000-0000-00005D530000}"/>
    <cellStyle name="Normal 3 4 2 2 8" xfId="15848" xr:uid="{00000000-0005-0000-0000-00005E530000}"/>
    <cellStyle name="Normal 3 4 2 2 9" xfId="15849" xr:uid="{00000000-0005-0000-0000-00005F530000}"/>
    <cellStyle name="Normal 3 4 2 3" xfId="15850" xr:uid="{00000000-0005-0000-0000-000060530000}"/>
    <cellStyle name="Normal 3 4 2 3 2" xfId="15851" xr:uid="{00000000-0005-0000-0000-000061530000}"/>
    <cellStyle name="Normal 3 4 2 3 2 2" xfId="15852" xr:uid="{00000000-0005-0000-0000-000062530000}"/>
    <cellStyle name="Normal 3 4 2 3 2 2 2" xfId="15853" xr:uid="{00000000-0005-0000-0000-000063530000}"/>
    <cellStyle name="Normal 3 4 2 3 2 2 2 2" xfId="15854" xr:uid="{00000000-0005-0000-0000-000064530000}"/>
    <cellStyle name="Normal 3 4 2 3 2 2 2 3" xfId="15855" xr:uid="{00000000-0005-0000-0000-000065530000}"/>
    <cellStyle name="Normal 3 4 2 3 2 2 2 4" xfId="15856" xr:uid="{00000000-0005-0000-0000-000066530000}"/>
    <cellStyle name="Normal 3 4 2 3 2 2 3" xfId="15857" xr:uid="{00000000-0005-0000-0000-000067530000}"/>
    <cellStyle name="Normal 3 4 2 3 2 2 3 2" xfId="15858" xr:uid="{00000000-0005-0000-0000-000068530000}"/>
    <cellStyle name="Normal 3 4 2 3 2 2 3 3" xfId="15859" xr:uid="{00000000-0005-0000-0000-000069530000}"/>
    <cellStyle name="Normal 3 4 2 3 2 2 3 4" xfId="15860" xr:uid="{00000000-0005-0000-0000-00006A530000}"/>
    <cellStyle name="Normal 3 4 2 3 2 2 4" xfId="15861" xr:uid="{00000000-0005-0000-0000-00006B530000}"/>
    <cellStyle name="Normal 3 4 2 3 2 2 5" xfId="15862" xr:uid="{00000000-0005-0000-0000-00006C530000}"/>
    <cellStyle name="Normal 3 4 2 3 2 2 6" xfId="15863" xr:uid="{00000000-0005-0000-0000-00006D530000}"/>
    <cellStyle name="Normal 3 4 2 3 2 3" xfId="15864" xr:uid="{00000000-0005-0000-0000-00006E530000}"/>
    <cellStyle name="Normal 3 4 2 3 2 3 2" xfId="15865" xr:uid="{00000000-0005-0000-0000-00006F530000}"/>
    <cellStyle name="Normal 3 4 2 3 2 3 3" xfId="15866" xr:uid="{00000000-0005-0000-0000-000070530000}"/>
    <cellStyle name="Normal 3 4 2 3 2 3 4" xfId="15867" xr:uid="{00000000-0005-0000-0000-000071530000}"/>
    <cellStyle name="Normal 3 4 2 3 2 4" xfId="15868" xr:uid="{00000000-0005-0000-0000-000072530000}"/>
    <cellStyle name="Normal 3 4 2 3 2 4 2" xfId="15869" xr:uid="{00000000-0005-0000-0000-000073530000}"/>
    <cellStyle name="Normal 3 4 2 3 2 4 3" xfId="15870" xr:uid="{00000000-0005-0000-0000-000074530000}"/>
    <cellStyle name="Normal 3 4 2 3 2 4 4" xfId="15871" xr:uid="{00000000-0005-0000-0000-000075530000}"/>
    <cellStyle name="Normal 3 4 2 3 2 5" xfId="15872" xr:uid="{00000000-0005-0000-0000-000076530000}"/>
    <cellStyle name="Normal 3 4 2 3 2 6" xfId="15873" xr:uid="{00000000-0005-0000-0000-000077530000}"/>
    <cellStyle name="Normal 3 4 2 3 2 7" xfId="15874" xr:uid="{00000000-0005-0000-0000-000078530000}"/>
    <cellStyle name="Normal 3 4 2 3 3" xfId="15875" xr:uid="{00000000-0005-0000-0000-000079530000}"/>
    <cellStyle name="Normal 3 4 2 3 3 2" xfId="15876" xr:uid="{00000000-0005-0000-0000-00007A530000}"/>
    <cellStyle name="Normal 3 4 2 3 3 2 2" xfId="15877" xr:uid="{00000000-0005-0000-0000-00007B530000}"/>
    <cellStyle name="Normal 3 4 2 3 3 2 2 2" xfId="15878" xr:uid="{00000000-0005-0000-0000-00007C530000}"/>
    <cellStyle name="Normal 3 4 2 3 3 2 2 3" xfId="15879" xr:uid="{00000000-0005-0000-0000-00007D530000}"/>
    <cellStyle name="Normal 3 4 2 3 3 2 2 4" xfId="15880" xr:uid="{00000000-0005-0000-0000-00007E530000}"/>
    <cellStyle name="Normal 3 4 2 3 3 2 3" xfId="15881" xr:uid="{00000000-0005-0000-0000-00007F530000}"/>
    <cellStyle name="Normal 3 4 2 3 3 2 3 2" xfId="15882" xr:uid="{00000000-0005-0000-0000-000080530000}"/>
    <cellStyle name="Normal 3 4 2 3 3 2 3 3" xfId="15883" xr:uid="{00000000-0005-0000-0000-000081530000}"/>
    <cellStyle name="Normal 3 4 2 3 3 2 3 4" xfId="15884" xr:uid="{00000000-0005-0000-0000-000082530000}"/>
    <cellStyle name="Normal 3 4 2 3 3 2 4" xfId="15885" xr:uid="{00000000-0005-0000-0000-000083530000}"/>
    <cellStyle name="Normal 3 4 2 3 3 2 5" xfId="15886" xr:uid="{00000000-0005-0000-0000-000084530000}"/>
    <cellStyle name="Normal 3 4 2 3 3 2 6" xfId="15887" xr:uid="{00000000-0005-0000-0000-000085530000}"/>
    <cellStyle name="Normal 3 4 2 3 3 3" xfId="15888" xr:uid="{00000000-0005-0000-0000-000086530000}"/>
    <cellStyle name="Normal 3 4 2 3 3 3 2" xfId="15889" xr:uid="{00000000-0005-0000-0000-000087530000}"/>
    <cellStyle name="Normal 3 4 2 3 3 3 3" xfId="15890" xr:uid="{00000000-0005-0000-0000-000088530000}"/>
    <cellStyle name="Normal 3 4 2 3 3 3 4" xfId="15891" xr:uid="{00000000-0005-0000-0000-000089530000}"/>
    <cellStyle name="Normal 3 4 2 3 3 4" xfId="15892" xr:uid="{00000000-0005-0000-0000-00008A530000}"/>
    <cellStyle name="Normal 3 4 2 3 3 4 2" xfId="15893" xr:uid="{00000000-0005-0000-0000-00008B530000}"/>
    <cellStyle name="Normal 3 4 2 3 3 4 3" xfId="15894" xr:uid="{00000000-0005-0000-0000-00008C530000}"/>
    <cellStyle name="Normal 3 4 2 3 3 4 4" xfId="15895" xr:uid="{00000000-0005-0000-0000-00008D530000}"/>
    <cellStyle name="Normal 3 4 2 3 3 5" xfId="15896" xr:uid="{00000000-0005-0000-0000-00008E530000}"/>
    <cellStyle name="Normal 3 4 2 3 3 6" xfId="15897" xr:uid="{00000000-0005-0000-0000-00008F530000}"/>
    <cellStyle name="Normal 3 4 2 3 3 7" xfId="15898" xr:uid="{00000000-0005-0000-0000-000090530000}"/>
    <cellStyle name="Normal 3 4 2 3 4" xfId="15899" xr:uid="{00000000-0005-0000-0000-000091530000}"/>
    <cellStyle name="Normal 3 4 2 3 4 2" xfId="15900" xr:uid="{00000000-0005-0000-0000-000092530000}"/>
    <cellStyle name="Normal 3 4 2 3 4 2 2" xfId="15901" xr:uid="{00000000-0005-0000-0000-000093530000}"/>
    <cellStyle name="Normal 3 4 2 3 4 2 3" xfId="15902" xr:uid="{00000000-0005-0000-0000-000094530000}"/>
    <cellStyle name="Normal 3 4 2 3 4 2 4" xfId="15903" xr:uid="{00000000-0005-0000-0000-000095530000}"/>
    <cellStyle name="Normal 3 4 2 3 4 3" xfId="15904" xr:uid="{00000000-0005-0000-0000-000096530000}"/>
    <cellStyle name="Normal 3 4 2 3 4 3 2" xfId="15905" xr:uid="{00000000-0005-0000-0000-000097530000}"/>
    <cellStyle name="Normal 3 4 2 3 4 3 3" xfId="15906" xr:uid="{00000000-0005-0000-0000-000098530000}"/>
    <cellStyle name="Normal 3 4 2 3 4 3 4" xfId="15907" xr:uid="{00000000-0005-0000-0000-000099530000}"/>
    <cellStyle name="Normal 3 4 2 3 4 4" xfId="15908" xr:uid="{00000000-0005-0000-0000-00009A530000}"/>
    <cellStyle name="Normal 3 4 2 3 4 5" xfId="15909" xr:uid="{00000000-0005-0000-0000-00009B530000}"/>
    <cellStyle name="Normal 3 4 2 3 4 6" xfId="15910" xr:uid="{00000000-0005-0000-0000-00009C530000}"/>
    <cellStyle name="Normal 3 4 2 3 5" xfId="15911" xr:uid="{00000000-0005-0000-0000-00009D530000}"/>
    <cellStyle name="Normal 3 4 2 3 5 2" xfId="15912" xr:uid="{00000000-0005-0000-0000-00009E530000}"/>
    <cellStyle name="Normal 3 4 2 3 5 3" xfId="15913" xr:uid="{00000000-0005-0000-0000-00009F530000}"/>
    <cellStyle name="Normal 3 4 2 3 5 4" xfId="15914" xr:uid="{00000000-0005-0000-0000-0000A0530000}"/>
    <cellStyle name="Normal 3 4 2 3 6" xfId="15915" xr:uid="{00000000-0005-0000-0000-0000A1530000}"/>
    <cellStyle name="Normal 3 4 2 3 6 2" xfId="15916" xr:uid="{00000000-0005-0000-0000-0000A2530000}"/>
    <cellStyle name="Normal 3 4 2 3 6 3" xfId="15917" xr:uid="{00000000-0005-0000-0000-0000A3530000}"/>
    <cellStyle name="Normal 3 4 2 3 6 4" xfId="15918" xr:uid="{00000000-0005-0000-0000-0000A4530000}"/>
    <cellStyle name="Normal 3 4 2 3 7" xfId="15919" xr:uid="{00000000-0005-0000-0000-0000A5530000}"/>
    <cellStyle name="Normal 3 4 2 3 8" xfId="15920" xr:uid="{00000000-0005-0000-0000-0000A6530000}"/>
    <cellStyle name="Normal 3 4 2 3 9" xfId="15921" xr:uid="{00000000-0005-0000-0000-0000A7530000}"/>
    <cellStyle name="Normal 3 4 2 4" xfId="15922" xr:uid="{00000000-0005-0000-0000-0000A8530000}"/>
    <cellStyle name="Normal 3 4 2 4 2" xfId="15923" xr:uid="{00000000-0005-0000-0000-0000A9530000}"/>
    <cellStyle name="Normal 3 4 2 4 2 2" xfId="15924" xr:uid="{00000000-0005-0000-0000-0000AA530000}"/>
    <cellStyle name="Normal 3 4 2 4 2 2 2" xfId="15925" xr:uid="{00000000-0005-0000-0000-0000AB530000}"/>
    <cellStyle name="Normal 3 4 2 4 2 2 3" xfId="15926" xr:uid="{00000000-0005-0000-0000-0000AC530000}"/>
    <cellStyle name="Normal 3 4 2 4 2 2 4" xfId="15927" xr:uid="{00000000-0005-0000-0000-0000AD530000}"/>
    <cellStyle name="Normal 3 4 2 4 2 3" xfId="15928" xr:uid="{00000000-0005-0000-0000-0000AE530000}"/>
    <cellStyle name="Normal 3 4 2 4 2 3 2" xfId="15929" xr:uid="{00000000-0005-0000-0000-0000AF530000}"/>
    <cellStyle name="Normal 3 4 2 4 2 3 3" xfId="15930" xr:uid="{00000000-0005-0000-0000-0000B0530000}"/>
    <cellStyle name="Normal 3 4 2 4 2 3 4" xfId="15931" xr:uid="{00000000-0005-0000-0000-0000B1530000}"/>
    <cellStyle name="Normal 3 4 2 4 2 4" xfId="15932" xr:uid="{00000000-0005-0000-0000-0000B2530000}"/>
    <cellStyle name="Normal 3 4 2 4 2 5" xfId="15933" xr:uid="{00000000-0005-0000-0000-0000B3530000}"/>
    <cellStyle name="Normal 3 4 2 4 2 6" xfId="15934" xr:uid="{00000000-0005-0000-0000-0000B4530000}"/>
    <cellStyle name="Normal 3 4 2 4 3" xfId="15935" xr:uid="{00000000-0005-0000-0000-0000B5530000}"/>
    <cellStyle name="Normal 3 4 2 4 3 2" xfId="15936" xr:uid="{00000000-0005-0000-0000-0000B6530000}"/>
    <cellStyle name="Normal 3 4 2 4 3 3" xfId="15937" xr:uid="{00000000-0005-0000-0000-0000B7530000}"/>
    <cellStyle name="Normal 3 4 2 4 3 4" xfId="15938" xr:uid="{00000000-0005-0000-0000-0000B8530000}"/>
    <cellStyle name="Normal 3 4 2 4 4" xfId="15939" xr:uid="{00000000-0005-0000-0000-0000B9530000}"/>
    <cellStyle name="Normal 3 4 2 4 4 2" xfId="15940" xr:uid="{00000000-0005-0000-0000-0000BA530000}"/>
    <cellStyle name="Normal 3 4 2 4 4 3" xfId="15941" xr:uid="{00000000-0005-0000-0000-0000BB530000}"/>
    <cellStyle name="Normal 3 4 2 4 4 4" xfId="15942" xr:uid="{00000000-0005-0000-0000-0000BC530000}"/>
    <cellStyle name="Normal 3 4 2 4 5" xfId="15943" xr:uid="{00000000-0005-0000-0000-0000BD530000}"/>
    <cellStyle name="Normal 3 4 2 4 6" xfId="15944" xr:uid="{00000000-0005-0000-0000-0000BE530000}"/>
    <cellStyle name="Normal 3 4 2 4 7" xfId="15945" xr:uid="{00000000-0005-0000-0000-0000BF530000}"/>
    <cellStyle name="Normal 3 4 2 5" xfId="15946" xr:uid="{00000000-0005-0000-0000-0000C0530000}"/>
    <cellStyle name="Normal 3 4 2 5 2" xfId="15947" xr:uid="{00000000-0005-0000-0000-0000C1530000}"/>
    <cellStyle name="Normal 3 4 2 5 2 2" xfId="15948" xr:uid="{00000000-0005-0000-0000-0000C2530000}"/>
    <cellStyle name="Normal 3 4 2 5 2 2 2" xfId="15949" xr:uid="{00000000-0005-0000-0000-0000C3530000}"/>
    <cellStyle name="Normal 3 4 2 5 2 2 3" xfId="15950" xr:uid="{00000000-0005-0000-0000-0000C4530000}"/>
    <cellStyle name="Normal 3 4 2 5 2 2 4" xfId="15951" xr:uid="{00000000-0005-0000-0000-0000C5530000}"/>
    <cellStyle name="Normal 3 4 2 5 2 3" xfId="15952" xr:uid="{00000000-0005-0000-0000-0000C6530000}"/>
    <cellStyle name="Normal 3 4 2 5 2 3 2" xfId="15953" xr:uid="{00000000-0005-0000-0000-0000C7530000}"/>
    <cellStyle name="Normal 3 4 2 5 2 3 3" xfId="15954" xr:uid="{00000000-0005-0000-0000-0000C8530000}"/>
    <cellStyle name="Normal 3 4 2 5 2 3 4" xfId="15955" xr:uid="{00000000-0005-0000-0000-0000C9530000}"/>
    <cellStyle name="Normal 3 4 2 5 2 4" xfId="15956" xr:uid="{00000000-0005-0000-0000-0000CA530000}"/>
    <cellStyle name="Normal 3 4 2 5 2 5" xfId="15957" xr:uid="{00000000-0005-0000-0000-0000CB530000}"/>
    <cellStyle name="Normal 3 4 2 5 2 6" xfId="15958" xr:uid="{00000000-0005-0000-0000-0000CC530000}"/>
    <cellStyle name="Normal 3 4 2 5 3" xfId="15959" xr:uid="{00000000-0005-0000-0000-0000CD530000}"/>
    <cellStyle name="Normal 3 4 2 5 3 2" xfId="15960" xr:uid="{00000000-0005-0000-0000-0000CE530000}"/>
    <cellStyle name="Normal 3 4 2 5 3 3" xfId="15961" xr:uid="{00000000-0005-0000-0000-0000CF530000}"/>
    <cellStyle name="Normal 3 4 2 5 3 4" xfId="15962" xr:uid="{00000000-0005-0000-0000-0000D0530000}"/>
    <cellStyle name="Normal 3 4 2 5 4" xfId="15963" xr:uid="{00000000-0005-0000-0000-0000D1530000}"/>
    <cellStyle name="Normal 3 4 2 5 4 2" xfId="15964" xr:uid="{00000000-0005-0000-0000-0000D2530000}"/>
    <cellStyle name="Normal 3 4 2 5 4 3" xfId="15965" xr:uid="{00000000-0005-0000-0000-0000D3530000}"/>
    <cellStyle name="Normal 3 4 2 5 4 4" xfId="15966" xr:uid="{00000000-0005-0000-0000-0000D4530000}"/>
    <cellStyle name="Normal 3 4 2 5 5" xfId="15967" xr:uid="{00000000-0005-0000-0000-0000D5530000}"/>
    <cellStyle name="Normal 3 4 2 5 6" xfId="15968" xr:uid="{00000000-0005-0000-0000-0000D6530000}"/>
    <cellStyle name="Normal 3 4 2 5 7" xfId="15969" xr:uid="{00000000-0005-0000-0000-0000D7530000}"/>
    <cellStyle name="Normal 3 4 2 6" xfId="15970" xr:uid="{00000000-0005-0000-0000-0000D8530000}"/>
    <cellStyle name="Normal 3 4 2 6 2" xfId="15971" xr:uid="{00000000-0005-0000-0000-0000D9530000}"/>
    <cellStyle name="Normal 3 4 2 6 2 2" xfId="15972" xr:uid="{00000000-0005-0000-0000-0000DA530000}"/>
    <cellStyle name="Normal 3 4 2 6 2 3" xfId="15973" xr:uid="{00000000-0005-0000-0000-0000DB530000}"/>
    <cellStyle name="Normal 3 4 2 6 2 4" xfId="15974" xr:uid="{00000000-0005-0000-0000-0000DC530000}"/>
    <cellStyle name="Normal 3 4 2 6 3" xfId="15975" xr:uid="{00000000-0005-0000-0000-0000DD530000}"/>
    <cellStyle name="Normal 3 4 2 6 3 2" xfId="15976" xr:uid="{00000000-0005-0000-0000-0000DE530000}"/>
    <cellStyle name="Normal 3 4 2 6 3 3" xfId="15977" xr:uid="{00000000-0005-0000-0000-0000DF530000}"/>
    <cellStyle name="Normal 3 4 2 6 3 4" xfId="15978" xr:uid="{00000000-0005-0000-0000-0000E0530000}"/>
    <cellStyle name="Normal 3 4 2 7" xfId="15979" xr:uid="{00000000-0005-0000-0000-0000E1530000}"/>
    <cellStyle name="Normal 3 4 2 7 2" xfId="15980" xr:uid="{00000000-0005-0000-0000-0000E2530000}"/>
    <cellStyle name="Normal 3 4 2 7 2 2" xfId="15981" xr:uid="{00000000-0005-0000-0000-0000E3530000}"/>
    <cellStyle name="Normal 3 4 2 7 2 3" xfId="15982" xr:uid="{00000000-0005-0000-0000-0000E4530000}"/>
    <cellStyle name="Normal 3 4 2 7 2 4" xfId="15983" xr:uid="{00000000-0005-0000-0000-0000E5530000}"/>
    <cellStyle name="Normal 3 4 2 7 3" xfId="15984" xr:uid="{00000000-0005-0000-0000-0000E6530000}"/>
    <cellStyle name="Normal 3 4 2 7 4" xfId="15985" xr:uid="{00000000-0005-0000-0000-0000E7530000}"/>
    <cellStyle name="Normal 3 4 2 7 5" xfId="15986" xr:uid="{00000000-0005-0000-0000-0000E8530000}"/>
    <cellStyle name="Normal 3 4 2 8" xfId="15987" xr:uid="{00000000-0005-0000-0000-0000E9530000}"/>
    <cellStyle name="Normal 3 4 2 8 2" xfId="15988" xr:uid="{00000000-0005-0000-0000-0000EA530000}"/>
    <cellStyle name="Normal 3 4 2 8 3" xfId="15989" xr:uid="{00000000-0005-0000-0000-0000EB530000}"/>
    <cellStyle name="Normal 3 4 2 8 4" xfId="15990" xr:uid="{00000000-0005-0000-0000-0000EC530000}"/>
    <cellStyle name="Normal 3 4 2 9" xfId="15991" xr:uid="{00000000-0005-0000-0000-0000ED530000}"/>
    <cellStyle name="Normal 3 4 3" xfId="15992" xr:uid="{00000000-0005-0000-0000-0000EE530000}"/>
    <cellStyle name="Normal 3 4 3 10" xfId="15993" xr:uid="{00000000-0005-0000-0000-0000EF530000}"/>
    <cellStyle name="Normal 3 4 3 11" xfId="15994" xr:uid="{00000000-0005-0000-0000-0000F0530000}"/>
    <cellStyle name="Normal 3 4 3 2" xfId="15995" xr:uid="{00000000-0005-0000-0000-0000F1530000}"/>
    <cellStyle name="Normal 3 4 3 2 2" xfId="15996" xr:uid="{00000000-0005-0000-0000-0000F2530000}"/>
    <cellStyle name="Normal 3 4 3 2 2 2" xfId="15997" xr:uid="{00000000-0005-0000-0000-0000F3530000}"/>
    <cellStyle name="Normal 3 4 3 2 2 2 2" xfId="15998" xr:uid="{00000000-0005-0000-0000-0000F4530000}"/>
    <cellStyle name="Normal 3 4 3 2 2 2 2 2" xfId="15999" xr:uid="{00000000-0005-0000-0000-0000F5530000}"/>
    <cellStyle name="Normal 3 4 3 2 2 2 2 3" xfId="16000" xr:uid="{00000000-0005-0000-0000-0000F6530000}"/>
    <cellStyle name="Normal 3 4 3 2 2 2 2 4" xfId="16001" xr:uid="{00000000-0005-0000-0000-0000F7530000}"/>
    <cellStyle name="Normal 3 4 3 2 2 2 3" xfId="16002" xr:uid="{00000000-0005-0000-0000-0000F8530000}"/>
    <cellStyle name="Normal 3 4 3 2 2 2 3 2" xfId="16003" xr:uid="{00000000-0005-0000-0000-0000F9530000}"/>
    <cellStyle name="Normal 3 4 3 2 2 2 3 3" xfId="16004" xr:uid="{00000000-0005-0000-0000-0000FA530000}"/>
    <cellStyle name="Normal 3 4 3 2 2 2 3 4" xfId="16005" xr:uid="{00000000-0005-0000-0000-0000FB530000}"/>
    <cellStyle name="Normal 3 4 3 2 2 2 4" xfId="16006" xr:uid="{00000000-0005-0000-0000-0000FC530000}"/>
    <cellStyle name="Normal 3 4 3 2 2 2 5" xfId="16007" xr:uid="{00000000-0005-0000-0000-0000FD530000}"/>
    <cellStyle name="Normal 3 4 3 2 2 2 6" xfId="16008" xr:uid="{00000000-0005-0000-0000-0000FE530000}"/>
    <cellStyle name="Normal 3 4 3 2 2 3" xfId="16009" xr:uid="{00000000-0005-0000-0000-0000FF530000}"/>
    <cellStyle name="Normal 3 4 3 2 2 3 2" xfId="16010" xr:uid="{00000000-0005-0000-0000-000000540000}"/>
    <cellStyle name="Normal 3 4 3 2 2 3 3" xfId="16011" xr:uid="{00000000-0005-0000-0000-000001540000}"/>
    <cellStyle name="Normal 3 4 3 2 2 3 4" xfId="16012" xr:uid="{00000000-0005-0000-0000-000002540000}"/>
    <cellStyle name="Normal 3 4 3 2 2 4" xfId="16013" xr:uid="{00000000-0005-0000-0000-000003540000}"/>
    <cellStyle name="Normal 3 4 3 2 2 4 2" xfId="16014" xr:uid="{00000000-0005-0000-0000-000004540000}"/>
    <cellStyle name="Normal 3 4 3 2 2 4 3" xfId="16015" xr:uid="{00000000-0005-0000-0000-000005540000}"/>
    <cellStyle name="Normal 3 4 3 2 2 4 4" xfId="16016" xr:uid="{00000000-0005-0000-0000-000006540000}"/>
    <cellStyle name="Normal 3 4 3 2 2 5" xfId="16017" xr:uid="{00000000-0005-0000-0000-000007540000}"/>
    <cellStyle name="Normal 3 4 3 2 2 6" xfId="16018" xr:uid="{00000000-0005-0000-0000-000008540000}"/>
    <cellStyle name="Normal 3 4 3 2 2 7" xfId="16019" xr:uid="{00000000-0005-0000-0000-000009540000}"/>
    <cellStyle name="Normal 3 4 3 2 3" xfId="16020" xr:uid="{00000000-0005-0000-0000-00000A540000}"/>
    <cellStyle name="Normal 3 4 3 2 3 2" xfId="16021" xr:uid="{00000000-0005-0000-0000-00000B540000}"/>
    <cellStyle name="Normal 3 4 3 2 3 2 2" xfId="16022" xr:uid="{00000000-0005-0000-0000-00000C540000}"/>
    <cellStyle name="Normal 3 4 3 2 3 2 2 2" xfId="16023" xr:uid="{00000000-0005-0000-0000-00000D540000}"/>
    <cellStyle name="Normal 3 4 3 2 3 2 2 3" xfId="16024" xr:uid="{00000000-0005-0000-0000-00000E540000}"/>
    <cellStyle name="Normal 3 4 3 2 3 2 2 4" xfId="16025" xr:uid="{00000000-0005-0000-0000-00000F540000}"/>
    <cellStyle name="Normal 3 4 3 2 3 2 3" xfId="16026" xr:uid="{00000000-0005-0000-0000-000010540000}"/>
    <cellStyle name="Normal 3 4 3 2 3 2 3 2" xfId="16027" xr:uid="{00000000-0005-0000-0000-000011540000}"/>
    <cellStyle name="Normal 3 4 3 2 3 2 3 3" xfId="16028" xr:uid="{00000000-0005-0000-0000-000012540000}"/>
    <cellStyle name="Normal 3 4 3 2 3 2 3 4" xfId="16029" xr:uid="{00000000-0005-0000-0000-000013540000}"/>
    <cellStyle name="Normal 3 4 3 2 3 2 4" xfId="16030" xr:uid="{00000000-0005-0000-0000-000014540000}"/>
    <cellStyle name="Normal 3 4 3 2 3 2 5" xfId="16031" xr:uid="{00000000-0005-0000-0000-000015540000}"/>
    <cellStyle name="Normal 3 4 3 2 3 2 6" xfId="16032" xr:uid="{00000000-0005-0000-0000-000016540000}"/>
    <cellStyle name="Normal 3 4 3 2 3 3" xfId="16033" xr:uid="{00000000-0005-0000-0000-000017540000}"/>
    <cellStyle name="Normal 3 4 3 2 3 3 2" xfId="16034" xr:uid="{00000000-0005-0000-0000-000018540000}"/>
    <cellStyle name="Normal 3 4 3 2 3 3 3" xfId="16035" xr:uid="{00000000-0005-0000-0000-000019540000}"/>
    <cellStyle name="Normal 3 4 3 2 3 3 4" xfId="16036" xr:uid="{00000000-0005-0000-0000-00001A540000}"/>
    <cellStyle name="Normal 3 4 3 2 3 4" xfId="16037" xr:uid="{00000000-0005-0000-0000-00001B540000}"/>
    <cellStyle name="Normal 3 4 3 2 3 4 2" xfId="16038" xr:uid="{00000000-0005-0000-0000-00001C540000}"/>
    <cellStyle name="Normal 3 4 3 2 3 4 3" xfId="16039" xr:uid="{00000000-0005-0000-0000-00001D540000}"/>
    <cellStyle name="Normal 3 4 3 2 3 4 4" xfId="16040" xr:uid="{00000000-0005-0000-0000-00001E540000}"/>
    <cellStyle name="Normal 3 4 3 2 3 5" xfId="16041" xr:uid="{00000000-0005-0000-0000-00001F540000}"/>
    <cellStyle name="Normal 3 4 3 2 3 6" xfId="16042" xr:uid="{00000000-0005-0000-0000-000020540000}"/>
    <cellStyle name="Normal 3 4 3 2 3 7" xfId="16043" xr:uid="{00000000-0005-0000-0000-000021540000}"/>
    <cellStyle name="Normal 3 4 3 2 4" xfId="16044" xr:uid="{00000000-0005-0000-0000-000022540000}"/>
    <cellStyle name="Normal 3 4 3 2 4 2" xfId="16045" xr:uid="{00000000-0005-0000-0000-000023540000}"/>
    <cellStyle name="Normal 3 4 3 2 4 2 2" xfId="16046" xr:uid="{00000000-0005-0000-0000-000024540000}"/>
    <cellStyle name="Normal 3 4 3 2 4 2 3" xfId="16047" xr:uid="{00000000-0005-0000-0000-000025540000}"/>
    <cellStyle name="Normal 3 4 3 2 4 2 4" xfId="16048" xr:uid="{00000000-0005-0000-0000-000026540000}"/>
    <cellStyle name="Normal 3 4 3 2 4 3" xfId="16049" xr:uid="{00000000-0005-0000-0000-000027540000}"/>
    <cellStyle name="Normal 3 4 3 2 4 3 2" xfId="16050" xr:uid="{00000000-0005-0000-0000-000028540000}"/>
    <cellStyle name="Normal 3 4 3 2 4 3 3" xfId="16051" xr:uid="{00000000-0005-0000-0000-000029540000}"/>
    <cellStyle name="Normal 3 4 3 2 4 3 4" xfId="16052" xr:uid="{00000000-0005-0000-0000-00002A540000}"/>
    <cellStyle name="Normal 3 4 3 2 4 4" xfId="16053" xr:uid="{00000000-0005-0000-0000-00002B540000}"/>
    <cellStyle name="Normal 3 4 3 2 4 5" xfId="16054" xr:uid="{00000000-0005-0000-0000-00002C540000}"/>
    <cellStyle name="Normal 3 4 3 2 4 6" xfId="16055" xr:uid="{00000000-0005-0000-0000-00002D540000}"/>
    <cellStyle name="Normal 3 4 3 2 5" xfId="16056" xr:uid="{00000000-0005-0000-0000-00002E540000}"/>
    <cellStyle name="Normal 3 4 3 2 5 2" xfId="16057" xr:uid="{00000000-0005-0000-0000-00002F540000}"/>
    <cellStyle name="Normal 3 4 3 2 5 3" xfId="16058" xr:uid="{00000000-0005-0000-0000-000030540000}"/>
    <cellStyle name="Normal 3 4 3 2 5 4" xfId="16059" xr:uid="{00000000-0005-0000-0000-000031540000}"/>
    <cellStyle name="Normal 3 4 3 2 6" xfId="16060" xr:uid="{00000000-0005-0000-0000-000032540000}"/>
    <cellStyle name="Normal 3 4 3 2 6 2" xfId="16061" xr:uid="{00000000-0005-0000-0000-000033540000}"/>
    <cellStyle name="Normal 3 4 3 2 6 3" xfId="16062" xr:uid="{00000000-0005-0000-0000-000034540000}"/>
    <cellStyle name="Normal 3 4 3 2 6 4" xfId="16063" xr:uid="{00000000-0005-0000-0000-000035540000}"/>
    <cellStyle name="Normal 3 4 3 2 7" xfId="16064" xr:uid="{00000000-0005-0000-0000-000036540000}"/>
    <cellStyle name="Normal 3 4 3 2 8" xfId="16065" xr:uid="{00000000-0005-0000-0000-000037540000}"/>
    <cellStyle name="Normal 3 4 3 2 9" xfId="16066" xr:uid="{00000000-0005-0000-0000-000038540000}"/>
    <cellStyle name="Normal 3 4 3 3" xfId="16067" xr:uid="{00000000-0005-0000-0000-000039540000}"/>
    <cellStyle name="Normal 3 4 3 3 2" xfId="16068" xr:uid="{00000000-0005-0000-0000-00003A540000}"/>
    <cellStyle name="Normal 3 4 3 3 2 2" xfId="16069" xr:uid="{00000000-0005-0000-0000-00003B540000}"/>
    <cellStyle name="Normal 3 4 3 3 2 2 2" xfId="16070" xr:uid="{00000000-0005-0000-0000-00003C540000}"/>
    <cellStyle name="Normal 3 4 3 3 2 2 2 2" xfId="16071" xr:uid="{00000000-0005-0000-0000-00003D540000}"/>
    <cellStyle name="Normal 3 4 3 3 2 2 2 3" xfId="16072" xr:uid="{00000000-0005-0000-0000-00003E540000}"/>
    <cellStyle name="Normal 3 4 3 3 2 2 2 4" xfId="16073" xr:uid="{00000000-0005-0000-0000-00003F540000}"/>
    <cellStyle name="Normal 3 4 3 3 2 2 3" xfId="16074" xr:uid="{00000000-0005-0000-0000-000040540000}"/>
    <cellStyle name="Normal 3 4 3 3 2 2 4" xfId="16075" xr:uid="{00000000-0005-0000-0000-000041540000}"/>
    <cellStyle name="Normal 3 4 3 3 2 2 5" xfId="16076" xr:uid="{00000000-0005-0000-0000-000042540000}"/>
    <cellStyle name="Normal 3 4 3 3 2 3" xfId="16077" xr:uid="{00000000-0005-0000-0000-000043540000}"/>
    <cellStyle name="Normal 3 4 3 3 2 3 2" xfId="16078" xr:uid="{00000000-0005-0000-0000-000044540000}"/>
    <cellStyle name="Normal 3 4 3 3 2 3 3" xfId="16079" xr:uid="{00000000-0005-0000-0000-000045540000}"/>
    <cellStyle name="Normal 3 4 3 3 2 3 4" xfId="16080" xr:uid="{00000000-0005-0000-0000-000046540000}"/>
    <cellStyle name="Normal 3 4 3 3 2 4" xfId="16081" xr:uid="{00000000-0005-0000-0000-000047540000}"/>
    <cellStyle name="Normal 3 4 3 3 2 4 2" xfId="16082" xr:uid="{00000000-0005-0000-0000-000048540000}"/>
    <cellStyle name="Normal 3 4 3 3 2 4 3" xfId="16083" xr:uid="{00000000-0005-0000-0000-000049540000}"/>
    <cellStyle name="Normal 3 4 3 3 2 4 4" xfId="16084" xr:uid="{00000000-0005-0000-0000-00004A540000}"/>
    <cellStyle name="Normal 3 4 3 3 2 5" xfId="16085" xr:uid="{00000000-0005-0000-0000-00004B540000}"/>
    <cellStyle name="Normal 3 4 3 3 2 6" xfId="16086" xr:uid="{00000000-0005-0000-0000-00004C540000}"/>
    <cellStyle name="Normal 3 4 3 3 2 7" xfId="16087" xr:uid="{00000000-0005-0000-0000-00004D540000}"/>
    <cellStyle name="Normal 3 4 3 3 3" xfId="16088" xr:uid="{00000000-0005-0000-0000-00004E540000}"/>
    <cellStyle name="Normal 3 4 3 3 3 2" xfId="16089" xr:uid="{00000000-0005-0000-0000-00004F540000}"/>
    <cellStyle name="Normal 3 4 3 3 3 2 2" xfId="16090" xr:uid="{00000000-0005-0000-0000-000050540000}"/>
    <cellStyle name="Normal 3 4 3 3 3 2 2 2" xfId="16091" xr:uid="{00000000-0005-0000-0000-000051540000}"/>
    <cellStyle name="Normal 3 4 3 3 3 2 2 3" xfId="16092" xr:uid="{00000000-0005-0000-0000-000052540000}"/>
    <cellStyle name="Normal 3 4 3 3 3 2 2 4" xfId="16093" xr:uid="{00000000-0005-0000-0000-000053540000}"/>
    <cellStyle name="Normal 3 4 3 3 3 2 3" xfId="16094" xr:uid="{00000000-0005-0000-0000-000054540000}"/>
    <cellStyle name="Normal 3 4 3 3 3 2 4" xfId="16095" xr:uid="{00000000-0005-0000-0000-000055540000}"/>
    <cellStyle name="Normal 3 4 3 3 3 2 5" xfId="16096" xr:uid="{00000000-0005-0000-0000-000056540000}"/>
    <cellStyle name="Normal 3 4 3 3 3 3" xfId="16097" xr:uid="{00000000-0005-0000-0000-000057540000}"/>
    <cellStyle name="Normal 3 4 3 3 3 3 2" xfId="16098" xr:uid="{00000000-0005-0000-0000-000058540000}"/>
    <cellStyle name="Normal 3 4 3 3 3 3 3" xfId="16099" xr:uid="{00000000-0005-0000-0000-000059540000}"/>
    <cellStyle name="Normal 3 4 3 3 3 3 4" xfId="16100" xr:uid="{00000000-0005-0000-0000-00005A540000}"/>
    <cellStyle name="Normal 3 4 3 3 3 4" xfId="16101" xr:uid="{00000000-0005-0000-0000-00005B540000}"/>
    <cellStyle name="Normal 3 4 3 3 3 5" xfId="16102" xr:uid="{00000000-0005-0000-0000-00005C540000}"/>
    <cellStyle name="Normal 3 4 3 3 3 6" xfId="16103" xr:uid="{00000000-0005-0000-0000-00005D540000}"/>
    <cellStyle name="Normal 3 4 3 3 4" xfId="16104" xr:uid="{00000000-0005-0000-0000-00005E540000}"/>
    <cellStyle name="Normal 3 4 3 3 4 2" xfId="16105" xr:uid="{00000000-0005-0000-0000-00005F540000}"/>
    <cellStyle name="Normal 3 4 3 3 4 2 2" xfId="16106" xr:uid="{00000000-0005-0000-0000-000060540000}"/>
    <cellStyle name="Normal 3 4 3 3 4 2 3" xfId="16107" xr:uid="{00000000-0005-0000-0000-000061540000}"/>
    <cellStyle name="Normal 3 4 3 3 4 2 4" xfId="16108" xr:uid="{00000000-0005-0000-0000-000062540000}"/>
    <cellStyle name="Normal 3 4 3 3 4 3" xfId="16109" xr:uid="{00000000-0005-0000-0000-000063540000}"/>
    <cellStyle name="Normal 3 4 3 3 4 4" xfId="16110" xr:uid="{00000000-0005-0000-0000-000064540000}"/>
    <cellStyle name="Normal 3 4 3 3 4 5" xfId="16111" xr:uid="{00000000-0005-0000-0000-000065540000}"/>
    <cellStyle name="Normal 3 4 3 3 5" xfId="16112" xr:uid="{00000000-0005-0000-0000-000066540000}"/>
    <cellStyle name="Normal 3 4 3 3 5 2" xfId="16113" xr:uid="{00000000-0005-0000-0000-000067540000}"/>
    <cellStyle name="Normal 3 4 3 3 5 3" xfId="16114" xr:uid="{00000000-0005-0000-0000-000068540000}"/>
    <cellStyle name="Normal 3 4 3 3 5 4" xfId="16115" xr:uid="{00000000-0005-0000-0000-000069540000}"/>
    <cellStyle name="Normal 3 4 3 3 6" xfId="16116" xr:uid="{00000000-0005-0000-0000-00006A540000}"/>
    <cellStyle name="Normal 3 4 3 3 6 2" xfId="16117" xr:uid="{00000000-0005-0000-0000-00006B540000}"/>
    <cellStyle name="Normal 3 4 3 3 6 3" xfId="16118" xr:uid="{00000000-0005-0000-0000-00006C540000}"/>
    <cellStyle name="Normal 3 4 3 3 6 4" xfId="16119" xr:uid="{00000000-0005-0000-0000-00006D540000}"/>
    <cellStyle name="Normal 3 4 3 3 7" xfId="16120" xr:uid="{00000000-0005-0000-0000-00006E540000}"/>
    <cellStyle name="Normal 3 4 3 3 8" xfId="16121" xr:uid="{00000000-0005-0000-0000-00006F540000}"/>
    <cellStyle name="Normal 3 4 3 3 9" xfId="16122" xr:uid="{00000000-0005-0000-0000-000070540000}"/>
    <cellStyle name="Normal 3 4 3 4" xfId="16123" xr:uid="{00000000-0005-0000-0000-000071540000}"/>
    <cellStyle name="Normal 3 4 3 4 2" xfId="16124" xr:uid="{00000000-0005-0000-0000-000072540000}"/>
    <cellStyle name="Normal 3 4 3 4 2 2" xfId="16125" xr:uid="{00000000-0005-0000-0000-000073540000}"/>
    <cellStyle name="Normal 3 4 3 4 2 2 2" xfId="16126" xr:uid="{00000000-0005-0000-0000-000074540000}"/>
    <cellStyle name="Normal 3 4 3 4 2 2 3" xfId="16127" xr:uid="{00000000-0005-0000-0000-000075540000}"/>
    <cellStyle name="Normal 3 4 3 4 2 2 4" xfId="16128" xr:uid="{00000000-0005-0000-0000-000076540000}"/>
    <cellStyle name="Normal 3 4 3 4 2 3" xfId="16129" xr:uid="{00000000-0005-0000-0000-000077540000}"/>
    <cellStyle name="Normal 3 4 3 4 2 3 2" xfId="16130" xr:uid="{00000000-0005-0000-0000-000078540000}"/>
    <cellStyle name="Normal 3 4 3 4 2 3 3" xfId="16131" xr:uid="{00000000-0005-0000-0000-000079540000}"/>
    <cellStyle name="Normal 3 4 3 4 2 3 4" xfId="16132" xr:uid="{00000000-0005-0000-0000-00007A540000}"/>
    <cellStyle name="Normal 3 4 3 4 2 4" xfId="16133" xr:uid="{00000000-0005-0000-0000-00007B540000}"/>
    <cellStyle name="Normal 3 4 3 4 2 5" xfId="16134" xr:uid="{00000000-0005-0000-0000-00007C540000}"/>
    <cellStyle name="Normal 3 4 3 4 2 6" xfId="16135" xr:uid="{00000000-0005-0000-0000-00007D540000}"/>
    <cellStyle name="Normal 3 4 3 4 3" xfId="16136" xr:uid="{00000000-0005-0000-0000-00007E540000}"/>
    <cellStyle name="Normal 3 4 3 4 3 2" xfId="16137" xr:uid="{00000000-0005-0000-0000-00007F540000}"/>
    <cellStyle name="Normal 3 4 3 4 3 3" xfId="16138" xr:uid="{00000000-0005-0000-0000-000080540000}"/>
    <cellStyle name="Normal 3 4 3 4 3 4" xfId="16139" xr:uid="{00000000-0005-0000-0000-000081540000}"/>
    <cellStyle name="Normal 3 4 3 4 4" xfId="16140" xr:uid="{00000000-0005-0000-0000-000082540000}"/>
    <cellStyle name="Normal 3 4 3 4 4 2" xfId="16141" xr:uid="{00000000-0005-0000-0000-000083540000}"/>
    <cellStyle name="Normal 3 4 3 4 4 3" xfId="16142" xr:uid="{00000000-0005-0000-0000-000084540000}"/>
    <cellStyle name="Normal 3 4 3 4 4 4" xfId="16143" xr:uid="{00000000-0005-0000-0000-000085540000}"/>
    <cellStyle name="Normal 3 4 3 4 5" xfId="16144" xr:uid="{00000000-0005-0000-0000-000086540000}"/>
    <cellStyle name="Normal 3 4 3 4 6" xfId="16145" xr:uid="{00000000-0005-0000-0000-000087540000}"/>
    <cellStyle name="Normal 3 4 3 4 7" xfId="16146" xr:uid="{00000000-0005-0000-0000-000088540000}"/>
    <cellStyle name="Normal 3 4 3 5" xfId="16147" xr:uid="{00000000-0005-0000-0000-000089540000}"/>
    <cellStyle name="Normal 3 4 3 5 2" xfId="16148" xr:uid="{00000000-0005-0000-0000-00008A540000}"/>
    <cellStyle name="Normal 3 4 3 5 2 2" xfId="16149" xr:uid="{00000000-0005-0000-0000-00008B540000}"/>
    <cellStyle name="Normal 3 4 3 5 2 2 2" xfId="16150" xr:uid="{00000000-0005-0000-0000-00008C540000}"/>
    <cellStyle name="Normal 3 4 3 5 2 2 3" xfId="16151" xr:uid="{00000000-0005-0000-0000-00008D540000}"/>
    <cellStyle name="Normal 3 4 3 5 2 2 4" xfId="16152" xr:uid="{00000000-0005-0000-0000-00008E540000}"/>
    <cellStyle name="Normal 3 4 3 5 2 3" xfId="16153" xr:uid="{00000000-0005-0000-0000-00008F540000}"/>
    <cellStyle name="Normal 3 4 3 5 2 4" xfId="16154" xr:uid="{00000000-0005-0000-0000-000090540000}"/>
    <cellStyle name="Normal 3 4 3 5 2 5" xfId="16155" xr:uid="{00000000-0005-0000-0000-000091540000}"/>
    <cellStyle name="Normal 3 4 3 5 3" xfId="16156" xr:uid="{00000000-0005-0000-0000-000092540000}"/>
    <cellStyle name="Normal 3 4 3 5 3 2" xfId="16157" xr:uid="{00000000-0005-0000-0000-000093540000}"/>
    <cellStyle name="Normal 3 4 3 5 3 3" xfId="16158" xr:uid="{00000000-0005-0000-0000-000094540000}"/>
    <cellStyle name="Normal 3 4 3 5 3 4" xfId="16159" xr:uid="{00000000-0005-0000-0000-000095540000}"/>
    <cellStyle name="Normal 3 4 3 5 4" xfId="16160" xr:uid="{00000000-0005-0000-0000-000096540000}"/>
    <cellStyle name="Normal 3 4 3 5 4 2" xfId="16161" xr:uid="{00000000-0005-0000-0000-000097540000}"/>
    <cellStyle name="Normal 3 4 3 5 4 3" xfId="16162" xr:uid="{00000000-0005-0000-0000-000098540000}"/>
    <cellStyle name="Normal 3 4 3 5 4 4" xfId="16163" xr:uid="{00000000-0005-0000-0000-000099540000}"/>
    <cellStyle name="Normal 3 4 3 6" xfId="16164" xr:uid="{00000000-0005-0000-0000-00009A540000}"/>
    <cellStyle name="Normal 3 4 3 6 2" xfId="16165" xr:uid="{00000000-0005-0000-0000-00009B540000}"/>
    <cellStyle name="Normal 3 4 3 6 2 2" xfId="16166" xr:uid="{00000000-0005-0000-0000-00009C540000}"/>
    <cellStyle name="Normal 3 4 3 6 2 3" xfId="16167" xr:uid="{00000000-0005-0000-0000-00009D540000}"/>
    <cellStyle name="Normal 3 4 3 6 2 4" xfId="16168" xr:uid="{00000000-0005-0000-0000-00009E540000}"/>
    <cellStyle name="Normal 3 4 3 6 3" xfId="16169" xr:uid="{00000000-0005-0000-0000-00009F540000}"/>
    <cellStyle name="Normal 3 4 3 6 3 2" xfId="16170" xr:uid="{00000000-0005-0000-0000-0000A0540000}"/>
    <cellStyle name="Normal 3 4 3 6 3 3" xfId="16171" xr:uid="{00000000-0005-0000-0000-0000A1540000}"/>
    <cellStyle name="Normal 3 4 3 6 3 4" xfId="16172" xr:uid="{00000000-0005-0000-0000-0000A2540000}"/>
    <cellStyle name="Normal 3 4 3 6 4" xfId="16173" xr:uid="{00000000-0005-0000-0000-0000A3540000}"/>
    <cellStyle name="Normal 3 4 3 6 5" xfId="16174" xr:uid="{00000000-0005-0000-0000-0000A4540000}"/>
    <cellStyle name="Normal 3 4 3 6 6" xfId="16175" xr:uid="{00000000-0005-0000-0000-0000A5540000}"/>
    <cellStyle name="Normal 3 4 3 7" xfId="16176" xr:uid="{00000000-0005-0000-0000-0000A6540000}"/>
    <cellStyle name="Normal 3 4 3 7 2" xfId="16177" xr:uid="{00000000-0005-0000-0000-0000A7540000}"/>
    <cellStyle name="Normal 3 4 3 7 3" xfId="16178" xr:uid="{00000000-0005-0000-0000-0000A8540000}"/>
    <cellStyle name="Normal 3 4 3 7 4" xfId="16179" xr:uid="{00000000-0005-0000-0000-0000A9540000}"/>
    <cellStyle name="Normal 3 4 3 8" xfId="16180" xr:uid="{00000000-0005-0000-0000-0000AA540000}"/>
    <cellStyle name="Normal 3 4 3 8 2" xfId="16181" xr:uid="{00000000-0005-0000-0000-0000AB540000}"/>
    <cellStyle name="Normal 3 4 3 8 3" xfId="16182" xr:uid="{00000000-0005-0000-0000-0000AC540000}"/>
    <cellStyle name="Normal 3 4 3 8 4" xfId="16183" xr:uid="{00000000-0005-0000-0000-0000AD540000}"/>
    <cellStyle name="Normal 3 4 3 9" xfId="16184" xr:uid="{00000000-0005-0000-0000-0000AE540000}"/>
    <cellStyle name="Normal 3 4 4" xfId="16185" xr:uid="{00000000-0005-0000-0000-0000AF540000}"/>
    <cellStyle name="Normal 3 4 4 2" xfId="16186" xr:uid="{00000000-0005-0000-0000-0000B0540000}"/>
    <cellStyle name="Normal 3 4 4 2 2" xfId="16187" xr:uid="{00000000-0005-0000-0000-0000B1540000}"/>
    <cellStyle name="Normal 3 4 4 2 2 2" xfId="16188" xr:uid="{00000000-0005-0000-0000-0000B2540000}"/>
    <cellStyle name="Normal 3 4 4 2 2 2 2" xfId="16189" xr:uid="{00000000-0005-0000-0000-0000B3540000}"/>
    <cellStyle name="Normal 3 4 4 2 2 2 3" xfId="16190" xr:uid="{00000000-0005-0000-0000-0000B4540000}"/>
    <cellStyle name="Normal 3 4 4 2 2 2 4" xfId="16191" xr:uid="{00000000-0005-0000-0000-0000B5540000}"/>
    <cellStyle name="Normal 3 4 4 2 2 3" xfId="16192" xr:uid="{00000000-0005-0000-0000-0000B6540000}"/>
    <cellStyle name="Normal 3 4 4 2 2 4" xfId="16193" xr:uid="{00000000-0005-0000-0000-0000B7540000}"/>
    <cellStyle name="Normal 3 4 4 2 2 5" xfId="16194" xr:uid="{00000000-0005-0000-0000-0000B8540000}"/>
    <cellStyle name="Normal 3 4 4 2 3" xfId="16195" xr:uid="{00000000-0005-0000-0000-0000B9540000}"/>
    <cellStyle name="Normal 3 4 4 2 3 2" xfId="16196" xr:uid="{00000000-0005-0000-0000-0000BA540000}"/>
    <cellStyle name="Normal 3 4 4 2 3 3" xfId="16197" xr:uid="{00000000-0005-0000-0000-0000BB540000}"/>
    <cellStyle name="Normal 3 4 4 2 3 4" xfId="16198" xr:uid="{00000000-0005-0000-0000-0000BC540000}"/>
    <cellStyle name="Normal 3 4 4 2 4" xfId="16199" xr:uid="{00000000-0005-0000-0000-0000BD540000}"/>
    <cellStyle name="Normal 3 4 4 2 4 2" xfId="16200" xr:uid="{00000000-0005-0000-0000-0000BE540000}"/>
    <cellStyle name="Normal 3 4 4 2 4 3" xfId="16201" xr:uid="{00000000-0005-0000-0000-0000BF540000}"/>
    <cellStyle name="Normal 3 4 4 2 4 4" xfId="16202" xr:uid="{00000000-0005-0000-0000-0000C0540000}"/>
    <cellStyle name="Normal 3 4 4 3" xfId="16203" xr:uid="{00000000-0005-0000-0000-0000C1540000}"/>
    <cellStyle name="Normal 3 4 4 3 2" xfId="16204" xr:uid="{00000000-0005-0000-0000-0000C2540000}"/>
    <cellStyle name="Normal 3 4 4 3 2 2" xfId="16205" xr:uid="{00000000-0005-0000-0000-0000C3540000}"/>
    <cellStyle name="Normal 3 4 4 3 2 2 2" xfId="16206" xr:uid="{00000000-0005-0000-0000-0000C4540000}"/>
    <cellStyle name="Normal 3 4 4 3 2 2 3" xfId="16207" xr:uid="{00000000-0005-0000-0000-0000C5540000}"/>
    <cellStyle name="Normal 3 4 4 3 2 2 4" xfId="16208" xr:uid="{00000000-0005-0000-0000-0000C6540000}"/>
    <cellStyle name="Normal 3 4 4 3 2 3" xfId="16209" xr:uid="{00000000-0005-0000-0000-0000C7540000}"/>
    <cellStyle name="Normal 3 4 4 3 2 4" xfId="16210" xr:uid="{00000000-0005-0000-0000-0000C8540000}"/>
    <cellStyle name="Normal 3 4 4 3 2 5" xfId="16211" xr:uid="{00000000-0005-0000-0000-0000C9540000}"/>
    <cellStyle name="Normal 3 4 4 3 3" xfId="16212" xr:uid="{00000000-0005-0000-0000-0000CA540000}"/>
    <cellStyle name="Normal 3 4 4 3 3 2" xfId="16213" xr:uid="{00000000-0005-0000-0000-0000CB540000}"/>
    <cellStyle name="Normal 3 4 4 3 3 3" xfId="16214" xr:uid="{00000000-0005-0000-0000-0000CC540000}"/>
    <cellStyle name="Normal 3 4 4 3 3 4" xfId="16215" xr:uid="{00000000-0005-0000-0000-0000CD540000}"/>
    <cellStyle name="Normal 3 4 4 3 4" xfId="16216" xr:uid="{00000000-0005-0000-0000-0000CE540000}"/>
    <cellStyle name="Normal 3 4 4 3 5" xfId="16217" xr:uid="{00000000-0005-0000-0000-0000CF540000}"/>
    <cellStyle name="Normal 3 4 4 3 6" xfId="16218" xr:uid="{00000000-0005-0000-0000-0000D0540000}"/>
    <cellStyle name="Normal 3 4 4 4" xfId="16219" xr:uid="{00000000-0005-0000-0000-0000D1540000}"/>
    <cellStyle name="Normal 3 4 4 4 2" xfId="16220" xr:uid="{00000000-0005-0000-0000-0000D2540000}"/>
    <cellStyle name="Normal 3 4 4 4 2 2" xfId="16221" xr:uid="{00000000-0005-0000-0000-0000D3540000}"/>
    <cellStyle name="Normal 3 4 4 4 2 3" xfId="16222" xr:uid="{00000000-0005-0000-0000-0000D4540000}"/>
    <cellStyle name="Normal 3 4 4 4 2 4" xfId="16223" xr:uid="{00000000-0005-0000-0000-0000D5540000}"/>
    <cellStyle name="Normal 3 4 4 4 3" xfId="16224" xr:uid="{00000000-0005-0000-0000-0000D6540000}"/>
    <cellStyle name="Normal 3 4 4 4 4" xfId="16225" xr:uid="{00000000-0005-0000-0000-0000D7540000}"/>
    <cellStyle name="Normal 3 4 4 4 5" xfId="16226" xr:uid="{00000000-0005-0000-0000-0000D8540000}"/>
    <cellStyle name="Normal 3 4 4 5" xfId="16227" xr:uid="{00000000-0005-0000-0000-0000D9540000}"/>
    <cellStyle name="Normal 3 4 4 5 2" xfId="16228" xr:uid="{00000000-0005-0000-0000-0000DA540000}"/>
    <cellStyle name="Normal 3 4 4 5 3" xfId="16229" xr:uid="{00000000-0005-0000-0000-0000DB540000}"/>
    <cellStyle name="Normal 3 4 4 5 4" xfId="16230" xr:uid="{00000000-0005-0000-0000-0000DC540000}"/>
    <cellStyle name="Normal 3 4 4 6" xfId="16231" xr:uid="{00000000-0005-0000-0000-0000DD540000}"/>
    <cellStyle name="Normal 3 4 4 6 2" xfId="16232" xr:uid="{00000000-0005-0000-0000-0000DE540000}"/>
    <cellStyle name="Normal 3 4 4 6 3" xfId="16233" xr:uid="{00000000-0005-0000-0000-0000DF540000}"/>
    <cellStyle name="Normal 3 4 4 6 4" xfId="16234" xr:uid="{00000000-0005-0000-0000-0000E0540000}"/>
    <cellStyle name="Normal 3 4 5" xfId="16235" xr:uid="{00000000-0005-0000-0000-0000E1540000}"/>
    <cellStyle name="Normal 3 4 5 2" xfId="16236" xr:uid="{00000000-0005-0000-0000-0000E2540000}"/>
    <cellStyle name="Normal 3 4 5 2 2" xfId="16237" xr:uid="{00000000-0005-0000-0000-0000E3540000}"/>
    <cellStyle name="Normal 3 4 5 2 2 2" xfId="16238" xr:uid="{00000000-0005-0000-0000-0000E4540000}"/>
    <cellStyle name="Normal 3 4 5 2 2 2 2" xfId="16239" xr:uid="{00000000-0005-0000-0000-0000E5540000}"/>
    <cellStyle name="Normal 3 4 5 2 2 2 2 2" xfId="16240" xr:uid="{00000000-0005-0000-0000-0000E6540000}"/>
    <cellStyle name="Normal 3 4 5 2 2 2 2 3" xfId="16241" xr:uid="{00000000-0005-0000-0000-0000E7540000}"/>
    <cellStyle name="Normal 3 4 5 2 2 2 2 4" xfId="16242" xr:uid="{00000000-0005-0000-0000-0000E8540000}"/>
    <cellStyle name="Normal 3 4 5 2 2 2 3" xfId="16243" xr:uid="{00000000-0005-0000-0000-0000E9540000}"/>
    <cellStyle name="Normal 3 4 5 2 2 2 4" xfId="16244" xr:uid="{00000000-0005-0000-0000-0000EA540000}"/>
    <cellStyle name="Normal 3 4 5 2 2 2 5" xfId="16245" xr:uid="{00000000-0005-0000-0000-0000EB540000}"/>
    <cellStyle name="Normal 3 4 5 2 2 3" xfId="16246" xr:uid="{00000000-0005-0000-0000-0000EC540000}"/>
    <cellStyle name="Normal 3 4 5 2 2 3 2" xfId="16247" xr:uid="{00000000-0005-0000-0000-0000ED540000}"/>
    <cellStyle name="Normal 3 4 5 2 2 3 3" xfId="16248" xr:uid="{00000000-0005-0000-0000-0000EE540000}"/>
    <cellStyle name="Normal 3 4 5 2 2 3 4" xfId="16249" xr:uid="{00000000-0005-0000-0000-0000EF540000}"/>
    <cellStyle name="Normal 3 4 5 2 2 4" xfId="16250" xr:uid="{00000000-0005-0000-0000-0000F0540000}"/>
    <cellStyle name="Normal 3 4 5 2 2 5" xfId="16251" xr:uid="{00000000-0005-0000-0000-0000F1540000}"/>
    <cellStyle name="Normal 3 4 5 2 2 6" xfId="16252" xr:uid="{00000000-0005-0000-0000-0000F2540000}"/>
    <cellStyle name="Normal 3 4 5 2 3" xfId="16253" xr:uid="{00000000-0005-0000-0000-0000F3540000}"/>
    <cellStyle name="Normal 3 4 5 2 3 2" xfId="16254" xr:uid="{00000000-0005-0000-0000-0000F4540000}"/>
    <cellStyle name="Normal 3 4 5 2 3 2 2" xfId="16255" xr:uid="{00000000-0005-0000-0000-0000F5540000}"/>
    <cellStyle name="Normal 3 4 5 2 3 2 2 2" xfId="16256" xr:uid="{00000000-0005-0000-0000-0000F6540000}"/>
    <cellStyle name="Normal 3 4 5 2 3 2 2 3" xfId="16257" xr:uid="{00000000-0005-0000-0000-0000F7540000}"/>
    <cellStyle name="Normal 3 4 5 2 3 2 2 4" xfId="16258" xr:uid="{00000000-0005-0000-0000-0000F8540000}"/>
    <cellStyle name="Normal 3 4 5 2 3 2 3" xfId="16259" xr:uid="{00000000-0005-0000-0000-0000F9540000}"/>
    <cellStyle name="Normal 3 4 5 2 3 2 4" xfId="16260" xr:uid="{00000000-0005-0000-0000-0000FA540000}"/>
    <cellStyle name="Normal 3 4 5 2 3 2 5" xfId="16261" xr:uid="{00000000-0005-0000-0000-0000FB540000}"/>
    <cellStyle name="Normal 3 4 5 2 3 3" xfId="16262" xr:uid="{00000000-0005-0000-0000-0000FC540000}"/>
    <cellStyle name="Normal 3 4 5 2 3 3 2" xfId="16263" xr:uid="{00000000-0005-0000-0000-0000FD540000}"/>
    <cellStyle name="Normal 3 4 5 2 3 3 3" xfId="16264" xr:uid="{00000000-0005-0000-0000-0000FE540000}"/>
    <cellStyle name="Normal 3 4 5 2 3 3 4" xfId="16265" xr:uid="{00000000-0005-0000-0000-0000FF540000}"/>
    <cellStyle name="Normal 3 4 5 2 3 4" xfId="16266" xr:uid="{00000000-0005-0000-0000-000000550000}"/>
    <cellStyle name="Normal 3 4 5 2 3 5" xfId="16267" xr:uid="{00000000-0005-0000-0000-000001550000}"/>
    <cellStyle name="Normal 3 4 5 2 3 6" xfId="16268" xr:uid="{00000000-0005-0000-0000-000002550000}"/>
    <cellStyle name="Normal 3 4 5 2 4" xfId="16269" xr:uid="{00000000-0005-0000-0000-000003550000}"/>
    <cellStyle name="Normal 3 4 5 2 4 2" xfId="16270" xr:uid="{00000000-0005-0000-0000-000004550000}"/>
    <cellStyle name="Normal 3 4 5 2 4 2 2" xfId="16271" xr:uid="{00000000-0005-0000-0000-000005550000}"/>
    <cellStyle name="Normal 3 4 5 2 4 2 3" xfId="16272" xr:uid="{00000000-0005-0000-0000-000006550000}"/>
    <cellStyle name="Normal 3 4 5 2 4 2 4" xfId="16273" xr:uid="{00000000-0005-0000-0000-000007550000}"/>
    <cellStyle name="Normal 3 4 5 2 4 3" xfId="16274" xr:uid="{00000000-0005-0000-0000-000008550000}"/>
    <cellStyle name="Normal 3 4 5 2 4 4" xfId="16275" xr:uid="{00000000-0005-0000-0000-000009550000}"/>
    <cellStyle name="Normal 3 4 5 2 4 5" xfId="16276" xr:uid="{00000000-0005-0000-0000-00000A550000}"/>
    <cellStyle name="Normal 3 4 5 2 5" xfId="16277" xr:uid="{00000000-0005-0000-0000-00000B550000}"/>
    <cellStyle name="Normal 3 4 5 2 5 2" xfId="16278" xr:uid="{00000000-0005-0000-0000-00000C550000}"/>
    <cellStyle name="Normal 3 4 5 2 5 3" xfId="16279" xr:uid="{00000000-0005-0000-0000-00000D550000}"/>
    <cellStyle name="Normal 3 4 5 2 5 4" xfId="16280" xr:uid="{00000000-0005-0000-0000-00000E550000}"/>
    <cellStyle name="Normal 3 4 5 2 6" xfId="16281" xr:uid="{00000000-0005-0000-0000-00000F550000}"/>
    <cellStyle name="Normal 3 4 5 2 7" xfId="16282" xr:uid="{00000000-0005-0000-0000-000010550000}"/>
    <cellStyle name="Normal 3 4 5 2 8" xfId="16283" xr:uid="{00000000-0005-0000-0000-000011550000}"/>
    <cellStyle name="Normal 3 4 5 3" xfId="16284" xr:uid="{00000000-0005-0000-0000-000012550000}"/>
    <cellStyle name="Normal 3 4 5 3 2" xfId="16285" xr:uid="{00000000-0005-0000-0000-000013550000}"/>
    <cellStyle name="Normal 3 4 5 3 2 2" xfId="16286" xr:uid="{00000000-0005-0000-0000-000014550000}"/>
    <cellStyle name="Normal 3 4 5 3 2 2 2" xfId="16287" xr:uid="{00000000-0005-0000-0000-000015550000}"/>
    <cellStyle name="Normal 3 4 5 3 2 2 3" xfId="16288" xr:uid="{00000000-0005-0000-0000-000016550000}"/>
    <cellStyle name="Normal 3 4 5 3 2 2 4" xfId="16289" xr:uid="{00000000-0005-0000-0000-000017550000}"/>
    <cellStyle name="Normal 3 4 5 3 2 3" xfId="16290" xr:uid="{00000000-0005-0000-0000-000018550000}"/>
    <cellStyle name="Normal 3 4 5 3 2 3 2" xfId="16291" xr:uid="{00000000-0005-0000-0000-000019550000}"/>
    <cellStyle name="Normal 3 4 5 3 2 3 3" xfId="16292" xr:uid="{00000000-0005-0000-0000-00001A550000}"/>
    <cellStyle name="Normal 3 4 5 3 2 3 4" xfId="16293" xr:uid="{00000000-0005-0000-0000-00001B550000}"/>
    <cellStyle name="Normal 3 4 5 3 2 4" xfId="16294" xr:uid="{00000000-0005-0000-0000-00001C550000}"/>
    <cellStyle name="Normal 3 4 5 3 2 5" xfId="16295" xr:uid="{00000000-0005-0000-0000-00001D550000}"/>
    <cellStyle name="Normal 3 4 5 3 2 6" xfId="16296" xr:uid="{00000000-0005-0000-0000-00001E550000}"/>
    <cellStyle name="Normal 3 4 5 3 3" xfId="16297" xr:uid="{00000000-0005-0000-0000-00001F550000}"/>
    <cellStyle name="Normal 3 4 5 3 3 2" xfId="16298" xr:uid="{00000000-0005-0000-0000-000020550000}"/>
    <cellStyle name="Normal 3 4 5 3 3 3" xfId="16299" xr:uid="{00000000-0005-0000-0000-000021550000}"/>
    <cellStyle name="Normal 3 4 5 3 3 4" xfId="16300" xr:uid="{00000000-0005-0000-0000-000022550000}"/>
    <cellStyle name="Normal 3 4 5 3 4" xfId="16301" xr:uid="{00000000-0005-0000-0000-000023550000}"/>
    <cellStyle name="Normal 3 4 5 3 4 2" xfId="16302" xr:uid="{00000000-0005-0000-0000-000024550000}"/>
    <cellStyle name="Normal 3 4 5 3 4 3" xfId="16303" xr:uid="{00000000-0005-0000-0000-000025550000}"/>
    <cellStyle name="Normal 3 4 5 3 4 4" xfId="16304" xr:uid="{00000000-0005-0000-0000-000026550000}"/>
    <cellStyle name="Normal 3 4 5 3 5" xfId="16305" xr:uid="{00000000-0005-0000-0000-000027550000}"/>
    <cellStyle name="Normal 3 4 5 3 6" xfId="16306" xr:uid="{00000000-0005-0000-0000-000028550000}"/>
    <cellStyle name="Normal 3 4 5 3 7" xfId="16307" xr:uid="{00000000-0005-0000-0000-000029550000}"/>
    <cellStyle name="Normal 3 4 5 4" xfId="16308" xr:uid="{00000000-0005-0000-0000-00002A550000}"/>
    <cellStyle name="Normal 3 4 5 4 2" xfId="16309" xr:uid="{00000000-0005-0000-0000-00002B550000}"/>
    <cellStyle name="Normal 3 4 5 4 2 2" xfId="16310" xr:uid="{00000000-0005-0000-0000-00002C550000}"/>
    <cellStyle name="Normal 3 4 5 4 2 2 2" xfId="16311" xr:uid="{00000000-0005-0000-0000-00002D550000}"/>
    <cellStyle name="Normal 3 4 5 4 2 2 3" xfId="16312" xr:uid="{00000000-0005-0000-0000-00002E550000}"/>
    <cellStyle name="Normal 3 4 5 4 2 2 4" xfId="16313" xr:uid="{00000000-0005-0000-0000-00002F550000}"/>
    <cellStyle name="Normal 3 4 5 4 2 3" xfId="16314" xr:uid="{00000000-0005-0000-0000-000030550000}"/>
    <cellStyle name="Normal 3 4 5 4 2 4" xfId="16315" xr:uid="{00000000-0005-0000-0000-000031550000}"/>
    <cellStyle name="Normal 3 4 5 4 2 5" xfId="16316" xr:uid="{00000000-0005-0000-0000-000032550000}"/>
    <cellStyle name="Normal 3 4 5 4 3" xfId="16317" xr:uid="{00000000-0005-0000-0000-000033550000}"/>
    <cellStyle name="Normal 3 4 5 4 3 2" xfId="16318" xr:uid="{00000000-0005-0000-0000-000034550000}"/>
    <cellStyle name="Normal 3 4 5 4 3 3" xfId="16319" xr:uid="{00000000-0005-0000-0000-000035550000}"/>
    <cellStyle name="Normal 3 4 5 4 3 4" xfId="16320" xr:uid="{00000000-0005-0000-0000-000036550000}"/>
    <cellStyle name="Normal 3 4 5 4 4" xfId="16321" xr:uid="{00000000-0005-0000-0000-000037550000}"/>
    <cellStyle name="Normal 3 4 5 4 5" xfId="16322" xr:uid="{00000000-0005-0000-0000-000038550000}"/>
    <cellStyle name="Normal 3 4 5 4 6" xfId="16323" xr:uid="{00000000-0005-0000-0000-000039550000}"/>
    <cellStyle name="Normal 3 4 5 5" xfId="16324" xr:uid="{00000000-0005-0000-0000-00003A550000}"/>
    <cellStyle name="Normal 3 4 5 5 2" xfId="16325" xr:uid="{00000000-0005-0000-0000-00003B550000}"/>
    <cellStyle name="Normal 3 4 5 5 2 2" xfId="16326" xr:uid="{00000000-0005-0000-0000-00003C550000}"/>
    <cellStyle name="Normal 3 4 5 5 2 3" xfId="16327" xr:uid="{00000000-0005-0000-0000-00003D550000}"/>
    <cellStyle name="Normal 3 4 5 5 2 4" xfId="16328" xr:uid="{00000000-0005-0000-0000-00003E550000}"/>
    <cellStyle name="Normal 3 4 5 6" xfId="16329" xr:uid="{00000000-0005-0000-0000-00003F550000}"/>
    <cellStyle name="Normal 3 4 5 6 2" xfId="16330" xr:uid="{00000000-0005-0000-0000-000040550000}"/>
    <cellStyle name="Normal 3 4 5 6 2 2" xfId="16331" xr:uid="{00000000-0005-0000-0000-000041550000}"/>
    <cellStyle name="Normal 3 4 5 6 2 3" xfId="16332" xr:uid="{00000000-0005-0000-0000-000042550000}"/>
    <cellStyle name="Normal 3 4 5 6 2 4" xfId="16333" xr:uid="{00000000-0005-0000-0000-000043550000}"/>
    <cellStyle name="Normal 3 4 5 6 3" xfId="16334" xr:uid="{00000000-0005-0000-0000-000044550000}"/>
    <cellStyle name="Normal 3 4 5 6 4" xfId="16335" xr:uid="{00000000-0005-0000-0000-000045550000}"/>
    <cellStyle name="Normal 3 4 5 6 5" xfId="16336" xr:uid="{00000000-0005-0000-0000-000046550000}"/>
    <cellStyle name="Normal 3 4 5 7" xfId="16337" xr:uid="{00000000-0005-0000-0000-000047550000}"/>
    <cellStyle name="Normal 3 4 5 8" xfId="16338" xr:uid="{00000000-0005-0000-0000-000048550000}"/>
    <cellStyle name="Normal 3 4 5 9" xfId="16339" xr:uid="{00000000-0005-0000-0000-000049550000}"/>
    <cellStyle name="Normal 3 4 6" xfId="16340" xr:uid="{00000000-0005-0000-0000-00004A550000}"/>
    <cellStyle name="Normal 3 4 6 2" xfId="16341" xr:uid="{00000000-0005-0000-0000-00004B550000}"/>
    <cellStyle name="Normal 3 4 6 2 2" xfId="16342" xr:uid="{00000000-0005-0000-0000-00004C550000}"/>
    <cellStyle name="Normal 3 4 6 2 2 2" xfId="16343" xr:uid="{00000000-0005-0000-0000-00004D550000}"/>
    <cellStyle name="Normal 3 4 6 2 2 2 2" xfId="16344" xr:uid="{00000000-0005-0000-0000-00004E550000}"/>
    <cellStyle name="Normal 3 4 6 2 2 2 3" xfId="16345" xr:uid="{00000000-0005-0000-0000-00004F550000}"/>
    <cellStyle name="Normal 3 4 6 2 2 2 4" xfId="16346" xr:uid="{00000000-0005-0000-0000-000050550000}"/>
    <cellStyle name="Normal 3 4 6 2 2 3" xfId="16347" xr:uid="{00000000-0005-0000-0000-000051550000}"/>
    <cellStyle name="Normal 3 4 6 2 2 4" xfId="16348" xr:uid="{00000000-0005-0000-0000-000052550000}"/>
    <cellStyle name="Normal 3 4 6 2 2 5" xfId="16349" xr:uid="{00000000-0005-0000-0000-000053550000}"/>
    <cellStyle name="Normal 3 4 6 2 3" xfId="16350" xr:uid="{00000000-0005-0000-0000-000054550000}"/>
    <cellStyle name="Normal 3 4 6 2 3 2" xfId="16351" xr:uid="{00000000-0005-0000-0000-000055550000}"/>
    <cellStyle name="Normal 3 4 6 2 3 3" xfId="16352" xr:uid="{00000000-0005-0000-0000-000056550000}"/>
    <cellStyle name="Normal 3 4 6 2 3 4" xfId="16353" xr:uid="{00000000-0005-0000-0000-000057550000}"/>
    <cellStyle name="Normal 3 4 6 2 4" xfId="16354" xr:uid="{00000000-0005-0000-0000-000058550000}"/>
    <cellStyle name="Normal 3 4 6 2 5" xfId="16355" xr:uid="{00000000-0005-0000-0000-000059550000}"/>
    <cellStyle name="Normal 3 4 6 2 6" xfId="16356" xr:uid="{00000000-0005-0000-0000-00005A550000}"/>
    <cellStyle name="Normal 3 4 6 3" xfId="16357" xr:uid="{00000000-0005-0000-0000-00005B550000}"/>
    <cellStyle name="Normal 3 4 6 3 2" xfId="16358" xr:uid="{00000000-0005-0000-0000-00005C550000}"/>
    <cellStyle name="Normal 3 4 6 3 2 2" xfId="16359" xr:uid="{00000000-0005-0000-0000-00005D550000}"/>
    <cellStyle name="Normal 3 4 6 3 2 2 2" xfId="16360" xr:uid="{00000000-0005-0000-0000-00005E550000}"/>
    <cellStyle name="Normal 3 4 6 3 2 2 3" xfId="16361" xr:uid="{00000000-0005-0000-0000-00005F550000}"/>
    <cellStyle name="Normal 3 4 6 3 2 2 4" xfId="16362" xr:uid="{00000000-0005-0000-0000-000060550000}"/>
    <cellStyle name="Normal 3 4 6 3 2 3" xfId="16363" xr:uid="{00000000-0005-0000-0000-000061550000}"/>
    <cellStyle name="Normal 3 4 6 3 2 4" xfId="16364" xr:uid="{00000000-0005-0000-0000-000062550000}"/>
    <cellStyle name="Normal 3 4 6 3 2 5" xfId="16365" xr:uid="{00000000-0005-0000-0000-000063550000}"/>
    <cellStyle name="Normal 3 4 6 3 3" xfId="16366" xr:uid="{00000000-0005-0000-0000-000064550000}"/>
    <cellStyle name="Normal 3 4 6 3 3 2" xfId="16367" xr:uid="{00000000-0005-0000-0000-000065550000}"/>
    <cellStyle name="Normal 3 4 6 3 3 3" xfId="16368" xr:uid="{00000000-0005-0000-0000-000066550000}"/>
    <cellStyle name="Normal 3 4 6 3 3 4" xfId="16369" xr:uid="{00000000-0005-0000-0000-000067550000}"/>
    <cellStyle name="Normal 3 4 6 3 4" xfId="16370" xr:uid="{00000000-0005-0000-0000-000068550000}"/>
    <cellStyle name="Normal 3 4 6 3 5" xfId="16371" xr:uid="{00000000-0005-0000-0000-000069550000}"/>
    <cellStyle name="Normal 3 4 6 3 6" xfId="16372" xr:uid="{00000000-0005-0000-0000-00006A550000}"/>
    <cellStyle name="Normal 3 4 6 4" xfId="16373" xr:uid="{00000000-0005-0000-0000-00006B550000}"/>
    <cellStyle name="Normal 3 4 6 4 2" xfId="16374" xr:uid="{00000000-0005-0000-0000-00006C550000}"/>
    <cellStyle name="Normal 3 4 6 4 2 2" xfId="16375" xr:uid="{00000000-0005-0000-0000-00006D550000}"/>
    <cellStyle name="Normal 3 4 6 4 2 3" xfId="16376" xr:uid="{00000000-0005-0000-0000-00006E550000}"/>
    <cellStyle name="Normal 3 4 6 4 2 4" xfId="16377" xr:uid="{00000000-0005-0000-0000-00006F550000}"/>
    <cellStyle name="Normal 3 4 6 5" xfId="16378" xr:uid="{00000000-0005-0000-0000-000070550000}"/>
    <cellStyle name="Normal 3 4 6 5 2" xfId="16379" xr:uid="{00000000-0005-0000-0000-000071550000}"/>
    <cellStyle name="Normal 3 4 6 5 2 2" xfId="16380" xr:uid="{00000000-0005-0000-0000-000072550000}"/>
    <cellStyle name="Normal 3 4 6 5 2 3" xfId="16381" xr:uid="{00000000-0005-0000-0000-000073550000}"/>
    <cellStyle name="Normal 3 4 6 5 2 4" xfId="16382" xr:uid="{00000000-0005-0000-0000-000074550000}"/>
    <cellStyle name="Normal 3 4 6 5 3" xfId="16383" xr:uid="{00000000-0005-0000-0000-000075550000}"/>
    <cellStyle name="Normal 3 4 6 5 4" xfId="16384" xr:uid="{00000000-0005-0000-0000-000076550000}"/>
    <cellStyle name="Normal 3 4 6 5 5" xfId="16385" xr:uid="{00000000-0005-0000-0000-000077550000}"/>
    <cellStyle name="Normal 3 4 6 6" xfId="16386" xr:uid="{00000000-0005-0000-0000-000078550000}"/>
    <cellStyle name="Normal 3 4 6 7" xfId="16387" xr:uid="{00000000-0005-0000-0000-000079550000}"/>
    <cellStyle name="Normal 3 4 6 8" xfId="16388" xr:uid="{00000000-0005-0000-0000-00007A550000}"/>
    <cellStyle name="Normal 3 4 7" xfId="16389" xr:uid="{00000000-0005-0000-0000-00007B550000}"/>
    <cellStyle name="Normal 3 4 7 2" xfId="16390" xr:uid="{00000000-0005-0000-0000-00007C550000}"/>
    <cellStyle name="Normal 3 4 7 2 2" xfId="16391" xr:uid="{00000000-0005-0000-0000-00007D550000}"/>
    <cellStyle name="Normal 3 4 7 2 2 2" xfId="16392" xr:uid="{00000000-0005-0000-0000-00007E550000}"/>
    <cellStyle name="Normal 3 4 7 2 2 2 2" xfId="16393" xr:uid="{00000000-0005-0000-0000-00007F550000}"/>
    <cellStyle name="Normal 3 4 7 2 2 2 3" xfId="16394" xr:uid="{00000000-0005-0000-0000-000080550000}"/>
    <cellStyle name="Normal 3 4 7 2 2 2 4" xfId="16395" xr:uid="{00000000-0005-0000-0000-000081550000}"/>
    <cellStyle name="Normal 3 4 7 2 2 3" xfId="16396" xr:uid="{00000000-0005-0000-0000-000082550000}"/>
    <cellStyle name="Normal 3 4 7 2 2 4" xfId="16397" xr:uid="{00000000-0005-0000-0000-000083550000}"/>
    <cellStyle name="Normal 3 4 7 2 2 5" xfId="16398" xr:uid="{00000000-0005-0000-0000-000084550000}"/>
    <cellStyle name="Normal 3 4 7 2 3" xfId="16399" xr:uid="{00000000-0005-0000-0000-000085550000}"/>
    <cellStyle name="Normal 3 4 7 2 3 2" xfId="16400" xr:uid="{00000000-0005-0000-0000-000086550000}"/>
    <cellStyle name="Normal 3 4 7 2 3 3" xfId="16401" xr:uid="{00000000-0005-0000-0000-000087550000}"/>
    <cellStyle name="Normal 3 4 7 2 3 4" xfId="16402" xr:uid="{00000000-0005-0000-0000-000088550000}"/>
    <cellStyle name="Normal 3 4 7 2 4" xfId="16403" xr:uid="{00000000-0005-0000-0000-000089550000}"/>
    <cellStyle name="Normal 3 4 7 2 5" xfId="16404" xr:uid="{00000000-0005-0000-0000-00008A550000}"/>
    <cellStyle name="Normal 3 4 7 2 6" xfId="16405" xr:uid="{00000000-0005-0000-0000-00008B550000}"/>
    <cellStyle name="Normal 3 4 7 3" xfId="16406" xr:uid="{00000000-0005-0000-0000-00008C550000}"/>
    <cellStyle name="Normal 3 4 7 3 2" xfId="16407" xr:uid="{00000000-0005-0000-0000-00008D550000}"/>
    <cellStyle name="Normal 3 4 7 3 2 2" xfId="16408" xr:uid="{00000000-0005-0000-0000-00008E550000}"/>
    <cellStyle name="Normal 3 4 7 3 2 2 2" xfId="16409" xr:uid="{00000000-0005-0000-0000-00008F550000}"/>
    <cellStyle name="Normal 3 4 7 3 2 2 3" xfId="16410" xr:uid="{00000000-0005-0000-0000-000090550000}"/>
    <cellStyle name="Normal 3 4 7 3 2 2 4" xfId="16411" xr:uid="{00000000-0005-0000-0000-000091550000}"/>
    <cellStyle name="Normal 3 4 7 3 2 3" xfId="16412" xr:uid="{00000000-0005-0000-0000-000092550000}"/>
    <cellStyle name="Normal 3 4 7 3 2 4" xfId="16413" xr:uid="{00000000-0005-0000-0000-000093550000}"/>
    <cellStyle name="Normal 3 4 7 3 2 5" xfId="16414" xr:uid="{00000000-0005-0000-0000-000094550000}"/>
    <cellStyle name="Normal 3 4 7 3 3" xfId="16415" xr:uid="{00000000-0005-0000-0000-000095550000}"/>
    <cellStyle name="Normal 3 4 7 3 3 2" xfId="16416" xr:uid="{00000000-0005-0000-0000-000096550000}"/>
    <cellStyle name="Normal 3 4 7 3 3 3" xfId="16417" xr:uid="{00000000-0005-0000-0000-000097550000}"/>
    <cellStyle name="Normal 3 4 7 3 3 4" xfId="16418" xr:uid="{00000000-0005-0000-0000-000098550000}"/>
    <cellStyle name="Normal 3 4 7 3 4" xfId="16419" xr:uid="{00000000-0005-0000-0000-000099550000}"/>
    <cellStyle name="Normal 3 4 7 3 5" xfId="16420" xr:uid="{00000000-0005-0000-0000-00009A550000}"/>
    <cellStyle name="Normal 3 4 7 3 6" xfId="16421" xr:uid="{00000000-0005-0000-0000-00009B550000}"/>
    <cellStyle name="Normal 3 4 7 4" xfId="16422" xr:uid="{00000000-0005-0000-0000-00009C550000}"/>
    <cellStyle name="Normal 3 4 7 4 2" xfId="16423" xr:uid="{00000000-0005-0000-0000-00009D550000}"/>
    <cellStyle name="Normal 3 4 7 4 2 2" xfId="16424" xr:uid="{00000000-0005-0000-0000-00009E550000}"/>
    <cellStyle name="Normal 3 4 7 4 2 3" xfId="16425" xr:uid="{00000000-0005-0000-0000-00009F550000}"/>
    <cellStyle name="Normal 3 4 7 4 2 4" xfId="16426" xr:uid="{00000000-0005-0000-0000-0000A0550000}"/>
    <cellStyle name="Normal 3 4 7 5" xfId="16427" xr:uid="{00000000-0005-0000-0000-0000A1550000}"/>
    <cellStyle name="Normal 3 4 7 5 2" xfId="16428" xr:uid="{00000000-0005-0000-0000-0000A2550000}"/>
    <cellStyle name="Normal 3 4 7 5 2 2" xfId="16429" xr:uid="{00000000-0005-0000-0000-0000A3550000}"/>
    <cellStyle name="Normal 3 4 7 5 2 3" xfId="16430" xr:uid="{00000000-0005-0000-0000-0000A4550000}"/>
    <cellStyle name="Normal 3 4 7 5 2 4" xfId="16431" xr:uid="{00000000-0005-0000-0000-0000A5550000}"/>
    <cellStyle name="Normal 3 4 7 5 3" xfId="16432" xr:uid="{00000000-0005-0000-0000-0000A6550000}"/>
    <cellStyle name="Normal 3 4 7 5 4" xfId="16433" xr:uid="{00000000-0005-0000-0000-0000A7550000}"/>
    <cellStyle name="Normal 3 4 7 5 5" xfId="16434" xr:uid="{00000000-0005-0000-0000-0000A8550000}"/>
    <cellStyle name="Normal 3 4 7 6" xfId="16435" xr:uid="{00000000-0005-0000-0000-0000A9550000}"/>
    <cellStyle name="Normal 3 4 7 7" xfId="16436" xr:uid="{00000000-0005-0000-0000-0000AA550000}"/>
    <cellStyle name="Normal 3 4 7 8" xfId="16437" xr:uid="{00000000-0005-0000-0000-0000AB550000}"/>
    <cellStyle name="Normal 3 4 8" xfId="16438" xr:uid="{00000000-0005-0000-0000-0000AC550000}"/>
    <cellStyle name="Normal 3 4 8 2" xfId="16439" xr:uid="{00000000-0005-0000-0000-0000AD550000}"/>
    <cellStyle name="Normal 3 4 8 2 2" xfId="16440" xr:uid="{00000000-0005-0000-0000-0000AE550000}"/>
    <cellStyle name="Normal 3 4 8 2 2 2" xfId="16441" xr:uid="{00000000-0005-0000-0000-0000AF550000}"/>
    <cellStyle name="Normal 3 4 8 2 2 3" xfId="16442" xr:uid="{00000000-0005-0000-0000-0000B0550000}"/>
    <cellStyle name="Normal 3 4 8 2 2 4" xfId="16443" xr:uid="{00000000-0005-0000-0000-0000B1550000}"/>
    <cellStyle name="Normal 3 4 8 3" xfId="16444" xr:uid="{00000000-0005-0000-0000-0000B2550000}"/>
    <cellStyle name="Normal 3 4 8 3 2" xfId="16445" xr:uid="{00000000-0005-0000-0000-0000B3550000}"/>
    <cellStyle name="Normal 3 4 8 3 2 2" xfId="16446" xr:uid="{00000000-0005-0000-0000-0000B4550000}"/>
    <cellStyle name="Normal 3 4 8 3 2 3" xfId="16447" xr:uid="{00000000-0005-0000-0000-0000B5550000}"/>
    <cellStyle name="Normal 3 4 8 3 2 4" xfId="16448" xr:uid="{00000000-0005-0000-0000-0000B6550000}"/>
    <cellStyle name="Normal 3 4 8 3 3" xfId="16449" xr:uid="{00000000-0005-0000-0000-0000B7550000}"/>
    <cellStyle name="Normal 3 4 8 3 4" xfId="16450" xr:uid="{00000000-0005-0000-0000-0000B8550000}"/>
    <cellStyle name="Normal 3 4 8 3 5" xfId="16451" xr:uid="{00000000-0005-0000-0000-0000B9550000}"/>
    <cellStyle name="Normal 3 4 8 4" xfId="16452" xr:uid="{00000000-0005-0000-0000-0000BA550000}"/>
    <cellStyle name="Normal 3 4 8 5" xfId="16453" xr:uid="{00000000-0005-0000-0000-0000BB550000}"/>
    <cellStyle name="Normal 3 4 8 6" xfId="16454" xr:uid="{00000000-0005-0000-0000-0000BC550000}"/>
    <cellStyle name="Normal 3 4 9" xfId="16455" xr:uid="{00000000-0005-0000-0000-0000BD550000}"/>
    <cellStyle name="Normal 3 4 9 2" xfId="16456" xr:uid="{00000000-0005-0000-0000-0000BE550000}"/>
    <cellStyle name="Normal 3 4 9 2 2" xfId="16457" xr:uid="{00000000-0005-0000-0000-0000BF550000}"/>
    <cellStyle name="Normal 3 4 9 2 2 2" xfId="16458" xr:uid="{00000000-0005-0000-0000-0000C0550000}"/>
    <cellStyle name="Normal 3 4 9 2 2 3" xfId="16459" xr:uid="{00000000-0005-0000-0000-0000C1550000}"/>
    <cellStyle name="Normal 3 4 9 2 2 4" xfId="16460" xr:uid="{00000000-0005-0000-0000-0000C2550000}"/>
    <cellStyle name="Normal 3 4 9 3" xfId="16461" xr:uid="{00000000-0005-0000-0000-0000C3550000}"/>
    <cellStyle name="Normal 3 4 9 3 2" xfId="16462" xr:uid="{00000000-0005-0000-0000-0000C4550000}"/>
    <cellStyle name="Normal 3 4 9 3 2 2" xfId="16463" xr:uid="{00000000-0005-0000-0000-0000C5550000}"/>
    <cellStyle name="Normal 3 4 9 3 2 3" xfId="16464" xr:uid="{00000000-0005-0000-0000-0000C6550000}"/>
    <cellStyle name="Normal 3 4 9 3 2 4" xfId="16465" xr:uid="{00000000-0005-0000-0000-0000C7550000}"/>
    <cellStyle name="Normal 3 4 9 3 3" xfId="16466" xr:uid="{00000000-0005-0000-0000-0000C8550000}"/>
    <cellStyle name="Normal 3 4 9 3 4" xfId="16467" xr:uid="{00000000-0005-0000-0000-0000C9550000}"/>
    <cellStyle name="Normal 3 4 9 3 5" xfId="16468" xr:uid="{00000000-0005-0000-0000-0000CA550000}"/>
    <cellStyle name="Normal 3 4 9 4" xfId="16469" xr:uid="{00000000-0005-0000-0000-0000CB550000}"/>
    <cellStyle name="Normal 3 4 9 5" xfId="16470" xr:uid="{00000000-0005-0000-0000-0000CC550000}"/>
    <cellStyle name="Normal 3 4 9 6" xfId="16471" xr:uid="{00000000-0005-0000-0000-0000CD550000}"/>
    <cellStyle name="Normal 3 4 9 7" xfId="16472" xr:uid="{00000000-0005-0000-0000-0000CE550000}"/>
    <cellStyle name="Normal 3 40" xfId="16473" xr:uid="{00000000-0005-0000-0000-0000CF550000}"/>
    <cellStyle name="Normal 3 40 2" xfId="16474" xr:uid="{00000000-0005-0000-0000-0000D0550000}"/>
    <cellStyle name="Normal 3 41" xfId="16475" xr:uid="{00000000-0005-0000-0000-0000D1550000}"/>
    <cellStyle name="Normal 3 41 2" xfId="16476" xr:uid="{00000000-0005-0000-0000-0000D2550000}"/>
    <cellStyle name="Normal 3 42" xfId="16477" xr:uid="{00000000-0005-0000-0000-0000D3550000}"/>
    <cellStyle name="Normal 3 42 2" xfId="16478" xr:uid="{00000000-0005-0000-0000-0000D4550000}"/>
    <cellStyle name="Normal 3 43" xfId="16479" xr:uid="{00000000-0005-0000-0000-0000D5550000}"/>
    <cellStyle name="Normal 3 43 2" xfId="16480" xr:uid="{00000000-0005-0000-0000-0000D6550000}"/>
    <cellStyle name="Normal 3 44" xfId="16481" xr:uid="{00000000-0005-0000-0000-0000D7550000}"/>
    <cellStyle name="Normal 3 44 2" xfId="16482" xr:uid="{00000000-0005-0000-0000-0000D8550000}"/>
    <cellStyle name="Normal 3 45" xfId="16483" xr:uid="{00000000-0005-0000-0000-0000D9550000}"/>
    <cellStyle name="Normal 3 45 2" xfId="16484" xr:uid="{00000000-0005-0000-0000-0000DA550000}"/>
    <cellStyle name="Normal 3 46" xfId="16485" xr:uid="{00000000-0005-0000-0000-0000DB550000}"/>
    <cellStyle name="Normal 3 46 2" xfId="16486" xr:uid="{00000000-0005-0000-0000-0000DC550000}"/>
    <cellStyle name="Normal 3 47" xfId="16487" xr:uid="{00000000-0005-0000-0000-0000DD550000}"/>
    <cellStyle name="Normal 3 47 2" xfId="16488" xr:uid="{00000000-0005-0000-0000-0000DE550000}"/>
    <cellStyle name="Normal 3 48" xfId="21004" xr:uid="{00000000-0005-0000-0000-0000DF550000}"/>
    <cellStyle name="Normal 3 49" xfId="21015" xr:uid="{00000000-0005-0000-0000-0000E0550000}"/>
    <cellStyle name="Normal 3 5" xfId="16489" xr:uid="{00000000-0005-0000-0000-0000E1550000}"/>
    <cellStyle name="Normal 3 5 10" xfId="16490" xr:uid="{00000000-0005-0000-0000-0000E2550000}"/>
    <cellStyle name="Normal 3 5 10 2" xfId="16491" xr:uid="{00000000-0005-0000-0000-0000E3550000}"/>
    <cellStyle name="Normal 3 5 11" xfId="16492" xr:uid="{00000000-0005-0000-0000-0000E4550000}"/>
    <cellStyle name="Normal 3 5 11 2" xfId="16493" xr:uid="{00000000-0005-0000-0000-0000E5550000}"/>
    <cellStyle name="Normal 3 5 12" xfId="16494" xr:uid="{00000000-0005-0000-0000-0000E6550000}"/>
    <cellStyle name="Normal 3 5 12 2" xfId="16495" xr:uid="{00000000-0005-0000-0000-0000E7550000}"/>
    <cellStyle name="Normal 3 5 13" xfId="16496" xr:uid="{00000000-0005-0000-0000-0000E8550000}"/>
    <cellStyle name="Normal 3 5 13 2" xfId="16497" xr:uid="{00000000-0005-0000-0000-0000E9550000}"/>
    <cellStyle name="Normal 3 5 14" xfId="16498" xr:uid="{00000000-0005-0000-0000-0000EA550000}"/>
    <cellStyle name="Normal 3 5 14 2" xfId="16499" xr:uid="{00000000-0005-0000-0000-0000EB550000}"/>
    <cellStyle name="Normal 3 5 14 3" xfId="16500" xr:uid="{00000000-0005-0000-0000-0000EC550000}"/>
    <cellStyle name="Normal 3 5 14 3 2" xfId="16501" xr:uid="{00000000-0005-0000-0000-0000ED550000}"/>
    <cellStyle name="Normal 3 5 14 3 3" xfId="16502" xr:uid="{00000000-0005-0000-0000-0000EE550000}"/>
    <cellStyle name="Normal 3 5 14 3 4" xfId="16503" xr:uid="{00000000-0005-0000-0000-0000EF550000}"/>
    <cellStyle name="Normal 3 5 14 4" xfId="16504" xr:uid="{00000000-0005-0000-0000-0000F0550000}"/>
    <cellStyle name="Normal 3 5 14 5" xfId="16505" xr:uid="{00000000-0005-0000-0000-0000F1550000}"/>
    <cellStyle name="Normal 3 5 14 6" xfId="16506" xr:uid="{00000000-0005-0000-0000-0000F2550000}"/>
    <cellStyle name="Normal 3 5 15" xfId="16507" xr:uid="{00000000-0005-0000-0000-0000F3550000}"/>
    <cellStyle name="Normal 3 5 16" xfId="16508" xr:uid="{00000000-0005-0000-0000-0000F4550000}"/>
    <cellStyle name="Normal 3 5 17" xfId="16509" xr:uid="{00000000-0005-0000-0000-0000F5550000}"/>
    <cellStyle name="Normal 3 5 18" xfId="16510" xr:uid="{00000000-0005-0000-0000-0000F6550000}"/>
    <cellStyle name="Normal 3 5 19" xfId="16511" xr:uid="{00000000-0005-0000-0000-0000F7550000}"/>
    <cellStyle name="Normal 3 5 2" xfId="16512" xr:uid="{00000000-0005-0000-0000-0000F8550000}"/>
    <cellStyle name="Normal 3 5 2 2" xfId="16513" xr:uid="{00000000-0005-0000-0000-0000F9550000}"/>
    <cellStyle name="Normal 3 5 2 2 2" xfId="16514" xr:uid="{00000000-0005-0000-0000-0000FA550000}"/>
    <cellStyle name="Normal 3 5 2 2 2 2" xfId="16515" xr:uid="{00000000-0005-0000-0000-0000FB550000}"/>
    <cellStyle name="Normal 3 5 2 2 2 2 2" xfId="16516" xr:uid="{00000000-0005-0000-0000-0000FC550000}"/>
    <cellStyle name="Normal 3 5 2 2 2 2 3" xfId="16517" xr:uid="{00000000-0005-0000-0000-0000FD550000}"/>
    <cellStyle name="Normal 3 5 2 2 2 2 4" xfId="16518" xr:uid="{00000000-0005-0000-0000-0000FE550000}"/>
    <cellStyle name="Normal 3 5 2 2 2 3" xfId="16519" xr:uid="{00000000-0005-0000-0000-0000FF550000}"/>
    <cellStyle name="Normal 3 5 2 2 2 4" xfId="16520" xr:uid="{00000000-0005-0000-0000-000000560000}"/>
    <cellStyle name="Normal 3 5 2 2 2 5" xfId="16521" xr:uid="{00000000-0005-0000-0000-000001560000}"/>
    <cellStyle name="Normal 3 5 2 2 3" xfId="16522" xr:uid="{00000000-0005-0000-0000-000002560000}"/>
    <cellStyle name="Normal 3 5 2 2 4" xfId="16523" xr:uid="{00000000-0005-0000-0000-000003560000}"/>
    <cellStyle name="Normal 3 5 2 2 4 2" xfId="16524" xr:uid="{00000000-0005-0000-0000-000004560000}"/>
    <cellStyle name="Normal 3 5 2 2 4 3" xfId="16525" xr:uid="{00000000-0005-0000-0000-000005560000}"/>
    <cellStyle name="Normal 3 5 2 2 4 4" xfId="16526" xr:uid="{00000000-0005-0000-0000-000006560000}"/>
    <cellStyle name="Normal 3 5 2 2 5" xfId="16527" xr:uid="{00000000-0005-0000-0000-000007560000}"/>
    <cellStyle name="Normal 3 5 2 2 6" xfId="16528" xr:uid="{00000000-0005-0000-0000-000008560000}"/>
    <cellStyle name="Normal 3 5 2 2 7" xfId="16529" xr:uid="{00000000-0005-0000-0000-000009560000}"/>
    <cellStyle name="Normal 3 5 2 3" xfId="16530" xr:uid="{00000000-0005-0000-0000-00000A560000}"/>
    <cellStyle name="Normal 3 5 2 3 2" xfId="16531" xr:uid="{00000000-0005-0000-0000-00000B560000}"/>
    <cellStyle name="Normal 3 5 2 3 2 2" xfId="16532" xr:uid="{00000000-0005-0000-0000-00000C560000}"/>
    <cellStyle name="Normal 3 5 2 3 2 2 2" xfId="16533" xr:uid="{00000000-0005-0000-0000-00000D560000}"/>
    <cellStyle name="Normal 3 5 2 3 2 2 3" xfId="16534" xr:uid="{00000000-0005-0000-0000-00000E560000}"/>
    <cellStyle name="Normal 3 5 2 3 2 2 4" xfId="16535" xr:uid="{00000000-0005-0000-0000-00000F560000}"/>
    <cellStyle name="Normal 3 5 2 3 2 3" xfId="16536" xr:uid="{00000000-0005-0000-0000-000010560000}"/>
    <cellStyle name="Normal 3 5 2 3 2 4" xfId="16537" xr:uid="{00000000-0005-0000-0000-000011560000}"/>
    <cellStyle name="Normal 3 5 2 3 2 5" xfId="16538" xr:uid="{00000000-0005-0000-0000-000012560000}"/>
    <cellStyle name="Normal 3 5 2 3 3" xfId="16539" xr:uid="{00000000-0005-0000-0000-000013560000}"/>
    <cellStyle name="Normal 3 5 2 3 3 2" xfId="16540" xr:uid="{00000000-0005-0000-0000-000014560000}"/>
    <cellStyle name="Normal 3 5 2 3 3 3" xfId="16541" xr:uid="{00000000-0005-0000-0000-000015560000}"/>
    <cellStyle name="Normal 3 5 2 3 3 4" xfId="16542" xr:uid="{00000000-0005-0000-0000-000016560000}"/>
    <cellStyle name="Normal 3 5 2 3 4" xfId="16543" xr:uid="{00000000-0005-0000-0000-000017560000}"/>
    <cellStyle name="Normal 3 5 2 3 5" xfId="16544" xr:uid="{00000000-0005-0000-0000-000018560000}"/>
    <cellStyle name="Normal 3 5 2 3 6" xfId="16545" xr:uid="{00000000-0005-0000-0000-000019560000}"/>
    <cellStyle name="Normal 3 5 2 4" xfId="16546" xr:uid="{00000000-0005-0000-0000-00001A560000}"/>
    <cellStyle name="Normal 3 5 2 5" xfId="16547" xr:uid="{00000000-0005-0000-0000-00001B560000}"/>
    <cellStyle name="Normal 3 5 2 5 2" xfId="16548" xr:uid="{00000000-0005-0000-0000-00001C560000}"/>
    <cellStyle name="Normal 3 5 2 5 2 2" xfId="16549" xr:uid="{00000000-0005-0000-0000-00001D560000}"/>
    <cellStyle name="Normal 3 5 2 5 2 3" xfId="16550" xr:uid="{00000000-0005-0000-0000-00001E560000}"/>
    <cellStyle name="Normal 3 5 2 5 2 4" xfId="16551" xr:uid="{00000000-0005-0000-0000-00001F560000}"/>
    <cellStyle name="Normal 3 5 2 5 3" xfId="16552" xr:uid="{00000000-0005-0000-0000-000020560000}"/>
    <cellStyle name="Normal 3 5 2 5 4" xfId="16553" xr:uid="{00000000-0005-0000-0000-000021560000}"/>
    <cellStyle name="Normal 3 5 2 5 5" xfId="16554" xr:uid="{00000000-0005-0000-0000-000022560000}"/>
    <cellStyle name="Normal 3 5 2 6" xfId="16555" xr:uid="{00000000-0005-0000-0000-000023560000}"/>
    <cellStyle name="Normal 3 5 2 6 2" xfId="16556" xr:uid="{00000000-0005-0000-0000-000024560000}"/>
    <cellStyle name="Normal 3 5 2 6 3" xfId="16557" xr:uid="{00000000-0005-0000-0000-000025560000}"/>
    <cellStyle name="Normal 3 5 2 6 4" xfId="16558" xr:uid="{00000000-0005-0000-0000-000026560000}"/>
    <cellStyle name="Normal 3 5 2 7" xfId="16559" xr:uid="{00000000-0005-0000-0000-000027560000}"/>
    <cellStyle name="Normal 3 5 2 8" xfId="16560" xr:uid="{00000000-0005-0000-0000-000028560000}"/>
    <cellStyle name="Normal 3 5 2 9" xfId="16561" xr:uid="{00000000-0005-0000-0000-000029560000}"/>
    <cellStyle name="Normal 3 5 20" xfId="16562" xr:uid="{00000000-0005-0000-0000-00002A560000}"/>
    <cellStyle name="Normal 3 5 21" xfId="16563" xr:uid="{00000000-0005-0000-0000-00002B560000}"/>
    <cellStyle name="Normal 3 5 22" xfId="16564" xr:uid="{00000000-0005-0000-0000-00002C560000}"/>
    <cellStyle name="Normal 3 5 23" xfId="16565" xr:uid="{00000000-0005-0000-0000-00002D560000}"/>
    <cellStyle name="Normal 3 5 24" xfId="16566" xr:uid="{00000000-0005-0000-0000-00002E560000}"/>
    <cellStyle name="Normal 3 5 25" xfId="16567" xr:uid="{00000000-0005-0000-0000-00002F560000}"/>
    <cellStyle name="Normal 3 5 26" xfId="16568" xr:uid="{00000000-0005-0000-0000-000030560000}"/>
    <cellStyle name="Normal 3 5 27" xfId="16569" xr:uid="{00000000-0005-0000-0000-000031560000}"/>
    <cellStyle name="Normal 3 5 28" xfId="16570" xr:uid="{00000000-0005-0000-0000-000032560000}"/>
    <cellStyle name="Normal 3 5 29" xfId="16571" xr:uid="{00000000-0005-0000-0000-000033560000}"/>
    <cellStyle name="Normal 3 5 3" xfId="16572" xr:uid="{00000000-0005-0000-0000-000034560000}"/>
    <cellStyle name="Normal 3 5 3 2" xfId="16573" xr:uid="{00000000-0005-0000-0000-000035560000}"/>
    <cellStyle name="Normal 3 5 3 2 2" xfId="16574" xr:uid="{00000000-0005-0000-0000-000036560000}"/>
    <cellStyle name="Normal 3 5 3 3" xfId="16575" xr:uid="{00000000-0005-0000-0000-000037560000}"/>
    <cellStyle name="Normal 3 5 3 3 2" xfId="16576" xr:uid="{00000000-0005-0000-0000-000038560000}"/>
    <cellStyle name="Normal 3 5 3 3 2 2" xfId="16577" xr:uid="{00000000-0005-0000-0000-000039560000}"/>
    <cellStyle name="Normal 3 5 3 3 2 3" xfId="16578" xr:uid="{00000000-0005-0000-0000-00003A560000}"/>
    <cellStyle name="Normal 3 5 3 3 2 4" xfId="16579" xr:uid="{00000000-0005-0000-0000-00003B560000}"/>
    <cellStyle name="Normal 3 5 3 3 3" xfId="16580" xr:uid="{00000000-0005-0000-0000-00003C560000}"/>
    <cellStyle name="Normal 3 5 3 3 4" xfId="16581" xr:uid="{00000000-0005-0000-0000-00003D560000}"/>
    <cellStyle name="Normal 3 5 3 3 5" xfId="16582" xr:uid="{00000000-0005-0000-0000-00003E560000}"/>
    <cellStyle name="Normal 3 5 3 4" xfId="16583" xr:uid="{00000000-0005-0000-0000-00003F560000}"/>
    <cellStyle name="Normal 3 5 3 5" xfId="16584" xr:uid="{00000000-0005-0000-0000-000040560000}"/>
    <cellStyle name="Normal 3 5 3 5 2" xfId="16585" xr:uid="{00000000-0005-0000-0000-000041560000}"/>
    <cellStyle name="Normal 3 5 3 5 3" xfId="16586" xr:uid="{00000000-0005-0000-0000-000042560000}"/>
    <cellStyle name="Normal 3 5 3 5 4" xfId="16587" xr:uid="{00000000-0005-0000-0000-000043560000}"/>
    <cellStyle name="Normal 3 5 3 6" xfId="16588" xr:uid="{00000000-0005-0000-0000-000044560000}"/>
    <cellStyle name="Normal 3 5 3 7" xfId="16589" xr:uid="{00000000-0005-0000-0000-000045560000}"/>
    <cellStyle name="Normal 3 5 3 8" xfId="16590" xr:uid="{00000000-0005-0000-0000-000046560000}"/>
    <cellStyle name="Normal 3 5 30" xfId="16591" xr:uid="{00000000-0005-0000-0000-000047560000}"/>
    <cellStyle name="Normal 3 5 31" xfId="16592" xr:uid="{00000000-0005-0000-0000-000048560000}"/>
    <cellStyle name="Normal 3 5 32" xfId="16593" xr:uid="{00000000-0005-0000-0000-000049560000}"/>
    <cellStyle name="Normal 3 5 33" xfId="16594" xr:uid="{00000000-0005-0000-0000-00004A560000}"/>
    <cellStyle name="Normal 3 5 34" xfId="16595" xr:uid="{00000000-0005-0000-0000-00004B560000}"/>
    <cellStyle name="Normal 3 5 35" xfId="16596" xr:uid="{00000000-0005-0000-0000-00004C560000}"/>
    <cellStyle name="Normal 3 5 36" xfId="16597" xr:uid="{00000000-0005-0000-0000-00004D560000}"/>
    <cellStyle name="Normal 3 5 37" xfId="16598" xr:uid="{00000000-0005-0000-0000-00004E560000}"/>
    <cellStyle name="Normal 3 5 38" xfId="16599" xr:uid="{00000000-0005-0000-0000-00004F560000}"/>
    <cellStyle name="Normal 3 5 39" xfId="16600" xr:uid="{00000000-0005-0000-0000-000050560000}"/>
    <cellStyle name="Normal 3 5 4" xfId="16601" xr:uid="{00000000-0005-0000-0000-000051560000}"/>
    <cellStyle name="Normal 3 5 4 2" xfId="16602" xr:uid="{00000000-0005-0000-0000-000052560000}"/>
    <cellStyle name="Normal 3 5 4 2 2" xfId="16603" xr:uid="{00000000-0005-0000-0000-000053560000}"/>
    <cellStyle name="Normal 3 5 4 3" xfId="16604" xr:uid="{00000000-0005-0000-0000-000054560000}"/>
    <cellStyle name="Normal 3 5 4 3 2" xfId="16605" xr:uid="{00000000-0005-0000-0000-000055560000}"/>
    <cellStyle name="Normal 3 5 4 3 2 2" xfId="16606" xr:uid="{00000000-0005-0000-0000-000056560000}"/>
    <cellStyle name="Normal 3 5 4 3 2 3" xfId="16607" xr:uid="{00000000-0005-0000-0000-000057560000}"/>
    <cellStyle name="Normal 3 5 4 3 2 4" xfId="16608" xr:uid="{00000000-0005-0000-0000-000058560000}"/>
    <cellStyle name="Normal 3 5 4 3 3" xfId="16609" xr:uid="{00000000-0005-0000-0000-000059560000}"/>
    <cellStyle name="Normal 3 5 4 3 4" xfId="16610" xr:uid="{00000000-0005-0000-0000-00005A560000}"/>
    <cellStyle name="Normal 3 5 4 3 5" xfId="16611" xr:uid="{00000000-0005-0000-0000-00005B560000}"/>
    <cellStyle name="Normal 3 5 4 4" xfId="16612" xr:uid="{00000000-0005-0000-0000-00005C560000}"/>
    <cellStyle name="Normal 3 5 4 5" xfId="16613" xr:uid="{00000000-0005-0000-0000-00005D560000}"/>
    <cellStyle name="Normal 3 5 4 5 2" xfId="16614" xr:uid="{00000000-0005-0000-0000-00005E560000}"/>
    <cellStyle name="Normal 3 5 4 5 3" xfId="16615" xr:uid="{00000000-0005-0000-0000-00005F560000}"/>
    <cellStyle name="Normal 3 5 4 5 4" xfId="16616" xr:uid="{00000000-0005-0000-0000-000060560000}"/>
    <cellStyle name="Normal 3 5 4 6" xfId="16617" xr:uid="{00000000-0005-0000-0000-000061560000}"/>
    <cellStyle name="Normal 3 5 4 7" xfId="16618" xr:uid="{00000000-0005-0000-0000-000062560000}"/>
    <cellStyle name="Normal 3 5 4 8" xfId="16619" xr:uid="{00000000-0005-0000-0000-000063560000}"/>
    <cellStyle name="Normal 3 5 40" xfId="16620" xr:uid="{00000000-0005-0000-0000-000064560000}"/>
    <cellStyle name="Normal 3 5 41" xfId="16621" xr:uid="{00000000-0005-0000-0000-000065560000}"/>
    <cellStyle name="Normal 3 5 42" xfId="16622" xr:uid="{00000000-0005-0000-0000-000066560000}"/>
    <cellStyle name="Normal 3 5 43" xfId="16623" xr:uid="{00000000-0005-0000-0000-000067560000}"/>
    <cellStyle name="Normal 3 5 44" xfId="16624" xr:uid="{00000000-0005-0000-0000-000068560000}"/>
    <cellStyle name="Normal 3 5 45" xfId="16625" xr:uid="{00000000-0005-0000-0000-000069560000}"/>
    <cellStyle name="Normal 3 5 46" xfId="16626" xr:uid="{00000000-0005-0000-0000-00006A560000}"/>
    <cellStyle name="Normal 3 5 47" xfId="16627" xr:uid="{00000000-0005-0000-0000-00006B560000}"/>
    <cellStyle name="Normal 3 5 48" xfId="16628" xr:uid="{00000000-0005-0000-0000-00006C560000}"/>
    <cellStyle name="Normal 3 5 49" xfId="16629" xr:uid="{00000000-0005-0000-0000-00006D560000}"/>
    <cellStyle name="Normal 3 5 5" xfId="16630" xr:uid="{00000000-0005-0000-0000-00006E560000}"/>
    <cellStyle name="Normal 3 5 5 2" xfId="16631" xr:uid="{00000000-0005-0000-0000-00006F560000}"/>
    <cellStyle name="Normal 3 5 5 3" xfId="16632" xr:uid="{00000000-0005-0000-0000-000070560000}"/>
    <cellStyle name="Normal 3 5 50" xfId="16633" xr:uid="{00000000-0005-0000-0000-000071560000}"/>
    <cellStyle name="Normal 3 5 51" xfId="16634" xr:uid="{00000000-0005-0000-0000-000072560000}"/>
    <cellStyle name="Normal 3 5 52" xfId="16635" xr:uid="{00000000-0005-0000-0000-000073560000}"/>
    <cellStyle name="Normal 3 5 53" xfId="16636" xr:uid="{00000000-0005-0000-0000-000074560000}"/>
    <cellStyle name="Normal 3 5 54" xfId="16637" xr:uid="{00000000-0005-0000-0000-000075560000}"/>
    <cellStyle name="Normal 3 5 55" xfId="16638" xr:uid="{00000000-0005-0000-0000-000076560000}"/>
    <cellStyle name="Normal 3 5 56" xfId="16639" xr:uid="{00000000-0005-0000-0000-000077560000}"/>
    <cellStyle name="Normal 3 5 57" xfId="16640" xr:uid="{00000000-0005-0000-0000-000078560000}"/>
    <cellStyle name="Normal 3 5 58" xfId="16641" xr:uid="{00000000-0005-0000-0000-000079560000}"/>
    <cellStyle name="Normal 3 5 59" xfId="16642" xr:uid="{00000000-0005-0000-0000-00007A560000}"/>
    <cellStyle name="Normal 3 5 6" xfId="16643" xr:uid="{00000000-0005-0000-0000-00007B560000}"/>
    <cellStyle name="Normal 3 5 6 2" xfId="16644" xr:uid="{00000000-0005-0000-0000-00007C560000}"/>
    <cellStyle name="Normal 3 5 60" xfId="16645" xr:uid="{00000000-0005-0000-0000-00007D560000}"/>
    <cellStyle name="Normal 3 5 61" xfId="16646" xr:uid="{00000000-0005-0000-0000-00007E560000}"/>
    <cellStyle name="Normal 3 5 62" xfId="16647" xr:uid="{00000000-0005-0000-0000-00007F560000}"/>
    <cellStyle name="Normal 3 5 63" xfId="16648" xr:uid="{00000000-0005-0000-0000-000080560000}"/>
    <cellStyle name="Normal 3 5 64" xfId="16649" xr:uid="{00000000-0005-0000-0000-000081560000}"/>
    <cellStyle name="Normal 3 5 65" xfId="16650" xr:uid="{00000000-0005-0000-0000-000082560000}"/>
    <cellStyle name="Normal 3 5 66" xfId="16651" xr:uid="{00000000-0005-0000-0000-000083560000}"/>
    <cellStyle name="Normal 3 5 67" xfId="16652" xr:uid="{00000000-0005-0000-0000-000084560000}"/>
    <cellStyle name="Normal 3 5 68" xfId="16653" xr:uid="{00000000-0005-0000-0000-000085560000}"/>
    <cellStyle name="Normal 3 5 69" xfId="16654" xr:uid="{00000000-0005-0000-0000-000086560000}"/>
    <cellStyle name="Normal 3 5 7" xfId="16655" xr:uid="{00000000-0005-0000-0000-000087560000}"/>
    <cellStyle name="Normal 3 5 7 2" xfId="16656" xr:uid="{00000000-0005-0000-0000-000088560000}"/>
    <cellStyle name="Normal 3 5 70" xfId="16657" xr:uid="{00000000-0005-0000-0000-000089560000}"/>
    <cellStyle name="Normal 3 5 71" xfId="16658" xr:uid="{00000000-0005-0000-0000-00008A560000}"/>
    <cellStyle name="Normal 3 5 72" xfId="16659" xr:uid="{00000000-0005-0000-0000-00008B560000}"/>
    <cellStyle name="Normal 3 5 73" xfId="16660" xr:uid="{00000000-0005-0000-0000-00008C560000}"/>
    <cellStyle name="Normal 3 5 74" xfId="16661" xr:uid="{00000000-0005-0000-0000-00008D560000}"/>
    <cellStyle name="Normal 3 5 75" xfId="16662" xr:uid="{00000000-0005-0000-0000-00008E560000}"/>
    <cellStyle name="Normal 3 5 76" xfId="16663" xr:uid="{00000000-0005-0000-0000-00008F560000}"/>
    <cellStyle name="Normal 3 5 77" xfId="16664" xr:uid="{00000000-0005-0000-0000-000090560000}"/>
    <cellStyle name="Normal 3 5 78" xfId="16665" xr:uid="{00000000-0005-0000-0000-000091560000}"/>
    <cellStyle name="Normal 3 5 79" xfId="16666" xr:uid="{00000000-0005-0000-0000-000092560000}"/>
    <cellStyle name="Normal 3 5 8" xfId="16667" xr:uid="{00000000-0005-0000-0000-000093560000}"/>
    <cellStyle name="Normal 3 5 8 2" xfId="16668" xr:uid="{00000000-0005-0000-0000-000094560000}"/>
    <cellStyle name="Normal 3 5 80" xfId="16669" xr:uid="{00000000-0005-0000-0000-000095560000}"/>
    <cellStyle name="Normal 3 5 81" xfId="16670" xr:uid="{00000000-0005-0000-0000-000096560000}"/>
    <cellStyle name="Normal 3 5 82" xfId="16671" xr:uid="{00000000-0005-0000-0000-000097560000}"/>
    <cellStyle name="Normal 3 5 83" xfId="16672" xr:uid="{00000000-0005-0000-0000-000098560000}"/>
    <cellStyle name="Normal 3 5 84" xfId="16673" xr:uid="{00000000-0005-0000-0000-000099560000}"/>
    <cellStyle name="Normal 3 5 85" xfId="16674" xr:uid="{00000000-0005-0000-0000-00009A560000}"/>
    <cellStyle name="Normal 3 5 86" xfId="16675" xr:uid="{00000000-0005-0000-0000-00009B560000}"/>
    <cellStyle name="Normal 3 5 87" xfId="16676" xr:uid="{00000000-0005-0000-0000-00009C560000}"/>
    <cellStyle name="Normal 3 5 88" xfId="16677" xr:uid="{00000000-0005-0000-0000-00009D560000}"/>
    <cellStyle name="Normal 3 5 89" xfId="16678" xr:uid="{00000000-0005-0000-0000-00009E560000}"/>
    <cellStyle name="Normal 3 5 9" xfId="16679" xr:uid="{00000000-0005-0000-0000-00009F560000}"/>
    <cellStyle name="Normal 3 5 9 2" xfId="16680" xr:uid="{00000000-0005-0000-0000-0000A0560000}"/>
    <cellStyle name="Normal 3 5 90" xfId="16681" xr:uid="{00000000-0005-0000-0000-0000A1560000}"/>
    <cellStyle name="Normal 3 5 91" xfId="16682" xr:uid="{00000000-0005-0000-0000-0000A2560000}"/>
    <cellStyle name="Normal 3 5 92" xfId="16683" xr:uid="{00000000-0005-0000-0000-0000A3560000}"/>
    <cellStyle name="Normal 3 5 93" xfId="16684" xr:uid="{00000000-0005-0000-0000-0000A4560000}"/>
    <cellStyle name="Normal 3 5 94" xfId="16685" xr:uid="{00000000-0005-0000-0000-0000A5560000}"/>
    <cellStyle name="Normal 3 5 95" xfId="16686" xr:uid="{00000000-0005-0000-0000-0000A6560000}"/>
    <cellStyle name="Normal 3 5 95 2" xfId="16687" xr:uid="{00000000-0005-0000-0000-0000A7560000}"/>
    <cellStyle name="Normal 3 5 95 3" xfId="16688" xr:uid="{00000000-0005-0000-0000-0000A8560000}"/>
    <cellStyle name="Normal 3 5 95 4" xfId="16689" xr:uid="{00000000-0005-0000-0000-0000A9560000}"/>
    <cellStyle name="Normal 3 5 96" xfId="16690" xr:uid="{00000000-0005-0000-0000-0000AA560000}"/>
    <cellStyle name="Normal 3 5 97" xfId="16691" xr:uid="{00000000-0005-0000-0000-0000AB560000}"/>
    <cellStyle name="Normal 3 5 98" xfId="16692" xr:uid="{00000000-0005-0000-0000-0000AC560000}"/>
    <cellStyle name="Normal 3 50" xfId="28156" xr:uid="{00000000-0005-0000-0000-0000AD560000}"/>
    <cellStyle name="Normal 3 51" xfId="28174" xr:uid="{00000000-0005-0000-0000-0000AE560000}"/>
    <cellStyle name="Normal 3 52" xfId="28200" xr:uid="{00000000-0005-0000-0000-0000AF560000}"/>
    <cellStyle name="Normal 3 53" xfId="28178" xr:uid="{00000000-0005-0000-0000-0000B0560000}"/>
    <cellStyle name="Normal 3 54" xfId="28188" xr:uid="{00000000-0005-0000-0000-0000B1560000}"/>
    <cellStyle name="Normal 3 55" xfId="28190" xr:uid="{00000000-0005-0000-0000-0000B2560000}"/>
    <cellStyle name="Normal 3 56" xfId="28226" xr:uid="{00000000-0005-0000-0000-0000B3560000}"/>
    <cellStyle name="Normal 3 57" xfId="33099" xr:uid="{00000000-0005-0000-0000-0000B4560000}"/>
    <cellStyle name="Normal 3 6" xfId="16693" xr:uid="{00000000-0005-0000-0000-0000B5560000}"/>
    <cellStyle name="Normal 3 6 10" xfId="16694" xr:uid="{00000000-0005-0000-0000-0000B6560000}"/>
    <cellStyle name="Normal 3 6 2" xfId="16695" xr:uid="{00000000-0005-0000-0000-0000B7560000}"/>
    <cellStyle name="Normal 3 6 2 2" xfId="16696" xr:uid="{00000000-0005-0000-0000-0000B8560000}"/>
    <cellStyle name="Normal 3 6 2 2 2" xfId="16697" xr:uid="{00000000-0005-0000-0000-0000B9560000}"/>
    <cellStyle name="Normal 3 6 2 2 3" xfId="16698" xr:uid="{00000000-0005-0000-0000-0000BA560000}"/>
    <cellStyle name="Normal 3 6 2 2 3 2" xfId="16699" xr:uid="{00000000-0005-0000-0000-0000BB560000}"/>
    <cellStyle name="Normal 3 6 2 2 3 2 2" xfId="16700" xr:uid="{00000000-0005-0000-0000-0000BC560000}"/>
    <cellStyle name="Normal 3 6 2 2 3 2 3" xfId="16701" xr:uid="{00000000-0005-0000-0000-0000BD560000}"/>
    <cellStyle name="Normal 3 6 2 2 3 2 4" xfId="16702" xr:uid="{00000000-0005-0000-0000-0000BE560000}"/>
    <cellStyle name="Normal 3 6 2 2 3 3" xfId="16703" xr:uid="{00000000-0005-0000-0000-0000BF560000}"/>
    <cellStyle name="Normal 3 6 2 2 3 4" xfId="16704" xr:uid="{00000000-0005-0000-0000-0000C0560000}"/>
    <cellStyle name="Normal 3 6 2 2 3 5" xfId="16705" xr:uid="{00000000-0005-0000-0000-0000C1560000}"/>
    <cellStyle name="Normal 3 6 2 2 4" xfId="16706" xr:uid="{00000000-0005-0000-0000-0000C2560000}"/>
    <cellStyle name="Normal 3 6 2 2 4 2" xfId="16707" xr:uid="{00000000-0005-0000-0000-0000C3560000}"/>
    <cellStyle name="Normal 3 6 2 2 4 3" xfId="16708" xr:uid="{00000000-0005-0000-0000-0000C4560000}"/>
    <cellStyle name="Normal 3 6 2 2 4 4" xfId="16709" xr:uid="{00000000-0005-0000-0000-0000C5560000}"/>
    <cellStyle name="Normal 3 6 2 2 5" xfId="16710" xr:uid="{00000000-0005-0000-0000-0000C6560000}"/>
    <cellStyle name="Normal 3 6 2 2 6" xfId="16711" xr:uid="{00000000-0005-0000-0000-0000C7560000}"/>
    <cellStyle name="Normal 3 6 2 2 7" xfId="16712" xr:uid="{00000000-0005-0000-0000-0000C8560000}"/>
    <cellStyle name="Normal 3 6 2 3" xfId="16713" xr:uid="{00000000-0005-0000-0000-0000C9560000}"/>
    <cellStyle name="Normal 3 6 2 3 2" xfId="16714" xr:uid="{00000000-0005-0000-0000-0000CA560000}"/>
    <cellStyle name="Normal 3 6 2 3 2 2" xfId="16715" xr:uid="{00000000-0005-0000-0000-0000CB560000}"/>
    <cellStyle name="Normal 3 6 2 3 2 2 2" xfId="16716" xr:uid="{00000000-0005-0000-0000-0000CC560000}"/>
    <cellStyle name="Normal 3 6 2 3 2 2 3" xfId="16717" xr:uid="{00000000-0005-0000-0000-0000CD560000}"/>
    <cellStyle name="Normal 3 6 2 3 2 2 4" xfId="16718" xr:uid="{00000000-0005-0000-0000-0000CE560000}"/>
    <cellStyle name="Normal 3 6 2 3 2 3" xfId="16719" xr:uid="{00000000-0005-0000-0000-0000CF560000}"/>
    <cellStyle name="Normal 3 6 2 3 2 4" xfId="16720" xr:uid="{00000000-0005-0000-0000-0000D0560000}"/>
    <cellStyle name="Normal 3 6 2 3 2 5" xfId="16721" xr:uid="{00000000-0005-0000-0000-0000D1560000}"/>
    <cellStyle name="Normal 3 6 2 3 3" xfId="16722" xr:uid="{00000000-0005-0000-0000-0000D2560000}"/>
    <cellStyle name="Normal 3 6 2 3 3 2" xfId="16723" xr:uid="{00000000-0005-0000-0000-0000D3560000}"/>
    <cellStyle name="Normal 3 6 2 3 3 3" xfId="16724" xr:uid="{00000000-0005-0000-0000-0000D4560000}"/>
    <cellStyle name="Normal 3 6 2 3 3 4" xfId="16725" xr:uid="{00000000-0005-0000-0000-0000D5560000}"/>
    <cellStyle name="Normal 3 6 2 3 4" xfId="16726" xr:uid="{00000000-0005-0000-0000-0000D6560000}"/>
    <cellStyle name="Normal 3 6 2 3 5" xfId="16727" xr:uid="{00000000-0005-0000-0000-0000D7560000}"/>
    <cellStyle name="Normal 3 6 2 3 6" xfId="16728" xr:uid="{00000000-0005-0000-0000-0000D8560000}"/>
    <cellStyle name="Normal 3 6 2 4" xfId="16729" xr:uid="{00000000-0005-0000-0000-0000D9560000}"/>
    <cellStyle name="Normal 3 6 2 5" xfId="16730" xr:uid="{00000000-0005-0000-0000-0000DA560000}"/>
    <cellStyle name="Normal 3 6 2 5 2" xfId="16731" xr:uid="{00000000-0005-0000-0000-0000DB560000}"/>
    <cellStyle name="Normal 3 6 2 5 2 2" xfId="16732" xr:uid="{00000000-0005-0000-0000-0000DC560000}"/>
    <cellStyle name="Normal 3 6 2 5 2 3" xfId="16733" xr:uid="{00000000-0005-0000-0000-0000DD560000}"/>
    <cellStyle name="Normal 3 6 2 5 2 4" xfId="16734" xr:uid="{00000000-0005-0000-0000-0000DE560000}"/>
    <cellStyle name="Normal 3 6 2 5 3" xfId="16735" xr:uid="{00000000-0005-0000-0000-0000DF560000}"/>
    <cellStyle name="Normal 3 6 2 5 4" xfId="16736" xr:uid="{00000000-0005-0000-0000-0000E0560000}"/>
    <cellStyle name="Normal 3 6 2 5 5" xfId="16737" xr:uid="{00000000-0005-0000-0000-0000E1560000}"/>
    <cellStyle name="Normal 3 6 2 6" xfId="16738" xr:uid="{00000000-0005-0000-0000-0000E2560000}"/>
    <cellStyle name="Normal 3 6 2 6 2" xfId="16739" xr:uid="{00000000-0005-0000-0000-0000E3560000}"/>
    <cellStyle name="Normal 3 6 2 6 3" xfId="16740" xr:uid="{00000000-0005-0000-0000-0000E4560000}"/>
    <cellStyle name="Normal 3 6 2 6 4" xfId="16741" xr:uid="{00000000-0005-0000-0000-0000E5560000}"/>
    <cellStyle name="Normal 3 6 2 7" xfId="16742" xr:uid="{00000000-0005-0000-0000-0000E6560000}"/>
    <cellStyle name="Normal 3 6 2 8" xfId="16743" xr:uid="{00000000-0005-0000-0000-0000E7560000}"/>
    <cellStyle name="Normal 3 6 2 9" xfId="16744" xr:uid="{00000000-0005-0000-0000-0000E8560000}"/>
    <cellStyle name="Normal 3 6 3" xfId="16745" xr:uid="{00000000-0005-0000-0000-0000E9560000}"/>
    <cellStyle name="Normal 3 6 3 2" xfId="16746" xr:uid="{00000000-0005-0000-0000-0000EA560000}"/>
    <cellStyle name="Normal 3 6 3 3" xfId="16747" xr:uid="{00000000-0005-0000-0000-0000EB560000}"/>
    <cellStyle name="Normal 3 6 3 3 2" xfId="16748" xr:uid="{00000000-0005-0000-0000-0000EC560000}"/>
    <cellStyle name="Normal 3 6 3 3 2 2" xfId="16749" xr:uid="{00000000-0005-0000-0000-0000ED560000}"/>
    <cellStyle name="Normal 3 6 3 3 2 3" xfId="16750" xr:uid="{00000000-0005-0000-0000-0000EE560000}"/>
    <cellStyle name="Normal 3 6 3 3 2 4" xfId="16751" xr:uid="{00000000-0005-0000-0000-0000EF560000}"/>
    <cellStyle name="Normal 3 6 3 3 3" xfId="16752" xr:uid="{00000000-0005-0000-0000-0000F0560000}"/>
    <cellStyle name="Normal 3 6 3 3 4" xfId="16753" xr:uid="{00000000-0005-0000-0000-0000F1560000}"/>
    <cellStyle name="Normal 3 6 3 3 5" xfId="16754" xr:uid="{00000000-0005-0000-0000-0000F2560000}"/>
    <cellStyle name="Normal 3 6 3 4" xfId="16755" xr:uid="{00000000-0005-0000-0000-0000F3560000}"/>
    <cellStyle name="Normal 3 6 3 5" xfId="16756" xr:uid="{00000000-0005-0000-0000-0000F4560000}"/>
    <cellStyle name="Normal 3 6 3 5 2" xfId="16757" xr:uid="{00000000-0005-0000-0000-0000F5560000}"/>
    <cellStyle name="Normal 3 6 3 5 3" xfId="16758" xr:uid="{00000000-0005-0000-0000-0000F6560000}"/>
    <cellStyle name="Normal 3 6 3 5 4" xfId="16759" xr:uid="{00000000-0005-0000-0000-0000F7560000}"/>
    <cellStyle name="Normal 3 6 3 6" xfId="16760" xr:uid="{00000000-0005-0000-0000-0000F8560000}"/>
    <cellStyle name="Normal 3 6 3 7" xfId="16761" xr:uid="{00000000-0005-0000-0000-0000F9560000}"/>
    <cellStyle name="Normal 3 6 3 8" xfId="16762" xr:uid="{00000000-0005-0000-0000-0000FA560000}"/>
    <cellStyle name="Normal 3 6 4" xfId="16763" xr:uid="{00000000-0005-0000-0000-0000FB560000}"/>
    <cellStyle name="Normal 3 6 4 2" xfId="16764" xr:uid="{00000000-0005-0000-0000-0000FC560000}"/>
    <cellStyle name="Normal 3 6 4 2 2" xfId="16765" xr:uid="{00000000-0005-0000-0000-0000FD560000}"/>
    <cellStyle name="Normal 3 6 4 2 2 2" xfId="16766" xr:uid="{00000000-0005-0000-0000-0000FE560000}"/>
    <cellStyle name="Normal 3 6 4 2 2 3" xfId="16767" xr:uid="{00000000-0005-0000-0000-0000FF560000}"/>
    <cellStyle name="Normal 3 6 4 2 2 4" xfId="16768" xr:uid="{00000000-0005-0000-0000-000000570000}"/>
    <cellStyle name="Normal 3 6 4 2 3" xfId="16769" xr:uid="{00000000-0005-0000-0000-000001570000}"/>
    <cellStyle name="Normal 3 6 4 2 4" xfId="16770" xr:uid="{00000000-0005-0000-0000-000002570000}"/>
    <cellStyle name="Normal 3 6 4 2 5" xfId="16771" xr:uid="{00000000-0005-0000-0000-000003570000}"/>
    <cellStyle name="Normal 3 6 4 3" xfId="16772" xr:uid="{00000000-0005-0000-0000-000004570000}"/>
    <cellStyle name="Normal 3 6 4 3 2" xfId="16773" xr:uid="{00000000-0005-0000-0000-000005570000}"/>
    <cellStyle name="Normal 3 6 4 3 3" xfId="16774" xr:uid="{00000000-0005-0000-0000-000006570000}"/>
    <cellStyle name="Normal 3 6 4 3 4" xfId="16775" xr:uid="{00000000-0005-0000-0000-000007570000}"/>
    <cellStyle name="Normal 3 6 4 4" xfId="16776" xr:uid="{00000000-0005-0000-0000-000008570000}"/>
    <cellStyle name="Normal 3 6 4 5" xfId="16777" xr:uid="{00000000-0005-0000-0000-000009570000}"/>
    <cellStyle name="Normal 3 6 4 6" xfId="16778" xr:uid="{00000000-0005-0000-0000-00000A570000}"/>
    <cellStyle name="Normal 3 6 5" xfId="16779" xr:uid="{00000000-0005-0000-0000-00000B570000}"/>
    <cellStyle name="Normal 3 6 6" xfId="16780" xr:uid="{00000000-0005-0000-0000-00000C570000}"/>
    <cellStyle name="Normal 3 6 6 2" xfId="16781" xr:uid="{00000000-0005-0000-0000-00000D570000}"/>
    <cellStyle name="Normal 3 6 6 2 2" xfId="16782" xr:uid="{00000000-0005-0000-0000-00000E570000}"/>
    <cellStyle name="Normal 3 6 6 2 3" xfId="16783" xr:uid="{00000000-0005-0000-0000-00000F570000}"/>
    <cellStyle name="Normal 3 6 6 2 4" xfId="16784" xr:uid="{00000000-0005-0000-0000-000010570000}"/>
    <cellStyle name="Normal 3 6 6 3" xfId="16785" xr:uid="{00000000-0005-0000-0000-000011570000}"/>
    <cellStyle name="Normal 3 6 6 4" xfId="16786" xr:uid="{00000000-0005-0000-0000-000012570000}"/>
    <cellStyle name="Normal 3 6 6 5" xfId="16787" xr:uid="{00000000-0005-0000-0000-000013570000}"/>
    <cellStyle name="Normal 3 6 7" xfId="16788" xr:uid="{00000000-0005-0000-0000-000014570000}"/>
    <cellStyle name="Normal 3 6 7 2" xfId="16789" xr:uid="{00000000-0005-0000-0000-000015570000}"/>
    <cellStyle name="Normal 3 6 7 3" xfId="16790" xr:uid="{00000000-0005-0000-0000-000016570000}"/>
    <cellStyle name="Normal 3 6 7 4" xfId="16791" xr:uid="{00000000-0005-0000-0000-000017570000}"/>
    <cellStyle name="Normal 3 6 8" xfId="16792" xr:uid="{00000000-0005-0000-0000-000018570000}"/>
    <cellStyle name="Normal 3 6 9" xfId="16793" xr:uid="{00000000-0005-0000-0000-000019570000}"/>
    <cellStyle name="Normal 3 7" xfId="16794" xr:uid="{00000000-0005-0000-0000-00001A570000}"/>
    <cellStyle name="Normal 3 7 10" xfId="16795" xr:uid="{00000000-0005-0000-0000-00001B570000}"/>
    <cellStyle name="Normal 3 7 2" xfId="16796" xr:uid="{00000000-0005-0000-0000-00001C570000}"/>
    <cellStyle name="Normal 3 7 2 2" xfId="16797" xr:uid="{00000000-0005-0000-0000-00001D570000}"/>
    <cellStyle name="Normal 3 7 2 2 2" xfId="16798" xr:uid="{00000000-0005-0000-0000-00001E570000}"/>
    <cellStyle name="Normal 3 7 2 2 2 2" xfId="16799" xr:uid="{00000000-0005-0000-0000-00001F570000}"/>
    <cellStyle name="Normal 3 7 2 2 2 2 2" xfId="16800" xr:uid="{00000000-0005-0000-0000-000020570000}"/>
    <cellStyle name="Normal 3 7 2 2 2 2 3" xfId="16801" xr:uid="{00000000-0005-0000-0000-000021570000}"/>
    <cellStyle name="Normal 3 7 2 2 2 2 4" xfId="16802" xr:uid="{00000000-0005-0000-0000-000022570000}"/>
    <cellStyle name="Normal 3 7 2 2 2 3" xfId="16803" xr:uid="{00000000-0005-0000-0000-000023570000}"/>
    <cellStyle name="Normal 3 7 2 2 2 4" xfId="16804" xr:uid="{00000000-0005-0000-0000-000024570000}"/>
    <cellStyle name="Normal 3 7 2 2 2 5" xfId="16805" xr:uid="{00000000-0005-0000-0000-000025570000}"/>
    <cellStyle name="Normal 3 7 2 2 3" xfId="16806" xr:uid="{00000000-0005-0000-0000-000026570000}"/>
    <cellStyle name="Normal 3 7 2 2 3 2" xfId="16807" xr:uid="{00000000-0005-0000-0000-000027570000}"/>
    <cellStyle name="Normal 3 7 2 2 3 3" xfId="16808" xr:uid="{00000000-0005-0000-0000-000028570000}"/>
    <cellStyle name="Normal 3 7 2 2 3 4" xfId="16809" xr:uid="{00000000-0005-0000-0000-000029570000}"/>
    <cellStyle name="Normal 3 7 2 2 4" xfId="16810" xr:uid="{00000000-0005-0000-0000-00002A570000}"/>
    <cellStyle name="Normal 3 7 2 2 5" xfId="16811" xr:uid="{00000000-0005-0000-0000-00002B570000}"/>
    <cellStyle name="Normal 3 7 2 2 6" xfId="16812" xr:uid="{00000000-0005-0000-0000-00002C570000}"/>
    <cellStyle name="Normal 3 7 2 3" xfId="16813" xr:uid="{00000000-0005-0000-0000-00002D570000}"/>
    <cellStyle name="Normal 3 7 2 3 2" xfId="16814" xr:uid="{00000000-0005-0000-0000-00002E570000}"/>
    <cellStyle name="Normal 3 7 2 3 2 2" xfId="16815" xr:uid="{00000000-0005-0000-0000-00002F570000}"/>
    <cellStyle name="Normal 3 7 2 3 2 2 2" xfId="16816" xr:uid="{00000000-0005-0000-0000-000030570000}"/>
    <cellStyle name="Normal 3 7 2 3 2 2 3" xfId="16817" xr:uid="{00000000-0005-0000-0000-000031570000}"/>
    <cellStyle name="Normal 3 7 2 3 2 2 4" xfId="16818" xr:uid="{00000000-0005-0000-0000-000032570000}"/>
    <cellStyle name="Normal 3 7 2 3 2 3" xfId="16819" xr:uid="{00000000-0005-0000-0000-000033570000}"/>
    <cellStyle name="Normal 3 7 2 3 2 4" xfId="16820" xr:uid="{00000000-0005-0000-0000-000034570000}"/>
    <cellStyle name="Normal 3 7 2 3 2 5" xfId="16821" xr:uid="{00000000-0005-0000-0000-000035570000}"/>
    <cellStyle name="Normal 3 7 2 3 3" xfId="16822" xr:uid="{00000000-0005-0000-0000-000036570000}"/>
    <cellStyle name="Normal 3 7 2 3 3 2" xfId="16823" xr:uid="{00000000-0005-0000-0000-000037570000}"/>
    <cellStyle name="Normal 3 7 2 3 3 3" xfId="16824" xr:uid="{00000000-0005-0000-0000-000038570000}"/>
    <cellStyle name="Normal 3 7 2 3 3 4" xfId="16825" xr:uid="{00000000-0005-0000-0000-000039570000}"/>
    <cellStyle name="Normal 3 7 2 3 4" xfId="16826" xr:uid="{00000000-0005-0000-0000-00003A570000}"/>
    <cellStyle name="Normal 3 7 2 3 5" xfId="16827" xr:uid="{00000000-0005-0000-0000-00003B570000}"/>
    <cellStyle name="Normal 3 7 2 3 6" xfId="16828" xr:uid="{00000000-0005-0000-0000-00003C570000}"/>
    <cellStyle name="Normal 3 7 2 4" xfId="16829" xr:uid="{00000000-0005-0000-0000-00003D570000}"/>
    <cellStyle name="Normal 3 7 2 5" xfId="16830" xr:uid="{00000000-0005-0000-0000-00003E570000}"/>
    <cellStyle name="Normal 3 7 2 5 2" xfId="16831" xr:uid="{00000000-0005-0000-0000-00003F570000}"/>
    <cellStyle name="Normal 3 7 2 5 2 2" xfId="16832" xr:uid="{00000000-0005-0000-0000-000040570000}"/>
    <cellStyle name="Normal 3 7 2 5 2 3" xfId="16833" xr:uid="{00000000-0005-0000-0000-000041570000}"/>
    <cellStyle name="Normal 3 7 2 5 2 4" xfId="16834" xr:uid="{00000000-0005-0000-0000-000042570000}"/>
    <cellStyle name="Normal 3 7 2 5 3" xfId="16835" xr:uid="{00000000-0005-0000-0000-000043570000}"/>
    <cellStyle name="Normal 3 7 2 5 4" xfId="16836" xr:uid="{00000000-0005-0000-0000-000044570000}"/>
    <cellStyle name="Normal 3 7 2 5 5" xfId="16837" xr:uid="{00000000-0005-0000-0000-000045570000}"/>
    <cellStyle name="Normal 3 7 2 6" xfId="16838" xr:uid="{00000000-0005-0000-0000-000046570000}"/>
    <cellStyle name="Normal 3 7 2 6 2" xfId="16839" xr:uid="{00000000-0005-0000-0000-000047570000}"/>
    <cellStyle name="Normal 3 7 2 6 3" xfId="16840" xr:uid="{00000000-0005-0000-0000-000048570000}"/>
    <cellStyle name="Normal 3 7 2 6 4" xfId="16841" xr:uid="{00000000-0005-0000-0000-000049570000}"/>
    <cellStyle name="Normal 3 7 2 7" xfId="16842" xr:uid="{00000000-0005-0000-0000-00004A570000}"/>
    <cellStyle name="Normal 3 7 2 8" xfId="16843" xr:uid="{00000000-0005-0000-0000-00004B570000}"/>
    <cellStyle name="Normal 3 7 2 9" xfId="16844" xr:uid="{00000000-0005-0000-0000-00004C570000}"/>
    <cellStyle name="Normal 3 7 3" xfId="16845" xr:uid="{00000000-0005-0000-0000-00004D570000}"/>
    <cellStyle name="Normal 3 7 3 2" xfId="16846" xr:uid="{00000000-0005-0000-0000-00004E570000}"/>
    <cellStyle name="Normal 3 7 3 2 2" xfId="16847" xr:uid="{00000000-0005-0000-0000-00004F570000}"/>
    <cellStyle name="Normal 3 7 3 2 2 2" xfId="16848" xr:uid="{00000000-0005-0000-0000-000050570000}"/>
    <cellStyle name="Normal 3 7 3 2 2 2 2" xfId="16849" xr:uid="{00000000-0005-0000-0000-000051570000}"/>
    <cellStyle name="Normal 3 7 3 2 2 2 3" xfId="16850" xr:uid="{00000000-0005-0000-0000-000052570000}"/>
    <cellStyle name="Normal 3 7 3 2 2 2 4" xfId="16851" xr:uid="{00000000-0005-0000-0000-000053570000}"/>
    <cellStyle name="Normal 3 7 3 2 2 3" xfId="16852" xr:uid="{00000000-0005-0000-0000-000054570000}"/>
    <cellStyle name="Normal 3 7 3 2 2 4" xfId="16853" xr:uid="{00000000-0005-0000-0000-000055570000}"/>
    <cellStyle name="Normal 3 7 3 2 2 5" xfId="16854" xr:uid="{00000000-0005-0000-0000-000056570000}"/>
    <cellStyle name="Normal 3 7 3 2 3" xfId="16855" xr:uid="{00000000-0005-0000-0000-000057570000}"/>
    <cellStyle name="Normal 3 7 3 2 3 2" xfId="16856" xr:uid="{00000000-0005-0000-0000-000058570000}"/>
    <cellStyle name="Normal 3 7 3 2 3 3" xfId="16857" xr:uid="{00000000-0005-0000-0000-000059570000}"/>
    <cellStyle name="Normal 3 7 3 2 3 4" xfId="16858" xr:uid="{00000000-0005-0000-0000-00005A570000}"/>
    <cellStyle name="Normal 3 7 3 2 4" xfId="16859" xr:uid="{00000000-0005-0000-0000-00005B570000}"/>
    <cellStyle name="Normal 3 7 3 2 5" xfId="16860" xr:uid="{00000000-0005-0000-0000-00005C570000}"/>
    <cellStyle name="Normal 3 7 3 2 6" xfId="16861" xr:uid="{00000000-0005-0000-0000-00005D570000}"/>
    <cellStyle name="Normal 3 7 3 3" xfId="16862" xr:uid="{00000000-0005-0000-0000-00005E570000}"/>
    <cellStyle name="Normal 3 7 3 3 2" xfId="16863" xr:uid="{00000000-0005-0000-0000-00005F570000}"/>
    <cellStyle name="Normal 3 7 3 3 2 2" xfId="16864" xr:uid="{00000000-0005-0000-0000-000060570000}"/>
    <cellStyle name="Normal 3 7 3 3 2 3" xfId="16865" xr:uid="{00000000-0005-0000-0000-000061570000}"/>
    <cellStyle name="Normal 3 7 3 3 2 4" xfId="16866" xr:uid="{00000000-0005-0000-0000-000062570000}"/>
    <cellStyle name="Normal 3 7 3 3 3" xfId="16867" xr:uid="{00000000-0005-0000-0000-000063570000}"/>
    <cellStyle name="Normal 3 7 3 3 4" xfId="16868" xr:uid="{00000000-0005-0000-0000-000064570000}"/>
    <cellStyle name="Normal 3 7 3 3 5" xfId="16869" xr:uid="{00000000-0005-0000-0000-000065570000}"/>
    <cellStyle name="Normal 3 7 3 4" xfId="16870" xr:uid="{00000000-0005-0000-0000-000066570000}"/>
    <cellStyle name="Normal 3 7 3 5" xfId="16871" xr:uid="{00000000-0005-0000-0000-000067570000}"/>
    <cellStyle name="Normal 3 7 3 5 2" xfId="16872" xr:uid="{00000000-0005-0000-0000-000068570000}"/>
    <cellStyle name="Normal 3 7 3 5 3" xfId="16873" xr:uid="{00000000-0005-0000-0000-000069570000}"/>
    <cellStyle name="Normal 3 7 3 5 4" xfId="16874" xr:uid="{00000000-0005-0000-0000-00006A570000}"/>
    <cellStyle name="Normal 3 7 3 6" xfId="16875" xr:uid="{00000000-0005-0000-0000-00006B570000}"/>
    <cellStyle name="Normal 3 7 3 7" xfId="16876" xr:uid="{00000000-0005-0000-0000-00006C570000}"/>
    <cellStyle name="Normal 3 7 3 8" xfId="16877" xr:uid="{00000000-0005-0000-0000-00006D570000}"/>
    <cellStyle name="Normal 3 7 4" xfId="16878" xr:uid="{00000000-0005-0000-0000-00006E570000}"/>
    <cellStyle name="Normal 3 7 4 2" xfId="16879" xr:uid="{00000000-0005-0000-0000-00006F570000}"/>
    <cellStyle name="Normal 3 7 4 2 2" xfId="16880" xr:uid="{00000000-0005-0000-0000-000070570000}"/>
    <cellStyle name="Normal 3 7 4 2 2 2" xfId="16881" xr:uid="{00000000-0005-0000-0000-000071570000}"/>
    <cellStyle name="Normal 3 7 4 2 2 3" xfId="16882" xr:uid="{00000000-0005-0000-0000-000072570000}"/>
    <cellStyle name="Normal 3 7 4 2 2 4" xfId="16883" xr:uid="{00000000-0005-0000-0000-000073570000}"/>
    <cellStyle name="Normal 3 7 4 2 3" xfId="16884" xr:uid="{00000000-0005-0000-0000-000074570000}"/>
    <cellStyle name="Normal 3 7 4 2 4" xfId="16885" xr:uid="{00000000-0005-0000-0000-000075570000}"/>
    <cellStyle name="Normal 3 7 4 2 5" xfId="16886" xr:uid="{00000000-0005-0000-0000-000076570000}"/>
    <cellStyle name="Normal 3 7 4 3" xfId="16887" xr:uid="{00000000-0005-0000-0000-000077570000}"/>
    <cellStyle name="Normal 3 7 4 3 2" xfId="16888" xr:uid="{00000000-0005-0000-0000-000078570000}"/>
    <cellStyle name="Normal 3 7 4 3 3" xfId="16889" xr:uid="{00000000-0005-0000-0000-000079570000}"/>
    <cellStyle name="Normal 3 7 4 3 4" xfId="16890" xr:uid="{00000000-0005-0000-0000-00007A570000}"/>
    <cellStyle name="Normal 3 7 4 4" xfId="16891" xr:uid="{00000000-0005-0000-0000-00007B570000}"/>
    <cellStyle name="Normal 3 7 4 5" xfId="16892" xr:uid="{00000000-0005-0000-0000-00007C570000}"/>
    <cellStyle name="Normal 3 7 4 6" xfId="16893" xr:uid="{00000000-0005-0000-0000-00007D570000}"/>
    <cellStyle name="Normal 3 7 5" xfId="16894" xr:uid="{00000000-0005-0000-0000-00007E570000}"/>
    <cellStyle name="Normal 3 7 6" xfId="16895" xr:uid="{00000000-0005-0000-0000-00007F570000}"/>
    <cellStyle name="Normal 3 7 6 2" xfId="16896" xr:uid="{00000000-0005-0000-0000-000080570000}"/>
    <cellStyle name="Normal 3 7 6 2 2" xfId="16897" xr:uid="{00000000-0005-0000-0000-000081570000}"/>
    <cellStyle name="Normal 3 7 6 2 3" xfId="16898" xr:uid="{00000000-0005-0000-0000-000082570000}"/>
    <cellStyle name="Normal 3 7 6 2 4" xfId="16899" xr:uid="{00000000-0005-0000-0000-000083570000}"/>
    <cellStyle name="Normal 3 7 6 3" xfId="16900" xr:uid="{00000000-0005-0000-0000-000084570000}"/>
    <cellStyle name="Normal 3 7 6 4" xfId="16901" xr:uid="{00000000-0005-0000-0000-000085570000}"/>
    <cellStyle name="Normal 3 7 6 5" xfId="16902" xr:uid="{00000000-0005-0000-0000-000086570000}"/>
    <cellStyle name="Normal 3 7 7" xfId="16903" xr:uid="{00000000-0005-0000-0000-000087570000}"/>
    <cellStyle name="Normal 3 7 7 2" xfId="16904" xr:uid="{00000000-0005-0000-0000-000088570000}"/>
    <cellStyle name="Normal 3 7 7 3" xfId="16905" xr:uid="{00000000-0005-0000-0000-000089570000}"/>
    <cellStyle name="Normal 3 7 7 4" xfId="16906" xr:uid="{00000000-0005-0000-0000-00008A570000}"/>
    <cellStyle name="Normal 3 7 8" xfId="16907" xr:uid="{00000000-0005-0000-0000-00008B570000}"/>
    <cellStyle name="Normal 3 7 9" xfId="16908" xr:uid="{00000000-0005-0000-0000-00008C570000}"/>
    <cellStyle name="Normal 3 8" xfId="16909" xr:uid="{00000000-0005-0000-0000-00008D570000}"/>
    <cellStyle name="Normal 3 8 10" xfId="16910" xr:uid="{00000000-0005-0000-0000-00008E570000}"/>
    <cellStyle name="Normal 3 8 11" xfId="16911" xr:uid="{00000000-0005-0000-0000-00008F570000}"/>
    <cellStyle name="Normal 3 8 11 2" xfId="16912" xr:uid="{00000000-0005-0000-0000-000090570000}"/>
    <cellStyle name="Normal 3 8 11 2 2" xfId="16913" xr:uid="{00000000-0005-0000-0000-000091570000}"/>
    <cellStyle name="Normal 3 8 11 2 3" xfId="16914" xr:uid="{00000000-0005-0000-0000-000092570000}"/>
    <cellStyle name="Normal 3 8 11 2 4" xfId="16915" xr:uid="{00000000-0005-0000-0000-000093570000}"/>
    <cellStyle name="Normal 3 8 11 3" xfId="16916" xr:uid="{00000000-0005-0000-0000-000094570000}"/>
    <cellStyle name="Normal 3 8 11 4" xfId="16917" xr:uid="{00000000-0005-0000-0000-000095570000}"/>
    <cellStyle name="Normal 3 8 11 5" xfId="16918" xr:uid="{00000000-0005-0000-0000-000096570000}"/>
    <cellStyle name="Normal 3 8 12" xfId="16919" xr:uid="{00000000-0005-0000-0000-000097570000}"/>
    <cellStyle name="Normal 3 8 12 2" xfId="16920" xr:uid="{00000000-0005-0000-0000-000098570000}"/>
    <cellStyle name="Normal 3 8 12 3" xfId="16921" xr:uid="{00000000-0005-0000-0000-000099570000}"/>
    <cellStyle name="Normal 3 8 12 4" xfId="16922" xr:uid="{00000000-0005-0000-0000-00009A570000}"/>
    <cellStyle name="Normal 3 8 13" xfId="16923" xr:uid="{00000000-0005-0000-0000-00009B570000}"/>
    <cellStyle name="Normal 3 8 14" xfId="16924" xr:uid="{00000000-0005-0000-0000-00009C570000}"/>
    <cellStyle name="Normal 3 8 15" xfId="16925" xr:uid="{00000000-0005-0000-0000-00009D570000}"/>
    <cellStyle name="Normal 3 8 2" xfId="16926" xr:uid="{00000000-0005-0000-0000-00009E570000}"/>
    <cellStyle name="Normal 3 8 2 10" xfId="16927" xr:uid="{00000000-0005-0000-0000-00009F570000}"/>
    <cellStyle name="Normal 3 8 2 10 2" xfId="16928" xr:uid="{00000000-0005-0000-0000-0000A0570000}"/>
    <cellStyle name="Normal 3 8 2 10 2 2" xfId="16929" xr:uid="{00000000-0005-0000-0000-0000A1570000}"/>
    <cellStyle name="Normal 3 8 2 10 2 3" xfId="16930" xr:uid="{00000000-0005-0000-0000-0000A2570000}"/>
    <cellStyle name="Normal 3 8 2 10 2 4" xfId="16931" xr:uid="{00000000-0005-0000-0000-0000A3570000}"/>
    <cellStyle name="Normal 3 8 2 10 3" xfId="16932" xr:uid="{00000000-0005-0000-0000-0000A4570000}"/>
    <cellStyle name="Normal 3 8 2 10 4" xfId="16933" xr:uid="{00000000-0005-0000-0000-0000A5570000}"/>
    <cellStyle name="Normal 3 8 2 10 5" xfId="16934" xr:uid="{00000000-0005-0000-0000-0000A6570000}"/>
    <cellStyle name="Normal 3 8 2 11" xfId="16935" xr:uid="{00000000-0005-0000-0000-0000A7570000}"/>
    <cellStyle name="Normal 3 8 2 11 2" xfId="16936" xr:uid="{00000000-0005-0000-0000-0000A8570000}"/>
    <cellStyle name="Normal 3 8 2 11 3" xfId="16937" xr:uid="{00000000-0005-0000-0000-0000A9570000}"/>
    <cellStyle name="Normal 3 8 2 11 4" xfId="16938" xr:uid="{00000000-0005-0000-0000-0000AA570000}"/>
    <cellStyle name="Normal 3 8 2 12" xfId="16939" xr:uid="{00000000-0005-0000-0000-0000AB570000}"/>
    <cellStyle name="Normal 3 8 2 13" xfId="16940" xr:uid="{00000000-0005-0000-0000-0000AC570000}"/>
    <cellStyle name="Normal 3 8 2 14" xfId="16941" xr:uid="{00000000-0005-0000-0000-0000AD570000}"/>
    <cellStyle name="Normal 3 8 2 2" xfId="16942" xr:uid="{00000000-0005-0000-0000-0000AE570000}"/>
    <cellStyle name="Normal 3 8 2 2 2" xfId="16943" xr:uid="{00000000-0005-0000-0000-0000AF570000}"/>
    <cellStyle name="Normal 3 8 2 2 3" xfId="16944" xr:uid="{00000000-0005-0000-0000-0000B0570000}"/>
    <cellStyle name="Normal 3 8 2 2 4" xfId="16945" xr:uid="{00000000-0005-0000-0000-0000B1570000}"/>
    <cellStyle name="Normal 3 8 2 2 4 2" xfId="16946" xr:uid="{00000000-0005-0000-0000-0000B2570000}"/>
    <cellStyle name="Normal 3 8 2 2 4 2 2" xfId="16947" xr:uid="{00000000-0005-0000-0000-0000B3570000}"/>
    <cellStyle name="Normal 3 8 2 2 4 2 3" xfId="16948" xr:uid="{00000000-0005-0000-0000-0000B4570000}"/>
    <cellStyle name="Normal 3 8 2 2 4 2 4" xfId="16949" xr:uid="{00000000-0005-0000-0000-0000B5570000}"/>
    <cellStyle name="Normal 3 8 2 2 4 3" xfId="16950" xr:uid="{00000000-0005-0000-0000-0000B6570000}"/>
    <cellStyle name="Normal 3 8 2 2 4 4" xfId="16951" xr:uid="{00000000-0005-0000-0000-0000B7570000}"/>
    <cellStyle name="Normal 3 8 2 2 4 5" xfId="16952" xr:uid="{00000000-0005-0000-0000-0000B8570000}"/>
    <cellStyle name="Normal 3 8 2 2 5" xfId="16953" xr:uid="{00000000-0005-0000-0000-0000B9570000}"/>
    <cellStyle name="Normal 3 8 2 2 5 2" xfId="16954" xr:uid="{00000000-0005-0000-0000-0000BA570000}"/>
    <cellStyle name="Normal 3 8 2 2 5 3" xfId="16955" xr:uid="{00000000-0005-0000-0000-0000BB570000}"/>
    <cellStyle name="Normal 3 8 2 2 5 4" xfId="16956" xr:uid="{00000000-0005-0000-0000-0000BC570000}"/>
    <cellStyle name="Normal 3 8 2 2 6" xfId="16957" xr:uid="{00000000-0005-0000-0000-0000BD570000}"/>
    <cellStyle name="Normal 3 8 2 2 7" xfId="16958" xr:uid="{00000000-0005-0000-0000-0000BE570000}"/>
    <cellStyle name="Normal 3 8 2 2 8" xfId="16959" xr:uid="{00000000-0005-0000-0000-0000BF570000}"/>
    <cellStyle name="Normal 3 8 2 3" xfId="16960" xr:uid="{00000000-0005-0000-0000-0000C0570000}"/>
    <cellStyle name="Normal 3 8 2 3 2" xfId="16961" xr:uid="{00000000-0005-0000-0000-0000C1570000}"/>
    <cellStyle name="Normal 3 8 2 3 3" xfId="16962" xr:uid="{00000000-0005-0000-0000-0000C2570000}"/>
    <cellStyle name="Normal 3 8 2 3 3 2" xfId="16963" xr:uid="{00000000-0005-0000-0000-0000C3570000}"/>
    <cellStyle name="Normal 3 8 2 3 3 2 2" xfId="16964" xr:uid="{00000000-0005-0000-0000-0000C4570000}"/>
    <cellStyle name="Normal 3 8 2 3 3 2 3" xfId="16965" xr:uid="{00000000-0005-0000-0000-0000C5570000}"/>
    <cellStyle name="Normal 3 8 2 3 3 2 4" xfId="16966" xr:uid="{00000000-0005-0000-0000-0000C6570000}"/>
    <cellStyle name="Normal 3 8 2 3 3 3" xfId="16967" xr:uid="{00000000-0005-0000-0000-0000C7570000}"/>
    <cellStyle name="Normal 3 8 2 3 3 4" xfId="16968" xr:uid="{00000000-0005-0000-0000-0000C8570000}"/>
    <cellStyle name="Normal 3 8 2 3 3 5" xfId="16969" xr:uid="{00000000-0005-0000-0000-0000C9570000}"/>
    <cellStyle name="Normal 3 8 2 3 4" xfId="16970" xr:uid="{00000000-0005-0000-0000-0000CA570000}"/>
    <cellStyle name="Normal 3 8 2 3 4 2" xfId="16971" xr:uid="{00000000-0005-0000-0000-0000CB570000}"/>
    <cellStyle name="Normal 3 8 2 3 4 3" xfId="16972" xr:uid="{00000000-0005-0000-0000-0000CC570000}"/>
    <cellStyle name="Normal 3 8 2 3 4 4" xfId="16973" xr:uid="{00000000-0005-0000-0000-0000CD570000}"/>
    <cellStyle name="Normal 3 8 2 3 5" xfId="16974" xr:uid="{00000000-0005-0000-0000-0000CE570000}"/>
    <cellStyle name="Normal 3 8 2 3 6" xfId="16975" xr:uid="{00000000-0005-0000-0000-0000CF570000}"/>
    <cellStyle name="Normal 3 8 2 3 7" xfId="16976" xr:uid="{00000000-0005-0000-0000-0000D0570000}"/>
    <cellStyle name="Normal 3 8 2 4" xfId="16977" xr:uid="{00000000-0005-0000-0000-0000D1570000}"/>
    <cellStyle name="Normal 3 8 2 5" xfId="16978" xr:uid="{00000000-0005-0000-0000-0000D2570000}"/>
    <cellStyle name="Normal 3 8 2 6" xfId="16979" xr:uid="{00000000-0005-0000-0000-0000D3570000}"/>
    <cellStyle name="Normal 3 8 2 7" xfId="16980" xr:uid="{00000000-0005-0000-0000-0000D4570000}"/>
    <cellStyle name="Normal 3 8 2 8" xfId="16981" xr:uid="{00000000-0005-0000-0000-0000D5570000}"/>
    <cellStyle name="Normal 3 8 2 9" xfId="16982" xr:uid="{00000000-0005-0000-0000-0000D6570000}"/>
    <cellStyle name="Normal 3 8 3" xfId="16983" xr:uid="{00000000-0005-0000-0000-0000D7570000}"/>
    <cellStyle name="Normal 3 8 3 2" xfId="16984" xr:uid="{00000000-0005-0000-0000-0000D8570000}"/>
    <cellStyle name="Normal 3 8 3 3" xfId="16985" xr:uid="{00000000-0005-0000-0000-0000D9570000}"/>
    <cellStyle name="Normal 3 8 3 4" xfId="16986" xr:uid="{00000000-0005-0000-0000-0000DA570000}"/>
    <cellStyle name="Normal 3 8 3 4 2" xfId="16987" xr:uid="{00000000-0005-0000-0000-0000DB570000}"/>
    <cellStyle name="Normal 3 8 3 4 2 2" xfId="16988" xr:uid="{00000000-0005-0000-0000-0000DC570000}"/>
    <cellStyle name="Normal 3 8 3 4 2 3" xfId="16989" xr:uid="{00000000-0005-0000-0000-0000DD570000}"/>
    <cellStyle name="Normal 3 8 3 4 2 4" xfId="16990" xr:uid="{00000000-0005-0000-0000-0000DE570000}"/>
    <cellStyle name="Normal 3 8 3 4 3" xfId="16991" xr:uid="{00000000-0005-0000-0000-0000DF570000}"/>
    <cellStyle name="Normal 3 8 3 4 4" xfId="16992" xr:uid="{00000000-0005-0000-0000-0000E0570000}"/>
    <cellStyle name="Normal 3 8 3 4 5" xfId="16993" xr:uid="{00000000-0005-0000-0000-0000E1570000}"/>
    <cellStyle name="Normal 3 8 3 5" xfId="16994" xr:uid="{00000000-0005-0000-0000-0000E2570000}"/>
    <cellStyle name="Normal 3 8 3 5 2" xfId="16995" xr:uid="{00000000-0005-0000-0000-0000E3570000}"/>
    <cellStyle name="Normal 3 8 3 5 3" xfId="16996" xr:uid="{00000000-0005-0000-0000-0000E4570000}"/>
    <cellStyle name="Normal 3 8 3 5 4" xfId="16997" xr:uid="{00000000-0005-0000-0000-0000E5570000}"/>
    <cellStyle name="Normal 3 8 3 6" xfId="16998" xr:uid="{00000000-0005-0000-0000-0000E6570000}"/>
    <cellStyle name="Normal 3 8 3 7" xfId="16999" xr:uid="{00000000-0005-0000-0000-0000E7570000}"/>
    <cellStyle name="Normal 3 8 3 8" xfId="17000" xr:uid="{00000000-0005-0000-0000-0000E8570000}"/>
    <cellStyle name="Normal 3 8 4" xfId="17001" xr:uid="{00000000-0005-0000-0000-0000E9570000}"/>
    <cellStyle name="Normal 3 8 4 2" xfId="17002" xr:uid="{00000000-0005-0000-0000-0000EA570000}"/>
    <cellStyle name="Normal 3 8 4 3" xfId="17003" xr:uid="{00000000-0005-0000-0000-0000EB570000}"/>
    <cellStyle name="Normal 3 8 4 3 2" xfId="17004" xr:uid="{00000000-0005-0000-0000-0000EC570000}"/>
    <cellStyle name="Normal 3 8 4 3 2 2" xfId="17005" xr:uid="{00000000-0005-0000-0000-0000ED570000}"/>
    <cellStyle name="Normal 3 8 4 3 2 3" xfId="17006" xr:uid="{00000000-0005-0000-0000-0000EE570000}"/>
    <cellStyle name="Normal 3 8 4 3 2 4" xfId="17007" xr:uid="{00000000-0005-0000-0000-0000EF570000}"/>
    <cellStyle name="Normal 3 8 4 3 3" xfId="17008" xr:uid="{00000000-0005-0000-0000-0000F0570000}"/>
    <cellStyle name="Normal 3 8 4 3 4" xfId="17009" xr:uid="{00000000-0005-0000-0000-0000F1570000}"/>
    <cellStyle name="Normal 3 8 4 3 5" xfId="17010" xr:uid="{00000000-0005-0000-0000-0000F2570000}"/>
    <cellStyle name="Normal 3 8 4 4" xfId="17011" xr:uid="{00000000-0005-0000-0000-0000F3570000}"/>
    <cellStyle name="Normal 3 8 4 4 2" xfId="17012" xr:uid="{00000000-0005-0000-0000-0000F4570000}"/>
    <cellStyle name="Normal 3 8 4 4 3" xfId="17013" xr:uid="{00000000-0005-0000-0000-0000F5570000}"/>
    <cellStyle name="Normal 3 8 4 4 4" xfId="17014" xr:uid="{00000000-0005-0000-0000-0000F6570000}"/>
    <cellStyle name="Normal 3 8 4 5" xfId="17015" xr:uid="{00000000-0005-0000-0000-0000F7570000}"/>
    <cellStyle name="Normal 3 8 4 6" xfId="17016" xr:uid="{00000000-0005-0000-0000-0000F8570000}"/>
    <cellStyle name="Normal 3 8 4 7" xfId="17017" xr:uid="{00000000-0005-0000-0000-0000F9570000}"/>
    <cellStyle name="Normal 3 8 5" xfId="17018" xr:uid="{00000000-0005-0000-0000-0000FA570000}"/>
    <cellStyle name="Normal 3 8 6" xfId="17019" xr:uid="{00000000-0005-0000-0000-0000FB570000}"/>
    <cellStyle name="Normal 3 8 7" xfId="17020" xr:uid="{00000000-0005-0000-0000-0000FC570000}"/>
    <cellStyle name="Normal 3 8 8" xfId="17021" xr:uid="{00000000-0005-0000-0000-0000FD570000}"/>
    <cellStyle name="Normal 3 8 9" xfId="17022" xr:uid="{00000000-0005-0000-0000-0000FE570000}"/>
    <cellStyle name="Normal 3 8 9 2" xfId="17023" xr:uid="{00000000-0005-0000-0000-0000FF570000}"/>
    <cellStyle name="Normal 3 8 9 2 2" xfId="17024" xr:uid="{00000000-0005-0000-0000-000000580000}"/>
    <cellStyle name="Normal 3 8 9 2 2 2" xfId="17025" xr:uid="{00000000-0005-0000-0000-000001580000}"/>
    <cellStyle name="Normal 3 8 9 2 2 3" xfId="17026" xr:uid="{00000000-0005-0000-0000-000002580000}"/>
    <cellStyle name="Normal 3 8 9 2 2 4" xfId="17027" xr:uid="{00000000-0005-0000-0000-000003580000}"/>
    <cellStyle name="Normal 3 8 9 2 3" xfId="17028" xr:uid="{00000000-0005-0000-0000-000004580000}"/>
    <cellStyle name="Normal 3 8 9 2 4" xfId="17029" xr:uid="{00000000-0005-0000-0000-000005580000}"/>
    <cellStyle name="Normal 3 8 9 2 5" xfId="17030" xr:uid="{00000000-0005-0000-0000-000006580000}"/>
    <cellStyle name="Normal 3 8 9 3" xfId="17031" xr:uid="{00000000-0005-0000-0000-000007580000}"/>
    <cellStyle name="Normal 3 8 9 4" xfId="17032" xr:uid="{00000000-0005-0000-0000-000008580000}"/>
    <cellStyle name="Normal 3 8 9 4 2" xfId="17033" xr:uid="{00000000-0005-0000-0000-000009580000}"/>
    <cellStyle name="Normal 3 8 9 4 3" xfId="17034" xr:uid="{00000000-0005-0000-0000-00000A580000}"/>
    <cellStyle name="Normal 3 8 9 4 4" xfId="17035" xr:uid="{00000000-0005-0000-0000-00000B580000}"/>
    <cellStyle name="Normal 3 8 9 5" xfId="17036" xr:uid="{00000000-0005-0000-0000-00000C580000}"/>
    <cellStyle name="Normal 3 8 9 6" xfId="17037" xr:uid="{00000000-0005-0000-0000-00000D580000}"/>
    <cellStyle name="Normal 3 8 9 7" xfId="17038" xr:uid="{00000000-0005-0000-0000-00000E580000}"/>
    <cellStyle name="Normal 3 9" xfId="17039" xr:uid="{00000000-0005-0000-0000-00000F580000}"/>
    <cellStyle name="Normal 3 9 2" xfId="17040" xr:uid="{00000000-0005-0000-0000-000010580000}"/>
    <cellStyle name="Normal 3 9 2 2" xfId="17041" xr:uid="{00000000-0005-0000-0000-000011580000}"/>
    <cellStyle name="Normal 3 9 2 3" xfId="17042" xr:uid="{00000000-0005-0000-0000-000012580000}"/>
    <cellStyle name="Normal 3 9 2 3 2" xfId="17043" xr:uid="{00000000-0005-0000-0000-000013580000}"/>
    <cellStyle name="Normal 3 9 2 3 2 2" xfId="17044" xr:uid="{00000000-0005-0000-0000-000014580000}"/>
    <cellStyle name="Normal 3 9 2 3 2 3" xfId="17045" xr:uid="{00000000-0005-0000-0000-000015580000}"/>
    <cellStyle name="Normal 3 9 2 3 2 4" xfId="17046" xr:uid="{00000000-0005-0000-0000-000016580000}"/>
    <cellStyle name="Normal 3 9 2 3 3" xfId="17047" xr:uid="{00000000-0005-0000-0000-000017580000}"/>
    <cellStyle name="Normal 3 9 2 3 4" xfId="17048" xr:uid="{00000000-0005-0000-0000-000018580000}"/>
    <cellStyle name="Normal 3 9 2 3 5" xfId="17049" xr:uid="{00000000-0005-0000-0000-000019580000}"/>
    <cellStyle name="Normal 3 9 2 4" xfId="17050" xr:uid="{00000000-0005-0000-0000-00001A580000}"/>
    <cellStyle name="Normal 3 9 2 4 2" xfId="17051" xr:uid="{00000000-0005-0000-0000-00001B580000}"/>
    <cellStyle name="Normal 3 9 2 4 3" xfId="17052" xr:uid="{00000000-0005-0000-0000-00001C580000}"/>
    <cellStyle name="Normal 3 9 2 4 4" xfId="17053" xr:uid="{00000000-0005-0000-0000-00001D580000}"/>
    <cellStyle name="Normal 3 9 2 5" xfId="17054" xr:uid="{00000000-0005-0000-0000-00001E580000}"/>
    <cellStyle name="Normal 3 9 2 6" xfId="17055" xr:uid="{00000000-0005-0000-0000-00001F580000}"/>
    <cellStyle name="Normal 3 9 2 7" xfId="17056" xr:uid="{00000000-0005-0000-0000-000020580000}"/>
    <cellStyle name="Normal 3 9 3" xfId="17057" xr:uid="{00000000-0005-0000-0000-000021580000}"/>
    <cellStyle name="Normal 3 9 3 2" xfId="17058" xr:uid="{00000000-0005-0000-0000-000022580000}"/>
    <cellStyle name="Normal 3 9 3 2 2" xfId="17059" xr:uid="{00000000-0005-0000-0000-000023580000}"/>
    <cellStyle name="Normal 3 9 3 2 2 2" xfId="17060" xr:uid="{00000000-0005-0000-0000-000024580000}"/>
    <cellStyle name="Normal 3 9 3 2 2 3" xfId="17061" xr:uid="{00000000-0005-0000-0000-000025580000}"/>
    <cellStyle name="Normal 3 9 3 2 2 4" xfId="17062" xr:uid="{00000000-0005-0000-0000-000026580000}"/>
    <cellStyle name="Normal 3 9 3 2 3" xfId="17063" xr:uid="{00000000-0005-0000-0000-000027580000}"/>
    <cellStyle name="Normal 3 9 3 2 4" xfId="17064" xr:uid="{00000000-0005-0000-0000-000028580000}"/>
    <cellStyle name="Normal 3 9 3 2 5" xfId="17065" xr:uid="{00000000-0005-0000-0000-000029580000}"/>
    <cellStyle name="Normal 3 9 3 3" xfId="17066" xr:uid="{00000000-0005-0000-0000-00002A580000}"/>
    <cellStyle name="Normal 3 9 3 3 2" xfId="17067" xr:uid="{00000000-0005-0000-0000-00002B580000}"/>
    <cellStyle name="Normal 3 9 3 3 3" xfId="17068" xr:uid="{00000000-0005-0000-0000-00002C580000}"/>
    <cellStyle name="Normal 3 9 3 3 4" xfId="17069" xr:uid="{00000000-0005-0000-0000-00002D580000}"/>
    <cellStyle name="Normal 3 9 3 4" xfId="17070" xr:uid="{00000000-0005-0000-0000-00002E580000}"/>
    <cellStyle name="Normal 3 9 3 5" xfId="17071" xr:uid="{00000000-0005-0000-0000-00002F580000}"/>
    <cellStyle name="Normal 3 9 3 6" xfId="17072" xr:uid="{00000000-0005-0000-0000-000030580000}"/>
    <cellStyle name="Normal 3 9 4" xfId="17073" xr:uid="{00000000-0005-0000-0000-000031580000}"/>
    <cellStyle name="Normal 3 9 5" xfId="17074" xr:uid="{00000000-0005-0000-0000-000032580000}"/>
    <cellStyle name="Normal 3 9 5 2" xfId="17075" xr:uid="{00000000-0005-0000-0000-000033580000}"/>
    <cellStyle name="Normal 3 9 5 2 2" xfId="17076" xr:uid="{00000000-0005-0000-0000-000034580000}"/>
    <cellStyle name="Normal 3 9 5 2 3" xfId="17077" xr:uid="{00000000-0005-0000-0000-000035580000}"/>
    <cellStyle name="Normal 3 9 5 2 4" xfId="17078" xr:uid="{00000000-0005-0000-0000-000036580000}"/>
    <cellStyle name="Normal 3 9 5 3" xfId="17079" xr:uid="{00000000-0005-0000-0000-000037580000}"/>
    <cellStyle name="Normal 3 9 5 4" xfId="17080" xr:uid="{00000000-0005-0000-0000-000038580000}"/>
    <cellStyle name="Normal 3 9 5 5" xfId="17081" xr:uid="{00000000-0005-0000-0000-000039580000}"/>
    <cellStyle name="Normal 3 9 6" xfId="17082" xr:uid="{00000000-0005-0000-0000-00003A580000}"/>
    <cellStyle name="Normal 3 9 7" xfId="17083" xr:uid="{00000000-0005-0000-0000-00003B580000}"/>
    <cellStyle name="Normal 3 9 8" xfId="17084" xr:uid="{00000000-0005-0000-0000-00003C580000}"/>
    <cellStyle name="Normal 3_Visa_Report_012011" xfId="23762" xr:uid="{00000000-0005-0000-0000-00003D580000}"/>
    <cellStyle name="Normal 30" xfId="17085" xr:uid="{00000000-0005-0000-0000-00003E580000}"/>
    <cellStyle name="Normal 30 10" xfId="17086" xr:uid="{00000000-0005-0000-0000-00003F580000}"/>
    <cellStyle name="Normal 30 10 2" xfId="17087" xr:uid="{00000000-0005-0000-0000-000040580000}"/>
    <cellStyle name="Normal 30 11" xfId="17088" xr:uid="{00000000-0005-0000-0000-000041580000}"/>
    <cellStyle name="Normal 30 11 2" xfId="17089" xr:uid="{00000000-0005-0000-0000-000042580000}"/>
    <cellStyle name="Normal 30 12" xfId="17090" xr:uid="{00000000-0005-0000-0000-000043580000}"/>
    <cellStyle name="Normal 30 12 2" xfId="17091" xr:uid="{00000000-0005-0000-0000-000044580000}"/>
    <cellStyle name="Normal 30 13" xfId="17092" xr:uid="{00000000-0005-0000-0000-000045580000}"/>
    <cellStyle name="Normal 30 13 2" xfId="17093" xr:uid="{00000000-0005-0000-0000-000046580000}"/>
    <cellStyle name="Normal 30 13 2 2" xfId="17094" xr:uid="{00000000-0005-0000-0000-000047580000}"/>
    <cellStyle name="Normal 30 13 2 3" xfId="17095" xr:uid="{00000000-0005-0000-0000-000048580000}"/>
    <cellStyle name="Normal 30 13 2 4" xfId="17096" xr:uid="{00000000-0005-0000-0000-000049580000}"/>
    <cellStyle name="Normal 30 13 3" xfId="17097" xr:uid="{00000000-0005-0000-0000-00004A580000}"/>
    <cellStyle name="Normal 30 13 4" xfId="17098" xr:uid="{00000000-0005-0000-0000-00004B580000}"/>
    <cellStyle name="Normal 30 13 5" xfId="17099" xr:uid="{00000000-0005-0000-0000-00004C580000}"/>
    <cellStyle name="Normal 30 14" xfId="17100" xr:uid="{00000000-0005-0000-0000-00004D580000}"/>
    <cellStyle name="Normal 30 14 2" xfId="17101" xr:uid="{00000000-0005-0000-0000-00004E580000}"/>
    <cellStyle name="Normal 30 14 3" xfId="17102" xr:uid="{00000000-0005-0000-0000-00004F580000}"/>
    <cellStyle name="Normal 30 14 4" xfId="17103" xr:uid="{00000000-0005-0000-0000-000050580000}"/>
    <cellStyle name="Normal 30 15" xfId="17104" xr:uid="{00000000-0005-0000-0000-000051580000}"/>
    <cellStyle name="Normal 30 16" xfId="17105" xr:uid="{00000000-0005-0000-0000-000052580000}"/>
    <cellStyle name="Normal 30 17" xfId="17106" xr:uid="{00000000-0005-0000-0000-000053580000}"/>
    <cellStyle name="Normal 30 2" xfId="17107" xr:uid="{00000000-0005-0000-0000-000054580000}"/>
    <cellStyle name="Normal 30 2 2" xfId="17108" xr:uid="{00000000-0005-0000-0000-000055580000}"/>
    <cellStyle name="Normal 30 3" xfId="17109" xr:uid="{00000000-0005-0000-0000-000056580000}"/>
    <cellStyle name="Normal 30 3 2" xfId="17110" xr:uid="{00000000-0005-0000-0000-000057580000}"/>
    <cellStyle name="Normal 30 4" xfId="17111" xr:uid="{00000000-0005-0000-0000-000058580000}"/>
    <cellStyle name="Normal 30 4 2" xfId="17112" xr:uid="{00000000-0005-0000-0000-000059580000}"/>
    <cellStyle name="Normal 30 5" xfId="17113" xr:uid="{00000000-0005-0000-0000-00005A580000}"/>
    <cellStyle name="Normal 30 5 2" xfId="17114" xr:uid="{00000000-0005-0000-0000-00005B580000}"/>
    <cellStyle name="Normal 30 6" xfId="17115" xr:uid="{00000000-0005-0000-0000-00005C580000}"/>
    <cellStyle name="Normal 30 6 2" xfId="17116" xr:uid="{00000000-0005-0000-0000-00005D580000}"/>
    <cellStyle name="Normal 30 7" xfId="17117" xr:uid="{00000000-0005-0000-0000-00005E580000}"/>
    <cellStyle name="Normal 30 7 2" xfId="17118" xr:uid="{00000000-0005-0000-0000-00005F580000}"/>
    <cellStyle name="Normal 30 8" xfId="17119" xr:uid="{00000000-0005-0000-0000-000060580000}"/>
    <cellStyle name="Normal 30 8 2" xfId="17120" xr:uid="{00000000-0005-0000-0000-000061580000}"/>
    <cellStyle name="Normal 30 9" xfId="17121" xr:uid="{00000000-0005-0000-0000-000062580000}"/>
    <cellStyle name="Normal 30 9 2" xfId="17122" xr:uid="{00000000-0005-0000-0000-000063580000}"/>
    <cellStyle name="Normal 31" xfId="17123" xr:uid="{00000000-0005-0000-0000-000064580000}"/>
    <cellStyle name="Normal 31 2" xfId="17124" xr:uid="{00000000-0005-0000-0000-000065580000}"/>
    <cellStyle name="Normal 31 3" xfId="17125" xr:uid="{00000000-0005-0000-0000-000066580000}"/>
    <cellStyle name="Normal 31 3 2" xfId="17126" xr:uid="{00000000-0005-0000-0000-000067580000}"/>
    <cellStyle name="Normal 31 3 2 2" xfId="17127" xr:uid="{00000000-0005-0000-0000-000068580000}"/>
    <cellStyle name="Normal 31 3 2 2 2" xfId="17128" xr:uid="{00000000-0005-0000-0000-000069580000}"/>
    <cellStyle name="Normal 31 3 2 2 3" xfId="17129" xr:uid="{00000000-0005-0000-0000-00006A580000}"/>
    <cellStyle name="Normal 31 3 2 2 4" xfId="17130" xr:uid="{00000000-0005-0000-0000-00006B580000}"/>
    <cellStyle name="Normal 31 3 2 3" xfId="17131" xr:uid="{00000000-0005-0000-0000-00006C580000}"/>
    <cellStyle name="Normal 31 3 2 4" xfId="17132" xr:uid="{00000000-0005-0000-0000-00006D580000}"/>
    <cellStyle name="Normal 31 3 2 5" xfId="17133" xr:uid="{00000000-0005-0000-0000-00006E580000}"/>
    <cellStyle name="Normal 31 3 3" xfId="17134" xr:uid="{00000000-0005-0000-0000-00006F580000}"/>
    <cellStyle name="Normal 31 3 3 2" xfId="17135" xr:uid="{00000000-0005-0000-0000-000070580000}"/>
    <cellStyle name="Normal 31 3 3 3" xfId="17136" xr:uid="{00000000-0005-0000-0000-000071580000}"/>
    <cellStyle name="Normal 31 3 3 4" xfId="17137" xr:uid="{00000000-0005-0000-0000-000072580000}"/>
    <cellStyle name="Normal 31 3 4" xfId="17138" xr:uid="{00000000-0005-0000-0000-000073580000}"/>
    <cellStyle name="Normal 31 3 5" xfId="17139" xr:uid="{00000000-0005-0000-0000-000074580000}"/>
    <cellStyle name="Normal 31 3 6" xfId="17140" xr:uid="{00000000-0005-0000-0000-000075580000}"/>
    <cellStyle name="Normal 32" xfId="17141" xr:uid="{00000000-0005-0000-0000-000076580000}"/>
    <cellStyle name="Normal 32 2" xfId="17142" xr:uid="{00000000-0005-0000-0000-000077580000}"/>
    <cellStyle name="Normal 32 3" xfId="17143" xr:uid="{00000000-0005-0000-0000-000078580000}"/>
    <cellStyle name="Normal 32 3 2" xfId="17144" xr:uid="{00000000-0005-0000-0000-000079580000}"/>
    <cellStyle name="Normal 32 3 2 2" xfId="17145" xr:uid="{00000000-0005-0000-0000-00007A580000}"/>
    <cellStyle name="Normal 32 3 2 2 2" xfId="17146" xr:uid="{00000000-0005-0000-0000-00007B580000}"/>
    <cellStyle name="Normal 32 3 2 2 3" xfId="17147" xr:uid="{00000000-0005-0000-0000-00007C580000}"/>
    <cellStyle name="Normal 32 3 2 2 4" xfId="17148" xr:uid="{00000000-0005-0000-0000-00007D580000}"/>
    <cellStyle name="Normal 32 3 2 3" xfId="17149" xr:uid="{00000000-0005-0000-0000-00007E580000}"/>
    <cellStyle name="Normal 32 3 2 4" xfId="17150" xr:uid="{00000000-0005-0000-0000-00007F580000}"/>
    <cellStyle name="Normal 32 3 2 5" xfId="17151" xr:uid="{00000000-0005-0000-0000-000080580000}"/>
    <cellStyle name="Normal 32 3 3" xfId="17152" xr:uid="{00000000-0005-0000-0000-000081580000}"/>
    <cellStyle name="Normal 32 3 3 2" xfId="17153" xr:uid="{00000000-0005-0000-0000-000082580000}"/>
    <cellStyle name="Normal 32 3 3 3" xfId="17154" xr:uid="{00000000-0005-0000-0000-000083580000}"/>
    <cellStyle name="Normal 32 3 3 4" xfId="17155" xr:uid="{00000000-0005-0000-0000-000084580000}"/>
    <cellStyle name="Normal 32 3 4" xfId="17156" xr:uid="{00000000-0005-0000-0000-000085580000}"/>
    <cellStyle name="Normal 32 3 5" xfId="17157" xr:uid="{00000000-0005-0000-0000-000086580000}"/>
    <cellStyle name="Normal 32 3 6" xfId="17158" xr:uid="{00000000-0005-0000-0000-000087580000}"/>
    <cellStyle name="Normal 33" xfId="17159" xr:uid="{00000000-0005-0000-0000-000088580000}"/>
    <cellStyle name="Normal 33 2" xfId="17160" xr:uid="{00000000-0005-0000-0000-000089580000}"/>
    <cellStyle name="Normal 33 3" xfId="17161" xr:uid="{00000000-0005-0000-0000-00008A580000}"/>
    <cellStyle name="Normal 33 3 2" xfId="17162" xr:uid="{00000000-0005-0000-0000-00008B580000}"/>
    <cellStyle name="Normal 33 3 2 2" xfId="17163" xr:uid="{00000000-0005-0000-0000-00008C580000}"/>
    <cellStyle name="Normal 33 3 2 2 2" xfId="17164" xr:uid="{00000000-0005-0000-0000-00008D580000}"/>
    <cellStyle name="Normal 33 3 2 2 3" xfId="17165" xr:uid="{00000000-0005-0000-0000-00008E580000}"/>
    <cellStyle name="Normal 33 3 2 2 4" xfId="17166" xr:uid="{00000000-0005-0000-0000-00008F580000}"/>
    <cellStyle name="Normal 33 3 2 3" xfId="17167" xr:uid="{00000000-0005-0000-0000-000090580000}"/>
    <cellStyle name="Normal 33 3 2 4" xfId="17168" xr:uid="{00000000-0005-0000-0000-000091580000}"/>
    <cellStyle name="Normal 33 3 2 5" xfId="17169" xr:uid="{00000000-0005-0000-0000-000092580000}"/>
    <cellStyle name="Normal 33 3 3" xfId="17170" xr:uid="{00000000-0005-0000-0000-000093580000}"/>
    <cellStyle name="Normal 33 3 3 2" xfId="17171" xr:uid="{00000000-0005-0000-0000-000094580000}"/>
    <cellStyle name="Normal 33 3 3 3" xfId="17172" xr:uid="{00000000-0005-0000-0000-000095580000}"/>
    <cellStyle name="Normal 33 3 3 4" xfId="17173" xr:uid="{00000000-0005-0000-0000-000096580000}"/>
    <cellStyle name="Normal 33 3 4" xfId="17174" xr:uid="{00000000-0005-0000-0000-000097580000}"/>
    <cellStyle name="Normal 33 3 5" xfId="17175" xr:uid="{00000000-0005-0000-0000-000098580000}"/>
    <cellStyle name="Normal 33 3 6" xfId="17176" xr:uid="{00000000-0005-0000-0000-000099580000}"/>
    <cellStyle name="Normal 34" xfId="17177" xr:uid="{00000000-0005-0000-0000-00009A580000}"/>
    <cellStyle name="Normal 34 2" xfId="17178" xr:uid="{00000000-0005-0000-0000-00009B580000}"/>
    <cellStyle name="Normal 34 2 2" xfId="17179" xr:uid="{00000000-0005-0000-0000-00009C580000}"/>
    <cellStyle name="Normal 34 2 2 2" xfId="17180" xr:uid="{00000000-0005-0000-0000-00009D580000}"/>
    <cellStyle name="Normal 34 2 2 3" xfId="17181" xr:uid="{00000000-0005-0000-0000-00009E580000}"/>
    <cellStyle name="Normal 34 2 2 4" xfId="17182" xr:uid="{00000000-0005-0000-0000-00009F580000}"/>
    <cellStyle name="Normal 34 2 3" xfId="17183" xr:uid="{00000000-0005-0000-0000-0000A0580000}"/>
    <cellStyle name="Normal 34 2 4" xfId="17184" xr:uid="{00000000-0005-0000-0000-0000A1580000}"/>
    <cellStyle name="Normal 34 2 5" xfId="17185" xr:uid="{00000000-0005-0000-0000-0000A2580000}"/>
    <cellStyle name="Normal 34 3" xfId="17186" xr:uid="{00000000-0005-0000-0000-0000A3580000}"/>
    <cellStyle name="Normal 34 4" xfId="17187" xr:uid="{00000000-0005-0000-0000-0000A4580000}"/>
    <cellStyle name="Normal 34 4 2" xfId="17188" xr:uid="{00000000-0005-0000-0000-0000A5580000}"/>
    <cellStyle name="Normal 34 4 3" xfId="17189" xr:uid="{00000000-0005-0000-0000-0000A6580000}"/>
    <cellStyle name="Normal 34 4 4" xfId="17190" xr:uid="{00000000-0005-0000-0000-0000A7580000}"/>
    <cellStyle name="Normal 34 5" xfId="17191" xr:uid="{00000000-0005-0000-0000-0000A8580000}"/>
    <cellStyle name="Normal 34 6" xfId="17192" xr:uid="{00000000-0005-0000-0000-0000A9580000}"/>
    <cellStyle name="Normal 34 7" xfId="17193" xr:uid="{00000000-0005-0000-0000-0000AA580000}"/>
    <cellStyle name="Normal 35" xfId="17194" xr:uid="{00000000-0005-0000-0000-0000AB580000}"/>
    <cellStyle name="Normal 35 2" xfId="17195" xr:uid="{00000000-0005-0000-0000-0000AC580000}"/>
    <cellStyle name="Normal 35 2 2" xfId="17196" xr:uid="{00000000-0005-0000-0000-0000AD580000}"/>
    <cellStyle name="Normal 35 2 2 2" xfId="17197" xr:uid="{00000000-0005-0000-0000-0000AE580000}"/>
    <cellStyle name="Normal 35 2 2 2 2" xfId="17198" xr:uid="{00000000-0005-0000-0000-0000AF580000}"/>
    <cellStyle name="Normal 35 2 2 2 3" xfId="17199" xr:uid="{00000000-0005-0000-0000-0000B0580000}"/>
    <cellStyle name="Normal 35 2 2 2 4" xfId="17200" xr:uid="{00000000-0005-0000-0000-0000B1580000}"/>
    <cellStyle name="Normal 35 2 2 3" xfId="17201" xr:uid="{00000000-0005-0000-0000-0000B2580000}"/>
    <cellStyle name="Normal 35 2 2 4" xfId="17202" xr:uid="{00000000-0005-0000-0000-0000B3580000}"/>
    <cellStyle name="Normal 35 2 2 5" xfId="17203" xr:uid="{00000000-0005-0000-0000-0000B4580000}"/>
    <cellStyle name="Normal 35 2 3" xfId="17204" xr:uid="{00000000-0005-0000-0000-0000B5580000}"/>
    <cellStyle name="Normal 35 2 3 2" xfId="17205" xr:uid="{00000000-0005-0000-0000-0000B6580000}"/>
    <cellStyle name="Normal 35 2 3 3" xfId="17206" xr:uid="{00000000-0005-0000-0000-0000B7580000}"/>
    <cellStyle name="Normal 35 2 3 4" xfId="17207" xr:uid="{00000000-0005-0000-0000-0000B8580000}"/>
    <cellStyle name="Normal 35 2 4" xfId="17208" xr:uid="{00000000-0005-0000-0000-0000B9580000}"/>
    <cellStyle name="Normal 35 2 5" xfId="17209" xr:uid="{00000000-0005-0000-0000-0000BA580000}"/>
    <cellStyle name="Normal 35 2 6" xfId="17210" xr:uid="{00000000-0005-0000-0000-0000BB580000}"/>
    <cellStyle name="Normal 36" xfId="17211" xr:uid="{00000000-0005-0000-0000-0000BC580000}"/>
    <cellStyle name="Normal 36 2" xfId="17212" xr:uid="{00000000-0005-0000-0000-0000BD580000}"/>
    <cellStyle name="Normal 36 2 2" xfId="17213" xr:uid="{00000000-0005-0000-0000-0000BE580000}"/>
    <cellStyle name="Normal 36 2 2 2" xfId="17214" xr:uid="{00000000-0005-0000-0000-0000BF580000}"/>
    <cellStyle name="Normal 36 2 2 3" xfId="17215" xr:uid="{00000000-0005-0000-0000-0000C0580000}"/>
    <cellStyle name="Normal 36 2 2 4" xfId="17216" xr:uid="{00000000-0005-0000-0000-0000C1580000}"/>
    <cellStyle name="Normal 36 2 3" xfId="17217" xr:uid="{00000000-0005-0000-0000-0000C2580000}"/>
    <cellStyle name="Normal 36 2 4" xfId="17218" xr:uid="{00000000-0005-0000-0000-0000C3580000}"/>
    <cellStyle name="Normal 36 2 5" xfId="17219" xr:uid="{00000000-0005-0000-0000-0000C4580000}"/>
    <cellStyle name="Normal 36 3" xfId="17220" xr:uid="{00000000-0005-0000-0000-0000C5580000}"/>
    <cellStyle name="Normal 36 4" xfId="17221" xr:uid="{00000000-0005-0000-0000-0000C6580000}"/>
    <cellStyle name="Normal 36 4 2" xfId="17222" xr:uid="{00000000-0005-0000-0000-0000C7580000}"/>
    <cellStyle name="Normal 36 4 3" xfId="17223" xr:uid="{00000000-0005-0000-0000-0000C8580000}"/>
    <cellStyle name="Normal 36 4 4" xfId="17224" xr:uid="{00000000-0005-0000-0000-0000C9580000}"/>
    <cellStyle name="Normal 36 5" xfId="17225" xr:uid="{00000000-0005-0000-0000-0000CA580000}"/>
    <cellStyle name="Normal 36 6" xfId="17226" xr:uid="{00000000-0005-0000-0000-0000CB580000}"/>
    <cellStyle name="Normal 36 7" xfId="17227" xr:uid="{00000000-0005-0000-0000-0000CC580000}"/>
    <cellStyle name="Normal 37" xfId="17228" xr:uid="{00000000-0005-0000-0000-0000CD580000}"/>
    <cellStyle name="Normal 37 2" xfId="17229" xr:uid="{00000000-0005-0000-0000-0000CE580000}"/>
    <cellStyle name="Normal 37 3" xfId="17230" xr:uid="{00000000-0005-0000-0000-0000CF580000}"/>
    <cellStyle name="Normal 37 3 2" xfId="17231" xr:uid="{00000000-0005-0000-0000-0000D0580000}"/>
    <cellStyle name="Normal 37 3 2 2" xfId="17232" xr:uid="{00000000-0005-0000-0000-0000D1580000}"/>
    <cellStyle name="Normal 37 3 2 2 2" xfId="17233" xr:uid="{00000000-0005-0000-0000-0000D2580000}"/>
    <cellStyle name="Normal 37 3 2 2 3" xfId="17234" xr:uid="{00000000-0005-0000-0000-0000D3580000}"/>
    <cellStyle name="Normal 37 3 2 2 4" xfId="17235" xr:uid="{00000000-0005-0000-0000-0000D4580000}"/>
    <cellStyle name="Normal 37 3 2 3" xfId="17236" xr:uid="{00000000-0005-0000-0000-0000D5580000}"/>
    <cellStyle name="Normal 37 3 2 4" xfId="17237" xr:uid="{00000000-0005-0000-0000-0000D6580000}"/>
    <cellStyle name="Normal 37 3 2 5" xfId="17238" xr:uid="{00000000-0005-0000-0000-0000D7580000}"/>
    <cellStyle name="Normal 37 3 3" xfId="17239" xr:uid="{00000000-0005-0000-0000-0000D8580000}"/>
    <cellStyle name="Normal 37 3 3 2" xfId="17240" xr:uid="{00000000-0005-0000-0000-0000D9580000}"/>
    <cellStyle name="Normal 37 3 3 3" xfId="17241" xr:uid="{00000000-0005-0000-0000-0000DA580000}"/>
    <cellStyle name="Normal 37 3 3 4" xfId="17242" xr:uid="{00000000-0005-0000-0000-0000DB580000}"/>
    <cellStyle name="Normal 37 3 4" xfId="17243" xr:uid="{00000000-0005-0000-0000-0000DC580000}"/>
    <cellStyle name="Normal 37 3 5" xfId="17244" xr:uid="{00000000-0005-0000-0000-0000DD580000}"/>
    <cellStyle name="Normal 37 3 6" xfId="17245" xr:uid="{00000000-0005-0000-0000-0000DE580000}"/>
    <cellStyle name="Normal 38" xfId="17246" xr:uid="{00000000-0005-0000-0000-0000DF580000}"/>
    <cellStyle name="Normal 38 2" xfId="17247" xr:uid="{00000000-0005-0000-0000-0000E0580000}"/>
    <cellStyle name="Normal 38 3" xfId="17248" xr:uid="{00000000-0005-0000-0000-0000E1580000}"/>
    <cellStyle name="Normal 38 3 2" xfId="17249" xr:uid="{00000000-0005-0000-0000-0000E2580000}"/>
    <cellStyle name="Normal 38 3 2 2" xfId="17250" xr:uid="{00000000-0005-0000-0000-0000E3580000}"/>
    <cellStyle name="Normal 38 3 2 2 2" xfId="17251" xr:uid="{00000000-0005-0000-0000-0000E4580000}"/>
    <cellStyle name="Normal 38 3 2 2 3" xfId="17252" xr:uid="{00000000-0005-0000-0000-0000E5580000}"/>
    <cellStyle name="Normal 38 3 2 2 4" xfId="17253" xr:uid="{00000000-0005-0000-0000-0000E6580000}"/>
    <cellStyle name="Normal 38 3 2 3" xfId="17254" xr:uid="{00000000-0005-0000-0000-0000E7580000}"/>
    <cellStyle name="Normal 38 3 2 4" xfId="17255" xr:uid="{00000000-0005-0000-0000-0000E8580000}"/>
    <cellStyle name="Normal 38 3 2 5" xfId="17256" xr:uid="{00000000-0005-0000-0000-0000E9580000}"/>
    <cellStyle name="Normal 38 3 3" xfId="17257" xr:uid="{00000000-0005-0000-0000-0000EA580000}"/>
    <cellStyle name="Normal 38 3 3 2" xfId="17258" xr:uid="{00000000-0005-0000-0000-0000EB580000}"/>
    <cellStyle name="Normal 38 3 3 3" xfId="17259" xr:uid="{00000000-0005-0000-0000-0000EC580000}"/>
    <cellStyle name="Normal 38 3 3 4" xfId="17260" xr:uid="{00000000-0005-0000-0000-0000ED580000}"/>
    <cellStyle name="Normal 38 3 4" xfId="17261" xr:uid="{00000000-0005-0000-0000-0000EE580000}"/>
    <cellStyle name="Normal 38 3 5" xfId="17262" xr:uid="{00000000-0005-0000-0000-0000EF580000}"/>
    <cellStyle name="Normal 38 3 6" xfId="17263" xr:uid="{00000000-0005-0000-0000-0000F0580000}"/>
    <cellStyle name="Normal 39" xfId="17264" xr:uid="{00000000-0005-0000-0000-0000F1580000}"/>
    <cellStyle name="Normal 39 2" xfId="17265" xr:uid="{00000000-0005-0000-0000-0000F2580000}"/>
    <cellStyle name="Normal 39 3" xfId="17266" xr:uid="{00000000-0005-0000-0000-0000F3580000}"/>
    <cellStyle name="Normal 39 3 2" xfId="17267" xr:uid="{00000000-0005-0000-0000-0000F4580000}"/>
    <cellStyle name="Normal 39 3 2 2" xfId="17268" xr:uid="{00000000-0005-0000-0000-0000F5580000}"/>
    <cellStyle name="Normal 39 3 2 2 2" xfId="17269" xr:uid="{00000000-0005-0000-0000-0000F6580000}"/>
    <cellStyle name="Normal 39 3 2 2 3" xfId="17270" xr:uid="{00000000-0005-0000-0000-0000F7580000}"/>
    <cellStyle name="Normal 39 3 2 2 4" xfId="17271" xr:uid="{00000000-0005-0000-0000-0000F8580000}"/>
    <cellStyle name="Normal 39 3 2 3" xfId="17272" xr:uid="{00000000-0005-0000-0000-0000F9580000}"/>
    <cellStyle name="Normal 39 3 2 4" xfId="17273" xr:uid="{00000000-0005-0000-0000-0000FA580000}"/>
    <cellStyle name="Normal 39 3 2 5" xfId="17274" xr:uid="{00000000-0005-0000-0000-0000FB580000}"/>
    <cellStyle name="Normal 39 3 3" xfId="17275" xr:uid="{00000000-0005-0000-0000-0000FC580000}"/>
    <cellStyle name="Normal 39 3 3 2" xfId="17276" xr:uid="{00000000-0005-0000-0000-0000FD580000}"/>
    <cellStyle name="Normal 39 3 3 3" xfId="17277" xr:uid="{00000000-0005-0000-0000-0000FE580000}"/>
    <cellStyle name="Normal 39 3 3 4" xfId="17278" xr:uid="{00000000-0005-0000-0000-0000FF580000}"/>
    <cellStyle name="Normal 39 3 4" xfId="17279" xr:uid="{00000000-0005-0000-0000-000000590000}"/>
    <cellStyle name="Normal 39 3 5" xfId="17280" xr:uid="{00000000-0005-0000-0000-000001590000}"/>
    <cellStyle name="Normal 39 3 6" xfId="17281" xr:uid="{00000000-0005-0000-0000-000002590000}"/>
    <cellStyle name="Normal 4" xfId="13" xr:uid="{00000000-0005-0000-0000-000003590000}"/>
    <cellStyle name="Normal 4 10" xfId="17282" xr:uid="{00000000-0005-0000-0000-000004590000}"/>
    <cellStyle name="Normal 4 11" xfId="17283" xr:uid="{00000000-0005-0000-0000-000005590000}"/>
    <cellStyle name="Normal 4 12" xfId="17284" xr:uid="{00000000-0005-0000-0000-000006590000}"/>
    <cellStyle name="Normal 4 13" xfId="17285" xr:uid="{00000000-0005-0000-0000-000007590000}"/>
    <cellStyle name="Normal 4 13 2" xfId="17286" xr:uid="{00000000-0005-0000-0000-000008590000}"/>
    <cellStyle name="Normal 4 13 3" xfId="17287" xr:uid="{00000000-0005-0000-0000-000009590000}"/>
    <cellStyle name="Normal 4 13 4" xfId="17288" xr:uid="{00000000-0005-0000-0000-00000A590000}"/>
    <cellStyle name="Normal 4 14" xfId="17289" xr:uid="{00000000-0005-0000-0000-00000B590000}"/>
    <cellStyle name="Normal 4 14 2" xfId="17290" xr:uid="{00000000-0005-0000-0000-00000C590000}"/>
    <cellStyle name="Normal 4 14 3" xfId="17291" xr:uid="{00000000-0005-0000-0000-00000D590000}"/>
    <cellStyle name="Normal 4 15" xfId="33089" xr:uid="{00000000-0005-0000-0000-00000E590000}"/>
    <cellStyle name="Normal 4 2" xfId="17292" xr:uid="{00000000-0005-0000-0000-00000F590000}"/>
    <cellStyle name="Normal 4 2 10" xfId="17293" xr:uid="{00000000-0005-0000-0000-000010590000}"/>
    <cellStyle name="Normal 4 2 11" xfId="17294" xr:uid="{00000000-0005-0000-0000-000011590000}"/>
    <cellStyle name="Normal 4 2 11 2" xfId="17295" xr:uid="{00000000-0005-0000-0000-000012590000}"/>
    <cellStyle name="Normal 4 2 11 2 2" xfId="17296" xr:uid="{00000000-0005-0000-0000-000013590000}"/>
    <cellStyle name="Normal 4 2 11 2 3" xfId="17297" xr:uid="{00000000-0005-0000-0000-000014590000}"/>
    <cellStyle name="Normal 4 2 11 2 4" xfId="17298" xr:uid="{00000000-0005-0000-0000-000015590000}"/>
    <cellStyle name="Normal 4 2 11 3" xfId="17299" xr:uid="{00000000-0005-0000-0000-000016590000}"/>
    <cellStyle name="Normal 4 2 11 4" xfId="17300" xr:uid="{00000000-0005-0000-0000-000017590000}"/>
    <cellStyle name="Normal 4 2 11 5" xfId="17301" xr:uid="{00000000-0005-0000-0000-000018590000}"/>
    <cellStyle name="Normal 4 2 12" xfId="17302" xr:uid="{00000000-0005-0000-0000-000019590000}"/>
    <cellStyle name="Normal 4 2 13" xfId="17303" xr:uid="{00000000-0005-0000-0000-00001A590000}"/>
    <cellStyle name="Normal 4 2 14" xfId="17304" xr:uid="{00000000-0005-0000-0000-00001B590000}"/>
    <cellStyle name="Normal 4 2 2" xfId="17305" xr:uid="{00000000-0005-0000-0000-00001C590000}"/>
    <cellStyle name="Normal 4 2 2 10" xfId="17306" xr:uid="{00000000-0005-0000-0000-00001D590000}"/>
    <cellStyle name="Normal 4 2 2 10 2" xfId="17307" xr:uid="{00000000-0005-0000-0000-00001E590000}"/>
    <cellStyle name="Normal 4 2 2 10 2 2" xfId="17308" xr:uid="{00000000-0005-0000-0000-00001F590000}"/>
    <cellStyle name="Normal 4 2 2 10 2 3" xfId="17309" xr:uid="{00000000-0005-0000-0000-000020590000}"/>
    <cellStyle name="Normal 4 2 2 10 2 4" xfId="17310" xr:uid="{00000000-0005-0000-0000-000021590000}"/>
    <cellStyle name="Normal 4 2 2 10 3" xfId="17311" xr:uid="{00000000-0005-0000-0000-000022590000}"/>
    <cellStyle name="Normal 4 2 2 10 4" xfId="17312" xr:uid="{00000000-0005-0000-0000-000023590000}"/>
    <cellStyle name="Normal 4 2 2 10 5" xfId="17313" xr:uid="{00000000-0005-0000-0000-000024590000}"/>
    <cellStyle name="Normal 4 2 2 11" xfId="17314" xr:uid="{00000000-0005-0000-0000-000025590000}"/>
    <cellStyle name="Normal 4 2 2 12" xfId="17315" xr:uid="{00000000-0005-0000-0000-000026590000}"/>
    <cellStyle name="Normal 4 2 2 13" xfId="17316" xr:uid="{00000000-0005-0000-0000-000027590000}"/>
    <cellStyle name="Normal 4 2 2 14" xfId="17317" xr:uid="{00000000-0005-0000-0000-000028590000}"/>
    <cellStyle name="Normal 4 2 2 2" xfId="17318" xr:uid="{00000000-0005-0000-0000-000029590000}"/>
    <cellStyle name="Normal 4 2 2 2 2" xfId="17319" xr:uid="{00000000-0005-0000-0000-00002A590000}"/>
    <cellStyle name="Normal 4 2 2 2 2 2" xfId="17320" xr:uid="{00000000-0005-0000-0000-00002B590000}"/>
    <cellStyle name="Normal 4 2 2 2 2 2 2" xfId="17321" xr:uid="{00000000-0005-0000-0000-00002C590000}"/>
    <cellStyle name="Normal 4 2 2 2 2 2 2 2" xfId="17322" xr:uid="{00000000-0005-0000-0000-00002D590000}"/>
    <cellStyle name="Normal 4 2 2 2 2 2 2 2 2" xfId="17323" xr:uid="{00000000-0005-0000-0000-00002E590000}"/>
    <cellStyle name="Normal 4 2 2 2 2 2 2 2 3" xfId="17324" xr:uid="{00000000-0005-0000-0000-00002F590000}"/>
    <cellStyle name="Normal 4 2 2 2 2 2 2 2 4" xfId="17325" xr:uid="{00000000-0005-0000-0000-000030590000}"/>
    <cellStyle name="Normal 4 2 2 2 2 2 2 3" xfId="17326" xr:uid="{00000000-0005-0000-0000-000031590000}"/>
    <cellStyle name="Normal 4 2 2 2 2 2 2 4" xfId="17327" xr:uid="{00000000-0005-0000-0000-000032590000}"/>
    <cellStyle name="Normal 4 2 2 2 2 2 2 5" xfId="17328" xr:uid="{00000000-0005-0000-0000-000033590000}"/>
    <cellStyle name="Normal 4 2 2 2 2 2 3" xfId="17329" xr:uid="{00000000-0005-0000-0000-000034590000}"/>
    <cellStyle name="Normal 4 2 2 2 2 2 3 2" xfId="17330" xr:uid="{00000000-0005-0000-0000-000035590000}"/>
    <cellStyle name="Normal 4 2 2 2 2 2 3 3" xfId="17331" xr:uid="{00000000-0005-0000-0000-000036590000}"/>
    <cellStyle name="Normal 4 2 2 2 2 2 3 4" xfId="17332" xr:uid="{00000000-0005-0000-0000-000037590000}"/>
    <cellStyle name="Normal 4 2 2 2 2 2 4" xfId="17333" xr:uid="{00000000-0005-0000-0000-000038590000}"/>
    <cellStyle name="Normal 4 2 2 2 2 2 5" xfId="17334" xr:uid="{00000000-0005-0000-0000-000039590000}"/>
    <cellStyle name="Normal 4 2 2 2 2 2 6" xfId="17335" xr:uid="{00000000-0005-0000-0000-00003A590000}"/>
    <cellStyle name="Normal 4 2 2 2 2 3" xfId="17336" xr:uid="{00000000-0005-0000-0000-00003B590000}"/>
    <cellStyle name="Normal 4 2 2 2 2 3 2" xfId="17337" xr:uid="{00000000-0005-0000-0000-00003C590000}"/>
    <cellStyle name="Normal 4 2 2 2 2 3 2 2" xfId="17338" xr:uid="{00000000-0005-0000-0000-00003D590000}"/>
    <cellStyle name="Normal 4 2 2 2 2 3 2 2 2" xfId="17339" xr:uid="{00000000-0005-0000-0000-00003E590000}"/>
    <cellStyle name="Normal 4 2 2 2 2 3 2 2 3" xfId="17340" xr:uid="{00000000-0005-0000-0000-00003F590000}"/>
    <cellStyle name="Normal 4 2 2 2 2 3 2 2 4" xfId="17341" xr:uid="{00000000-0005-0000-0000-000040590000}"/>
    <cellStyle name="Normal 4 2 2 2 2 3 2 3" xfId="17342" xr:uid="{00000000-0005-0000-0000-000041590000}"/>
    <cellStyle name="Normal 4 2 2 2 2 3 2 4" xfId="17343" xr:uid="{00000000-0005-0000-0000-000042590000}"/>
    <cellStyle name="Normal 4 2 2 2 2 3 2 5" xfId="17344" xr:uid="{00000000-0005-0000-0000-000043590000}"/>
    <cellStyle name="Normal 4 2 2 2 2 3 3" xfId="17345" xr:uid="{00000000-0005-0000-0000-000044590000}"/>
    <cellStyle name="Normal 4 2 2 2 2 3 3 2" xfId="17346" xr:uid="{00000000-0005-0000-0000-000045590000}"/>
    <cellStyle name="Normal 4 2 2 2 2 3 3 3" xfId="17347" xr:uid="{00000000-0005-0000-0000-000046590000}"/>
    <cellStyle name="Normal 4 2 2 2 2 3 3 4" xfId="17348" xr:uid="{00000000-0005-0000-0000-000047590000}"/>
    <cellStyle name="Normal 4 2 2 2 2 3 4" xfId="17349" xr:uid="{00000000-0005-0000-0000-000048590000}"/>
    <cellStyle name="Normal 4 2 2 2 2 3 5" xfId="17350" xr:uid="{00000000-0005-0000-0000-000049590000}"/>
    <cellStyle name="Normal 4 2 2 2 2 3 6" xfId="17351" xr:uid="{00000000-0005-0000-0000-00004A590000}"/>
    <cellStyle name="Normal 4 2 2 2 2 4" xfId="17352" xr:uid="{00000000-0005-0000-0000-00004B590000}"/>
    <cellStyle name="Normal 4 2 2 2 2 4 2" xfId="17353" xr:uid="{00000000-0005-0000-0000-00004C590000}"/>
    <cellStyle name="Normal 4 2 2 2 2 4 2 2" xfId="17354" xr:uid="{00000000-0005-0000-0000-00004D590000}"/>
    <cellStyle name="Normal 4 2 2 2 2 4 2 3" xfId="17355" xr:uid="{00000000-0005-0000-0000-00004E590000}"/>
    <cellStyle name="Normal 4 2 2 2 2 4 2 4" xfId="17356" xr:uid="{00000000-0005-0000-0000-00004F590000}"/>
    <cellStyle name="Normal 4 2 2 2 2 4 3" xfId="17357" xr:uid="{00000000-0005-0000-0000-000050590000}"/>
    <cellStyle name="Normal 4 2 2 2 2 4 4" xfId="17358" xr:uid="{00000000-0005-0000-0000-000051590000}"/>
    <cellStyle name="Normal 4 2 2 2 2 4 5" xfId="17359" xr:uid="{00000000-0005-0000-0000-000052590000}"/>
    <cellStyle name="Normal 4 2 2 2 2 5" xfId="17360" xr:uid="{00000000-0005-0000-0000-000053590000}"/>
    <cellStyle name="Normal 4 2 2 2 2 5 2" xfId="17361" xr:uid="{00000000-0005-0000-0000-000054590000}"/>
    <cellStyle name="Normal 4 2 2 2 2 5 3" xfId="17362" xr:uid="{00000000-0005-0000-0000-000055590000}"/>
    <cellStyle name="Normal 4 2 2 2 2 5 4" xfId="17363" xr:uid="{00000000-0005-0000-0000-000056590000}"/>
    <cellStyle name="Normal 4 2 2 2 2 6" xfId="17364" xr:uid="{00000000-0005-0000-0000-000057590000}"/>
    <cellStyle name="Normal 4 2 2 2 2 7" xfId="17365" xr:uid="{00000000-0005-0000-0000-000058590000}"/>
    <cellStyle name="Normal 4 2 2 2 2 8" xfId="17366" xr:uid="{00000000-0005-0000-0000-000059590000}"/>
    <cellStyle name="Normal 4 2 2 2 3" xfId="17367" xr:uid="{00000000-0005-0000-0000-00005A590000}"/>
    <cellStyle name="Normal 4 2 2 2 3 2" xfId="17368" xr:uid="{00000000-0005-0000-0000-00005B590000}"/>
    <cellStyle name="Normal 4 2 2 2 3 2 2" xfId="17369" xr:uid="{00000000-0005-0000-0000-00005C590000}"/>
    <cellStyle name="Normal 4 2 2 2 3 2 2 2" xfId="17370" xr:uid="{00000000-0005-0000-0000-00005D590000}"/>
    <cellStyle name="Normal 4 2 2 2 3 2 2 3" xfId="17371" xr:uid="{00000000-0005-0000-0000-00005E590000}"/>
    <cellStyle name="Normal 4 2 2 2 3 2 2 4" xfId="17372" xr:uid="{00000000-0005-0000-0000-00005F590000}"/>
    <cellStyle name="Normal 4 2 2 2 3 2 3" xfId="17373" xr:uid="{00000000-0005-0000-0000-000060590000}"/>
    <cellStyle name="Normal 4 2 2 2 3 2 4" xfId="17374" xr:uid="{00000000-0005-0000-0000-000061590000}"/>
    <cellStyle name="Normal 4 2 2 2 3 2 5" xfId="17375" xr:uid="{00000000-0005-0000-0000-000062590000}"/>
    <cellStyle name="Normal 4 2 2 2 3 3" xfId="17376" xr:uid="{00000000-0005-0000-0000-000063590000}"/>
    <cellStyle name="Normal 4 2 2 2 3 3 2" xfId="17377" xr:uid="{00000000-0005-0000-0000-000064590000}"/>
    <cellStyle name="Normal 4 2 2 2 3 3 3" xfId="17378" xr:uid="{00000000-0005-0000-0000-000065590000}"/>
    <cellStyle name="Normal 4 2 2 2 3 3 4" xfId="17379" xr:uid="{00000000-0005-0000-0000-000066590000}"/>
    <cellStyle name="Normal 4 2 2 2 3 4" xfId="17380" xr:uid="{00000000-0005-0000-0000-000067590000}"/>
    <cellStyle name="Normal 4 2 2 2 3 5" xfId="17381" xr:uid="{00000000-0005-0000-0000-000068590000}"/>
    <cellStyle name="Normal 4 2 2 2 3 6" xfId="17382" xr:uid="{00000000-0005-0000-0000-000069590000}"/>
    <cellStyle name="Normal 4 2 2 2 4" xfId="17383" xr:uid="{00000000-0005-0000-0000-00006A590000}"/>
    <cellStyle name="Normal 4 2 2 2 4 2" xfId="17384" xr:uid="{00000000-0005-0000-0000-00006B590000}"/>
    <cellStyle name="Normal 4 2 2 2 4 2 2" xfId="17385" xr:uid="{00000000-0005-0000-0000-00006C590000}"/>
    <cellStyle name="Normal 4 2 2 2 4 2 2 2" xfId="17386" xr:uid="{00000000-0005-0000-0000-00006D590000}"/>
    <cellStyle name="Normal 4 2 2 2 4 2 2 3" xfId="17387" xr:uid="{00000000-0005-0000-0000-00006E590000}"/>
    <cellStyle name="Normal 4 2 2 2 4 2 2 4" xfId="17388" xr:uid="{00000000-0005-0000-0000-00006F590000}"/>
    <cellStyle name="Normal 4 2 2 2 4 2 3" xfId="17389" xr:uid="{00000000-0005-0000-0000-000070590000}"/>
    <cellStyle name="Normal 4 2 2 2 4 2 4" xfId="17390" xr:uid="{00000000-0005-0000-0000-000071590000}"/>
    <cellStyle name="Normal 4 2 2 2 4 2 5" xfId="17391" xr:uid="{00000000-0005-0000-0000-000072590000}"/>
    <cellStyle name="Normal 4 2 2 2 4 3" xfId="17392" xr:uid="{00000000-0005-0000-0000-000073590000}"/>
    <cellStyle name="Normal 4 2 2 2 4 3 2" xfId="17393" xr:uid="{00000000-0005-0000-0000-000074590000}"/>
    <cellStyle name="Normal 4 2 2 2 4 3 3" xfId="17394" xr:uid="{00000000-0005-0000-0000-000075590000}"/>
    <cellStyle name="Normal 4 2 2 2 4 3 4" xfId="17395" xr:uid="{00000000-0005-0000-0000-000076590000}"/>
    <cellStyle name="Normal 4 2 2 2 4 4" xfId="17396" xr:uid="{00000000-0005-0000-0000-000077590000}"/>
    <cellStyle name="Normal 4 2 2 2 4 5" xfId="17397" xr:uid="{00000000-0005-0000-0000-000078590000}"/>
    <cellStyle name="Normal 4 2 2 2 4 6" xfId="17398" xr:uid="{00000000-0005-0000-0000-000079590000}"/>
    <cellStyle name="Normal 4 2 2 2 5" xfId="17399" xr:uid="{00000000-0005-0000-0000-00007A590000}"/>
    <cellStyle name="Normal 4 2 2 2 5 2" xfId="17400" xr:uid="{00000000-0005-0000-0000-00007B590000}"/>
    <cellStyle name="Normal 4 2 2 2 5 2 2" xfId="17401" xr:uid="{00000000-0005-0000-0000-00007C590000}"/>
    <cellStyle name="Normal 4 2 2 2 5 2 3" xfId="17402" xr:uid="{00000000-0005-0000-0000-00007D590000}"/>
    <cellStyle name="Normal 4 2 2 2 5 2 4" xfId="17403" xr:uid="{00000000-0005-0000-0000-00007E590000}"/>
    <cellStyle name="Normal 4 2 2 2 5 3" xfId="17404" xr:uid="{00000000-0005-0000-0000-00007F590000}"/>
    <cellStyle name="Normal 4 2 2 2 5 4" xfId="17405" xr:uid="{00000000-0005-0000-0000-000080590000}"/>
    <cellStyle name="Normal 4 2 2 2 5 5" xfId="17406" xr:uid="{00000000-0005-0000-0000-000081590000}"/>
    <cellStyle name="Normal 4 2 2 2 6" xfId="17407" xr:uid="{00000000-0005-0000-0000-000082590000}"/>
    <cellStyle name="Normal 4 2 2 2 6 2" xfId="17408" xr:uid="{00000000-0005-0000-0000-000083590000}"/>
    <cellStyle name="Normal 4 2 2 2 6 3" xfId="17409" xr:uid="{00000000-0005-0000-0000-000084590000}"/>
    <cellStyle name="Normal 4 2 2 2 6 4" xfId="17410" xr:uid="{00000000-0005-0000-0000-000085590000}"/>
    <cellStyle name="Normal 4 2 2 2 7" xfId="17411" xr:uid="{00000000-0005-0000-0000-000086590000}"/>
    <cellStyle name="Normal 4 2 2 2 8" xfId="17412" xr:uid="{00000000-0005-0000-0000-000087590000}"/>
    <cellStyle name="Normal 4 2 2 2 9" xfId="17413" xr:uid="{00000000-0005-0000-0000-000088590000}"/>
    <cellStyle name="Normal 4 2 2 3" xfId="17414" xr:uid="{00000000-0005-0000-0000-000089590000}"/>
    <cellStyle name="Normal 4 2 2 3 2" xfId="17415" xr:uid="{00000000-0005-0000-0000-00008A590000}"/>
    <cellStyle name="Normal 4 2 2 3 2 2" xfId="17416" xr:uid="{00000000-0005-0000-0000-00008B590000}"/>
    <cellStyle name="Normal 4 2 2 3 2 2 2" xfId="17417" xr:uid="{00000000-0005-0000-0000-00008C590000}"/>
    <cellStyle name="Normal 4 2 2 3 2 2 2 2" xfId="17418" xr:uid="{00000000-0005-0000-0000-00008D590000}"/>
    <cellStyle name="Normal 4 2 2 3 2 2 2 2 2" xfId="17419" xr:uid="{00000000-0005-0000-0000-00008E590000}"/>
    <cellStyle name="Normal 4 2 2 3 2 2 2 2 3" xfId="17420" xr:uid="{00000000-0005-0000-0000-00008F590000}"/>
    <cellStyle name="Normal 4 2 2 3 2 2 2 2 4" xfId="17421" xr:uid="{00000000-0005-0000-0000-000090590000}"/>
    <cellStyle name="Normal 4 2 2 3 2 2 2 3" xfId="17422" xr:uid="{00000000-0005-0000-0000-000091590000}"/>
    <cellStyle name="Normal 4 2 2 3 2 2 2 4" xfId="17423" xr:uid="{00000000-0005-0000-0000-000092590000}"/>
    <cellStyle name="Normal 4 2 2 3 2 2 2 5" xfId="17424" xr:uid="{00000000-0005-0000-0000-000093590000}"/>
    <cellStyle name="Normal 4 2 2 3 2 2 3" xfId="17425" xr:uid="{00000000-0005-0000-0000-000094590000}"/>
    <cellStyle name="Normal 4 2 2 3 2 2 3 2" xfId="17426" xr:uid="{00000000-0005-0000-0000-000095590000}"/>
    <cellStyle name="Normal 4 2 2 3 2 2 3 3" xfId="17427" xr:uid="{00000000-0005-0000-0000-000096590000}"/>
    <cellStyle name="Normal 4 2 2 3 2 2 3 4" xfId="17428" xr:uid="{00000000-0005-0000-0000-000097590000}"/>
    <cellStyle name="Normal 4 2 2 3 2 2 4" xfId="17429" xr:uid="{00000000-0005-0000-0000-000098590000}"/>
    <cellStyle name="Normal 4 2 2 3 2 2 5" xfId="17430" xr:uid="{00000000-0005-0000-0000-000099590000}"/>
    <cellStyle name="Normal 4 2 2 3 2 2 6" xfId="17431" xr:uid="{00000000-0005-0000-0000-00009A590000}"/>
    <cellStyle name="Normal 4 2 2 3 2 3" xfId="17432" xr:uid="{00000000-0005-0000-0000-00009B590000}"/>
    <cellStyle name="Normal 4 2 2 3 2 3 2" xfId="17433" xr:uid="{00000000-0005-0000-0000-00009C590000}"/>
    <cellStyle name="Normal 4 2 2 3 2 3 2 2" xfId="17434" xr:uid="{00000000-0005-0000-0000-00009D590000}"/>
    <cellStyle name="Normal 4 2 2 3 2 3 2 2 2" xfId="17435" xr:uid="{00000000-0005-0000-0000-00009E590000}"/>
    <cellStyle name="Normal 4 2 2 3 2 3 2 2 3" xfId="17436" xr:uid="{00000000-0005-0000-0000-00009F590000}"/>
    <cellStyle name="Normal 4 2 2 3 2 3 2 2 4" xfId="17437" xr:uid="{00000000-0005-0000-0000-0000A0590000}"/>
    <cellStyle name="Normal 4 2 2 3 2 3 2 3" xfId="17438" xr:uid="{00000000-0005-0000-0000-0000A1590000}"/>
    <cellStyle name="Normal 4 2 2 3 2 3 2 4" xfId="17439" xr:uid="{00000000-0005-0000-0000-0000A2590000}"/>
    <cellStyle name="Normal 4 2 2 3 2 3 2 5" xfId="17440" xr:uid="{00000000-0005-0000-0000-0000A3590000}"/>
    <cellStyle name="Normal 4 2 2 3 2 3 3" xfId="17441" xr:uid="{00000000-0005-0000-0000-0000A4590000}"/>
    <cellStyle name="Normal 4 2 2 3 2 3 3 2" xfId="17442" xr:uid="{00000000-0005-0000-0000-0000A5590000}"/>
    <cellStyle name="Normal 4 2 2 3 2 3 3 3" xfId="17443" xr:uid="{00000000-0005-0000-0000-0000A6590000}"/>
    <cellStyle name="Normal 4 2 2 3 2 3 3 4" xfId="17444" xr:uid="{00000000-0005-0000-0000-0000A7590000}"/>
    <cellStyle name="Normal 4 2 2 3 2 3 4" xfId="17445" xr:uid="{00000000-0005-0000-0000-0000A8590000}"/>
    <cellStyle name="Normal 4 2 2 3 2 3 5" xfId="17446" xr:uid="{00000000-0005-0000-0000-0000A9590000}"/>
    <cellStyle name="Normal 4 2 2 3 2 3 6" xfId="17447" xr:uid="{00000000-0005-0000-0000-0000AA590000}"/>
    <cellStyle name="Normal 4 2 2 3 2 4" xfId="17448" xr:uid="{00000000-0005-0000-0000-0000AB590000}"/>
    <cellStyle name="Normal 4 2 2 3 2 4 2" xfId="17449" xr:uid="{00000000-0005-0000-0000-0000AC590000}"/>
    <cellStyle name="Normal 4 2 2 3 2 4 2 2" xfId="17450" xr:uid="{00000000-0005-0000-0000-0000AD590000}"/>
    <cellStyle name="Normal 4 2 2 3 2 4 2 3" xfId="17451" xr:uid="{00000000-0005-0000-0000-0000AE590000}"/>
    <cellStyle name="Normal 4 2 2 3 2 4 2 4" xfId="17452" xr:uid="{00000000-0005-0000-0000-0000AF590000}"/>
    <cellStyle name="Normal 4 2 2 3 2 4 3" xfId="17453" xr:uid="{00000000-0005-0000-0000-0000B0590000}"/>
    <cellStyle name="Normal 4 2 2 3 2 4 4" xfId="17454" xr:uid="{00000000-0005-0000-0000-0000B1590000}"/>
    <cellStyle name="Normal 4 2 2 3 2 4 5" xfId="17455" xr:uid="{00000000-0005-0000-0000-0000B2590000}"/>
    <cellStyle name="Normal 4 2 2 3 2 5" xfId="17456" xr:uid="{00000000-0005-0000-0000-0000B3590000}"/>
    <cellStyle name="Normal 4 2 2 3 2 5 2" xfId="17457" xr:uid="{00000000-0005-0000-0000-0000B4590000}"/>
    <cellStyle name="Normal 4 2 2 3 2 5 3" xfId="17458" xr:uid="{00000000-0005-0000-0000-0000B5590000}"/>
    <cellStyle name="Normal 4 2 2 3 2 5 4" xfId="17459" xr:uid="{00000000-0005-0000-0000-0000B6590000}"/>
    <cellStyle name="Normal 4 2 2 3 2 6" xfId="17460" xr:uid="{00000000-0005-0000-0000-0000B7590000}"/>
    <cellStyle name="Normal 4 2 2 3 2 7" xfId="17461" xr:uid="{00000000-0005-0000-0000-0000B8590000}"/>
    <cellStyle name="Normal 4 2 2 3 2 8" xfId="17462" xr:uid="{00000000-0005-0000-0000-0000B9590000}"/>
    <cellStyle name="Normal 4 2 2 3 3" xfId="17463" xr:uid="{00000000-0005-0000-0000-0000BA590000}"/>
    <cellStyle name="Normal 4 2 2 3 3 2" xfId="17464" xr:uid="{00000000-0005-0000-0000-0000BB590000}"/>
    <cellStyle name="Normal 4 2 2 3 3 2 2" xfId="17465" xr:uid="{00000000-0005-0000-0000-0000BC590000}"/>
    <cellStyle name="Normal 4 2 2 3 3 2 2 2" xfId="17466" xr:uid="{00000000-0005-0000-0000-0000BD590000}"/>
    <cellStyle name="Normal 4 2 2 3 3 2 2 3" xfId="17467" xr:uid="{00000000-0005-0000-0000-0000BE590000}"/>
    <cellStyle name="Normal 4 2 2 3 3 2 2 4" xfId="17468" xr:uid="{00000000-0005-0000-0000-0000BF590000}"/>
    <cellStyle name="Normal 4 2 2 3 3 2 3" xfId="17469" xr:uid="{00000000-0005-0000-0000-0000C0590000}"/>
    <cellStyle name="Normal 4 2 2 3 3 2 4" xfId="17470" xr:uid="{00000000-0005-0000-0000-0000C1590000}"/>
    <cellStyle name="Normal 4 2 2 3 3 2 5" xfId="17471" xr:uid="{00000000-0005-0000-0000-0000C2590000}"/>
    <cellStyle name="Normal 4 2 2 3 3 3" xfId="17472" xr:uid="{00000000-0005-0000-0000-0000C3590000}"/>
    <cellStyle name="Normal 4 2 2 3 3 3 2" xfId="17473" xr:uid="{00000000-0005-0000-0000-0000C4590000}"/>
    <cellStyle name="Normal 4 2 2 3 3 3 3" xfId="17474" xr:uid="{00000000-0005-0000-0000-0000C5590000}"/>
    <cellStyle name="Normal 4 2 2 3 3 3 4" xfId="17475" xr:uid="{00000000-0005-0000-0000-0000C6590000}"/>
    <cellStyle name="Normal 4 2 2 3 3 4" xfId="17476" xr:uid="{00000000-0005-0000-0000-0000C7590000}"/>
    <cellStyle name="Normal 4 2 2 3 3 5" xfId="17477" xr:uid="{00000000-0005-0000-0000-0000C8590000}"/>
    <cellStyle name="Normal 4 2 2 3 3 6" xfId="17478" xr:uid="{00000000-0005-0000-0000-0000C9590000}"/>
    <cellStyle name="Normal 4 2 2 3 4" xfId="17479" xr:uid="{00000000-0005-0000-0000-0000CA590000}"/>
    <cellStyle name="Normal 4 2 2 3 4 2" xfId="17480" xr:uid="{00000000-0005-0000-0000-0000CB590000}"/>
    <cellStyle name="Normal 4 2 2 3 4 2 2" xfId="17481" xr:uid="{00000000-0005-0000-0000-0000CC590000}"/>
    <cellStyle name="Normal 4 2 2 3 4 2 2 2" xfId="17482" xr:uid="{00000000-0005-0000-0000-0000CD590000}"/>
    <cellStyle name="Normal 4 2 2 3 4 2 2 3" xfId="17483" xr:uid="{00000000-0005-0000-0000-0000CE590000}"/>
    <cellStyle name="Normal 4 2 2 3 4 2 2 4" xfId="17484" xr:uid="{00000000-0005-0000-0000-0000CF590000}"/>
    <cellStyle name="Normal 4 2 2 3 4 2 3" xfId="17485" xr:uid="{00000000-0005-0000-0000-0000D0590000}"/>
    <cellStyle name="Normal 4 2 2 3 4 2 4" xfId="17486" xr:uid="{00000000-0005-0000-0000-0000D1590000}"/>
    <cellStyle name="Normal 4 2 2 3 4 2 5" xfId="17487" xr:uid="{00000000-0005-0000-0000-0000D2590000}"/>
    <cellStyle name="Normal 4 2 2 3 4 3" xfId="17488" xr:uid="{00000000-0005-0000-0000-0000D3590000}"/>
    <cellStyle name="Normal 4 2 2 3 4 3 2" xfId="17489" xr:uid="{00000000-0005-0000-0000-0000D4590000}"/>
    <cellStyle name="Normal 4 2 2 3 4 3 3" xfId="17490" xr:uid="{00000000-0005-0000-0000-0000D5590000}"/>
    <cellStyle name="Normal 4 2 2 3 4 3 4" xfId="17491" xr:uid="{00000000-0005-0000-0000-0000D6590000}"/>
    <cellStyle name="Normal 4 2 2 3 4 4" xfId="17492" xr:uid="{00000000-0005-0000-0000-0000D7590000}"/>
    <cellStyle name="Normal 4 2 2 3 4 5" xfId="17493" xr:uid="{00000000-0005-0000-0000-0000D8590000}"/>
    <cellStyle name="Normal 4 2 2 3 4 6" xfId="17494" xr:uid="{00000000-0005-0000-0000-0000D9590000}"/>
    <cellStyle name="Normal 4 2 2 3 5" xfId="17495" xr:uid="{00000000-0005-0000-0000-0000DA590000}"/>
    <cellStyle name="Normal 4 2 2 3 5 2" xfId="17496" xr:uid="{00000000-0005-0000-0000-0000DB590000}"/>
    <cellStyle name="Normal 4 2 2 3 5 2 2" xfId="17497" xr:uid="{00000000-0005-0000-0000-0000DC590000}"/>
    <cellStyle name="Normal 4 2 2 3 5 2 3" xfId="17498" xr:uid="{00000000-0005-0000-0000-0000DD590000}"/>
    <cellStyle name="Normal 4 2 2 3 5 2 4" xfId="17499" xr:uid="{00000000-0005-0000-0000-0000DE590000}"/>
    <cellStyle name="Normal 4 2 2 3 5 3" xfId="17500" xr:uid="{00000000-0005-0000-0000-0000DF590000}"/>
    <cellStyle name="Normal 4 2 2 3 5 4" xfId="17501" xr:uid="{00000000-0005-0000-0000-0000E0590000}"/>
    <cellStyle name="Normal 4 2 2 3 5 5" xfId="17502" xr:uid="{00000000-0005-0000-0000-0000E1590000}"/>
    <cellStyle name="Normal 4 2 2 3 6" xfId="17503" xr:uid="{00000000-0005-0000-0000-0000E2590000}"/>
    <cellStyle name="Normal 4 2 2 3 6 2" xfId="17504" xr:uid="{00000000-0005-0000-0000-0000E3590000}"/>
    <cellStyle name="Normal 4 2 2 3 6 3" xfId="17505" xr:uid="{00000000-0005-0000-0000-0000E4590000}"/>
    <cellStyle name="Normal 4 2 2 3 6 4" xfId="17506" xr:uid="{00000000-0005-0000-0000-0000E5590000}"/>
    <cellStyle name="Normal 4 2 2 3 7" xfId="17507" xr:uid="{00000000-0005-0000-0000-0000E6590000}"/>
    <cellStyle name="Normal 4 2 2 3 8" xfId="17508" xr:uid="{00000000-0005-0000-0000-0000E7590000}"/>
    <cellStyle name="Normal 4 2 2 3 9" xfId="17509" xr:uid="{00000000-0005-0000-0000-0000E8590000}"/>
    <cellStyle name="Normal 4 2 2 4" xfId="17510" xr:uid="{00000000-0005-0000-0000-0000E9590000}"/>
    <cellStyle name="Normal 4 2 2 4 2" xfId="17511" xr:uid="{00000000-0005-0000-0000-0000EA590000}"/>
    <cellStyle name="Normal 4 2 2 4 2 2" xfId="17512" xr:uid="{00000000-0005-0000-0000-0000EB590000}"/>
    <cellStyle name="Normal 4 2 2 4 2 2 2" xfId="17513" xr:uid="{00000000-0005-0000-0000-0000EC590000}"/>
    <cellStyle name="Normal 4 2 2 4 2 2 2 2" xfId="17514" xr:uid="{00000000-0005-0000-0000-0000ED590000}"/>
    <cellStyle name="Normal 4 2 2 4 2 2 2 2 2" xfId="17515" xr:uid="{00000000-0005-0000-0000-0000EE590000}"/>
    <cellStyle name="Normal 4 2 2 4 2 2 2 2 3" xfId="17516" xr:uid="{00000000-0005-0000-0000-0000EF590000}"/>
    <cellStyle name="Normal 4 2 2 4 2 2 2 2 4" xfId="17517" xr:uid="{00000000-0005-0000-0000-0000F0590000}"/>
    <cellStyle name="Normal 4 2 2 4 2 2 2 3" xfId="17518" xr:uid="{00000000-0005-0000-0000-0000F1590000}"/>
    <cellStyle name="Normal 4 2 2 4 2 2 2 4" xfId="17519" xr:uid="{00000000-0005-0000-0000-0000F2590000}"/>
    <cellStyle name="Normal 4 2 2 4 2 2 2 5" xfId="17520" xr:uid="{00000000-0005-0000-0000-0000F3590000}"/>
    <cellStyle name="Normal 4 2 2 4 2 2 3" xfId="17521" xr:uid="{00000000-0005-0000-0000-0000F4590000}"/>
    <cellStyle name="Normal 4 2 2 4 2 2 3 2" xfId="17522" xr:uid="{00000000-0005-0000-0000-0000F5590000}"/>
    <cellStyle name="Normal 4 2 2 4 2 2 3 3" xfId="17523" xr:uid="{00000000-0005-0000-0000-0000F6590000}"/>
    <cellStyle name="Normal 4 2 2 4 2 2 3 4" xfId="17524" xr:uid="{00000000-0005-0000-0000-0000F7590000}"/>
    <cellStyle name="Normal 4 2 2 4 2 2 4" xfId="17525" xr:uid="{00000000-0005-0000-0000-0000F8590000}"/>
    <cellStyle name="Normal 4 2 2 4 2 2 5" xfId="17526" xr:uid="{00000000-0005-0000-0000-0000F9590000}"/>
    <cellStyle name="Normal 4 2 2 4 2 2 6" xfId="17527" xr:uid="{00000000-0005-0000-0000-0000FA590000}"/>
    <cellStyle name="Normal 4 2 2 4 2 3" xfId="17528" xr:uid="{00000000-0005-0000-0000-0000FB590000}"/>
    <cellStyle name="Normal 4 2 2 4 2 3 2" xfId="17529" xr:uid="{00000000-0005-0000-0000-0000FC590000}"/>
    <cellStyle name="Normal 4 2 2 4 2 3 2 2" xfId="17530" xr:uid="{00000000-0005-0000-0000-0000FD590000}"/>
    <cellStyle name="Normal 4 2 2 4 2 3 2 2 2" xfId="17531" xr:uid="{00000000-0005-0000-0000-0000FE590000}"/>
    <cellStyle name="Normal 4 2 2 4 2 3 2 2 3" xfId="17532" xr:uid="{00000000-0005-0000-0000-0000FF590000}"/>
    <cellStyle name="Normal 4 2 2 4 2 3 2 2 4" xfId="17533" xr:uid="{00000000-0005-0000-0000-0000005A0000}"/>
    <cellStyle name="Normal 4 2 2 4 2 3 2 3" xfId="17534" xr:uid="{00000000-0005-0000-0000-0000015A0000}"/>
    <cellStyle name="Normal 4 2 2 4 2 3 2 4" xfId="17535" xr:uid="{00000000-0005-0000-0000-0000025A0000}"/>
    <cellStyle name="Normal 4 2 2 4 2 3 2 5" xfId="17536" xr:uid="{00000000-0005-0000-0000-0000035A0000}"/>
    <cellStyle name="Normal 4 2 2 4 2 3 3" xfId="17537" xr:uid="{00000000-0005-0000-0000-0000045A0000}"/>
    <cellStyle name="Normal 4 2 2 4 2 3 3 2" xfId="17538" xr:uid="{00000000-0005-0000-0000-0000055A0000}"/>
    <cellStyle name="Normal 4 2 2 4 2 3 3 3" xfId="17539" xr:uid="{00000000-0005-0000-0000-0000065A0000}"/>
    <cellStyle name="Normal 4 2 2 4 2 3 3 4" xfId="17540" xr:uid="{00000000-0005-0000-0000-0000075A0000}"/>
    <cellStyle name="Normal 4 2 2 4 2 3 4" xfId="17541" xr:uid="{00000000-0005-0000-0000-0000085A0000}"/>
    <cellStyle name="Normal 4 2 2 4 2 3 5" xfId="17542" xr:uid="{00000000-0005-0000-0000-0000095A0000}"/>
    <cellStyle name="Normal 4 2 2 4 2 3 6" xfId="17543" xr:uid="{00000000-0005-0000-0000-00000A5A0000}"/>
    <cellStyle name="Normal 4 2 2 4 2 4" xfId="17544" xr:uid="{00000000-0005-0000-0000-00000B5A0000}"/>
    <cellStyle name="Normal 4 2 2 4 2 4 2" xfId="17545" xr:uid="{00000000-0005-0000-0000-00000C5A0000}"/>
    <cellStyle name="Normal 4 2 2 4 2 4 2 2" xfId="17546" xr:uid="{00000000-0005-0000-0000-00000D5A0000}"/>
    <cellStyle name="Normal 4 2 2 4 2 4 2 3" xfId="17547" xr:uid="{00000000-0005-0000-0000-00000E5A0000}"/>
    <cellStyle name="Normal 4 2 2 4 2 4 2 4" xfId="17548" xr:uid="{00000000-0005-0000-0000-00000F5A0000}"/>
    <cellStyle name="Normal 4 2 2 4 2 4 3" xfId="17549" xr:uid="{00000000-0005-0000-0000-0000105A0000}"/>
    <cellStyle name="Normal 4 2 2 4 2 4 4" xfId="17550" xr:uid="{00000000-0005-0000-0000-0000115A0000}"/>
    <cellStyle name="Normal 4 2 2 4 2 4 5" xfId="17551" xr:uid="{00000000-0005-0000-0000-0000125A0000}"/>
    <cellStyle name="Normal 4 2 2 4 2 5" xfId="17552" xr:uid="{00000000-0005-0000-0000-0000135A0000}"/>
    <cellStyle name="Normal 4 2 2 4 2 5 2" xfId="17553" xr:uid="{00000000-0005-0000-0000-0000145A0000}"/>
    <cellStyle name="Normal 4 2 2 4 2 5 3" xfId="17554" xr:uid="{00000000-0005-0000-0000-0000155A0000}"/>
    <cellStyle name="Normal 4 2 2 4 2 5 4" xfId="17555" xr:uid="{00000000-0005-0000-0000-0000165A0000}"/>
    <cellStyle name="Normal 4 2 2 4 2 6" xfId="17556" xr:uid="{00000000-0005-0000-0000-0000175A0000}"/>
    <cellStyle name="Normal 4 2 2 4 2 7" xfId="17557" xr:uid="{00000000-0005-0000-0000-0000185A0000}"/>
    <cellStyle name="Normal 4 2 2 4 2 8" xfId="17558" xr:uid="{00000000-0005-0000-0000-0000195A0000}"/>
    <cellStyle name="Normal 4 2 2 4 3" xfId="17559" xr:uid="{00000000-0005-0000-0000-00001A5A0000}"/>
    <cellStyle name="Normal 4 2 2 4 3 2" xfId="17560" xr:uid="{00000000-0005-0000-0000-00001B5A0000}"/>
    <cellStyle name="Normal 4 2 2 4 3 2 2" xfId="17561" xr:uid="{00000000-0005-0000-0000-00001C5A0000}"/>
    <cellStyle name="Normal 4 2 2 4 3 2 2 2" xfId="17562" xr:uid="{00000000-0005-0000-0000-00001D5A0000}"/>
    <cellStyle name="Normal 4 2 2 4 3 2 2 3" xfId="17563" xr:uid="{00000000-0005-0000-0000-00001E5A0000}"/>
    <cellStyle name="Normal 4 2 2 4 3 2 2 4" xfId="17564" xr:uid="{00000000-0005-0000-0000-00001F5A0000}"/>
    <cellStyle name="Normal 4 2 2 4 3 2 3" xfId="17565" xr:uid="{00000000-0005-0000-0000-0000205A0000}"/>
    <cellStyle name="Normal 4 2 2 4 3 2 4" xfId="17566" xr:uid="{00000000-0005-0000-0000-0000215A0000}"/>
    <cellStyle name="Normal 4 2 2 4 3 2 5" xfId="17567" xr:uid="{00000000-0005-0000-0000-0000225A0000}"/>
    <cellStyle name="Normal 4 2 2 4 3 3" xfId="17568" xr:uid="{00000000-0005-0000-0000-0000235A0000}"/>
    <cellStyle name="Normal 4 2 2 4 3 3 2" xfId="17569" xr:uid="{00000000-0005-0000-0000-0000245A0000}"/>
    <cellStyle name="Normal 4 2 2 4 3 3 3" xfId="17570" xr:uid="{00000000-0005-0000-0000-0000255A0000}"/>
    <cellStyle name="Normal 4 2 2 4 3 3 4" xfId="17571" xr:uid="{00000000-0005-0000-0000-0000265A0000}"/>
    <cellStyle name="Normal 4 2 2 4 3 4" xfId="17572" xr:uid="{00000000-0005-0000-0000-0000275A0000}"/>
    <cellStyle name="Normal 4 2 2 4 3 5" xfId="17573" xr:uid="{00000000-0005-0000-0000-0000285A0000}"/>
    <cellStyle name="Normal 4 2 2 4 3 6" xfId="17574" xr:uid="{00000000-0005-0000-0000-0000295A0000}"/>
    <cellStyle name="Normal 4 2 2 4 4" xfId="17575" xr:uid="{00000000-0005-0000-0000-00002A5A0000}"/>
    <cellStyle name="Normal 4 2 2 4 4 2" xfId="17576" xr:uid="{00000000-0005-0000-0000-00002B5A0000}"/>
    <cellStyle name="Normal 4 2 2 4 4 2 2" xfId="17577" xr:uid="{00000000-0005-0000-0000-00002C5A0000}"/>
    <cellStyle name="Normal 4 2 2 4 4 2 2 2" xfId="17578" xr:uid="{00000000-0005-0000-0000-00002D5A0000}"/>
    <cellStyle name="Normal 4 2 2 4 4 2 2 3" xfId="17579" xr:uid="{00000000-0005-0000-0000-00002E5A0000}"/>
    <cellStyle name="Normal 4 2 2 4 4 2 2 4" xfId="17580" xr:uid="{00000000-0005-0000-0000-00002F5A0000}"/>
    <cellStyle name="Normal 4 2 2 4 4 2 3" xfId="17581" xr:uid="{00000000-0005-0000-0000-0000305A0000}"/>
    <cellStyle name="Normal 4 2 2 4 4 2 4" xfId="17582" xr:uid="{00000000-0005-0000-0000-0000315A0000}"/>
    <cellStyle name="Normal 4 2 2 4 4 2 5" xfId="17583" xr:uid="{00000000-0005-0000-0000-0000325A0000}"/>
    <cellStyle name="Normal 4 2 2 4 4 3" xfId="17584" xr:uid="{00000000-0005-0000-0000-0000335A0000}"/>
    <cellStyle name="Normal 4 2 2 4 4 3 2" xfId="17585" xr:uid="{00000000-0005-0000-0000-0000345A0000}"/>
    <cellStyle name="Normal 4 2 2 4 4 3 3" xfId="17586" xr:uid="{00000000-0005-0000-0000-0000355A0000}"/>
    <cellStyle name="Normal 4 2 2 4 4 3 4" xfId="17587" xr:uid="{00000000-0005-0000-0000-0000365A0000}"/>
    <cellStyle name="Normal 4 2 2 4 4 4" xfId="17588" xr:uid="{00000000-0005-0000-0000-0000375A0000}"/>
    <cellStyle name="Normal 4 2 2 4 4 5" xfId="17589" xr:uid="{00000000-0005-0000-0000-0000385A0000}"/>
    <cellStyle name="Normal 4 2 2 4 4 6" xfId="17590" xr:uid="{00000000-0005-0000-0000-0000395A0000}"/>
    <cellStyle name="Normal 4 2 2 4 5" xfId="17591" xr:uid="{00000000-0005-0000-0000-00003A5A0000}"/>
    <cellStyle name="Normal 4 2 2 4 5 2" xfId="17592" xr:uid="{00000000-0005-0000-0000-00003B5A0000}"/>
    <cellStyle name="Normal 4 2 2 4 5 2 2" xfId="17593" xr:uid="{00000000-0005-0000-0000-00003C5A0000}"/>
    <cellStyle name="Normal 4 2 2 4 5 2 3" xfId="17594" xr:uid="{00000000-0005-0000-0000-00003D5A0000}"/>
    <cellStyle name="Normal 4 2 2 4 5 2 4" xfId="17595" xr:uid="{00000000-0005-0000-0000-00003E5A0000}"/>
    <cellStyle name="Normal 4 2 2 4 5 3" xfId="17596" xr:uid="{00000000-0005-0000-0000-00003F5A0000}"/>
    <cellStyle name="Normal 4 2 2 4 5 4" xfId="17597" xr:uid="{00000000-0005-0000-0000-0000405A0000}"/>
    <cellStyle name="Normal 4 2 2 4 5 5" xfId="17598" xr:uid="{00000000-0005-0000-0000-0000415A0000}"/>
    <cellStyle name="Normal 4 2 2 4 6" xfId="17599" xr:uid="{00000000-0005-0000-0000-0000425A0000}"/>
    <cellStyle name="Normal 4 2 2 4 6 2" xfId="17600" xr:uid="{00000000-0005-0000-0000-0000435A0000}"/>
    <cellStyle name="Normal 4 2 2 4 6 3" xfId="17601" xr:uid="{00000000-0005-0000-0000-0000445A0000}"/>
    <cellStyle name="Normal 4 2 2 4 6 4" xfId="17602" xr:uid="{00000000-0005-0000-0000-0000455A0000}"/>
    <cellStyle name="Normal 4 2 2 4 7" xfId="17603" xr:uid="{00000000-0005-0000-0000-0000465A0000}"/>
    <cellStyle name="Normal 4 2 2 4 8" xfId="17604" xr:uid="{00000000-0005-0000-0000-0000475A0000}"/>
    <cellStyle name="Normal 4 2 2 4 9" xfId="17605" xr:uid="{00000000-0005-0000-0000-0000485A0000}"/>
    <cellStyle name="Normal 4 2 2 5" xfId="17606" xr:uid="{00000000-0005-0000-0000-0000495A0000}"/>
    <cellStyle name="Normal 4 2 2 5 2" xfId="17607" xr:uid="{00000000-0005-0000-0000-00004A5A0000}"/>
    <cellStyle name="Normal 4 2 2 5 2 2" xfId="17608" xr:uid="{00000000-0005-0000-0000-00004B5A0000}"/>
    <cellStyle name="Normal 4 2 2 5 2 2 2" xfId="17609" xr:uid="{00000000-0005-0000-0000-00004C5A0000}"/>
    <cellStyle name="Normal 4 2 2 5 2 2 2 2" xfId="17610" xr:uid="{00000000-0005-0000-0000-00004D5A0000}"/>
    <cellStyle name="Normal 4 2 2 5 2 2 2 3" xfId="17611" xr:uid="{00000000-0005-0000-0000-00004E5A0000}"/>
    <cellStyle name="Normal 4 2 2 5 2 2 2 4" xfId="17612" xr:uid="{00000000-0005-0000-0000-00004F5A0000}"/>
    <cellStyle name="Normal 4 2 2 5 2 2 3" xfId="17613" xr:uid="{00000000-0005-0000-0000-0000505A0000}"/>
    <cellStyle name="Normal 4 2 2 5 2 2 4" xfId="17614" xr:uid="{00000000-0005-0000-0000-0000515A0000}"/>
    <cellStyle name="Normal 4 2 2 5 2 2 5" xfId="17615" xr:uid="{00000000-0005-0000-0000-0000525A0000}"/>
    <cellStyle name="Normal 4 2 2 5 2 3" xfId="17616" xr:uid="{00000000-0005-0000-0000-0000535A0000}"/>
    <cellStyle name="Normal 4 2 2 5 2 3 2" xfId="17617" xr:uid="{00000000-0005-0000-0000-0000545A0000}"/>
    <cellStyle name="Normal 4 2 2 5 2 3 3" xfId="17618" xr:uid="{00000000-0005-0000-0000-0000555A0000}"/>
    <cellStyle name="Normal 4 2 2 5 2 3 4" xfId="17619" xr:uid="{00000000-0005-0000-0000-0000565A0000}"/>
    <cellStyle name="Normal 4 2 2 5 2 4" xfId="17620" xr:uid="{00000000-0005-0000-0000-0000575A0000}"/>
    <cellStyle name="Normal 4 2 2 5 2 5" xfId="17621" xr:uid="{00000000-0005-0000-0000-0000585A0000}"/>
    <cellStyle name="Normal 4 2 2 5 2 6" xfId="17622" xr:uid="{00000000-0005-0000-0000-0000595A0000}"/>
    <cellStyle name="Normal 4 2 2 5 3" xfId="17623" xr:uid="{00000000-0005-0000-0000-00005A5A0000}"/>
    <cellStyle name="Normal 4 2 2 5 3 2" xfId="17624" xr:uid="{00000000-0005-0000-0000-00005B5A0000}"/>
    <cellStyle name="Normal 4 2 2 5 3 2 2" xfId="17625" xr:uid="{00000000-0005-0000-0000-00005C5A0000}"/>
    <cellStyle name="Normal 4 2 2 5 3 2 2 2" xfId="17626" xr:uid="{00000000-0005-0000-0000-00005D5A0000}"/>
    <cellStyle name="Normal 4 2 2 5 3 2 2 3" xfId="17627" xr:uid="{00000000-0005-0000-0000-00005E5A0000}"/>
    <cellStyle name="Normal 4 2 2 5 3 2 2 4" xfId="17628" xr:uid="{00000000-0005-0000-0000-00005F5A0000}"/>
    <cellStyle name="Normal 4 2 2 5 3 2 3" xfId="17629" xr:uid="{00000000-0005-0000-0000-0000605A0000}"/>
    <cellStyle name="Normal 4 2 2 5 3 2 4" xfId="17630" xr:uid="{00000000-0005-0000-0000-0000615A0000}"/>
    <cellStyle name="Normal 4 2 2 5 3 2 5" xfId="17631" xr:uid="{00000000-0005-0000-0000-0000625A0000}"/>
    <cellStyle name="Normal 4 2 2 5 3 3" xfId="17632" xr:uid="{00000000-0005-0000-0000-0000635A0000}"/>
    <cellStyle name="Normal 4 2 2 5 3 3 2" xfId="17633" xr:uid="{00000000-0005-0000-0000-0000645A0000}"/>
    <cellStyle name="Normal 4 2 2 5 3 3 3" xfId="17634" xr:uid="{00000000-0005-0000-0000-0000655A0000}"/>
    <cellStyle name="Normal 4 2 2 5 3 3 4" xfId="17635" xr:uid="{00000000-0005-0000-0000-0000665A0000}"/>
    <cellStyle name="Normal 4 2 2 5 3 4" xfId="17636" xr:uid="{00000000-0005-0000-0000-0000675A0000}"/>
    <cellStyle name="Normal 4 2 2 5 3 5" xfId="17637" xr:uid="{00000000-0005-0000-0000-0000685A0000}"/>
    <cellStyle name="Normal 4 2 2 5 3 6" xfId="17638" xr:uid="{00000000-0005-0000-0000-0000695A0000}"/>
    <cellStyle name="Normal 4 2 2 5 4" xfId="17639" xr:uid="{00000000-0005-0000-0000-00006A5A0000}"/>
    <cellStyle name="Normal 4 2 2 5 4 2" xfId="17640" xr:uid="{00000000-0005-0000-0000-00006B5A0000}"/>
    <cellStyle name="Normal 4 2 2 5 4 2 2" xfId="17641" xr:uid="{00000000-0005-0000-0000-00006C5A0000}"/>
    <cellStyle name="Normal 4 2 2 5 4 2 3" xfId="17642" xr:uid="{00000000-0005-0000-0000-00006D5A0000}"/>
    <cellStyle name="Normal 4 2 2 5 4 2 4" xfId="17643" xr:uid="{00000000-0005-0000-0000-00006E5A0000}"/>
    <cellStyle name="Normal 4 2 2 5 4 3" xfId="17644" xr:uid="{00000000-0005-0000-0000-00006F5A0000}"/>
    <cellStyle name="Normal 4 2 2 5 4 4" xfId="17645" xr:uid="{00000000-0005-0000-0000-0000705A0000}"/>
    <cellStyle name="Normal 4 2 2 5 4 5" xfId="17646" xr:uid="{00000000-0005-0000-0000-0000715A0000}"/>
    <cellStyle name="Normal 4 2 2 5 5" xfId="17647" xr:uid="{00000000-0005-0000-0000-0000725A0000}"/>
    <cellStyle name="Normal 4 2 2 5 5 2" xfId="17648" xr:uid="{00000000-0005-0000-0000-0000735A0000}"/>
    <cellStyle name="Normal 4 2 2 5 5 3" xfId="17649" xr:uid="{00000000-0005-0000-0000-0000745A0000}"/>
    <cellStyle name="Normal 4 2 2 5 5 4" xfId="17650" xr:uid="{00000000-0005-0000-0000-0000755A0000}"/>
    <cellStyle name="Normal 4 2 2 5 6" xfId="17651" xr:uid="{00000000-0005-0000-0000-0000765A0000}"/>
    <cellStyle name="Normal 4 2 2 5 7" xfId="17652" xr:uid="{00000000-0005-0000-0000-0000775A0000}"/>
    <cellStyle name="Normal 4 2 2 5 8" xfId="17653" xr:uid="{00000000-0005-0000-0000-0000785A0000}"/>
    <cellStyle name="Normal 4 2 2 6" xfId="17654" xr:uid="{00000000-0005-0000-0000-0000795A0000}"/>
    <cellStyle name="Normal 4 2 2 6 2" xfId="17655" xr:uid="{00000000-0005-0000-0000-00007A5A0000}"/>
    <cellStyle name="Normal 4 2 2 6 2 2" xfId="17656" xr:uid="{00000000-0005-0000-0000-00007B5A0000}"/>
    <cellStyle name="Normal 4 2 2 6 2 2 2" xfId="17657" xr:uid="{00000000-0005-0000-0000-00007C5A0000}"/>
    <cellStyle name="Normal 4 2 2 6 2 2 2 2" xfId="17658" xr:uid="{00000000-0005-0000-0000-00007D5A0000}"/>
    <cellStyle name="Normal 4 2 2 6 2 2 2 3" xfId="17659" xr:uid="{00000000-0005-0000-0000-00007E5A0000}"/>
    <cellStyle name="Normal 4 2 2 6 2 2 2 4" xfId="17660" xr:uid="{00000000-0005-0000-0000-00007F5A0000}"/>
    <cellStyle name="Normal 4 2 2 6 2 2 3" xfId="17661" xr:uid="{00000000-0005-0000-0000-0000805A0000}"/>
    <cellStyle name="Normal 4 2 2 6 2 2 4" xfId="17662" xr:uid="{00000000-0005-0000-0000-0000815A0000}"/>
    <cellStyle name="Normal 4 2 2 6 2 2 5" xfId="17663" xr:uid="{00000000-0005-0000-0000-0000825A0000}"/>
    <cellStyle name="Normal 4 2 2 6 2 3" xfId="17664" xr:uid="{00000000-0005-0000-0000-0000835A0000}"/>
    <cellStyle name="Normal 4 2 2 6 2 3 2" xfId="17665" xr:uid="{00000000-0005-0000-0000-0000845A0000}"/>
    <cellStyle name="Normal 4 2 2 6 2 3 3" xfId="17666" xr:uid="{00000000-0005-0000-0000-0000855A0000}"/>
    <cellStyle name="Normal 4 2 2 6 2 3 4" xfId="17667" xr:uid="{00000000-0005-0000-0000-0000865A0000}"/>
    <cellStyle name="Normal 4 2 2 6 2 4" xfId="17668" xr:uid="{00000000-0005-0000-0000-0000875A0000}"/>
    <cellStyle name="Normal 4 2 2 6 2 5" xfId="17669" xr:uid="{00000000-0005-0000-0000-0000885A0000}"/>
    <cellStyle name="Normal 4 2 2 6 2 6" xfId="17670" xr:uid="{00000000-0005-0000-0000-0000895A0000}"/>
    <cellStyle name="Normal 4 2 2 6 3" xfId="17671" xr:uid="{00000000-0005-0000-0000-00008A5A0000}"/>
    <cellStyle name="Normal 4 2 2 6 3 2" xfId="17672" xr:uid="{00000000-0005-0000-0000-00008B5A0000}"/>
    <cellStyle name="Normal 4 2 2 6 3 2 2" xfId="17673" xr:uid="{00000000-0005-0000-0000-00008C5A0000}"/>
    <cellStyle name="Normal 4 2 2 6 3 2 2 2" xfId="17674" xr:uid="{00000000-0005-0000-0000-00008D5A0000}"/>
    <cellStyle name="Normal 4 2 2 6 3 2 2 3" xfId="17675" xr:uid="{00000000-0005-0000-0000-00008E5A0000}"/>
    <cellStyle name="Normal 4 2 2 6 3 2 2 4" xfId="17676" xr:uid="{00000000-0005-0000-0000-00008F5A0000}"/>
    <cellStyle name="Normal 4 2 2 6 3 2 3" xfId="17677" xr:uid="{00000000-0005-0000-0000-0000905A0000}"/>
    <cellStyle name="Normal 4 2 2 6 3 2 4" xfId="17678" xr:uid="{00000000-0005-0000-0000-0000915A0000}"/>
    <cellStyle name="Normal 4 2 2 6 3 2 5" xfId="17679" xr:uid="{00000000-0005-0000-0000-0000925A0000}"/>
    <cellStyle name="Normal 4 2 2 6 3 3" xfId="17680" xr:uid="{00000000-0005-0000-0000-0000935A0000}"/>
    <cellStyle name="Normal 4 2 2 6 3 3 2" xfId="17681" xr:uid="{00000000-0005-0000-0000-0000945A0000}"/>
    <cellStyle name="Normal 4 2 2 6 3 3 3" xfId="17682" xr:uid="{00000000-0005-0000-0000-0000955A0000}"/>
    <cellStyle name="Normal 4 2 2 6 3 3 4" xfId="17683" xr:uid="{00000000-0005-0000-0000-0000965A0000}"/>
    <cellStyle name="Normal 4 2 2 6 3 4" xfId="17684" xr:uid="{00000000-0005-0000-0000-0000975A0000}"/>
    <cellStyle name="Normal 4 2 2 6 3 5" xfId="17685" xr:uid="{00000000-0005-0000-0000-0000985A0000}"/>
    <cellStyle name="Normal 4 2 2 6 3 6" xfId="17686" xr:uid="{00000000-0005-0000-0000-0000995A0000}"/>
    <cellStyle name="Normal 4 2 2 6 4" xfId="17687" xr:uid="{00000000-0005-0000-0000-00009A5A0000}"/>
    <cellStyle name="Normal 4 2 2 6 4 2" xfId="17688" xr:uid="{00000000-0005-0000-0000-00009B5A0000}"/>
    <cellStyle name="Normal 4 2 2 6 4 2 2" xfId="17689" xr:uid="{00000000-0005-0000-0000-00009C5A0000}"/>
    <cellStyle name="Normal 4 2 2 6 4 2 3" xfId="17690" xr:uid="{00000000-0005-0000-0000-00009D5A0000}"/>
    <cellStyle name="Normal 4 2 2 6 4 2 4" xfId="17691" xr:uid="{00000000-0005-0000-0000-00009E5A0000}"/>
    <cellStyle name="Normal 4 2 2 6 4 3" xfId="17692" xr:uid="{00000000-0005-0000-0000-00009F5A0000}"/>
    <cellStyle name="Normal 4 2 2 6 4 4" xfId="17693" xr:uid="{00000000-0005-0000-0000-0000A05A0000}"/>
    <cellStyle name="Normal 4 2 2 6 4 5" xfId="17694" xr:uid="{00000000-0005-0000-0000-0000A15A0000}"/>
    <cellStyle name="Normal 4 2 2 6 5" xfId="17695" xr:uid="{00000000-0005-0000-0000-0000A25A0000}"/>
    <cellStyle name="Normal 4 2 2 6 5 2" xfId="17696" xr:uid="{00000000-0005-0000-0000-0000A35A0000}"/>
    <cellStyle name="Normal 4 2 2 6 5 3" xfId="17697" xr:uid="{00000000-0005-0000-0000-0000A45A0000}"/>
    <cellStyle name="Normal 4 2 2 6 5 4" xfId="17698" xr:uid="{00000000-0005-0000-0000-0000A55A0000}"/>
    <cellStyle name="Normal 4 2 2 6 6" xfId="17699" xr:uid="{00000000-0005-0000-0000-0000A65A0000}"/>
    <cellStyle name="Normal 4 2 2 6 7" xfId="17700" xr:uid="{00000000-0005-0000-0000-0000A75A0000}"/>
    <cellStyle name="Normal 4 2 2 6 8" xfId="17701" xr:uid="{00000000-0005-0000-0000-0000A85A0000}"/>
    <cellStyle name="Normal 4 2 2 7" xfId="17702" xr:uid="{00000000-0005-0000-0000-0000A95A0000}"/>
    <cellStyle name="Normal 4 2 2 7 2" xfId="17703" xr:uid="{00000000-0005-0000-0000-0000AA5A0000}"/>
    <cellStyle name="Normal 4 2 2 7 2 2" xfId="17704" xr:uid="{00000000-0005-0000-0000-0000AB5A0000}"/>
    <cellStyle name="Normal 4 2 2 7 2 2 2" xfId="17705" xr:uid="{00000000-0005-0000-0000-0000AC5A0000}"/>
    <cellStyle name="Normal 4 2 2 7 2 2 3" xfId="17706" xr:uid="{00000000-0005-0000-0000-0000AD5A0000}"/>
    <cellStyle name="Normal 4 2 2 7 2 2 4" xfId="17707" xr:uid="{00000000-0005-0000-0000-0000AE5A0000}"/>
    <cellStyle name="Normal 4 2 2 7 2 3" xfId="17708" xr:uid="{00000000-0005-0000-0000-0000AF5A0000}"/>
    <cellStyle name="Normal 4 2 2 7 2 4" xfId="17709" xr:uid="{00000000-0005-0000-0000-0000B05A0000}"/>
    <cellStyle name="Normal 4 2 2 7 2 5" xfId="17710" xr:uid="{00000000-0005-0000-0000-0000B15A0000}"/>
    <cellStyle name="Normal 4 2 2 7 3" xfId="17711" xr:uid="{00000000-0005-0000-0000-0000B25A0000}"/>
    <cellStyle name="Normal 4 2 2 7 3 2" xfId="17712" xr:uid="{00000000-0005-0000-0000-0000B35A0000}"/>
    <cellStyle name="Normal 4 2 2 7 3 3" xfId="17713" xr:uid="{00000000-0005-0000-0000-0000B45A0000}"/>
    <cellStyle name="Normal 4 2 2 7 3 4" xfId="17714" xr:uid="{00000000-0005-0000-0000-0000B55A0000}"/>
    <cellStyle name="Normal 4 2 2 7 4" xfId="17715" xr:uid="{00000000-0005-0000-0000-0000B65A0000}"/>
    <cellStyle name="Normal 4 2 2 7 5" xfId="17716" xr:uid="{00000000-0005-0000-0000-0000B75A0000}"/>
    <cellStyle name="Normal 4 2 2 7 6" xfId="17717" xr:uid="{00000000-0005-0000-0000-0000B85A0000}"/>
    <cellStyle name="Normal 4 2 2 8" xfId="17718" xr:uid="{00000000-0005-0000-0000-0000B95A0000}"/>
    <cellStyle name="Normal 4 2 2 8 2" xfId="17719" xr:uid="{00000000-0005-0000-0000-0000BA5A0000}"/>
    <cellStyle name="Normal 4 2 2 8 2 2" xfId="17720" xr:uid="{00000000-0005-0000-0000-0000BB5A0000}"/>
    <cellStyle name="Normal 4 2 2 8 2 2 2" xfId="17721" xr:uid="{00000000-0005-0000-0000-0000BC5A0000}"/>
    <cellStyle name="Normal 4 2 2 8 2 2 3" xfId="17722" xr:uid="{00000000-0005-0000-0000-0000BD5A0000}"/>
    <cellStyle name="Normal 4 2 2 8 2 2 4" xfId="17723" xr:uid="{00000000-0005-0000-0000-0000BE5A0000}"/>
    <cellStyle name="Normal 4 2 2 8 2 3" xfId="17724" xr:uid="{00000000-0005-0000-0000-0000BF5A0000}"/>
    <cellStyle name="Normal 4 2 2 8 2 4" xfId="17725" xr:uid="{00000000-0005-0000-0000-0000C05A0000}"/>
    <cellStyle name="Normal 4 2 2 8 2 5" xfId="17726" xr:uid="{00000000-0005-0000-0000-0000C15A0000}"/>
    <cellStyle name="Normal 4 2 2 8 3" xfId="17727" xr:uid="{00000000-0005-0000-0000-0000C25A0000}"/>
    <cellStyle name="Normal 4 2 2 8 3 2" xfId="17728" xr:uid="{00000000-0005-0000-0000-0000C35A0000}"/>
    <cellStyle name="Normal 4 2 2 8 3 3" xfId="17729" xr:uid="{00000000-0005-0000-0000-0000C45A0000}"/>
    <cellStyle name="Normal 4 2 2 8 3 4" xfId="17730" xr:uid="{00000000-0005-0000-0000-0000C55A0000}"/>
    <cellStyle name="Normal 4 2 2 8 4" xfId="17731" xr:uid="{00000000-0005-0000-0000-0000C65A0000}"/>
    <cellStyle name="Normal 4 2 2 8 5" xfId="17732" xr:uid="{00000000-0005-0000-0000-0000C75A0000}"/>
    <cellStyle name="Normal 4 2 2 8 6" xfId="17733" xr:uid="{00000000-0005-0000-0000-0000C85A0000}"/>
    <cellStyle name="Normal 4 2 2 9" xfId="17734" xr:uid="{00000000-0005-0000-0000-0000C95A0000}"/>
    <cellStyle name="Normal 4 2 3" xfId="17735" xr:uid="{00000000-0005-0000-0000-0000CA5A0000}"/>
    <cellStyle name="Normal 4 2 3 10" xfId="17736" xr:uid="{00000000-0005-0000-0000-0000CB5A0000}"/>
    <cellStyle name="Normal 4 2 3 2" xfId="17737" xr:uid="{00000000-0005-0000-0000-0000CC5A0000}"/>
    <cellStyle name="Normal 4 2 3 2 2" xfId="17738" xr:uid="{00000000-0005-0000-0000-0000CD5A0000}"/>
    <cellStyle name="Normal 4 2 3 2 2 2" xfId="17739" xr:uid="{00000000-0005-0000-0000-0000CE5A0000}"/>
    <cellStyle name="Normal 4 2 3 2 2 2 2" xfId="17740" xr:uid="{00000000-0005-0000-0000-0000CF5A0000}"/>
    <cellStyle name="Normal 4 2 3 2 2 2 2 2" xfId="17741" xr:uid="{00000000-0005-0000-0000-0000D05A0000}"/>
    <cellStyle name="Normal 4 2 3 2 2 2 2 3" xfId="17742" xr:uid="{00000000-0005-0000-0000-0000D15A0000}"/>
    <cellStyle name="Normal 4 2 3 2 2 2 2 4" xfId="17743" xr:uid="{00000000-0005-0000-0000-0000D25A0000}"/>
    <cellStyle name="Normal 4 2 3 2 2 2 3" xfId="17744" xr:uid="{00000000-0005-0000-0000-0000D35A0000}"/>
    <cellStyle name="Normal 4 2 3 2 2 2 4" xfId="17745" xr:uid="{00000000-0005-0000-0000-0000D45A0000}"/>
    <cellStyle name="Normal 4 2 3 2 2 2 5" xfId="17746" xr:uid="{00000000-0005-0000-0000-0000D55A0000}"/>
    <cellStyle name="Normal 4 2 3 2 2 3" xfId="17747" xr:uid="{00000000-0005-0000-0000-0000D65A0000}"/>
    <cellStyle name="Normal 4 2 3 2 2 3 2" xfId="17748" xr:uid="{00000000-0005-0000-0000-0000D75A0000}"/>
    <cellStyle name="Normal 4 2 3 2 2 3 3" xfId="17749" xr:uid="{00000000-0005-0000-0000-0000D85A0000}"/>
    <cellStyle name="Normal 4 2 3 2 2 3 4" xfId="17750" xr:uid="{00000000-0005-0000-0000-0000D95A0000}"/>
    <cellStyle name="Normal 4 2 3 2 2 4" xfId="17751" xr:uid="{00000000-0005-0000-0000-0000DA5A0000}"/>
    <cellStyle name="Normal 4 2 3 2 2 5" xfId="17752" xr:uid="{00000000-0005-0000-0000-0000DB5A0000}"/>
    <cellStyle name="Normal 4 2 3 2 2 6" xfId="17753" xr:uid="{00000000-0005-0000-0000-0000DC5A0000}"/>
    <cellStyle name="Normal 4 2 3 2 3" xfId="17754" xr:uid="{00000000-0005-0000-0000-0000DD5A0000}"/>
    <cellStyle name="Normal 4 2 3 2 3 2" xfId="17755" xr:uid="{00000000-0005-0000-0000-0000DE5A0000}"/>
    <cellStyle name="Normal 4 2 3 2 3 2 2" xfId="17756" xr:uid="{00000000-0005-0000-0000-0000DF5A0000}"/>
    <cellStyle name="Normal 4 2 3 2 3 2 2 2" xfId="17757" xr:uid="{00000000-0005-0000-0000-0000E05A0000}"/>
    <cellStyle name="Normal 4 2 3 2 3 2 2 3" xfId="17758" xr:uid="{00000000-0005-0000-0000-0000E15A0000}"/>
    <cellStyle name="Normal 4 2 3 2 3 2 2 4" xfId="17759" xr:uid="{00000000-0005-0000-0000-0000E25A0000}"/>
    <cellStyle name="Normal 4 2 3 2 3 2 3" xfId="17760" xr:uid="{00000000-0005-0000-0000-0000E35A0000}"/>
    <cellStyle name="Normal 4 2 3 2 3 2 4" xfId="17761" xr:uid="{00000000-0005-0000-0000-0000E45A0000}"/>
    <cellStyle name="Normal 4 2 3 2 3 2 5" xfId="17762" xr:uid="{00000000-0005-0000-0000-0000E55A0000}"/>
    <cellStyle name="Normal 4 2 3 2 3 3" xfId="17763" xr:uid="{00000000-0005-0000-0000-0000E65A0000}"/>
    <cellStyle name="Normal 4 2 3 2 3 3 2" xfId="17764" xr:uid="{00000000-0005-0000-0000-0000E75A0000}"/>
    <cellStyle name="Normal 4 2 3 2 3 3 3" xfId="17765" xr:uid="{00000000-0005-0000-0000-0000E85A0000}"/>
    <cellStyle name="Normal 4 2 3 2 3 3 4" xfId="17766" xr:uid="{00000000-0005-0000-0000-0000E95A0000}"/>
    <cellStyle name="Normal 4 2 3 2 3 4" xfId="17767" xr:uid="{00000000-0005-0000-0000-0000EA5A0000}"/>
    <cellStyle name="Normal 4 2 3 2 3 5" xfId="17768" xr:uid="{00000000-0005-0000-0000-0000EB5A0000}"/>
    <cellStyle name="Normal 4 2 3 2 3 6" xfId="17769" xr:uid="{00000000-0005-0000-0000-0000EC5A0000}"/>
    <cellStyle name="Normal 4 2 3 2 4" xfId="17770" xr:uid="{00000000-0005-0000-0000-0000ED5A0000}"/>
    <cellStyle name="Normal 4 2 3 2 4 2" xfId="17771" xr:uid="{00000000-0005-0000-0000-0000EE5A0000}"/>
    <cellStyle name="Normal 4 2 3 2 4 2 2" xfId="17772" xr:uid="{00000000-0005-0000-0000-0000EF5A0000}"/>
    <cellStyle name="Normal 4 2 3 2 4 2 3" xfId="17773" xr:uid="{00000000-0005-0000-0000-0000F05A0000}"/>
    <cellStyle name="Normal 4 2 3 2 4 2 4" xfId="17774" xr:uid="{00000000-0005-0000-0000-0000F15A0000}"/>
    <cellStyle name="Normal 4 2 3 2 4 3" xfId="17775" xr:uid="{00000000-0005-0000-0000-0000F25A0000}"/>
    <cellStyle name="Normal 4 2 3 2 4 4" xfId="17776" xr:uid="{00000000-0005-0000-0000-0000F35A0000}"/>
    <cellStyle name="Normal 4 2 3 2 4 5" xfId="17777" xr:uid="{00000000-0005-0000-0000-0000F45A0000}"/>
    <cellStyle name="Normal 4 2 3 2 5" xfId="17778" xr:uid="{00000000-0005-0000-0000-0000F55A0000}"/>
    <cellStyle name="Normal 4 2 3 2 5 2" xfId="17779" xr:uid="{00000000-0005-0000-0000-0000F65A0000}"/>
    <cellStyle name="Normal 4 2 3 2 5 3" xfId="17780" xr:uid="{00000000-0005-0000-0000-0000F75A0000}"/>
    <cellStyle name="Normal 4 2 3 2 5 4" xfId="17781" xr:uid="{00000000-0005-0000-0000-0000F85A0000}"/>
    <cellStyle name="Normal 4 2 3 2 6" xfId="17782" xr:uid="{00000000-0005-0000-0000-0000F95A0000}"/>
    <cellStyle name="Normal 4 2 3 2 7" xfId="17783" xr:uid="{00000000-0005-0000-0000-0000FA5A0000}"/>
    <cellStyle name="Normal 4 2 3 2 8" xfId="17784" xr:uid="{00000000-0005-0000-0000-0000FB5A0000}"/>
    <cellStyle name="Normal 4 2 3 3" xfId="17785" xr:uid="{00000000-0005-0000-0000-0000FC5A0000}"/>
    <cellStyle name="Normal 4 2 3 3 2" xfId="17786" xr:uid="{00000000-0005-0000-0000-0000FD5A0000}"/>
    <cellStyle name="Normal 4 2 3 3 2 2" xfId="17787" xr:uid="{00000000-0005-0000-0000-0000FE5A0000}"/>
    <cellStyle name="Normal 4 2 3 3 2 2 2" xfId="17788" xr:uid="{00000000-0005-0000-0000-0000FF5A0000}"/>
    <cellStyle name="Normal 4 2 3 3 2 2 3" xfId="17789" xr:uid="{00000000-0005-0000-0000-0000005B0000}"/>
    <cellStyle name="Normal 4 2 3 3 2 2 4" xfId="17790" xr:uid="{00000000-0005-0000-0000-0000015B0000}"/>
    <cellStyle name="Normal 4 2 3 3 2 3" xfId="17791" xr:uid="{00000000-0005-0000-0000-0000025B0000}"/>
    <cellStyle name="Normal 4 2 3 3 2 3 2" xfId="17792" xr:uid="{00000000-0005-0000-0000-0000035B0000}"/>
    <cellStyle name="Normal 4 2 3 3 2 3 3" xfId="17793" xr:uid="{00000000-0005-0000-0000-0000045B0000}"/>
    <cellStyle name="Normal 4 2 3 3 2 3 4" xfId="17794" xr:uid="{00000000-0005-0000-0000-0000055B0000}"/>
    <cellStyle name="Normal 4 2 3 3 2 4" xfId="17795" xr:uid="{00000000-0005-0000-0000-0000065B0000}"/>
    <cellStyle name="Normal 4 2 3 3 2 5" xfId="17796" xr:uid="{00000000-0005-0000-0000-0000075B0000}"/>
    <cellStyle name="Normal 4 2 3 3 2 6" xfId="17797" xr:uid="{00000000-0005-0000-0000-0000085B0000}"/>
    <cellStyle name="Normal 4 2 3 3 3" xfId="17798" xr:uid="{00000000-0005-0000-0000-0000095B0000}"/>
    <cellStyle name="Normal 4 2 3 3 3 2" xfId="17799" xr:uid="{00000000-0005-0000-0000-00000A5B0000}"/>
    <cellStyle name="Normal 4 2 3 3 3 3" xfId="17800" xr:uid="{00000000-0005-0000-0000-00000B5B0000}"/>
    <cellStyle name="Normal 4 2 3 3 3 4" xfId="17801" xr:uid="{00000000-0005-0000-0000-00000C5B0000}"/>
    <cellStyle name="Normal 4 2 3 3 4" xfId="17802" xr:uid="{00000000-0005-0000-0000-00000D5B0000}"/>
    <cellStyle name="Normal 4 2 3 3 4 2" xfId="17803" xr:uid="{00000000-0005-0000-0000-00000E5B0000}"/>
    <cellStyle name="Normal 4 2 3 3 4 3" xfId="17804" xr:uid="{00000000-0005-0000-0000-00000F5B0000}"/>
    <cellStyle name="Normal 4 2 3 3 4 4" xfId="17805" xr:uid="{00000000-0005-0000-0000-0000105B0000}"/>
    <cellStyle name="Normal 4 2 3 3 5" xfId="17806" xr:uid="{00000000-0005-0000-0000-0000115B0000}"/>
    <cellStyle name="Normal 4 2 3 3 6" xfId="17807" xr:uid="{00000000-0005-0000-0000-0000125B0000}"/>
    <cellStyle name="Normal 4 2 3 3 7" xfId="17808" xr:uid="{00000000-0005-0000-0000-0000135B0000}"/>
    <cellStyle name="Normal 4 2 3 4" xfId="17809" xr:uid="{00000000-0005-0000-0000-0000145B0000}"/>
    <cellStyle name="Normal 4 2 3 4 2" xfId="17810" xr:uid="{00000000-0005-0000-0000-0000155B0000}"/>
    <cellStyle name="Normal 4 2 3 4 2 2" xfId="17811" xr:uid="{00000000-0005-0000-0000-0000165B0000}"/>
    <cellStyle name="Normal 4 2 3 4 2 2 2" xfId="17812" xr:uid="{00000000-0005-0000-0000-0000175B0000}"/>
    <cellStyle name="Normal 4 2 3 4 2 2 3" xfId="17813" xr:uid="{00000000-0005-0000-0000-0000185B0000}"/>
    <cellStyle name="Normal 4 2 3 4 2 2 4" xfId="17814" xr:uid="{00000000-0005-0000-0000-0000195B0000}"/>
    <cellStyle name="Normal 4 2 3 4 2 3" xfId="17815" xr:uid="{00000000-0005-0000-0000-00001A5B0000}"/>
    <cellStyle name="Normal 4 2 3 4 2 4" xfId="17816" xr:uid="{00000000-0005-0000-0000-00001B5B0000}"/>
    <cellStyle name="Normal 4 2 3 4 2 5" xfId="17817" xr:uid="{00000000-0005-0000-0000-00001C5B0000}"/>
    <cellStyle name="Normal 4 2 3 4 3" xfId="17818" xr:uid="{00000000-0005-0000-0000-00001D5B0000}"/>
    <cellStyle name="Normal 4 2 3 4 3 2" xfId="17819" xr:uid="{00000000-0005-0000-0000-00001E5B0000}"/>
    <cellStyle name="Normal 4 2 3 4 3 3" xfId="17820" xr:uid="{00000000-0005-0000-0000-00001F5B0000}"/>
    <cellStyle name="Normal 4 2 3 4 3 4" xfId="17821" xr:uid="{00000000-0005-0000-0000-0000205B0000}"/>
    <cellStyle name="Normal 4 2 3 4 4" xfId="17822" xr:uid="{00000000-0005-0000-0000-0000215B0000}"/>
    <cellStyle name="Normal 4 2 3 4 5" xfId="17823" xr:uid="{00000000-0005-0000-0000-0000225B0000}"/>
    <cellStyle name="Normal 4 2 3 4 6" xfId="17824" xr:uid="{00000000-0005-0000-0000-0000235B0000}"/>
    <cellStyle name="Normal 4 2 3 5" xfId="17825" xr:uid="{00000000-0005-0000-0000-0000245B0000}"/>
    <cellStyle name="Normal 4 2 3 5 2" xfId="17826" xr:uid="{00000000-0005-0000-0000-0000255B0000}"/>
    <cellStyle name="Normal 4 2 3 5 2 2" xfId="17827" xr:uid="{00000000-0005-0000-0000-0000265B0000}"/>
    <cellStyle name="Normal 4 2 3 5 2 2 2" xfId="17828" xr:uid="{00000000-0005-0000-0000-0000275B0000}"/>
    <cellStyle name="Normal 4 2 3 5 2 2 3" xfId="17829" xr:uid="{00000000-0005-0000-0000-0000285B0000}"/>
    <cellStyle name="Normal 4 2 3 5 2 2 4" xfId="17830" xr:uid="{00000000-0005-0000-0000-0000295B0000}"/>
    <cellStyle name="Normal 4 2 3 5 2 3" xfId="17831" xr:uid="{00000000-0005-0000-0000-00002A5B0000}"/>
    <cellStyle name="Normal 4 2 3 5 2 4" xfId="17832" xr:uid="{00000000-0005-0000-0000-00002B5B0000}"/>
    <cellStyle name="Normal 4 2 3 5 2 5" xfId="17833" xr:uid="{00000000-0005-0000-0000-00002C5B0000}"/>
    <cellStyle name="Normal 4 2 3 5 3" xfId="17834" xr:uid="{00000000-0005-0000-0000-00002D5B0000}"/>
    <cellStyle name="Normal 4 2 3 5 3 2" xfId="17835" xr:uid="{00000000-0005-0000-0000-00002E5B0000}"/>
    <cellStyle name="Normal 4 2 3 5 3 3" xfId="17836" xr:uid="{00000000-0005-0000-0000-00002F5B0000}"/>
    <cellStyle name="Normal 4 2 3 5 3 4" xfId="17837" xr:uid="{00000000-0005-0000-0000-0000305B0000}"/>
    <cellStyle name="Normal 4 2 3 5 4" xfId="17838" xr:uid="{00000000-0005-0000-0000-0000315B0000}"/>
    <cellStyle name="Normal 4 2 3 5 4 2" xfId="17839" xr:uid="{00000000-0005-0000-0000-0000325B0000}"/>
    <cellStyle name="Normal 4 2 3 5 4 3" xfId="17840" xr:uid="{00000000-0005-0000-0000-0000335B0000}"/>
    <cellStyle name="Normal 4 2 3 5 4 4" xfId="17841" xr:uid="{00000000-0005-0000-0000-0000345B0000}"/>
    <cellStyle name="Normal 4 2 3 5 5" xfId="17842" xr:uid="{00000000-0005-0000-0000-0000355B0000}"/>
    <cellStyle name="Normal 4 2 3 5 6" xfId="17843" xr:uid="{00000000-0005-0000-0000-0000365B0000}"/>
    <cellStyle name="Normal 4 2 3 5 7" xfId="17844" xr:uid="{00000000-0005-0000-0000-0000375B0000}"/>
    <cellStyle name="Normal 4 2 3 6" xfId="17845" xr:uid="{00000000-0005-0000-0000-0000385B0000}"/>
    <cellStyle name="Normal 4 2 3 6 2" xfId="17846" xr:uid="{00000000-0005-0000-0000-0000395B0000}"/>
    <cellStyle name="Normal 4 2 3 6 2 2" xfId="17847" xr:uid="{00000000-0005-0000-0000-00003A5B0000}"/>
    <cellStyle name="Normal 4 2 3 6 2 3" xfId="17848" xr:uid="{00000000-0005-0000-0000-00003B5B0000}"/>
    <cellStyle name="Normal 4 2 3 6 2 4" xfId="17849" xr:uid="{00000000-0005-0000-0000-00003C5B0000}"/>
    <cellStyle name="Normal 4 2 3 6 3" xfId="17850" xr:uid="{00000000-0005-0000-0000-00003D5B0000}"/>
    <cellStyle name="Normal 4 2 3 6 4" xfId="17851" xr:uid="{00000000-0005-0000-0000-00003E5B0000}"/>
    <cellStyle name="Normal 4 2 3 6 5" xfId="17852" xr:uid="{00000000-0005-0000-0000-00003F5B0000}"/>
    <cellStyle name="Normal 4 2 3 7" xfId="17853" xr:uid="{00000000-0005-0000-0000-0000405B0000}"/>
    <cellStyle name="Normal 4 2 3 7 2" xfId="17854" xr:uid="{00000000-0005-0000-0000-0000415B0000}"/>
    <cellStyle name="Normal 4 2 3 7 3" xfId="17855" xr:uid="{00000000-0005-0000-0000-0000425B0000}"/>
    <cellStyle name="Normal 4 2 3 7 4" xfId="17856" xr:uid="{00000000-0005-0000-0000-0000435B0000}"/>
    <cellStyle name="Normal 4 2 3 8" xfId="17857" xr:uid="{00000000-0005-0000-0000-0000445B0000}"/>
    <cellStyle name="Normal 4 2 3 9" xfId="17858" xr:uid="{00000000-0005-0000-0000-0000455B0000}"/>
    <cellStyle name="Normal 4 2 4" xfId="17859" xr:uid="{00000000-0005-0000-0000-0000465B0000}"/>
    <cellStyle name="Normal 4 2 4 10" xfId="17860" xr:uid="{00000000-0005-0000-0000-0000475B0000}"/>
    <cellStyle name="Normal 4 2 4 2" xfId="17861" xr:uid="{00000000-0005-0000-0000-0000485B0000}"/>
    <cellStyle name="Normal 4 2 4 2 2" xfId="17862" xr:uid="{00000000-0005-0000-0000-0000495B0000}"/>
    <cellStyle name="Normal 4 2 4 2 2 2" xfId="17863" xr:uid="{00000000-0005-0000-0000-00004A5B0000}"/>
    <cellStyle name="Normal 4 2 4 2 2 2 2" xfId="17864" xr:uid="{00000000-0005-0000-0000-00004B5B0000}"/>
    <cellStyle name="Normal 4 2 4 2 2 2 2 2" xfId="17865" xr:uid="{00000000-0005-0000-0000-00004C5B0000}"/>
    <cellStyle name="Normal 4 2 4 2 2 2 2 3" xfId="17866" xr:uid="{00000000-0005-0000-0000-00004D5B0000}"/>
    <cellStyle name="Normal 4 2 4 2 2 2 2 4" xfId="17867" xr:uid="{00000000-0005-0000-0000-00004E5B0000}"/>
    <cellStyle name="Normal 4 2 4 2 2 2 3" xfId="17868" xr:uid="{00000000-0005-0000-0000-00004F5B0000}"/>
    <cellStyle name="Normal 4 2 4 2 2 2 4" xfId="17869" xr:uid="{00000000-0005-0000-0000-0000505B0000}"/>
    <cellStyle name="Normal 4 2 4 2 2 2 5" xfId="17870" xr:uid="{00000000-0005-0000-0000-0000515B0000}"/>
    <cellStyle name="Normal 4 2 4 2 2 3" xfId="17871" xr:uid="{00000000-0005-0000-0000-0000525B0000}"/>
    <cellStyle name="Normal 4 2 4 2 2 3 2" xfId="17872" xr:uid="{00000000-0005-0000-0000-0000535B0000}"/>
    <cellStyle name="Normal 4 2 4 2 2 3 3" xfId="17873" xr:uid="{00000000-0005-0000-0000-0000545B0000}"/>
    <cellStyle name="Normal 4 2 4 2 2 3 4" xfId="17874" xr:uid="{00000000-0005-0000-0000-0000555B0000}"/>
    <cellStyle name="Normal 4 2 4 2 2 4" xfId="17875" xr:uid="{00000000-0005-0000-0000-0000565B0000}"/>
    <cellStyle name="Normal 4 2 4 2 2 5" xfId="17876" xr:uid="{00000000-0005-0000-0000-0000575B0000}"/>
    <cellStyle name="Normal 4 2 4 2 2 6" xfId="17877" xr:uid="{00000000-0005-0000-0000-0000585B0000}"/>
    <cellStyle name="Normal 4 2 4 2 3" xfId="17878" xr:uid="{00000000-0005-0000-0000-0000595B0000}"/>
    <cellStyle name="Normal 4 2 4 2 3 2" xfId="17879" xr:uid="{00000000-0005-0000-0000-00005A5B0000}"/>
    <cellStyle name="Normal 4 2 4 2 3 2 2" xfId="17880" xr:uid="{00000000-0005-0000-0000-00005B5B0000}"/>
    <cellStyle name="Normal 4 2 4 2 3 2 2 2" xfId="17881" xr:uid="{00000000-0005-0000-0000-00005C5B0000}"/>
    <cellStyle name="Normal 4 2 4 2 3 2 2 3" xfId="17882" xr:uid="{00000000-0005-0000-0000-00005D5B0000}"/>
    <cellStyle name="Normal 4 2 4 2 3 2 2 4" xfId="17883" xr:uid="{00000000-0005-0000-0000-00005E5B0000}"/>
    <cellStyle name="Normal 4 2 4 2 3 2 3" xfId="17884" xr:uid="{00000000-0005-0000-0000-00005F5B0000}"/>
    <cellStyle name="Normal 4 2 4 2 3 2 4" xfId="17885" xr:uid="{00000000-0005-0000-0000-0000605B0000}"/>
    <cellStyle name="Normal 4 2 4 2 3 2 5" xfId="17886" xr:uid="{00000000-0005-0000-0000-0000615B0000}"/>
    <cellStyle name="Normal 4 2 4 2 3 3" xfId="17887" xr:uid="{00000000-0005-0000-0000-0000625B0000}"/>
    <cellStyle name="Normal 4 2 4 2 3 3 2" xfId="17888" xr:uid="{00000000-0005-0000-0000-0000635B0000}"/>
    <cellStyle name="Normal 4 2 4 2 3 3 3" xfId="17889" xr:uid="{00000000-0005-0000-0000-0000645B0000}"/>
    <cellStyle name="Normal 4 2 4 2 3 3 4" xfId="17890" xr:uid="{00000000-0005-0000-0000-0000655B0000}"/>
    <cellStyle name="Normal 4 2 4 2 3 4" xfId="17891" xr:uid="{00000000-0005-0000-0000-0000665B0000}"/>
    <cellStyle name="Normal 4 2 4 2 3 5" xfId="17892" xr:uid="{00000000-0005-0000-0000-0000675B0000}"/>
    <cellStyle name="Normal 4 2 4 2 3 6" xfId="17893" xr:uid="{00000000-0005-0000-0000-0000685B0000}"/>
    <cellStyle name="Normal 4 2 4 2 4" xfId="17894" xr:uid="{00000000-0005-0000-0000-0000695B0000}"/>
    <cellStyle name="Normal 4 2 4 2 4 2" xfId="17895" xr:uid="{00000000-0005-0000-0000-00006A5B0000}"/>
    <cellStyle name="Normal 4 2 4 2 4 2 2" xfId="17896" xr:uid="{00000000-0005-0000-0000-00006B5B0000}"/>
    <cellStyle name="Normal 4 2 4 2 4 2 3" xfId="17897" xr:uid="{00000000-0005-0000-0000-00006C5B0000}"/>
    <cellStyle name="Normal 4 2 4 2 4 2 4" xfId="17898" xr:uid="{00000000-0005-0000-0000-00006D5B0000}"/>
    <cellStyle name="Normal 4 2 4 2 4 3" xfId="17899" xr:uid="{00000000-0005-0000-0000-00006E5B0000}"/>
    <cellStyle name="Normal 4 2 4 2 4 4" xfId="17900" xr:uid="{00000000-0005-0000-0000-00006F5B0000}"/>
    <cellStyle name="Normal 4 2 4 2 4 5" xfId="17901" xr:uid="{00000000-0005-0000-0000-0000705B0000}"/>
    <cellStyle name="Normal 4 2 4 2 5" xfId="17902" xr:uid="{00000000-0005-0000-0000-0000715B0000}"/>
    <cellStyle name="Normal 4 2 4 2 5 2" xfId="17903" xr:uid="{00000000-0005-0000-0000-0000725B0000}"/>
    <cellStyle name="Normal 4 2 4 2 5 3" xfId="17904" xr:uid="{00000000-0005-0000-0000-0000735B0000}"/>
    <cellStyle name="Normal 4 2 4 2 5 4" xfId="17905" xr:uid="{00000000-0005-0000-0000-0000745B0000}"/>
    <cellStyle name="Normal 4 2 4 2 6" xfId="17906" xr:uid="{00000000-0005-0000-0000-0000755B0000}"/>
    <cellStyle name="Normal 4 2 4 2 7" xfId="17907" xr:uid="{00000000-0005-0000-0000-0000765B0000}"/>
    <cellStyle name="Normal 4 2 4 2 8" xfId="17908" xr:uid="{00000000-0005-0000-0000-0000775B0000}"/>
    <cellStyle name="Normal 4 2 4 3" xfId="17909" xr:uid="{00000000-0005-0000-0000-0000785B0000}"/>
    <cellStyle name="Normal 4 2 4 3 2" xfId="17910" xr:uid="{00000000-0005-0000-0000-0000795B0000}"/>
    <cellStyle name="Normal 4 2 4 3 2 2" xfId="17911" xr:uid="{00000000-0005-0000-0000-00007A5B0000}"/>
    <cellStyle name="Normal 4 2 4 3 2 2 2" xfId="17912" xr:uid="{00000000-0005-0000-0000-00007B5B0000}"/>
    <cellStyle name="Normal 4 2 4 3 2 2 3" xfId="17913" xr:uid="{00000000-0005-0000-0000-00007C5B0000}"/>
    <cellStyle name="Normal 4 2 4 3 2 2 4" xfId="17914" xr:uid="{00000000-0005-0000-0000-00007D5B0000}"/>
    <cellStyle name="Normal 4 2 4 3 2 3" xfId="17915" xr:uid="{00000000-0005-0000-0000-00007E5B0000}"/>
    <cellStyle name="Normal 4 2 4 3 2 4" xfId="17916" xr:uid="{00000000-0005-0000-0000-00007F5B0000}"/>
    <cellStyle name="Normal 4 2 4 3 2 5" xfId="17917" xr:uid="{00000000-0005-0000-0000-0000805B0000}"/>
    <cellStyle name="Normal 4 2 4 3 3" xfId="17918" xr:uid="{00000000-0005-0000-0000-0000815B0000}"/>
    <cellStyle name="Normal 4 2 4 3 3 2" xfId="17919" xr:uid="{00000000-0005-0000-0000-0000825B0000}"/>
    <cellStyle name="Normal 4 2 4 3 3 3" xfId="17920" xr:uid="{00000000-0005-0000-0000-0000835B0000}"/>
    <cellStyle name="Normal 4 2 4 3 3 4" xfId="17921" xr:uid="{00000000-0005-0000-0000-0000845B0000}"/>
    <cellStyle name="Normal 4 2 4 3 4" xfId="17922" xr:uid="{00000000-0005-0000-0000-0000855B0000}"/>
    <cellStyle name="Normal 4 2 4 3 5" xfId="17923" xr:uid="{00000000-0005-0000-0000-0000865B0000}"/>
    <cellStyle name="Normal 4 2 4 3 6" xfId="17924" xr:uid="{00000000-0005-0000-0000-0000875B0000}"/>
    <cellStyle name="Normal 4 2 4 4" xfId="17925" xr:uid="{00000000-0005-0000-0000-0000885B0000}"/>
    <cellStyle name="Normal 4 2 4 4 2" xfId="17926" xr:uid="{00000000-0005-0000-0000-0000895B0000}"/>
    <cellStyle name="Normal 4 2 4 4 2 2" xfId="17927" xr:uid="{00000000-0005-0000-0000-00008A5B0000}"/>
    <cellStyle name="Normal 4 2 4 4 2 2 2" xfId="17928" xr:uid="{00000000-0005-0000-0000-00008B5B0000}"/>
    <cellStyle name="Normal 4 2 4 4 2 2 3" xfId="17929" xr:uid="{00000000-0005-0000-0000-00008C5B0000}"/>
    <cellStyle name="Normal 4 2 4 4 2 2 4" xfId="17930" xr:uid="{00000000-0005-0000-0000-00008D5B0000}"/>
    <cellStyle name="Normal 4 2 4 4 2 3" xfId="17931" xr:uid="{00000000-0005-0000-0000-00008E5B0000}"/>
    <cellStyle name="Normal 4 2 4 4 2 4" xfId="17932" xr:uid="{00000000-0005-0000-0000-00008F5B0000}"/>
    <cellStyle name="Normal 4 2 4 4 2 5" xfId="17933" xr:uid="{00000000-0005-0000-0000-0000905B0000}"/>
    <cellStyle name="Normal 4 2 4 4 3" xfId="17934" xr:uid="{00000000-0005-0000-0000-0000915B0000}"/>
    <cellStyle name="Normal 4 2 4 4 3 2" xfId="17935" xr:uid="{00000000-0005-0000-0000-0000925B0000}"/>
    <cellStyle name="Normal 4 2 4 4 3 3" xfId="17936" xr:uid="{00000000-0005-0000-0000-0000935B0000}"/>
    <cellStyle name="Normal 4 2 4 4 3 4" xfId="17937" xr:uid="{00000000-0005-0000-0000-0000945B0000}"/>
    <cellStyle name="Normal 4 2 4 4 4" xfId="17938" xr:uid="{00000000-0005-0000-0000-0000955B0000}"/>
    <cellStyle name="Normal 4 2 4 4 5" xfId="17939" xr:uid="{00000000-0005-0000-0000-0000965B0000}"/>
    <cellStyle name="Normal 4 2 4 4 6" xfId="17940" xr:uid="{00000000-0005-0000-0000-0000975B0000}"/>
    <cellStyle name="Normal 4 2 4 5" xfId="17941" xr:uid="{00000000-0005-0000-0000-0000985B0000}"/>
    <cellStyle name="Normal 4 2 4 5 2" xfId="17942" xr:uid="{00000000-0005-0000-0000-0000995B0000}"/>
    <cellStyle name="Normal 4 2 4 5 2 2" xfId="17943" xr:uid="{00000000-0005-0000-0000-00009A5B0000}"/>
    <cellStyle name="Normal 4 2 4 5 2 2 2" xfId="17944" xr:uid="{00000000-0005-0000-0000-00009B5B0000}"/>
    <cellStyle name="Normal 4 2 4 5 2 2 3" xfId="17945" xr:uid="{00000000-0005-0000-0000-00009C5B0000}"/>
    <cellStyle name="Normal 4 2 4 5 2 2 4" xfId="17946" xr:uid="{00000000-0005-0000-0000-00009D5B0000}"/>
    <cellStyle name="Normal 4 2 4 5 2 3" xfId="17947" xr:uid="{00000000-0005-0000-0000-00009E5B0000}"/>
    <cellStyle name="Normal 4 2 4 5 2 4" xfId="17948" xr:uid="{00000000-0005-0000-0000-00009F5B0000}"/>
    <cellStyle name="Normal 4 2 4 5 2 5" xfId="17949" xr:uid="{00000000-0005-0000-0000-0000A05B0000}"/>
    <cellStyle name="Normal 4 2 4 5 3" xfId="17950" xr:uid="{00000000-0005-0000-0000-0000A15B0000}"/>
    <cellStyle name="Normal 4 2 4 5 3 2" xfId="17951" xr:uid="{00000000-0005-0000-0000-0000A25B0000}"/>
    <cellStyle name="Normal 4 2 4 5 3 3" xfId="17952" xr:uid="{00000000-0005-0000-0000-0000A35B0000}"/>
    <cellStyle name="Normal 4 2 4 5 3 4" xfId="17953" xr:uid="{00000000-0005-0000-0000-0000A45B0000}"/>
    <cellStyle name="Normal 4 2 4 5 4" xfId="17954" xr:uid="{00000000-0005-0000-0000-0000A55B0000}"/>
    <cellStyle name="Normal 4 2 4 5 5" xfId="17955" xr:uid="{00000000-0005-0000-0000-0000A65B0000}"/>
    <cellStyle name="Normal 4 2 4 5 6" xfId="17956" xr:uid="{00000000-0005-0000-0000-0000A75B0000}"/>
    <cellStyle name="Normal 4 2 4 6" xfId="17957" xr:uid="{00000000-0005-0000-0000-0000A85B0000}"/>
    <cellStyle name="Normal 4 2 4 6 2" xfId="17958" xr:uid="{00000000-0005-0000-0000-0000A95B0000}"/>
    <cellStyle name="Normal 4 2 4 6 2 2" xfId="17959" xr:uid="{00000000-0005-0000-0000-0000AA5B0000}"/>
    <cellStyle name="Normal 4 2 4 6 2 3" xfId="17960" xr:uid="{00000000-0005-0000-0000-0000AB5B0000}"/>
    <cellStyle name="Normal 4 2 4 6 2 4" xfId="17961" xr:uid="{00000000-0005-0000-0000-0000AC5B0000}"/>
    <cellStyle name="Normal 4 2 4 6 3" xfId="17962" xr:uid="{00000000-0005-0000-0000-0000AD5B0000}"/>
    <cellStyle name="Normal 4 2 4 6 4" xfId="17963" xr:uid="{00000000-0005-0000-0000-0000AE5B0000}"/>
    <cellStyle name="Normal 4 2 4 6 5" xfId="17964" xr:uid="{00000000-0005-0000-0000-0000AF5B0000}"/>
    <cellStyle name="Normal 4 2 4 7" xfId="17965" xr:uid="{00000000-0005-0000-0000-0000B05B0000}"/>
    <cellStyle name="Normal 4 2 4 7 2" xfId="17966" xr:uid="{00000000-0005-0000-0000-0000B15B0000}"/>
    <cellStyle name="Normal 4 2 4 7 3" xfId="17967" xr:uid="{00000000-0005-0000-0000-0000B25B0000}"/>
    <cellStyle name="Normal 4 2 4 7 4" xfId="17968" xr:uid="{00000000-0005-0000-0000-0000B35B0000}"/>
    <cellStyle name="Normal 4 2 4 8" xfId="17969" xr:uid="{00000000-0005-0000-0000-0000B45B0000}"/>
    <cellStyle name="Normal 4 2 4 9" xfId="17970" xr:uid="{00000000-0005-0000-0000-0000B55B0000}"/>
    <cellStyle name="Normal 4 2 5" xfId="17971" xr:uid="{00000000-0005-0000-0000-0000B65B0000}"/>
    <cellStyle name="Normal 4 2 5 2" xfId="17972" xr:uid="{00000000-0005-0000-0000-0000B75B0000}"/>
    <cellStyle name="Normal 4 2 5 2 2" xfId="17973" xr:uid="{00000000-0005-0000-0000-0000B85B0000}"/>
    <cellStyle name="Normal 4 2 5 2 2 2" xfId="17974" xr:uid="{00000000-0005-0000-0000-0000B95B0000}"/>
    <cellStyle name="Normal 4 2 5 2 2 2 2" xfId="17975" xr:uid="{00000000-0005-0000-0000-0000BA5B0000}"/>
    <cellStyle name="Normal 4 2 5 2 2 2 2 2" xfId="17976" xr:uid="{00000000-0005-0000-0000-0000BB5B0000}"/>
    <cellStyle name="Normal 4 2 5 2 2 2 2 3" xfId="17977" xr:uid="{00000000-0005-0000-0000-0000BC5B0000}"/>
    <cellStyle name="Normal 4 2 5 2 2 2 2 4" xfId="17978" xr:uid="{00000000-0005-0000-0000-0000BD5B0000}"/>
    <cellStyle name="Normal 4 2 5 2 2 2 3" xfId="17979" xr:uid="{00000000-0005-0000-0000-0000BE5B0000}"/>
    <cellStyle name="Normal 4 2 5 2 2 2 4" xfId="17980" xr:uid="{00000000-0005-0000-0000-0000BF5B0000}"/>
    <cellStyle name="Normal 4 2 5 2 2 2 5" xfId="17981" xr:uid="{00000000-0005-0000-0000-0000C05B0000}"/>
    <cellStyle name="Normal 4 2 5 2 2 3" xfId="17982" xr:uid="{00000000-0005-0000-0000-0000C15B0000}"/>
    <cellStyle name="Normal 4 2 5 2 2 3 2" xfId="17983" xr:uid="{00000000-0005-0000-0000-0000C25B0000}"/>
    <cellStyle name="Normal 4 2 5 2 2 3 3" xfId="17984" xr:uid="{00000000-0005-0000-0000-0000C35B0000}"/>
    <cellStyle name="Normal 4 2 5 2 2 3 4" xfId="17985" xr:uid="{00000000-0005-0000-0000-0000C45B0000}"/>
    <cellStyle name="Normal 4 2 5 2 2 4" xfId="17986" xr:uid="{00000000-0005-0000-0000-0000C55B0000}"/>
    <cellStyle name="Normal 4 2 5 2 2 5" xfId="17987" xr:uid="{00000000-0005-0000-0000-0000C65B0000}"/>
    <cellStyle name="Normal 4 2 5 2 2 6" xfId="17988" xr:uid="{00000000-0005-0000-0000-0000C75B0000}"/>
    <cellStyle name="Normal 4 2 5 2 3" xfId="17989" xr:uid="{00000000-0005-0000-0000-0000C85B0000}"/>
    <cellStyle name="Normal 4 2 5 2 3 2" xfId="17990" xr:uid="{00000000-0005-0000-0000-0000C95B0000}"/>
    <cellStyle name="Normal 4 2 5 2 3 2 2" xfId="17991" xr:uid="{00000000-0005-0000-0000-0000CA5B0000}"/>
    <cellStyle name="Normal 4 2 5 2 3 2 2 2" xfId="17992" xr:uid="{00000000-0005-0000-0000-0000CB5B0000}"/>
    <cellStyle name="Normal 4 2 5 2 3 2 2 3" xfId="17993" xr:uid="{00000000-0005-0000-0000-0000CC5B0000}"/>
    <cellStyle name="Normal 4 2 5 2 3 2 2 4" xfId="17994" xr:uid="{00000000-0005-0000-0000-0000CD5B0000}"/>
    <cellStyle name="Normal 4 2 5 2 3 2 3" xfId="17995" xr:uid="{00000000-0005-0000-0000-0000CE5B0000}"/>
    <cellStyle name="Normal 4 2 5 2 3 2 4" xfId="17996" xr:uid="{00000000-0005-0000-0000-0000CF5B0000}"/>
    <cellStyle name="Normal 4 2 5 2 3 2 5" xfId="17997" xr:uid="{00000000-0005-0000-0000-0000D05B0000}"/>
    <cellStyle name="Normal 4 2 5 2 3 3" xfId="17998" xr:uid="{00000000-0005-0000-0000-0000D15B0000}"/>
    <cellStyle name="Normal 4 2 5 2 3 3 2" xfId="17999" xr:uid="{00000000-0005-0000-0000-0000D25B0000}"/>
    <cellStyle name="Normal 4 2 5 2 3 3 3" xfId="18000" xr:uid="{00000000-0005-0000-0000-0000D35B0000}"/>
    <cellStyle name="Normal 4 2 5 2 3 3 4" xfId="18001" xr:uid="{00000000-0005-0000-0000-0000D45B0000}"/>
    <cellStyle name="Normal 4 2 5 2 3 4" xfId="18002" xr:uid="{00000000-0005-0000-0000-0000D55B0000}"/>
    <cellStyle name="Normal 4 2 5 2 3 5" xfId="18003" xr:uid="{00000000-0005-0000-0000-0000D65B0000}"/>
    <cellStyle name="Normal 4 2 5 2 3 6" xfId="18004" xr:uid="{00000000-0005-0000-0000-0000D75B0000}"/>
    <cellStyle name="Normal 4 2 5 2 4" xfId="18005" xr:uid="{00000000-0005-0000-0000-0000D85B0000}"/>
    <cellStyle name="Normal 4 2 5 2 4 2" xfId="18006" xr:uid="{00000000-0005-0000-0000-0000D95B0000}"/>
    <cellStyle name="Normal 4 2 5 2 4 2 2" xfId="18007" xr:uid="{00000000-0005-0000-0000-0000DA5B0000}"/>
    <cellStyle name="Normal 4 2 5 2 4 2 3" xfId="18008" xr:uid="{00000000-0005-0000-0000-0000DB5B0000}"/>
    <cellStyle name="Normal 4 2 5 2 4 2 4" xfId="18009" xr:uid="{00000000-0005-0000-0000-0000DC5B0000}"/>
    <cellStyle name="Normal 4 2 5 2 4 3" xfId="18010" xr:uid="{00000000-0005-0000-0000-0000DD5B0000}"/>
    <cellStyle name="Normal 4 2 5 2 4 4" xfId="18011" xr:uid="{00000000-0005-0000-0000-0000DE5B0000}"/>
    <cellStyle name="Normal 4 2 5 2 4 5" xfId="18012" xr:uid="{00000000-0005-0000-0000-0000DF5B0000}"/>
    <cellStyle name="Normal 4 2 5 2 5" xfId="18013" xr:uid="{00000000-0005-0000-0000-0000E05B0000}"/>
    <cellStyle name="Normal 4 2 5 2 5 2" xfId="18014" xr:uid="{00000000-0005-0000-0000-0000E15B0000}"/>
    <cellStyle name="Normal 4 2 5 2 5 3" xfId="18015" xr:uid="{00000000-0005-0000-0000-0000E25B0000}"/>
    <cellStyle name="Normal 4 2 5 2 5 4" xfId="18016" xr:uid="{00000000-0005-0000-0000-0000E35B0000}"/>
    <cellStyle name="Normal 4 2 5 2 6" xfId="18017" xr:uid="{00000000-0005-0000-0000-0000E45B0000}"/>
    <cellStyle name="Normal 4 2 5 2 7" xfId="18018" xr:uid="{00000000-0005-0000-0000-0000E55B0000}"/>
    <cellStyle name="Normal 4 2 5 2 8" xfId="18019" xr:uid="{00000000-0005-0000-0000-0000E65B0000}"/>
    <cellStyle name="Normal 4 2 5 3" xfId="18020" xr:uid="{00000000-0005-0000-0000-0000E75B0000}"/>
    <cellStyle name="Normal 4 2 5 3 2" xfId="18021" xr:uid="{00000000-0005-0000-0000-0000E85B0000}"/>
    <cellStyle name="Normal 4 2 5 3 2 2" xfId="18022" xr:uid="{00000000-0005-0000-0000-0000E95B0000}"/>
    <cellStyle name="Normal 4 2 5 3 2 2 2" xfId="18023" xr:uid="{00000000-0005-0000-0000-0000EA5B0000}"/>
    <cellStyle name="Normal 4 2 5 3 2 2 3" xfId="18024" xr:uid="{00000000-0005-0000-0000-0000EB5B0000}"/>
    <cellStyle name="Normal 4 2 5 3 2 2 4" xfId="18025" xr:uid="{00000000-0005-0000-0000-0000EC5B0000}"/>
    <cellStyle name="Normal 4 2 5 3 2 3" xfId="18026" xr:uid="{00000000-0005-0000-0000-0000ED5B0000}"/>
    <cellStyle name="Normal 4 2 5 3 2 4" xfId="18027" xr:uid="{00000000-0005-0000-0000-0000EE5B0000}"/>
    <cellStyle name="Normal 4 2 5 3 2 5" xfId="18028" xr:uid="{00000000-0005-0000-0000-0000EF5B0000}"/>
    <cellStyle name="Normal 4 2 5 3 3" xfId="18029" xr:uid="{00000000-0005-0000-0000-0000F05B0000}"/>
    <cellStyle name="Normal 4 2 5 3 3 2" xfId="18030" xr:uid="{00000000-0005-0000-0000-0000F15B0000}"/>
    <cellStyle name="Normal 4 2 5 3 3 3" xfId="18031" xr:uid="{00000000-0005-0000-0000-0000F25B0000}"/>
    <cellStyle name="Normal 4 2 5 3 3 4" xfId="18032" xr:uid="{00000000-0005-0000-0000-0000F35B0000}"/>
    <cellStyle name="Normal 4 2 5 3 4" xfId="18033" xr:uid="{00000000-0005-0000-0000-0000F45B0000}"/>
    <cellStyle name="Normal 4 2 5 3 5" xfId="18034" xr:uid="{00000000-0005-0000-0000-0000F55B0000}"/>
    <cellStyle name="Normal 4 2 5 3 6" xfId="18035" xr:uid="{00000000-0005-0000-0000-0000F65B0000}"/>
    <cellStyle name="Normal 4 2 5 4" xfId="18036" xr:uid="{00000000-0005-0000-0000-0000F75B0000}"/>
    <cellStyle name="Normal 4 2 5 4 2" xfId="18037" xr:uid="{00000000-0005-0000-0000-0000F85B0000}"/>
    <cellStyle name="Normal 4 2 5 4 2 2" xfId="18038" xr:uid="{00000000-0005-0000-0000-0000F95B0000}"/>
    <cellStyle name="Normal 4 2 5 4 2 2 2" xfId="18039" xr:uid="{00000000-0005-0000-0000-0000FA5B0000}"/>
    <cellStyle name="Normal 4 2 5 4 2 2 3" xfId="18040" xr:uid="{00000000-0005-0000-0000-0000FB5B0000}"/>
    <cellStyle name="Normal 4 2 5 4 2 2 4" xfId="18041" xr:uid="{00000000-0005-0000-0000-0000FC5B0000}"/>
    <cellStyle name="Normal 4 2 5 4 2 3" xfId="18042" xr:uid="{00000000-0005-0000-0000-0000FD5B0000}"/>
    <cellStyle name="Normal 4 2 5 4 2 4" xfId="18043" xr:uid="{00000000-0005-0000-0000-0000FE5B0000}"/>
    <cellStyle name="Normal 4 2 5 4 2 5" xfId="18044" xr:uid="{00000000-0005-0000-0000-0000FF5B0000}"/>
    <cellStyle name="Normal 4 2 5 4 3" xfId="18045" xr:uid="{00000000-0005-0000-0000-0000005C0000}"/>
    <cellStyle name="Normal 4 2 5 4 3 2" xfId="18046" xr:uid="{00000000-0005-0000-0000-0000015C0000}"/>
    <cellStyle name="Normal 4 2 5 4 3 3" xfId="18047" xr:uid="{00000000-0005-0000-0000-0000025C0000}"/>
    <cellStyle name="Normal 4 2 5 4 3 4" xfId="18048" xr:uid="{00000000-0005-0000-0000-0000035C0000}"/>
    <cellStyle name="Normal 4 2 5 4 4" xfId="18049" xr:uid="{00000000-0005-0000-0000-0000045C0000}"/>
    <cellStyle name="Normal 4 2 5 4 5" xfId="18050" xr:uid="{00000000-0005-0000-0000-0000055C0000}"/>
    <cellStyle name="Normal 4 2 5 4 6" xfId="18051" xr:uid="{00000000-0005-0000-0000-0000065C0000}"/>
    <cellStyle name="Normal 4 2 5 5" xfId="18052" xr:uid="{00000000-0005-0000-0000-0000075C0000}"/>
    <cellStyle name="Normal 4 2 5 5 2" xfId="18053" xr:uid="{00000000-0005-0000-0000-0000085C0000}"/>
    <cellStyle name="Normal 4 2 5 5 2 2" xfId="18054" xr:uid="{00000000-0005-0000-0000-0000095C0000}"/>
    <cellStyle name="Normal 4 2 5 5 2 3" xfId="18055" xr:uid="{00000000-0005-0000-0000-00000A5C0000}"/>
    <cellStyle name="Normal 4 2 5 5 2 4" xfId="18056" xr:uid="{00000000-0005-0000-0000-00000B5C0000}"/>
    <cellStyle name="Normal 4 2 5 5 3" xfId="18057" xr:uid="{00000000-0005-0000-0000-00000C5C0000}"/>
    <cellStyle name="Normal 4 2 5 5 4" xfId="18058" xr:uid="{00000000-0005-0000-0000-00000D5C0000}"/>
    <cellStyle name="Normal 4 2 5 5 5" xfId="18059" xr:uid="{00000000-0005-0000-0000-00000E5C0000}"/>
    <cellStyle name="Normal 4 2 5 6" xfId="18060" xr:uid="{00000000-0005-0000-0000-00000F5C0000}"/>
    <cellStyle name="Normal 4 2 5 6 2" xfId="18061" xr:uid="{00000000-0005-0000-0000-0000105C0000}"/>
    <cellStyle name="Normal 4 2 5 6 3" xfId="18062" xr:uid="{00000000-0005-0000-0000-0000115C0000}"/>
    <cellStyle name="Normal 4 2 5 6 4" xfId="18063" xr:uid="{00000000-0005-0000-0000-0000125C0000}"/>
    <cellStyle name="Normal 4 2 5 7" xfId="18064" xr:uid="{00000000-0005-0000-0000-0000135C0000}"/>
    <cellStyle name="Normal 4 2 5 8" xfId="18065" xr:uid="{00000000-0005-0000-0000-0000145C0000}"/>
    <cellStyle name="Normal 4 2 5 9" xfId="18066" xr:uid="{00000000-0005-0000-0000-0000155C0000}"/>
    <cellStyle name="Normal 4 2 6" xfId="18067" xr:uid="{00000000-0005-0000-0000-0000165C0000}"/>
    <cellStyle name="Normal 4 2 6 2" xfId="18068" xr:uid="{00000000-0005-0000-0000-0000175C0000}"/>
    <cellStyle name="Normal 4 2 6 2 2" xfId="18069" xr:uid="{00000000-0005-0000-0000-0000185C0000}"/>
    <cellStyle name="Normal 4 2 6 2 2 2" xfId="18070" xr:uid="{00000000-0005-0000-0000-0000195C0000}"/>
    <cellStyle name="Normal 4 2 6 2 2 2 2" xfId="18071" xr:uid="{00000000-0005-0000-0000-00001A5C0000}"/>
    <cellStyle name="Normal 4 2 6 2 2 2 3" xfId="18072" xr:uid="{00000000-0005-0000-0000-00001B5C0000}"/>
    <cellStyle name="Normal 4 2 6 2 2 2 4" xfId="18073" xr:uid="{00000000-0005-0000-0000-00001C5C0000}"/>
    <cellStyle name="Normal 4 2 6 2 2 3" xfId="18074" xr:uid="{00000000-0005-0000-0000-00001D5C0000}"/>
    <cellStyle name="Normal 4 2 6 2 2 4" xfId="18075" xr:uid="{00000000-0005-0000-0000-00001E5C0000}"/>
    <cellStyle name="Normal 4 2 6 2 2 5" xfId="18076" xr:uid="{00000000-0005-0000-0000-00001F5C0000}"/>
    <cellStyle name="Normal 4 2 6 2 3" xfId="18077" xr:uid="{00000000-0005-0000-0000-0000205C0000}"/>
    <cellStyle name="Normal 4 2 6 2 3 2" xfId="18078" xr:uid="{00000000-0005-0000-0000-0000215C0000}"/>
    <cellStyle name="Normal 4 2 6 2 3 3" xfId="18079" xr:uid="{00000000-0005-0000-0000-0000225C0000}"/>
    <cellStyle name="Normal 4 2 6 2 3 4" xfId="18080" xr:uid="{00000000-0005-0000-0000-0000235C0000}"/>
    <cellStyle name="Normal 4 2 6 2 4" xfId="18081" xr:uid="{00000000-0005-0000-0000-0000245C0000}"/>
    <cellStyle name="Normal 4 2 6 2 5" xfId="18082" xr:uid="{00000000-0005-0000-0000-0000255C0000}"/>
    <cellStyle name="Normal 4 2 6 2 6" xfId="18083" xr:uid="{00000000-0005-0000-0000-0000265C0000}"/>
    <cellStyle name="Normal 4 2 6 3" xfId="18084" xr:uid="{00000000-0005-0000-0000-0000275C0000}"/>
    <cellStyle name="Normal 4 2 6 3 2" xfId="18085" xr:uid="{00000000-0005-0000-0000-0000285C0000}"/>
    <cellStyle name="Normal 4 2 6 3 2 2" xfId="18086" xr:uid="{00000000-0005-0000-0000-0000295C0000}"/>
    <cellStyle name="Normal 4 2 6 3 2 2 2" xfId="18087" xr:uid="{00000000-0005-0000-0000-00002A5C0000}"/>
    <cellStyle name="Normal 4 2 6 3 2 2 3" xfId="18088" xr:uid="{00000000-0005-0000-0000-00002B5C0000}"/>
    <cellStyle name="Normal 4 2 6 3 2 2 4" xfId="18089" xr:uid="{00000000-0005-0000-0000-00002C5C0000}"/>
    <cellStyle name="Normal 4 2 6 3 2 3" xfId="18090" xr:uid="{00000000-0005-0000-0000-00002D5C0000}"/>
    <cellStyle name="Normal 4 2 6 3 2 4" xfId="18091" xr:uid="{00000000-0005-0000-0000-00002E5C0000}"/>
    <cellStyle name="Normal 4 2 6 3 2 5" xfId="18092" xr:uid="{00000000-0005-0000-0000-00002F5C0000}"/>
    <cellStyle name="Normal 4 2 6 3 3" xfId="18093" xr:uid="{00000000-0005-0000-0000-0000305C0000}"/>
    <cellStyle name="Normal 4 2 6 3 3 2" xfId="18094" xr:uid="{00000000-0005-0000-0000-0000315C0000}"/>
    <cellStyle name="Normal 4 2 6 3 3 3" xfId="18095" xr:uid="{00000000-0005-0000-0000-0000325C0000}"/>
    <cellStyle name="Normal 4 2 6 3 3 4" xfId="18096" xr:uid="{00000000-0005-0000-0000-0000335C0000}"/>
    <cellStyle name="Normal 4 2 6 3 4" xfId="18097" xr:uid="{00000000-0005-0000-0000-0000345C0000}"/>
    <cellStyle name="Normal 4 2 6 3 5" xfId="18098" xr:uid="{00000000-0005-0000-0000-0000355C0000}"/>
    <cellStyle name="Normal 4 2 6 3 6" xfId="18099" xr:uid="{00000000-0005-0000-0000-0000365C0000}"/>
    <cellStyle name="Normal 4 2 6 4" xfId="18100" xr:uid="{00000000-0005-0000-0000-0000375C0000}"/>
    <cellStyle name="Normal 4 2 6 4 2" xfId="18101" xr:uid="{00000000-0005-0000-0000-0000385C0000}"/>
    <cellStyle name="Normal 4 2 6 4 2 2" xfId="18102" xr:uid="{00000000-0005-0000-0000-0000395C0000}"/>
    <cellStyle name="Normal 4 2 6 4 2 3" xfId="18103" xr:uid="{00000000-0005-0000-0000-00003A5C0000}"/>
    <cellStyle name="Normal 4 2 6 4 2 4" xfId="18104" xr:uid="{00000000-0005-0000-0000-00003B5C0000}"/>
    <cellStyle name="Normal 4 2 6 4 3" xfId="18105" xr:uid="{00000000-0005-0000-0000-00003C5C0000}"/>
    <cellStyle name="Normal 4 2 6 4 4" xfId="18106" xr:uid="{00000000-0005-0000-0000-00003D5C0000}"/>
    <cellStyle name="Normal 4 2 6 4 5" xfId="18107" xr:uid="{00000000-0005-0000-0000-00003E5C0000}"/>
    <cellStyle name="Normal 4 2 6 5" xfId="18108" xr:uid="{00000000-0005-0000-0000-00003F5C0000}"/>
    <cellStyle name="Normal 4 2 6 5 2" xfId="18109" xr:uid="{00000000-0005-0000-0000-0000405C0000}"/>
    <cellStyle name="Normal 4 2 6 5 3" xfId="18110" xr:uid="{00000000-0005-0000-0000-0000415C0000}"/>
    <cellStyle name="Normal 4 2 6 5 4" xfId="18111" xr:uid="{00000000-0005-0000-0000-0000425C0000}"/>
    <cellStyle name="Normal 4 2 6 6" xfId="18112" xr:uid="{00000000-0005-0000-0000-0000435C0000}"/>
    <cellStyle name="Normal 4 2 6 7" xfId="18113" xr:uid="{00000000-0005-0000-0000-0000445C0000}"/>
    <cellStyle name="Normal 4 2 6 8" xfId="18114" xr:uid="{00000000-0005-0000-0000-0000455C0000}"/>
    <cellStyle name="Normal 4 2 7" xfId="18115" xr:uid="{00000000-0005-0000-0000-0000465C0000}"/>
    <cellStyle name="Normal 4 2 7 2" xfId="18116" xr:uid="{00000000-0005-0000-0000-0000475C0000}"/>
    <cellStyle name="Normal 4 2 7 2 2" xfId="18117" xr:uid="{00000000-0005-0000-0000-0000485C0000}"/>
    <cellStyle name="Normal 4 2 7 2 2 2" xfId="18118" xr:uid="{00000000-0005-0000-0000-0000495C0000}"/>
    <cellStyle name="Normal 4 2 7 2 2 2 2" xfId="18119" xr:uid="{00000000-0005-0000-0000-00004A5C0000}"/>
    <cellStyle name="Normal 4 2 7 2 2 2 3" xfId="18120" xr:uid="{00000000-0005-0000-0000-00004B5C0000}"/>
    <cellStyle name="Normal 4 2 7 2 2 2 4" xfId="18121" xr:uid="{00000000-0005-0000-0000-00004C5C0000}"/>
    <cellStyle name="Normal 4 2 7 2 2 3" xfId="18122" xr:uid="{00000000-0005-0000-0000-00004D5C0000}"/>
    <cellStyle name="Normal 4 2 7 2 2 4" xfId="18123" xr:uid="{00000000-0005-0000-0000-00004E5C0000}"/>
    <cellStyle name="Normal 4 2 7 2 2 5" xfId="18124" xr:uid="{00000000-0005-0000-0000-00004F5C0000}"/>
    <cellStyle name="Normal 4 2 7 2 3" xfId="18125" xr:uid="{00000000-0005-0000-0000-0000505C0000}"/>
    <cellStyle name="Normal 4 2 7 2 3 2" xfId="18126" xr:uid="{00000000-0005-0000-0000-0000515C0000}"/>
    <cellStyle name="Normal 4 2 7 2 3 3" xfId="18127" xr:uid="{00000000-0005-0000-0000-0000525C0000}"/>
    <cellStyle name="Normal 4 2 7 2 3 4" xfId="18128" xr:uid="{00000000-0005-0000-0000-0000535C0000}"/>
    <cellStyle name="Normal 4 2 7 2 4" xfId="18129" xr:uid="{00000000-0005-0000-0000-0000545C0000}"/>
    <cellStyle name="Normal 4 2 7 2 5" xfId="18130" xr:uid="{00000000-0005-0000-0000-0000555C0000}"/>
    <cellStyle name="Normal 4 2 7 2 6" xfId="18131" xr:uid="{00000000-0005-0000-0000-0000565C0000}"/>
    <cellStyle name="Normal 4 2 7 3" xfId="18132" xr:uid="{00000000-0005-0000-0000-0000575C0000}"/>
    <cellStyle name="Normal 4 2 7 3 2" xfId="18133" xr:uid="{00000000-0005-0000-0000-0000585C0000}"/>
    <cellStyle name="Normal 4 2 7 3 2 2" xfId="18134" xr:uid="{00000000-0005-0000-0000-0000595C0000}"/>
    <cellStyle name="Normal 4 2 7 3 2 2 2" xfId="18135" xr:uid="{00000000-0005-0000-0000-00005A5C0000}"/>
    <cellStyle name="Normal 4 2 7 3 2 2 3" xfId="18136" xr:uid="{00000000-0005-0000-0000-00005B5C0000}"/>
    <cellStyle name="Normal 4 2 7 3 2 2 4" xfId="18137" xr:uid="{00000000-0005-0000-0000-00005C5C0000}"/>
    <cellStyle name="Normal 4 2 7 3 2 3" xfId="18138" xr:uid="{00000000-0005-0000-0000-00005D5C0000}"/>
    <cellStyle name="Normal 4 2 7 3 2 4" xfId="18139" xr:uid="{00000000-0005-0000-0000-00005E5C0000}"/>
    <cellStyle name="Normal 4 2 7 3 2 5" xfId="18140" xr:uid="{00000000-0005-0000-0000-00005F5C0000}"/>
    <cellStyle name="Normal 4 2 7 3 3" xfId="18141" xr:uid="{00000000-0005-0000-0000-0000605C0000}"/>
    <cellStyle name="Normal 4 2 7 3 3 2" xfId="18142" xr:uid="{00000000-0005-0000-0000-0000615C0000}"/>
    <cellStyle name="Normal 4 2 7 3 3 3" xfId="18143" xr:uid="{00000000-0005-0000-0000-0000625C0000}"/>
    <cellStyle name="Normal 4 2 7 3 3 4" xfId="18144" xr:uid="{00000000-0005-0000-0000-0000635C0000}"/>
    <cellStyle name="Normal 4 2 7 3 4" xfId="18145" xr:uid="{00000000-0005-0000-0000-0000645C0000}"/>
    <cellStyle name="Normal 4 2 7 3 5" xfId="18146" xr:uid="{00000000-0005-0000-0000-0000655C0000}"/>
    <cellStyle name="Normal 4 2 7 3 6" xfId="18147" xr:uid="{00000000-0005-0000-0000-0000665C0000}"/>
    <cellStyle name="Normal 4 2 7 4" xfId="18148" xr:uid="{00000000-0005-0000-0000-0000675C0000}"/>
    <cellStyle name="Normal 4 2 7 4 2" xfId="18149" xr:uid="{00000000-0005-0000-0000-0000685C0000}"/>
    <cellStyle name="Normal 4 2 7 4 2 2" xfId="18150" xr:uid="{00000000-0005-0000-0000-0000695C0000}"/>
    <cellStyle name="Normal 4 2 7 4 2 3" xfId="18151" xr:uid="{00000000-0005-0000-0000-00006A5C0000}"/>
    <cellStyle name="Normal 4 2 7 4 2 4" xfId="18152" xr:uid="{00000000-0005-0000-0000-00006B5C0000}"/>
    <cellStyle name="Normal 4 2 7 4 3" xfId="18153" xr:uid="{00000000-0005-0000-0000-00006C5C0000}"/>
    <cellStyle name="Normal 4 2 7 4 4" xfId="18154" xr:uid="{00000000-0005-0000-0000-00006D5C0000}"/>
    <cellStyle name="Normal 4 2 7 4 5" xfId="18155" xr:uid="{00000000-0005-0000-0000-00006E5C0000}"/>
    <cellStyle name="Normal 4 2 7 5" xfId="18156" xr:uid="{00000000-0005-0000-0000-00006F5C0000}"/>
    <cellStyle name="Normal 4 2 7 5 2" xfId="18157" xr:uid="{00000000-0005-0000-0000-0000705C0000}"/>
    <cellStyle name="Normal 4 2 7 5 3" xfId="18158" xr:uid="{00000000-0005-0000-0000-0000715C0000}"/>
    <cellStyle name="Normal 4 2 7 5 4" xfId="18159" xr:uid="{00000000-0005-0000-0000-0000725C0000}"/>
    <cellStyle name="Normal 4 2 7 6" xfId="18160" xr:uid="{00000000-0005-0000-0000-0000735C0000}"/>
    <cellStyle name="Normal 4 2 7 7" xfId="18161" xr:uid="{00000000-0005-0000-0000-0000745C0000}"/>
    <cellStyle name="Normal 4 2 7 8" xfId="18162" xr:uid="{00000000-0005-0000-0000-0000755C0000}"/>
    <cellStyle name="Normal 4 2 8" xfId="18163" xr:uid="{00000000-0005-0000-0000-0000765C0000}"/>
    <cellStyle name="Normal 4 2 8 2" xfId="18164" xr:uid="{00000000-0005-0000-0000-0000775C0000}"/>
    <cellStyle name="Normal 4 2 8 2 2" xfId="18165" xr:uid="{00000000-0005-0000-0000-0000785C0000}"/>
    <cellStyle name="Normal 4 2 8 2 2 2" xfId="18166" xr:uid="{00000000-0005-0000-0000-0000795C0000}"/>
    <cellStyle name="Normal 4 2 8 2 2 3" xfId="18167" xr:uid="{00000000-0005-0000-0000-00007A5C0000}"/>
    <cellStyle name="Normal 4 2 8 2 2 4" xfId="18168" xr:uid="{00000000-0005-0000-0000-00007B5C0000}"/>
    <cellStyle name="Normal 4 2 8 2 3" xfId="18169" xr:uid="{00000000-0005-0000-0000-00007C5C0000}"/>
    <cellStyle name="Normal 4 2 8 2 4" xfId="18170" xr:uid="{00000000-0005-0000-0000-00007D5C0000}"/>
    <cellStyle name="Normal 4 2 8 2 5" xfId="18171" xr:uid="{00000000-0005-0000-0000-00007E5C0000}"/>
    <cellStyle name="Normal 4 2 8 3" xfId="18172" xr:uid="{00000000-0005-0000-0000-00007F5C0000}"/>
    <cellStyle name="Normal 4 2 8 3 2" xfId="18173" xr:uid="{00000000-0005-0000-0000-0000805C0000}"/>
    <cellStyle name="Normal 4 2 8 3 3" xfId="18174" xr:uid="{00000000-0005-0000-0000-0000815C0000}"/>
    <cellStyle name="Normal 4 2 8 3 4" xfId="18175" xr:uid="{00000000-0005-0000-0000-0000825C0000}"/>
    <cellStyle name="Normal 4 2 8 4" xfId="18176" xr:uid="{00000000-0005-0000-0000-0000835C0000}"/>
    <cellStyle name="Normal 4 2 8 5" xfId="18177" xr:uid="{00000000-0005-0000-0000-0000845C0000}"/>
    <cellStyle name="Normal 4 2 8 6" xfId="18178" xr:uid="{00000000-0005-0000-0000-0000855C0000}"/>
    <cellStyle name="Normal 4 2 9" xfId="18179" xr:uid="{00000000-0005-0000-0000-0000865C0000}"/>
    <cellStyle name="Normal 4 2 9 2" xfId="18180" xr:uid="{00000000-0005-0000-0000-0000875C0000}"/>
    <cellStyle name="Normal 4 2 9 2 2" xfId="18181" xr:uid="{00000000-0005-0000-0000-0000885C0000}"/>
    <cellStyle name="Normal 4 2 9 2 2 2" xfId="18182" xr:uid="{00000000-0005-0000-0000-0000895C0000}"/>
    <cellStyle name="Normal 4 2 9 2 2 3" xfId="18183" xr:uid="{00000000-0005-0000-0000-00008A5C0000}"/>
    <cellStyle name="Normal 4 2 9 2 2 4" xfId="18184" xr:uid="{00000000-0005-0000-0000-00008B5C0000}"/>
    <cellStyle name="Normal 4 2 9 2 3" xfId="18185" xr:uid="{00000000-0005-0000-0000-00008C5C0000}"/>
    <cellStyle name="Normal 4 2 9 2 4" xfId="18186" xr:uid="{00000000-0005-0000-0000-00008D5C0000}"/>
    <cellStyle name="Normal 4 2 9 2 5" xfId="18187" xr:uid="{00000000-0005-0000-0000-00008E5C0000}"/>
    <cellStyle name="Normal 4 2 9 3" xfId="18188" xr:uid="{00000000-0005-0000-0000-00008F5C0000}"/>
    <cellStyle name="Normal 4 2 9 3 2" xfId="18189" xr:uid="{00000000-0005-0000-0000-0000905C0000}"/>
    <cellStyle name="Normal 4 2 9 3 3" xfId="18190" xr:uid="{00000000-0005-0000-0000-0000915C0000}"/>
    <cellStyle name="Normal 4 2 9 3 4" xfId="18191" xr:uid="{00000000-0005-0000-0000-0000925C0000}"/>
    <cellStyle name="Normal 4 2 9 4" xfId="18192" xr:uid="{00000000-0005-0000-0000-0000935C0000}"/>
    <cellStyle name="Normal 4 2 9 5" xfId="18193" xr:uid="{00000000-0005-0000-0000-0000945C0000}"/>
    <cellStyle name="Normal 4 2 9 6" xfId="18194" xr:uid="{00000000-0005-0000-0000-0000955C0000}"/>
    <cellStyle name="Normal 4 3" xfId="18195" xr:uid="{00000000-0005-0000-0000-0000965C0000}"/>
    <cellStyle name="Normal 4 3 10" xfId="18196" xr:uid="{00000000-0005-0000-0000-0000975C0000}"/>
    <cellStyle name="Normal 4 3 11" xfId="18197" xr:uid="{00000000-0005-0000-0000-0000985C0000}"/>
    <cellStyle name="Normal 4 3 2" xfId="18198" xr:uid="{00000000-0005-0000-0000-0000995C0000}"/>
    <cellStyle name="Normal 4 3 2 10" xfId="18199" xr:uid="{00000000-0005-0000-0000-00009A5C0000}"/>
    <cellStyle name="Normal 4 3 2 2" xfId="18200" xr:uid="{00000000-0005-0000-0000-00009B5C0000}"/>
    <cellStyle name="Normal 4 3 2 2 2" xfId="18201" xr:uid="{00000000-0005-0000-0000-00009C5C0000}"/>
    <cellStyle name="Normal 4 3 2 2 2 2" xfId="18202" xr:uid="{00000000-0005-0000-0000-00009D5C0000}"/>
    <cellStyle name="Normal 4 3 2 2 2 2 2" xfId="18203" xr:uid="{00000000-0005-0000-0000-00009E5C0000}"/>
    <cellStyle name="Normal 4 3 2 2 2 2 3" xfId="18204" xr:uid="{00000000-0005-0000-0000-00009F5C0000}"/>
    <cellStyle name="Normal 4 3 2 2 2 2 4" xfId="18205" xr:uid="{00000000-0005-0000-0000-0000A05C0000}"/>
    <cellStyle name="Normal 4 3 2 2 2 3" xfId="18206" xr:uid="{00000000-0005-0000-0000-0000A15C0000}"/>
    <cellStyle name="Normal 4 3 2 2 2 3 2" xfId="18207" xr:uid="{00000000-0005-0000-0000-0000A25C0000}"/>
    <cellStyle name="Normal 4 3 2 2 2 3 3" xfId="18208" xr:uid="{00000000-0005-0000-0000-0000A35C0000}"/>
    <cellStyle name="Normal 4 3 2 2 2 3 4" xfId="18209" xr:uid="{00000000-0005-0000-0000-0000A45C0000}"/>
    <cellStyle name="Normal 4 3 2 2 2 4" xfId="18210" xr:uid="{00000000-0005-0000-0000-0000A55C0000}"/>
    <cellStyle name="Normal 4 3 2 2 2 5" xfId="18211" xr:uid="{00000000-0005-0000-0000-0000A65C0000}"/>
    <cellStyle name="Normal 4 3 2 2 2 6" xfId="18212" xr:uid="{00000000-0005-0000-0000-0000A75C0000}"/>
    <cellStyle name="Normal 4 3 2 2 3" xfId="18213" xr:uid="{00000000-0005-0000-0000-0000A85C0000}"/>
    <cellStyle name="Normal 4 3 2 2 3 2" xfId="18214" xr:uid="{00000000-0005-0000-0000-0000A95C0000}"/>
    <cellStyle name="Normal 4 3 2 2 3 3" xfId="18215" xr:uid="{00000000-0005-0000-0000-0000AA5C0000}"/>
    <cellStyle name="Normal 4 3 2 2 3 4" xfId="18216" xr:uid="{00000000-0005-0000-0000-0000AB5C0000}"/>
    <cellStyle name="Normal 4 3 2 2 4" xfId="18217" xr:uid="{00000000-0005-0000-0000-0000AC5C0000}"/>
    <cellStyle name="Normal 4 3 2 2 4 2" xfId="18218" xr:uid="{00000000-0005-0000-0000-0000AD5C0000}"/>
    <cellStyle name="Normal 4 3 2 2 4 3" xfId="18219" xr:uid="{00000000-0005-0000-0000-0000AE5C0000}"/>
    <cellStyle name="Normal 4 3 2 2 4 4" xfId="18220" xr:uid="{00000000-0005-0000-0000-0000AF5C0000}"/>
    <cellStyle name="Normal 4 3 2 2 5" xfId="18221" xr:uid="{00000000-0005-0000-0000-0000B05C0000}"/>
    <cellStyle name="Normal 4 3 2 2 6" xfId="18222" xr:uid="{00000000-0005-0000-0000-0000B15C0000}"/>
    <cellStyle name="Normal 4 3 2 2 7" xfId="18223" xr:uid="{00000000-0005-0000-0000-0000B25C0000}"/>
    <cellStyle name="Normal 4 3 2 3" xfId="18224" xr:uid="{00000000-0005-0000-0000-0000B35C0000}"/>
    <cellStyle name="Normal 4 3 2 3 2" xfId="18225" xr:uid="{00000000-0005-0000-0000-0000B45C0000}"/>
    <cellStyle name="Normal 4 3 2 3 2 2" xfId="18226" xr:uid="{00000000-0005-0000-0000-0000B55C0000}"/>
    <cellStyle name="Normal 4 3 2 3 2 2 2" xfId="18227" xr:uid="{00000000-0005-0000-0000-0000B65C0000}"/>
    <cellStyle name="Normal 4 3 2 3 2 2 3" xfId="18228" xr:uid="{00000000-0005-0000-0000-0000B75C0000}"/>
    <cellStyle name="Normal 4 3 2 3 2 2 4" xfId="18229" xr:uid="{00000000-0005-0000-0000-0000B85C0000}"/>
    <cellStyle name="Normal 4 3 2 3 2 3" xfId="18230" xr:uid="{00000000-0005-0000-0000-0000B95C0000}"/>
    <cellStyle name="Normal 4 3 2 3 2 3 2" xfId="18231" xr:uid="{00000000-0005-0000-0000-0000BA5C0000}"/>
    <cellStyle name="Normal 4 3 2 3 2 3 3" xfId="18232" xr:uid="{00000000-0005-0000-0000-0000BB5C0000}"/>
    <cellStyle name="Normal 4 3 2 3 2 3 4" xfId="18233" xr:uid="{00000000-0005-0000-0000-0000BC5C0000}"/>
    <cellStyle name="Normal 4 3 2 3 2 4" xfId="18234" xr:uid="{00000000-0005-0000-0000-0000BD5C0000}"/>
    <cellStyle name="Normal 4 3 2 3 2 5" xfId="18235" xr:uid="{00000000-0005-0000-0000-0000BE5C0000}"/>
    <cellStyle name="Normal 4 3 2 3 2 6" xfId="18236" xr:uid="{00000000-0005-0000-0000-0000BF5C0000}"/>
    <cellStyle name="Normal 4 3 2 3 3" xfId="18237" xr:uid="{00000000-0005-0000-0000-0000C05C0000}"/>
    <cellStyle name="Normal 4 3 2 3 3 2" xfId="18238" xr:uid="{00000000-0005-0000-0000-0000C15C0000}"/>
    <cellStyle name="Normal 4 3 2 3 3 3" xfId="18239" xr:uid="{00000000-0005-0000-0000-0000C25C0000}"/>
    <cellStyle name="Normal 4 3 2 3 3 4" xfId="18240" xr:uid="{00000000-0005-0000-0000-0000C35C0000}"/>
    <cellStyle name="Normal 4 3 2 3 4" xfId="18241" xr:uid="{00000000-0005-0000-0000-0000C45C0000}"/>
    <cellStyle name="Normal 4 3 2 3 4 2" xfId="18242" xr:uid="{00000000-0005-0000-0000-0000C55C0000}"/>
    <cellStyle name="Normal 4 3 2 3 4 3" xfId="18243" xr:uid="{00000000-0005-0000-0000-0000C65C0000}"/>
    <cellStyle name="Normal 4 3 2 3 4 4" xfId="18244" xr:uid="{00000000-0005-0000-0000-0000C75C0000}"/>
    <cellStyle name="Normal 4 3 2 3 5" xfId="18245" xr:uid="{00000000-0005-0000-0000-0000C85C0000}"/>
    <cellStyle name="Normal 4 3 2 3 6" xfId="18246" xr:uid="{00000000-0005-0000-0000-0000C95C0000}"/>
    <cellStyle name="Normal 4 3 2 3 7" xfId="18247" xr:uid="{00000000-0005-0000-0000-0000CA5C0000}"/>
    <cellStyle name="Normal 4 3 2 4" xfId="18248" xr:uid="{00000000-0005-0000-0000-0000CB5C0000}"/>
    <cellStyle name="Normal 4 3 2 4 2" xfId="18249" xr:uid="{00000000-0005-0000-0000-0000CC5C0000}"/>
    <cellStyle name="Normal 4 3 2 4 2 2" xfId="18250" xr:uid="{00000000-0005-0000-0000-0000CD5C0000}"/>
    <cellStyle name="Normal 4 3 2 4 2 3" xfId="18251" xr:uid="{00000000-0005-0000-0000-0000CE5C0000}"/>
    <cellStyle name="Normal 4 3 2 4 2 4" xfId="18252" xr:uid="{00000000-0005-0000-0000-0000CF5C0000}"/>
    <cellStyle name="Normal 4 3 2 4 3" xfId="18253" xr:uid="{00000000-0005-0000-0000-0000D05C0000}"/>
    <cellStyle name="Normal 4 3 2 4 3 2" xfId="18254" xr:uid="{00000000-0005-0000-0000-0000D15C0000}"/>
    <cellStyle name="Normal 4 3 2 4 3 3" xfId="18255" xr:uid="{00000000-0005-0000-0000-0000D25C0000}"/>
    <cellStyle name="Normal 4 3 2 4 3 4" xfId="18256" xr:uid="{00000000-0005-0000-0000-0000D35C0000}"/>
    <cellStyle name="Normal 4 3 2 5" xfId="18257" xr:uid="{00000000-0005-0000-0000-0000D45C0000}"/>
    <cellStyle name="Normal 4 3 2 5 2" xfId="18258" xr:uid="{00000000-0005-0000-0000-0000D55C0000}"/>
    <cellStyle name="Normal 4 3 2 5 2 2" xfId="18259" xr:uid="{00000000-0005-0000-0000-0000D65C0000}"/>
    <cellStyle name="Normal 4 3 2 5 2 3" xfId="18260" xr:uid="{00000000-0005-0000-0000-0000D75C0000}"/>
    <cellStyle name="Normal 4 3 2 5 2 4" xfId="18261" xr:uid="{00000000-0005-0000-0000-0000D85C0000}"/>
    <cellStyle name="Normal 4 3 2 5 3" xfId="18262" xr:uid="{00000000-0005-0000-0000-0000D95C0000}"/>
    <cellStyle name="Normal 4 3 2 5 4" xfId="18263" xr:uid="{00000000-0005-0000-0000-0000DA5C0000}"/>
    <cellStyle name="Normal 4 3 2 5 5" xfId="18264" xr:uid="{00000000-0005-0000-0000-0000DB5C0000}"/>
    <cellStyle name="Normal 4 3 2 6" xfId="18265" xr:uid="{00000000-0005-0000-0000-0000DC5C0000}"/>
    <cellStyle name="Normal 4 3 2 6 2" xfId="18266" xr:uid="{00000000-0005-0000-0000-0000DD5C0000}"/>
    <cellStyle name="Normal 4 3 2 6 3" xfId="18267" xr:uid="{00000000-0005-0000-0000-0000DE5C0000}"/>
    <cellStyle name="Normal 4 3 2 6 4" xfId="18268" xr:uid="{00000000-0005-0000-0000-0000DF5C0000}"/>
    <cellStyle name="Normal 4 3 2 7" xfId="18269" xr:uid="{00000000-0005-0000-0000-0000E05C0000}"/>
    <cellStyle name="Normal 4 3 2 8" xfId="18270" xr:uid="{00000000-0005-0000-0000-0000E15C0000}"/>
    <cellStyle name="Normal 4 3 2 9" xfId="18271" xr:uid="{00000000-0005-0000-0000-0000E25C0000}"/>
    <cellStyle name="Normal 4 3 3" xfId="18272" xr:uid="{00000000-0005-0000-0000-0000E35C0000}"/>
    <cellStyle name="Normal 4 3 3 2" xfId="18273" xr:uid="{00000000-0005-0000-0000-0000E45C0000}"/>
    <cellStyle name="Normal 4 3 3 2 2" xfId="18274" xr:uid="{00000000-0005-0000-0000-0000E55C0000}"/>
    <cellStyle name="Normal 4 3 3 2 2 2" xfId="18275" xr:uid="{00000000-0005-0000-0000-0000E65C0000}"/>
    <cellStyle name="Normal 4 3 3 2 2 2 2" xfId="18276" xr:uid="{00000000-0005-0000-0000-0000E75C0000}"/>
    <cellStyle name="Normal 4 3 3 2 2 2 3" xfId="18277" xr:uid="{00000000-0005-0000-0000-0000E85C0000}"/>
    <cellStyle name="Normal 4 3 3 2 2 2 4" xfId="18278" xr:uid="{00000000-0005-0000-0000-0000E95C0000}"/>
    <cellStyle name="Normal 4 3 3 2 2 3" xfId="18279" xr:uid="{00000000-0005-0000-0000-0000EA5C0000}"/>
    <cellStyle name="Normal 4 3 3 2 2 3 2" xfId="18280" xr:uid="{00000000-0005-0000-0000-0000EB5C0000}"/>
    <cellStyle name="Normal 4 3 3 2 2 3 3" xfId="18281" xr:uid="{00000000-0005-0000-0000-0000EC5C0000}"/>
    <cellStyle name="Normal 4 3 3 2 2 3 4" xfId="18282" xr:uid="{00000000-0005-0000-0000-0000ED5C0000}"/>
    <cellStyle name="Normal 4 3 3 2 2 4" xfId="18283" xr:uid="{00000000-0005-0000-0000-0000EE5C0000}"/>
    <cellStyle name="Normal 4 3 3 2 2 4 2" xfId="18284" xr:uid="{00000000-0005-0000-0000-0000EF5C0000}"/>
    <cellStyle name="Normal 4 3 3 2 2 4 3" xfId="18285" xr:uid="{00000000-0005-0000-0000-0000F05C0000}"/>
    <cellStyle name="Normal 4 3 3 2 2 4 4" xfId="18286" xr:uid="{00000000-0005-0000-0000-0000F15C0000}"/>
    <cellStyle name="Normal 4 3 3 2 2 5" xfId="18287" xr:uid="{00000000-0005-0000-0000-0000F25C0000}"/>
    <cellStyle name="Normal 4 3 3 2 2 6" xfId="18288" xr:uid="{00000000-0005-0000-0000-0000F35C0000}"/>
    <cellStyle name="Normal 4 3 3 2 2 7" xfId="18289" xr:uid="{00000000-0005-0000-0000-0000F45C0000}"/>
    <cellStyle name="Normal 4 3 3 2 3" xfId="18290" xr:uid="{00000000-0005-0000-0000-0000F55C0000}"/>
    <cellStyle name="Normal 4 3 3 2 3 2" xfId="18291" xr:uid="{00000000-0005-0000-0000-0000F65C0000}"/>
    <cellStyle name="Normal 4 3 3 2 3 3" xfId="18292" xr:uid="{00000000-0005-0000-0000-0000F75C0000}"/>
    <cellStyle name="Normal 4 3 3 2 3 4" xfId="18293" xr:uid="{00000000-0005-0000-0000-0000F85C0000}"/>
    <cellStyle name="Normal 4 3 3 2 4" xfId="18294" xr:uid="{00000000-0005-0000-0000-0000F95C0000}"/>
    <cellStyle name="Normal 4 3 3 2 4 2" xfId="18295" xr:uid="{00000000-0005-0000-0000-0000FA5C0000}"/>
    <cellStyle name="Normal 4 3 3 2 4 3" xfId="18296" xr:uid="{00000000-0005-0000-0000-0000FB5C0000}"/>
    <cellStyle name="Normal 4 3 3 2 4 4" xfId="18297" xr:uid="{00000000-0005-0000-0000-0000FC5C0000}"/>
    <cellStyle name="Normal 4 3 3 2 5" xfId="18298" xr:uid="{00000000-0005-0000-0000-0000FD5C0000}"/>
    <cellStyle name="Normal 4 3 3 2 5 2" xfId="18299" xr:uid="{00000000-0005-0000-0000-0000FE5C0000}"/>
    <cellStyle name="Normal 4 3 3 2 5 3" xfId="18300" xr:uid="{00000000-0005-0000-0000-0000FF5C0000}"/>
    <cellStyle name="Normal 4 3 3 2 5 4" xfId="18301" xr:uid="{00000000-0005-0000-0000-0000005D0000}"/>
    <cellStyle name="Normal 4 3 3 2 6" xfId="18302" xr:uid="{00000000-0005-0000-0000-0000015D0000}"/>
    <cellStyle name="Normal 4 3 3 2 7" xfId="18303" xr:uid="{00000000-0005-0000-0000-0000025D0000}"/>
    <cellStyle name="Normal 4 3 3 2 8" xfId="18304" xr:uid="{00000000-0005-0000-0000-0000035D0000}"/>
    <cellStyle name="Normal 4 3 3 3" xfId="18305" xr:uid="{00000000-0005-0000-0000-0000045D0000}"/>
    <cellStyle name="Normal 4 3 3 3 2" xfId="18306" xr:uid="{00000000-0005-0000-0000-0000055D0000}"/>
    <cellStyle name="Normal 4 3 3 3 2 2" xfId="18307" xr:uid="{00000000-0005-0000-0000-0000065D0000}"/>
    <cellStyle name="Normal 4 3 3 3 2 2 2" xfId="18308" xr:uid="{00000000-0005-0000-0000-0000075D0000}"/>
    <cellStyle name="Normal 4 3 3 3 2 2 3" xfId="18309" xr:uid="{00000000-0005-0000-0000-0000085D0000}"/>
    <cellStyle name="Normal 4 3 3 3 2 2 4" xfId="18310" xr:uid="{00000000-0005-0000-0000-0000095D0000}"/>
    <cellStyle name="Normal 4 3 3 3 2 3" xfId="18311" xr:uid="{00000000-0005-0000-0000-00000A5D0000}"/>
    <cellStyle name="Normal 4 3 3 3 2 4" xfId="18312" xr:uid="{00000000-0005-0000-0000-00000B5D0000}"/>
    <cellStyle name="Normal 4 3 3 3 2 5" xfId="18313" xr:uid="{00000000-0005-0000-0000-00000C5D0000}"/>
    <cellStyle name="Normal 4 3 3 3 3" xfId="18314" xr:uid="{00000000-0005-0000-0000-00000D5D0000}"/>
    <cellStyle name="Normal 4 3 3 3 3 2" xfId="18315" xr:uid="{00000000-0005-0000-0000-00000E5D0000}"/>
    <cellStyle name="Normal 4 3 3 3 3 3" xfId="18316" xr:uid="{00000000-0005-0000-0000-00000F5D0000}"/>
    <cellStyle name="Normal 4 3 3 3 3 4" xfId="18317" xr:uid="{00000000-0005-0000-0000-0000105D0000}"/>
    <cellStyle name="Normal 4 3 3 3 4" xfId="18318" xr:uid="{00000000-0005-0000-0000-0000115D0000}"/>
    <cellStyle name="Normal 4 3 3 3 4 2" xfId="18319" xr:uid="{00000000-0005-0000-0000-0000125D0000}"/>
    <cellStyle name="Normal 4 3 3 3 4 3" xfId="18320" xr:uid="{00000000-0005-0000-0000-0000135D0000}"/>
    <cellStyle name="Normal 4 3 3 3 4 4" xfId="18321" xr:uid="{00000000-0005-0000-0000-0000145D0000}"/>
    <cellStyle name="Normal 4 3 3 3 5" xfId="18322" xr:uid="{00000000-0005-0000-0000-0000155D0000}"/>
    <cellStyle name="Normal 4 3 3 3 6" xfId="18323" xr:uid="{00000000-0005-0000-0000-0000165D0000}"/>
    <cellStyle name="Normal 4 3 3 3 7" xfId="18324" xr:uid="{00000000-0005-0000-0000-0000175D0000}"/>
    <cellStyle name="Normal 4 3 3 4" xfId="18325" xr:uid="{00000000-0005-0000-0000-0000185D0000}"/>
    <cellStyle name="Normal 4 3 3 4 2" xfId="18326" xr:uid="{00000000-0005-0000-0000-0000195D0000}"/>
    <cellStyle name="Normal 4 3 3 4 2 2" xfId="18327" xr:uid="{00000000-0005-0000-0000-00001A5D0000}"/>
    <cellStyle name="Normal 4 3 3 4 2 3" xfId="18328" xr:uid="{00000000-0005-0000-0000-00001B5D0000}"/>
    <cellStyle name="Normal 4 3 3 4 2 4" xfId="18329" xr:uid="{00000000-0005-0000-0000-00001C5D0000}"/>
    <cellStyle name="Normal 4 3 3 4 3" xfId="18330" xr:uid="{00000000-0005-0000-0000-00001D5D0000}"/>
    <cellStyle name="Normal 4 3 3 4 4" xfId="18331" xr:uid="{00000000-0005-0000-0000-00001E5D0000}"/>
    <cellStyle name="Normal 4 3 3 4 5" xfId="18332" xr:uid="{00000000-0005-0000-0000-00001F5D0000}"/>
    <cellStyle name="Normal 4 3 3 5" xfId="18333" xr:uid="{00000000-0005-0000-0000-0000205D0000}"/>
    <cellStyle name="Normal 4 3 3 5 2" xfId="18334" xr:uid="{00000000-0005-0000-0000-0000215D0000}"/>
    <cellStyle name="Normal 4 3 3 5 3" xfId="18335" xr:uid="{00000000-0005-0000-0000-0000225D0000}"/>
    <cellStyle name="Normal 4 3 3 5 4" xfId="18336" xr:uid="{00000000-0005-0000-0000-0000235D0000}"/>
    <cellStyle name="Normal 4 3 3 6" xfId="18337" xr:uid="{00000000-0005-0000-0000-0000245D0000}"/>
    <cellStyle name="Normal 4 3 3 6 2" xfId="18338" xr:uid="{00000000-0005-0000-0000-0000255D0000}"/>
    <cellStyle name="Normal 4 3 3 6 3" xfId="18339" xr:uid="{00000000-0005-0000-0000-0000265D0000}"/>
    <cellStyle name="Normal 4 3 3 6 4" xfId="18340" xr:uid="{00000000-0005-0000-0000-0000275D0000}"/>
    <cellStyle name="Normal 4 3 3 7" xfId="18341" xr:uid="{00000000-0005-0000-0000-0000285D0000}"/>
    <cellStyle name="Normal 4 3 3 8" xfId="18342" xr:uid="{00000000-0005-0000-0000-0000295D0000}"/>
    <cellStyle name="Normal 4 3 3 9" xfId="18343" xr:uid="{00000000-0005-0000-0000-00002A5D0000}"/>
    <cellStyle name="Normal 4 3 4" xfId="18344" xr:uid="{00000000-0005-0000-0000-00002B5D0000}"/>
    <cellStyle name="Normal 4 3 4 2" xfId="18345" xr:uid="{00000000-0005-0000-0000-00002C5D0000}"/>
    <cellStyle name="Normal 4 3 4 2 2" xfId="18346" xr:uid="{00000000-0005-0000-0000-00002D5D0000}"/>
    <cellStyle name="Normal 4 3 4 2 2 2" xfId="18347" xr:uid="{00000000-0005-0000-0000-00002E5D0000}"/>
    <cellStyle name="Normal 4 3 4 2 2 3" xfId="18348" xr:uid="{00000000-0005-0000-0000-00002F5D0000}"/>
    <cellStyle name="Normal 4 3 4 2 2 4" xfId="18349" xr:uid="{00000000-0005-0000-0000-0000305D0000}"/>
    <cellStyle name="Normal 4 3 4 2 3" xfId="18350" xr:uid="{00000000-0005-0000-0000-0000315D0000}"/>
    <cellStyle name="Normal 4 3 4 2 3 2" xfId="18351" xr:uid="{00000000-0005-0000-0000-0000325D0000}"/>
    <cellStyle name="Normal 4 3 4 2 3 3" xfId="18352" xr:uid="{00000000-0005-0000-0000-0000335D0000}"/>
    <cellStyle name="Normal 4 3 4 2 3 4" xfId="18353" xr:uid="{00000000-0005-0000-0000-0000345D0000}"/>
    <cellStyle name="Normal 4 3 4 2 4" xfId="18354" xr:uid="{00000000-0005-0000-0000-0000355D0000}"/>
    <cellStyle name="Normal 4 3 4 2 5" xfId="18355" xr:uid="{00000000-0005-0000-0000-0000365D0000}"/>
    <cellStyle name="Normal 4 3 4 2 6" xfId="18356" xr:uid="{00000000-0005-0000-0000-0000375D0000}"/>
    <cellStyle name="Normal 4 3 4 3" xfId="18357" xr:uid="{00000000-0005-0000-0000-0000385D0000}"/>
    <cellStyle name="Normal 4 3 4 3 2" xfId="18358" xr:uid="{00000000-0005-0000-0000-0000395D0000}"/>
    <cellStyle name="Normal 4 3 4 3 3" xfId="18359" xr:uid="{00000000-0005-0000-0000-00003A5D0000}"/>
    <cellStyle name="Normal 4 3 4 3 4" xfId="18360" xr:uid="{00000000-0005-0000-0000-00003B5D0000}"/>
    <cellStyle name="Normal 4 3 4 4" xfId="18361" xr:uid="{00000000-0005-0000-0000-00003C5D0000}"/>
    <cellStyle name="Normal 4 3 4 4 2" xfId="18362" xr:uid="{00000000-0005-0000-0000-00003D5D0000}"/>
    <cellStyle name="Normal 4 3 4 4 3" xfId="18363" xr:uid="{00000000-0005-0000-0000-00003E5D0000}"/>
    <cellStyle name="Normal 4 3 4 4 4" xfId="18364" xr:uid="{00000000-0005-0000-0000-00003F5D0000}"/>
    <cellStyle name="Normal 4 3 4 5" xfId="18365" xr:uid="{00000000-0005-0000-0000-0000405D0000}"/>
    <cellStyle name="Normal 4 3 4 6" xfId="18366" xr:uid="{00000000-0005-0000-0000-0000415D0000}"/>
    <cellStyle name="Normal 4 3 4 7" xfId="18367" xr:uid="{00000000-0005-0000-0000-0000425D0000}"/>
    <cellStyle name="Normal 4 3 5" xfId="18368" xr:uid="{00000000-0005-0000-0000-0000435D0000}"/>
    <cellStyle name="Normal 4 3 5 2" xfId="18369" xr:uid="{00000000-0005-0000-0000-0000445D0000}"/>
    <cellStyle name="Normal 4 3 5 2 2" xfId="18370" xr:uid="{00000000-0005-0000-0000-0000455D0000}"/>
    <cellStyle name="Normal 4 3 5 2 2 2" xfId="18371" xr:uid="{00000000-0005-0000-0000-0000465D0000}"/>
    <cellStyle name="Normal 4 3 5 2 2 3" xfId="18372" xr:uid="{00000000-0005-0000-0000-0000475D0000}"/>
    <cellStyle name="Normal 4 3 5 2 2 4" xfId="18373" xr:uid="{00000000-0005-0000-0000-0000485D0000}"/>
    <cellStyle name="Normal 4 3 5 2 3" xfId="18374" xr:uid="{00000000-0005-0000-0000-0000495D0000}"/>
    <cellStyle name="Normal 4 3 5 2 3 2" xfId="18375" xr:uid="{00000000-0005-0000-0000-00004A5D0000}"/>
    <cellStyle name="Normal 4 3 5 2 3 3" xfId="18376" xr:uid="{00000000-0005-0000-0000-00004B5D0000}"/>
    <cellStyle name="Normal 4 3 5 2 3 4" xfId="18377" xr:uid="{00000000-0005-0000-0000-00004C5D0000}"/>
    <cellStyle name="Normal 4 3 5 2 4" xfId="18378" xr:uid="{00000000-0005-0000-0000-00004D5D0000}"/>
    <cellStyle name="Normal 4 3 5 2 4 2" xfId="18379" xr:uid="{00000000-0005-0000-0000-00004E5D0000}"/>
    <cellStyle name="Normal 4 3 5 2 4 3" xfId="18380" xr:uid="{00000000-0005-0000-0000-00004F5D0000}"/>
    <cellStyle name="Normal 4 3 5 2 4 4" xfId="18381" xr:uid="{00000000-0005-0000-0000-0000505D0000}"/>
    <cellStyle name="Normal 4 3 5 2 5" xfId="18382" xr:uid="{00000000-0005-0000-0000-0000515D0000}"/>
    <cellStyle name="Normal 4 3 5 2 6" xfId="18383" xr:uid="{00000000-0005-0000-0000-0000525D0000}"/>
    <cellStyle name="Normal 4 3 5 2 7" xfId="18384" xr:uid="{00000000-0005-0000-0000-0000535D0000}"/>
    <cellStyle name="Normal 4 3 5 3" xfId="18385" xr:uid="{00000000-0005-0000-0000-0000545D0000}"/>
    <cellStyle name="Normal 4 3 5 3 2" xfId="18386" xr:uid="{00000000-0005-0000-0000-0000555D0000}"/>
    <cellStyle name="Normal 4 3 5 3 3" xfId="18387" xr:uid="{00000000-0005-0000-0000-0000565D0000}"/>
    <cellStyle name="Normal 4 3 5 3 4" xfId="18388" xr:uid="{00000000-0005-0000-0000-0000575D0000}"/>
    <cellStyle name="Normal 4 3 5 4" xfId="18389" xr:uid="{00000000-0005-0000-0000-0000585D0000}"/>
    <cellStyle name="Normal 4 3 5 4 2" xfId="18390" xr:uid="{00000000-0005-0000-0000-0000595D0000}"/>
    <cellStyle name="Normal 4 3 5 4 3" xfId="18391" xr:uid="{00000000-0005-0000-0000-00005A5D0000}"/>
    <cellStyle name="Normal 4 3 5 4 4" xfId="18392" xr:uid="{00000000-0005-0000-0000-00005B5D0000}"/>
    <cellStyle name="Normal 4 3 5 5" xfId="18393" xr:uid="{00000000-0005-0000-0000-00005C5D0000}"/>
    <cellStyle name="Normal 4 3 5 5 2" xfId="18394" xr:uid="{00000000-0005-0000-0000-00005D5D0000}"/>
    <cellStyle name="Normal 4 3 5 5 3" xfId="18395" xr:uid="{00000000-0005-0000-0000-00005E5D0000}"/>
    <cellStyle name="Normal 4 3 5 5 4" xfId="18396" xr:uid="{00000000-0005-0000-0000-00005F5D0000}"/>
    <cellStyle name="Normal 4 3 5 6" xfId="18397" xr:uid="{00000000-0005-0000-0000-0000605D0000}"/>
    <cellStyle name="Normal 4 3 5 7" xfId="18398" xr:uid="{00000000-0005-0000-0000-0000615D0000}"/>
    <cellStyle name="Normal 4 3 5 8" xfId="18399" xr:uid="{00000000-0005-0000-0000-0000625D0000}"/>
    <cellStyle name="Normal 4 3 6" xfId="18400" xr:uid="{00000000-0005-0000-0000-0000635D0000}"/>
    <cellStyle name="Normal 4 3 6 2" xfId="18401" xr:uid="{00000000-0005-0000-0000-0000645D0000}"/>
    <cellStyle name="Normal 4 3 6 2 2" xfId="18402" xr:uid="{00000000-0005-0000-0000-0000655D0000}"/>
    <cellStyle name="Normal 4 3 6 2 3" xfId="18403" xr:uid="{00000000-0005-0000-0000-0000665D0000}"/>
    <cellStyle name="Normal 4 3 6 2 4" xfId="18404" xr:uid="{00000000-0005-0000-0000-0000675D0000}"/>
    <cellStyle name="Normal 4 3 6 3" xfId="18405" xr:uid="{00000000-0005-0000-0000-0000685D0000}"/>
    <cellStyle name="Normal 4 3 6 3 2" xfId="18406" xr:uid="{00000000-0005-0000-0000-0000695D0000}"/>
    <cellStyle name="Normal 4 3 6 3 3" xfId="18407" xr:uid="{00000000-0005-0000-0000-00006A5D0000}"/>
    <cellStyle name="Normal 4 3 6 3 4" xfId="18408" xr:uid="{00000000-0005-0000-0000-00006B5D0000}"/>
    <cellStyle name="Normal 4 3 6 4" xfId="18409" xr:uid="{00000000-0005-0000-0000-00006C5D0000}"/>
    <cellStyle name="Normal 4 3 6 5" xfId="18410" xr:uid="{00000000-0005-0000-0000-00006D5D0000}"/>
    <cellStyle name="Normal 4 3 6 6" xfId="18411" xr:uid="{00000000-0005-0000-0000-00006E5D0000}"/>
    <cellStyle name="Normal 4 3 7" xfId="18412" xr:uid="{00000000-0005-0000-0000-00006F5D0000}"/>
    <cellStyle name="Normal 4 3 7 2" xfId="18413" xr:uid="{00000000-0005-0000-0000-0000705D0000}"/>
    <cellStyle name="Normal 4 3 7 3" xfId="18414" xr:uid="{00000000-0005-0000-0000-0000715D0000}"/>
    <cellStyle name="Normal 4 3 7 4" xfId="18415" xr:uid="{00000000-0005-0000-0000-0000725D0000}"/>
    <cellStyle name="Normal 4 3 8" xfId="18416" xr:uid="{00000000-0005-0000-0000-0000735D0000}"/>
    <cellStyle name="Normal 4 3 8 2" xfId="18417" xr:uid="{00000000-0005-0000-0000-0000745D0000}"/>
    <cellStyle name="Normal 4 3 8 3" xfId="18418" xr:uid="{00000000-0005-0000-0000-0000755D0000}"/>
    <cellStyle name="Normal 4 3 8 4" xfId="18419" xr:uid="{00000000-0005-0000-0000-0000765D0000}"/>
    <cellStyle name="Normal 4 3 9" xfId="18420" xr:uid="{00000000-0005-0000-0000-0000775D0000}"/>
    <cellStyle name="Normal 4 4" xfId="18421" xr:uid="{00000000-0005-0000-0000-0000785D0000}"/>
    <cellStyle name="Normal 4 4 2" xfId="18422" xr:uid="{00000000-0005-0000-0000-0000795D0000}"/>
    <cellStyle name="Normal 4 4 2 2" xfId="18423" xr:uid="{00000000-0005-0000-0000-00007A5D0000}"/>
    <cellStyle name="Normal 4 4 2 2 2" xfId="18424" xr:uid="{00000000-0005-0000-0000-00007B5D0000}"/>
    <cellStyle name="Normal 4 4 2 2 2 2" xfId="18425" xr:uid="{00000000-0005-0000-0000-00007C5D0000}"/>
    <cellStyle name="Normal 4 4 2 2 2 3" xfId="18426" xr:uid="{00000000-0005-0000-0000-00007D5D0000}"/>
    <cellStyle name="Normal 4 4 2 2 2 4" xfId="18427" xr:uid="{00000000-0005-0000-0000-00007E5D0000}"/>
    <cellStyle name="Normal 4 4 2 2 3" xfId="18428" xr:uid="{00000000-0005-0000-0000-00007F5D0000}"/>
    <cellStyle name="Normal 4 4 2 2 3 2" xfId="18429" xr:uid="{00000000-0005-0000-0000-0000805D0000}"/>
    <cellStyle name="Normal 4 4 2 2 3 3" xfId="18430" xr:uid="{00000000-0005-0000-0000-0000815D0000}"/>
    <cellStyle name="Normal 4 4 2 2 3 4" xfId="18431" xr:uid="{00000000-0005-0000-0000-0000825D0000}"/>
    <cellStyle name="Normal 4 4 2 2 4" xfId="18432" xr:uid="{00000000-0005-0000-0000-0000835D0000}"/>
    <cellStyle name="Normal 4 4 2 2 5" xfId="18433" xr:uid="{00000000-0005-0000-0000-0000845D0000}"/>
    <cellStyle name="Normal 4 4 2 2 6" xfId="18434" xr:uid="{00000000-0005-0000-0000-0000855D0000}"/>
    <cellStyle name="Normal 4 4 2 3" xfId="18435" xr:uid="{00000000-0005-0000-0000-0000865D0000}"/>
    <cellStyle name="Normal 4 4 2 3 2" xfId="18436" xr:uid="{00000000-0005-0000-0000-0000875D0000}"/>
    <cellStyle name="Normal 4 4 2 3 3" xfId="18437" xr:uid="{00000000-0005-0000-0000-0000885D0000}"/>
    <cellStyle name="Normal 4 4 2 3 4" xfId="18438" xr:uid="{00000000-0005-0000-0000-0000895D0000}"/>
    <cellStyle name="Normal 4 4 2 4" xfId="18439" xr:uid="{00000000-0005-0000-0000-00008A5D0000}"/>
    <cellStyle name="Normal 4 4 2 4 2" xfId="18440" xr:uid="{00000000-0005-0000-0000-00008B5D0000}"/>
    <cellStyle name="Normal 4 4 2 4 3" xfId="18441" xr:uid="{00000000-0005-0000-0000-00008C5D0000}"/>
    <cellStyle name="Normal 4 4 2 4 4" xfId="18442" xr:uid="{00000000-0005-0000-0000-00008D5D0000}"/>
    <cellStyle name="Normal 4 4 2 5" xfId="18443" xr:uid="{00000000-0005-0000-0000-00008E5D0000}"/>
    <cellStyle name="Normal 4 4 2 6" xfId="18444" xr:uid="{00000000-0005-0000-0000-00008F5D0000}"/>
    <cellStyle name="Normal 4 4 2 7" xfId="18445" xr:uid="{00000000-0005-0000-0000-0000905D0000}"/>
    <cellStyle name="Normal 4 4 2 8" xfId="18446" xr:uid="{00000000-0005-0000-0000-0000915D0000}"/>
    <cellStyle name="Normal 4 4 3" xfId="18447" xr:uid="{00000000-0005-0000-0000-0000925D0000}"/>
    <cellStyle name="Normal 4 4 3 2" xfId="18448" xr:uid="{00000000-0005-0000-0000-0000935D0000}"/>
    <cellStyle name="Normal 4 4 3 2 2" xfId="18449" xr:uid="{00000000-0005-0000-0000-0000945D0000}"/>
    <cellStyle name="Normal 4 4 3 2 2 2" xfId="18450" xr:uid="{00000000-0005-0000-0000-0000955D0000}"/>
    <cellStyle name="Normal 4 4 3 2 2 3" xfId="18451" xr:uid="{00000000-0005-0000-0000-0000965D0000}"/>
    <cellStyle name="Normal 4 4 3 2 2 4" xfId="18452" xr:uid="{00000000-0005-0000-0000-0000975D0000}"/>
    <cellStyle name="Normal 4 4 3 2 3" xfId="18453" xr:uid="{00000000-0005-0000-0000-0000985D0000}"/>
    <cellStyle name="Normal 4 4 3 2 4" xfId="18454" xr:uid="{00000000-0005-0000-0000-0000995D0000}"/>
    <cellStyle name="Normal 4 4 3 2 5" xfId="18455" xr:uid="{00000000-0005-0000-0000-00009A5D0000}"/>
    <cellStyle name="Normal 4 4 3 3" xfId="18456" xr:uid="{00000000-0005-0000-0000-00009B5D0000}"/>
    <cellStyle name="Normal 4 4 3 3 2" xfId="18457" xr:uid="{00000000-0005-0000-0000-00009C5D0000}"/>
    <cellStyle name="Normal 4 4 3 3 3" xfId="18458" xr:uid="{00000000-0005-0000-0000-00009D5D0000}"/>
    <cellStyle name="Normal 4 4 3 3 4" xfId="18459" xr:uid="{00000000-0005-0000-0000-00009E5D0000}"/>
    <cellStyle name="Normal 4 4 3 4" xfId="18460" xr:uid="{00000000-0005-0000-0000-00009F5D0000}"/>
    <cellStyle name="Normal 4 4 3 5" xfId="18461" xr:uid="{00000000-0005-0000-0000-0000A05D0000}"/>
    <cellStyle name="Normal 4 4 3 6" xfId="18462" xr:uid="{00000000-0005-0000-0000-0000A15D0000}"/>
    <cellStyle name="Normal 4 4 4" xfId="18463" xr:uid="{00000000-0005-0000-0000-0000A25D0000}"/>
    <cellStyle name="Normal 4 4 4 2" xfId="18464" xr:uid="{00000000-0005-0000-0000-0000A35D0000}"/>
    <cellStyle name="Normal 4 4 4 2 2" xfId="18465" xr:uid="{00000000-0005-0000-0000-0000A45D0000}"/>
    <cellStyle name="Normal 4 4 4 2 3" xfId="18466" xr:uid="{00000000-0005-0000-0000-0000A55D0000}"/>
    <cellStyle name="Normal 4 4 4 2 4" xfId="18467" xr:uid="{00000000-0005-0000-0000-0000A65D0000}"/>
    <cellStyle name="Normal 4 4 4 3" xfId="18468" xr:uid="{00000000-0005-0000-0000-0000A75D0000}"/>
    <cellStyle name="Normal 4 4 4 4" xfId="18469" xr:uid="{00000000-0005-0000-0000-0000A85D0000}"/>
    <cellStyle name="Normal 4 4 4 5" xfId="18470" xr:uid="{00000000-0005-0000-0000-0000A95D0000}"/>
    <cellStyle name="Normal 4 4 5" xfId="18471" xr:uid="{00000000-0005-0000-0000-0000AA5D0000}"/>
    <cellStyle name="Normal 4 4 5 2" xfId="18472" xr:uid="{00000000-0005-0000-0000-0000AB5D0000}"/>
    <cellStyle name="Normal 4 4 5 3" xfId="18473" xr:uid="{00000000-0005-0000-0000-0000AC5D0000}"/>
    <cellStyle name="Normal 4 4 5 4" xfId="18474" xr:uid="{00000000-0005-0000-0000-0000AD5D0000}"/>
    <cellStyle name="Normal 4 4 6" xfId="18475" xr:uid="{00000000-0005-0000-0000-0000AE5D0000}"/>
    <cellStyle name="Normal 4 4 6 2" xfId="18476" xr:uid="{00000000-0005-0000-0000-0000AF5D0000}"/>
    <cellStyle name="Normal 4 4 6 3" xfId="18477" xr:uid="{00000000-0005-0000-0000-0000B05D0000}"/>
    <cellStyle name="Normal 4 4 6 4" xfId="18478" xr:uid="{00000000-0005-0000-0000-0000B15D0000}"/>
    <cellStyle name="Normal 4 5" xfId="18479" xr:uid="{00000000-0005-0000-0000-0000B25D0000}"/>
    <cellStyle name="Normal 4 5 10" xfId="18480" xr:uid="{00000000-0005-0000-0000-0000B35D0000}"/>
    <cellStyle name="Normal 4 5 11" xfId="18481" xr:uid="{00000000-0005-0000-0000-0000B45D0000}"/>
    <cellStyle name="Normal 4 5 12" xfId="18482" xr:uid="{00000000-0005-0000-0000-0000B55D0000}"/>
    <cellStyle name="Normal 4 5 13" xfId="18483" xr:uid="{00000000-0005-0000-0000-0000B65D0000}"/>
    <cellStyle name="Normal 4 5 14" xfId="18484" xr:uid="{00000000-0005-0000-0000-0000B75D0000}"/>
    <cellStyle name="Normal 4 5 15" xfId="18485" xr:uid="{00000000-0005-0000-0000-0000B85D0000}"/>
    <cellStyle name="Normal 4 5 16" xfId="18486" xr:uid="{00000000-0005-0000-0000-0000B95D0000}"/>
    <cellStyle name="Normal 4 5 17" xfId="18487" xr:uid="{00000000-0005-0000-0000-0000BA5D0000}"/>
    <cellStyle name="Normal 4 5 18" xfId="18488" xr:uid="{00000000-0005-0000-0000-0000BB5D0000}"/>
    <cellStyle name="Normal 4 5 19" xfId="18489" xr:uid="{00000000-0005-0000-0000-0000BC5D0000}"/>
    <cellStyle name="Normal 4 5 2" xfId="18490" xr:uid="{00000000-0005-0000-0000-0000BD5D0000}"/>
    <cellStyle name="Normal 4 5 2 2" xfId="18491" xr:uid="{00000000-0005-0000-0000-0000BE5D0000}"/>
    <cellStyle name="Normal 4 5 2 2 2" xfId="18492" xr:uid="{00000000-0005-0000-0000-0000BF5D0000}"/>
    <cellStyle name="Normal 4 5 2 2 2 2" xfId="18493" xr:uid="{00000000-0005-0000-0000-0000C05D0000}"/>
    <cellStyle name="Normal 4 5 2 2 2 3" xfId="18494" xr:uid="{00000000-0005-0000-0000-0000C15D0000}"/>
    <cellStyle name="Normal 4 5 2 2 2 4" xfId="18495" xr:uid="{00000000-0005-0000-0000-0000C25D0000}"/>
    <cellStyle name="Normal 4 5 2 2 3" xfId="18496" xr:uid="{00000000-0005-0000-0000-0000C35D0000}"/>
    <cellStyle name="Normal 4 5 2 2 4" xfId="18497" xr:uid="{00000000-0005-0000-0000-0000C45D0000}"/>
    <cellStyle name="Normal 4 5 2 2 5" xfId="18498" xr:uid="{00000000-0005-0000-0000-0000C55D0000}"/>
    <cellStyle name="Normal 4 5 2 3" xfId="18499" xr:uid="{00000000-0005-0000-0000-0000C65D0000}"/>
    <cellStyle name="Normal 4 5 2 3 2" xfId="18500" xr:uid="{00000000-0005-0000-0000-0000C75D0000}"/>
    <cellStyle name="Normal 4 5 2 3 3" xfId="18501" xr:uid="{00000000-0005-0000-0000-0000C85D0000}"/>
    <cellStyle name="Normal 4 5 2 3 4" xfId="18502" xr:uid="{00000000-0005-0000-0000-0000C95D0000}"/>
    <cellStyle name="Normal 4 5 2 4" xfId="18503" xr:uid="{00000000-0005-0000-0000-0000CA5D0000}"/>
    <cellStyle name="Normal 4 5 2 4 2" xfId="18504" xr:uid="{00000000-0005-0000-0000-0000CB5D0000}"/>
    <cellStyle name="Normal 4 5 2 4 3" xfId="18505" xr:uid="{00000000-0005-0000-0000-0000CC5D0000}"/>
    <cellStyle name="Normal 4 5 2 4 4" xfId="18506" xr:uid="{00000000-0005-0000-0000-0000CD5D0000}"/>
    <cellStyle name="Normal 4 5 20" xfId="18507" xr:uid="{00000000-0005-0000-0000-0000CE5D0000}"/>
    <cellStyle name="Normal 4 5 21" xfId="18508" xr:uid="{00000000-0005-0000-0000-0000CF5D0000}"/>
    <cellStyle name="Normal 4 5 22" xfId="18509" xr:uid="{00000000-0005-0000-0000-0000D05D0000}"/>
    <cellStyle name="Normal 4 5 23" xfId="18510" xr:uid="{00000000-0005-0000-0000-0000D15D0000}"/>
    <cellStyle name="Normal 4 5 24" xfId="18511" xr:uid="{00000000-0005-0000-0000-0000D25D0000}"/>
    <cellStyle name="Normal 4 5 25" xfId="18512" xr:uid="{00000000-0005-0000-0000-0000D35D0000}"/>
    <cellStyle name="Normal 4 5 26" xfId="18513" xr:uid="{00000000-0005-0000-0000-0000D45D0000}"/>
    <cellStyle name="Normal 4 5 27" xfId="18514" xr:uid="{00000000-0005-0000-0000-0000D55D0000}"/>
    <cellStyle name="Normal 4 5 28" xfId="18515" xr:uid="{00000000-0005-0000-0000-0000D65D0000}"/>
    <cellStyle name="Normal 4 5 29" xfId="18516" xr:uid="{00000000-0005-0000-0000-0000D75D0000}"/>
    <cellStyle name="Normal 4 5 3" xfId="18517" xr:uid="{00000000-0005-0000-0000-0000D85D0000}"/>
    <cellStyle name="Normal 4 5 3 2" xfId="18518" xr:uid="{00000000-0005-0000-0000-0000D95D0000}"/>
    <cellStyle name="Normal 4 5 3 2 2" xfId="18519" xr:uid="{00000000-0005-0000-0000-0000DA5D0000}"/>
    <cellStyle name="Normal 4 5 3 2 2 2" xfId="18520" xr:uid="{00000000-0005-0000-0000-0000DB5D0000}"/>
    <cellStyle name="Normal 4 5 3 2 2 3" xfId="18521" xr:uid="{00000000-0005-0000-0000-0000DC5D0000}"/>
    <cellStyle name="Normal 4 5 3 2 2 4" xfId="18522" xr:uid="{00000000-0005-0000-0000-0000DD5D0000}"/>
    <cellStyle name="Normal 4 5 3 2 3" xfId="18523" xr:uid="{00000000-0005-0000-0000-0000DE5D0000}"/>
    <cellStyle name="Normal 4 5 3 2 4" xfId="18524" xr:uid="{00000000-0005-0000-0000-0000DF5D0000}"/>
    <cellStyle name="Normal 4 5 3 2 5" xfId="18525" xr:uid="{00000000-0005-0000-0000-0000E05D0000}"/>
    <cellStyle name="Normal 4 5 3 3" xfId="18526" xr:uid="{00000000-0005-0000-0000-0000E15D0000}"/>
    <cellStyle name="Normal 4 5 3 3 2" xfId="18527" xr:uid="{00000000-0005-0000-0000-0000E25D0000}"/>
    <cellStyle name="Normal 4 5 3 3 3" xfId="18528" xr:uid="{00000000-0005-0000-0000-0000E35D0000}"/>
    <cellStyle name="Normal 4 5 3 3 4" xfId="18529" xr:uid="{00000000-0005-0000-0000-0000E45D0000}"/>
    <cellStyle name="Normal 4 5 3 4" xfId="18530" xr:uid="{00000000-0005-0000-0000-0000E55D0000}"/>
    <cellStyle name="Normal 4 5 3 4 2" xfId="18531" xr:uid="{00000000-0005-0000-0000-0000E65D0000}"/>
    <cellStyle name="Normal 4 5 3 4 3" xfId="18532" xr:uid="{00000000-0005-0000-0000-0000E75D0000}"/>
    <cellStyle name="Normal 4 5 3 4 4" xfId="18533" xr:uid="{00000000-0005-0000-0000-0000E85D0000}"/>
    <cellStyle name="Normal 4 5 30" xfId="18534" xr:uid="{00000000-0005-0000-0000-0000E95D0000}"/>
    <cellStyle name="Normal 4 5 31" xfId="18535" xr:uid="{00000000-0005-0000-0000-0000EA5D0000}"/>
    <cellStyle name="Normal 4 5 32" xfId="18536" xr:uid="{00000000-0005-0000-0000-0000EB5D0000}"/>
    <cellStyle name="Normal 4 5 33" xfId="18537" xr:uid="{00000000-0005-0000-0000-0000EC5D0000}"/>
    <cellStyle name="Normal 4 5 34" xfId="18538" xr:uid="{00000000-0005-0000-0000-0000ED5D0000}"/>
    <cellStyle name="Normal 4 5 35" xfId="18539" xr:uid="{00000000-0005-0000-0000-0000EE5D0000}"/>
    <cellStyle name="Normal 4 5 36" xfId="18540" xr:uid="{00000000-0005-0000-0000-0000EF5D0000}"/>
    <cellStyle name="Normal 4 5 37" xfId="18541" xr:uid="{00000000-0005-0000-0000-0000F05D0000}"/>
    <cellStyle name="Normal 4 5 38" xfId="18542" xr:uid="{00000000-0005-0000-0000-0000F15D0000}"/>
    <cellStyle name="Normal 4 5 39" xfId="18543" xr:uid="{00000000-0005-0000-0000-0000F25D0000}"/>
    <cellStyle name="Normal 4 5 4" xfId="18544" xr:uid="{00000000-0005-0000-0000-0000F35D0000}"/>
    <cellStyle name="Normal 4 5 4 2" xfId="18545" xr:uid="{00000000-0005-0000-0000-0000F45D0000}"/>
    <cellStyle name="Normal 4 5 4 2 2" xfId="18546" xr:uid="{00000000-0005-0000-0000-0000F55D0000}"/>
    <cellStyle name="Normal 4 5 4 2 3" xfId="18547" xr:uid="{00000000-0005-0000-0000-0000F65D0000}"/>
    <cellStyle name="Normal 4 5 4 2 4" xfId="18548" xr:uid="{00000000-0005-0000-0000-0000F75D0000}"/>
    <cellStyle name="Normal 4 5 4 3" xfId="18549" xr:uid="{00000000-0005-0000-0000-0000F85D0000}"/>
    <cellStyle name="Normal 4 5 4 3 2" xfId="18550" xr:uid="{00000000-0005-0000-0000-0000F95D0000}"/>
    <cellStyle name="Normal 4 5 4 3 3" xfId="18551" xr:uid="{00000000-0005-0000-0000-0000FA5D0000}"/>
    <cellStyle name="Normal 4 5 4 3 4" xfId="18552" xr:uid="{00000000-0005-0000-0000-0000FB5D0000}"/>
    <cellStyle name="Normal 4 5 40" xfId="18553" xr:uid="{00000000-0005-0000-0000-0000FC5D0000}"/>
    <cellStyle name="Normal 4 5 41" xfId="18554" xr:uid="{00000000-0005-0000-0000-0000FD5D0000}"/>
    <cellStyle name="Normal 4 5 42" xfId="18555" xr:uid="{00000000-0005-0000-0000-0000FE5D0000}"/>
    <cellStyle name="Normal 4 5 43" xfId="18556" xr:uid="{00000000-0005-0000-0000-0000FF5D0000}"/>
    <cellStyle name="Normal 4 5 44" xfId="18557" xr:uid="{00000000-0005-0000-0000-0000005E0000}"/>
    <cellStyle name="Normal 4 5 45" xfId="18558" xr:uid="{00000000-0005-0000-0000-0000015E0000}"/>
    <cellStyle name="Normal 4 5 46" xfId="18559" xr:uid="{00000000-0005-0000-0000-0000025E0000}"/>
    <cellStyle name="Normal 4 5 47" xfId="18560" xr:uid="{00000000-0005-0000-0000-0000035E0000}"/>
    <cellStyle name="Normal 4 5 48" xfId="18561" xr:uid="{00000000-0005-0000-0000-0000045E0000}"/>
    <cellStyle name="Normal 4 5 49" xfId="18562" xr:uid="{00000000-0005-0000-0000-0000055E0000}"/>
    <cellStyle name="Normal 4 5 5" xfId="18563" xr:uid="{00000000-0005-0000-0000-0000065E0000}"/>
    <cellStyle name="Normal 4 5 5 2" xfId="18564" xr:uid="{00000000-0005-0000-0000-0000075E0000}"/>
    <cellStyle name="Normal 4 5 5 2 2" xfId="18565" xr:uid="{00000000-0005-0000-0000-0000085E0000}"/>
    <cellStyle name="Normal 4 5 5 2 3" xfId="18566" xr:uid="{00000000-0005-0000-0000-0000095E0000}"/>
    <cellStyle name="Normal 4 5 5 2 4" xfId="18567" xr:uid="{00000000-0005-0000-0000-00000A5E0000}"/>
    <cellStyle name="Normal 4 5 50" xfId="18568" xr:uid="{00000000-0005-0000-0000-00000B5E0000}"/>
    <cellStyle name="Normal 4 5 51" xfId="18569" xr:uid="{00000000-0005-0000-0000-00000C5E0000}"/>
    <cellStyle name="Normal 4 5 52" xfId="18570" xr:uid="{00000000-0005-0000-0000-00000D5E0000}"/>
    <cellStyle name="Normal 4 5 53" xfId="18571" xr:uid="{00000000-0005-0000-0000-00000E5E0000}"/>
    <cellStyle name="Normal 4 5 54" xfId="18572" xr:uid="{00000000-0005-0000-0000-00000F5E0000}"/>
    <cellStyle name="Normal 4 5 55" xfId="18573" xr:uid="{00000000-0005-0000-0000-0000105E0000}"/>
    <cellStyle name="Normal 4 5 56" xfId="18574" xr:uid="{00000000-0005-0000-0000-0000115E0000}"/>
    <cellStyle name="Normal 4 5 57" xfId="18575" xr:uid="{00000000-0005-0000-0000-0000125E0000}"/>
    <cellStyle name="Normal 4 5 58" xfId="18576" xr:uid="{00000000-0005-0000-0000-0000135E0000}"/>
    <cellStyle name="Normal 4 5 59" xfId="18577" xr:uid="{00000000-0005-0000-0000-0000145E0000}"/>
    <cellStyle name="Normal 4 5 6" xfId="18578" xr:uid="{00000000-0005-0000-0000-0000155E0000}"/>
    <cellStyle name="Normal 4 5 60" xfId="18579" xr:uid="{00000000-0005-0000-0000-0000165E0000}"/>
    <cellStyle name="Normal 4 5 61" xfId="18580" xr:uid="{00000000-0005-0000-0000-0000175E0000}"/>
    <cellStyle name="Normal 4 5 62" xfId="18581" xr:uid="{00000000-0005-0000-0000-0000185E0000}"/>
    <cellStyle name="Normal 4 5 63" xfId="18582" xr:uid="{00000000-0005-0000-0000-0000195E0000}"/>
    <cellStyle name="Normal 4 5 64" xfId="18583" xr:uid="{00000000-0005-0000-0000-00001A5E0000}"/>
    <cellStyle name="Normal 4 5 65" xfId="18584" xr:uid="{00000000-0005-0000-0000-00001B5E0000}"/>
    <cellStyle name="Normal 4 5 66" xfId="18585" xr:uid="{00000000-0005-0000-0000-00001C5E0000}"/>
    <cellStyle name="Normal 4 5 67" xfId="18586" xr:uid="{00000000-0005-0000-0000-00001D5E0000}"/>
    <cellStyle name="Normal 4 5 68" xfId="18587" xr:uid="{00000000-0005-0000-0000-00001E5E0000}"/>
    <cellStyle name="Normal 4 5 69" xfId="18588" xr:uid="{00000000-0005-0000-0000-00001F5E0000}"/>
    <cellStyle name="Normal 4 5 7" xfId="18589" xr:uid="{00000000-0005-0000-0000-0000205E0000}"/>
    <cellStyle name="Normal 4 5 70" xfId="18590" xr:uid="{00000000-0005-0000-0000-0000215E0000}"/>
    <cellStyle name="Normal 4 5 71" xfId="18591" xr:uid="{00000000-0005-0000-0000-0000225E0000}"/>
    <cellStyle name="Normal 4 5 72" xfId="18592" xr:uid="{00000000-0005-0000-0000-0000235E0000}"/>
    <cellStyle name="Normal 4 5 73" xfId="18593" xr:uid="{00000000-0005-0000-0000-0000245E0000}"/>
    <cellStyle name="Normal 4 5 74" xfId="18594" xr:uid="{00000000-0005-0000-0000-0000255E0000}"/>
    <cellStyle name="Normal 4 5 75" xfId="18595" xr:uid="{00000000-0005-0000-0000-0000265E0000}"/>
    <cellStyle name="Normal 4 5 76" xfId="18596" xr:uid="{00000000-0005-0000-0000-0000275E0000}"/>
    <cellStyle name="Normal 4 5 77" xfId="18597" xr:uid="{00000000-0005-0000-0000-0000285E0000}"/>
    <cellStyle name="Normal 4 5 78" xfId="18598" xr:uid="{00000000-0005-0000-0000-0000295E0000}"/>
    <cellStyle name="Normal 4 5 79" xfId="18599" xr:uid="{00000000-0005-0000-0000-00002A5E0000}"/>
    <cellStyle name="Normal 4 5 8" xfId="18600" xr:uid="{00000000-0005-0000-0000-00002B5E0000}"/>
    <cellStyle name="Normal 4 5 80" xfId="18601" xr:uid="{00000000-0005-0000-0000-00002C5E0000}"/>
    <cellStyle name="Normal 4 5 81" xfId="18602" xr:uid="{00000000-0005-0000-0000-00002D5E0000}"/>
    <cellStyle name="Normal 4 5 82" xfId="18603" xr:uid="{00000000-0005-0000-0000-00002E5E0000}"/>
    <cellStyle name="Normal 4 5 83" xfId="18604" xr:uid="{00000000-0005-0000-0000-00002F5E0000}"/>
    <cellStyle name="Normal 4 5 84" xfId="18605" xr:uid="{00000000-0005-0000-0000-0000305E0000}"/>
    <cellStyle name="Normal 4 5 85" xfId="18606" xr:uid="{00000000-0005-0000-0000-0000315E0000}"/>
    <cellStyle name="Normal 4 5 86" xfId="18607" xr:uid="{00000000-0005-0000-0000-0000325E0000}"/>
    <cellStyle name="Normal 4 5 87" xfId="18608" xr:uid="{00000000-0005-0000-0000-0000335E0000}"/>
    <cellStyle name="Normal 4 5 88" xfId="18609" xr:uid="{00000000-0005-0000-0000-0000345E0000}"/>
    <cellStyle name="Normal 4 5 89" xfId="18610" xr:uid="{00000000-0005-0000-0000-0000355E0000}"/>
    <cellStyle name="Normal 4 5 9" xfId="18611" xr:uid="{00000000-0005-0000-0000-0000365E0000}"/>
    <cellStyle name="Normal 4 5 90" xfId="18612" xr:uid="{00000000-0005-0000-0000-0000375E0000}"/>
    <cellStyle name="Normal 4 5 91" xfId="18613" xr:uid="{00000000-0005-0000-0000-0000385E0000}"/>
    <cellStyle name="Normal 4 5 92" xfId="18614" xr:uid="{00000000-0005-0000-0000-0000395E0000}"/>
    <cellStyle name="Normal 4 5 93" xfId="18615" xr:uid="{00000000-0005-0000-0000-00003A5E0000}"/>
    <cellStyle name="Normal 4 5 94" xfId="18616" xr:uid="{00000000-0005-0000-0000-00003B5E0000}"/>
    <cellStyle name="Normal 4 5 94 2" xfId="18617" xr:uid="{00000000-0005-0000-0000-00003C5E0000}"/>
    <cellStyle name="Normal 4 5 94 3" xfId="18618" xr:uid="{00000000-0005-0000-0000-00003D5E0000}"/>
    <cellStyle name="Normal 4 5 94 4" xfId="18619" xr:uid="{00000000-0005-0000-0000-00003E5E0000}"/>
    <cellStyle name="Normal 4 6" xfId="18620" xr:uid="{00000000-0005-0000-0000-00003F5E0000}"/>
    <cellStyle name="Normal 4 6 2" xfId="18621" xr:uid="{00000000-0005-0000-0000-0000405E0000}"/>
    <cellStyle name="Normal 4 6 2 2" xfId="18622" xr:uid="{00000000-0005-0000-0000-0000415E0000}"/>
    <cellStyle name="Normal 4 6 2 2 2" xfId="18623" xr:uid="{00000000-0005-0000-0000-0000425E0000}"/>
    <cellStyle name="Normal 4 6 2 2 3" xfId="18624" xr:uid="{00000000-0005-0000-0000-0000435E0000}"/>
    <cellStyle name="Normal 4 6 2 2 4" xfId="18625" xr:uid="{00000000-0005-0000-0000-0000445E0000}"/>
    <cellStyle name="Normal 4 6 2 3" xfId="18626" xr:uid="{00000000-0005-0000-0000-0000455E0000}"/>
    <cellStyle name="Normal 4 6 2 3 2" xfId="18627" xr:uid="{00000000-0005-0000-0000-0000465E0000}"/>
    <cellStyle name="Normal 4 6 2 3 3" xfId="18628" xr:uid="{00000000-0005-0000-0000-0000475E0000}"/>
    <cellStyle name="Normal 4 6 2 3 4" xfId="18629" xr:uid="{00000000-0005-0000-0000-0000485E0000}"/>
    <cellStyle name="Normal 4 6 3" xfId="18630" xr:uid="{00000000-0005-0000-0000-0000495E0000}"/>
    <cellStyle name="Normal 4 6 3 2" xfId="18631" xr:uid="{00000000-0005-0000-0000-00004A5E0000}"/>
    <cellStyle name="Normal 4 6 3 3" xfId="18632" xr:uid="{00000000-0005-0000-0000-00004B5E0000}"/>
    <cellStyle name="Normal 4 6 3 4" xfId="18633" xr:uid="{00000000-0005-0000-0000-00004C5E0000}"/>
    <cellStyle name="Normal 4 6 4" xfId="18634" xr:uid="{00000000-0005-0000-0000-00004D5E0000}"/>
    <cellStyle name="Normal 4 6 4 2" xfId="18635" xr:uid="{00000000-0005-0000-0000-00004E5E0000}"/>
    <cellStyle name="Normal 4 6 4 3" xfId="18636" xr:uid="{00000000-0005-0000-0000-00004F5E0000}"/>
    <cellStyle name="Normal 4 6 4 4" xfId="18637" xr:uid="{00000000-0005-0000-0000-0000505E0000}"/>
    <cellStyle name="Normal 4 7" xfId="18638" xr:uid="{00000000-0005-0000-0000-0000515E0000}"/>
    <cellStyle name="Normal 4 7 2" xfId="18639" xr:uid="{00000000-0005-0000-0000-0000525E0000}"/>
    <cellStyle name="Normal 4 7 2 2" xfId="18640" xr:uid="{00000000-0005-0000-0000-0000535E0000}"/>
    <cellStyle name="Normal 4 7 2 2 2" xfId="18641" xr:uid="{00000000-0005-0000-0000-0000545E0000}"/>
    <cellStyle name="Normal 4 7 2 2 3" xfId="18642" xr:uid="{00000000-0005-0000-0000-0000555E0000}"/>
    <cellStyle name="Normal 4 7 2 2 4" xfId="18643" xr:uid="{00000000-0005-0000-0000-0000565E0000}"/>
    <cellStyle name="Normal 4 7 2 3" xfId="18644" xr:uid="{00000000-0005-0000-0000-0000575E0000}"/>
    <cellStyle name="Normal 4 7 2 3 2" xfId="18645" xr:uid="{00000000-0005-0000-0000-0000585E0000}"/>
    <cellStyle name="Normal 4 7 2 3 3" xfId="18646" xr:uid="{00000000-0005-0000-0000-0000595E0000}"/>
    <cellStyle name="Normal 4 7 2 3 4" xfId="18647" xr:uid="{00000000-0005-0000-0000-00005A5E0000}"/>
    <cellStyle name="Normal 4 7 3" xfId="18648" xr:uid="{00000000-0005-0000-0000-00005B5E0000}"/>
    <cellStyle name="Normal 4 7 3 2" xfId="18649" xr:uid="{00000000-0005-0000-0000-00005C5E0000}"/>
    <cellStyle name="Normal 4 7 3 3" xfId="18650" xr:uid="{00000000-0005-0000-0000-00005D5E0000}"/>
    <cellStyle name="Normal 4 7 3 4" xfId="18651" xr:uid="{00000000-0005-0000-0000-00005E5E0000}"/>
    <cellStyle name="Normal 4 7 4" xfId="18652" xr:uid="{00000000-0005-0000-0000-00005F5E0000}"/>
    <cellStyle name="Normal 4 7 4 2" xfId="18653" xr:uid="{00000000-0005-0000-0000-0000605E0000}"/>
    <cellStyle name="Normal 4 7 4 3" xfId="18654" xr:uid="{00000000-0005-0000-0000-0000615E0000}"/>
    <cellStyle name="Normal 4 7 4 4" xfId="18655" xr:uid="{00000000-0005-0000-0000-0000625E0000}"/>
    <cellStyle name="Normal 4 8" xfId="18656" xr:uid="{00000000-0005-0000-0000-0000635E0000}"/>
    <cellStyle name="Normal 4 8 2" xfId="18657" xr:uid="{00000000-0005-0000-0000-0000645E0000}"/>
    <cellStyle name="Normal 4 8 2 2" xfId="18658" xr:uid="{00000000-0005-0000-0000-0000655E0000}"/>
    <cellStyle name="Normal 4 8 2 2 2" xfId="18659" xr:uid="{00000000-0005-0000-0000-0000665E0000}"/>
    <cellStyle name="Normal 4 8 2 2 3" xfId="18660" xr:uid="{00000000-0005-0000-0000-0000675E0000}"/>
    <cellStyle name="Normal 4 8 2 2 4" xfId="18661" xr:uid="{00000000-0005-0000-0000-0000685E0000}"/>
    <cellStyle name="Normal 4 8 3" xfId="18662" xr:uid="{00000000-0005-0000-0000-0000695E0000}"/>
    <cellStyle name="Normal 4 8 3 2" xfId="18663" xr:uid="{00000000-0005-0000-0000-00006A5E0000}"/>
    <cellStyle name="Normal 4 8 3 3" xfId="18664" xr:uid="{00000000-0005-0000-0000-00006B5E0000}"/>
    <cellStyle name="Normal 4 8 3 4" xfId="18665" xr:uid="{00000000-0005-0000-0000-00006C5E0000}"/>
    <cellStyle name="Normal 4 9" xfId="18666" xr:uid="{00000000-0005-0000-0000-00006D5E0000}"/>
    <cellStyle name="Normal 4 9 2" xfId="18667" xr:uid="{00000000-0005-0000-0000-00006E5E0000}"/>
    <cellStyle name="Normal 4 9 2 2" xfId="18668" xr:uid="{00000000-0005-0000-0000-00006F5E0000}"/>
    <cellStyle name="Normal 4 9 2 3" xfId="18669" xr:uid="{00000000-0005-0000-0000-0000705E0000}"/>
    <cellStyle name="Normal 4 9 2 4" xfId="18670" xr:uid="{00000000-0005-0000-0000-0000715E0000}"/>
    <cellStyle name="Normal 4 9 3" xfId="18671" xr:uid="{00000000-0005-0000-0000-0000725E0000}"/>
    <cellStyle name="Normal 40" xfId="18672" xr:uid="{00000000-0005-0000-0000-0000735E0000}"/>
    <cellStyle name="Normal 40 2" xfId="18673" xr:uid="{00000000-0005-0000-0000-0000745E0000}"/>
    <cellStyle name="Normal 40 3" xfId="18674" xr:uid="{00000000-0005-0000-0000-0000755E0000}"/>
    <cellStyle name="Normal 40 3 2" xfId="18675" xr:uid="{00000000-0005-0000-0000-0000765E0000}"/>
    <cellStyle name="Normal 40 3 2 2" xfId="18676" xr:uid="{00000000-0005-0000-0000-0000775E0000}"/>
    <cellStyle name="Normal 40 3 2 2 2" xfId="18677" xr:uid="{00000000-0005-0000-0000-0000785E0000}"/>
    <cellStyle name="Normal 40 3 2 2 3" xfId="18678" xr:uid="{00000000-0005-0000-0000-0000795E0000}"/>
    <cellStyle name="Normal 40 3 2 2 4" xfId="18679" xr:uid="{00000000-0005-0000-0000-00007A5E0000}"/>
    <cellStyle name="Normal 40 3 2 3" xfId="18680" xr:uid="{00000000-0005-0000-0000-00007B5E0000}"/>
    <cellStyle name="Normal 40 3 2 4" xfId="18681" xr:uid="{00000000-0005-0000-0000-00007C5E0000}"/>
    <cellStyle name="Normal 40 3 2 5" xfId="18682" xr:uid="{00000000-0005-0000-0000-00007D5E0000}"/>
    <cellStyle name="Normal 40 3 3" xfId="18683" xr:uid="{00000000-0005-0000-0000-00007E5E0000}"/>
    <cellStyle name="Normal 40 3 3 2" xfId="18684" xr:uid="{00000000-0005-0000-0000-00007F5E0000}"/>
    <cellStyle name="Normal 40 3 3 3" xfId="18685" xr:uid="{00000000-0005-0000-0000-0000805E0000}"/>
    <cellStyle name="Normal 40 3 3 4" xfId="18686" xr:uid="{00000000-0005-0000-0000-0000815E0000}"/>
    <cellStyle name="Normal 40 3 4" xfId="18687" xr:uid="{00000000-0005-0000-0000-0000825E0000}"/>
    <cellStyle name="Normal 40 3 5" xfId="18688" xr:uid="{00000000-0005-0000-0000-0000835E0000}"/>
    <cellStyle name="Normal 40 3 6" xfId="18689" xr:uid="{00000000-0005-0000-0000-0000845E0000}"/>
    <cellStyle name="Normal 41" xfId="18690" xr:uid="{00000000-0005-0000-0000-0000855E0000}"/>
    <cellStyle name="Normal 41 2" xfId="18691" xr:uid="{00000000-0005-0000-0000-0000865E0000}"/>
    <cellStyle name="Normal 41 3" xfId="18692" xr:uid="{00000000-0005-0000-0000-0000875E0000}"/>
    <cellStyle name="Normal 41 3 2" xfId="18693" xr:uid="{00000000-0005-0000-0000-0000885E0000}"/>
    <cellStyle name="Normal 41 3 2 2" xfId="18694" xr:uid="{00000000-0005-0000-0000-0000895E0000}"/>
    <cellStyle name="Normal 41 3 2 2 2" xfId="18695" xr:uid="{00000000-0005-0000-0000-00008A5E0000}"/>
    <cellStyle name="Normal 41 3 2 2 3" xfId="18696" xr:uid="{00000000-0005-0000-0000-00008B5E0000}"/>
    <cellStyle name="Normal 41 3 2 2 4" xfId="18697" xr:uid="{00000000-0005-0000-0000-00008C5E0000}"/>
    <cellStyle name="Normal 41 3 2 3" xfId="18698" xr:uid="{00000000-0005-0000-0000-00008D5E0000}"/>
    <cellStyle name="Normal 41 3 2 4" xfId="18699" xr:uid="{00000000-0005-0000-0000-00008E5E0000}"/>
    <cellStyle name="Normal 41 3 2 5" xfId="18700" xr:uid="{00000000-0005-0000-0000-00008F5E0000}"/>
    <cellStyle name="Normal 41 3 3" xfId="18701" xr:uid="{00000000-0005-0000-0000-0000905E0000}"/>
    <cellStyle name="Normal 41 3 3 2" xfId="18702" xr:uid="{00000000-0005-0000-0000-0000915E0000}"/>
    <cellStyle name="Normal 41 3 3 3" xfId="18703" xr:uid="{00000000-0005-0000-0000-0000925E0000}"/>
    <cellStyle name="Normal 41 3 3 4" xfId="18704" xr:uid="{00000000-0005-0000-0000-0000935E0000}"/>
    <cellStyle name="Normal 41 3 4" xfId="18705" xr:uid="{00000000-0005-0000-0000-0000945E0000}"/>
    <cellStyle name="Normal 41 3 5" xfId="18706" xr:uid="{00000000-0005-0000-0000-0000955E0000}"/>
    <cellStyle name="Normal 41 3 6" xfId="18707" xr:uid="{00000000-0005-0000-0000-0000965E0000}"/>
    <cellStyle name="Normal 42" xfId="18708" xr:uid="{00000000-0005-0000-0000-0000975E0000}"/>
    <cellStyle name="Normal 42 2" xfId="18709" xr:uid="{00000000-0005-0000-0000-0000985E0000}"/>
    <cellStyle name="Normal 42 3" xfId="18710" xr:uid="{00000000-0005-0000-0000-0000995E0000}"/>
    <cellStyle name="Normal 42 3 2" xfId="18711" xr:uid="{00000000-0005-0000-0000-00009A5E0000}"/>
    <cellStyle name="Normal 42 3 2 2" xfId="18712" xr:uid="{00000000-0005-0000-0000-00009B5E0000}"/>
    <cellStyle name="Normal 42 3 2 2 2" xfId="18713" xr:uid="{00000000-0005-0000-0000-00009C5E0000}"/>
    <cellStyle name="Normal 42 3 2 2 3" xfId="18714" xr:uid="{00000000-0005-0000-0000-00009D5E0000}"/>
    <cellStyle name="Normal 42 3 2 2 4" xfId="18715" xr:uid="{00000000-0005-0000-0000-00009E5E0000}"/>
    <cellStyle name="Normal 42 3 2 3" xfId="18716" xr:uid="{00000000-0005-0000-0000-00009F5E0000}"/>
    <cellStyle name="Normal 42 3 2 4" xfId="18717" xr:uid="{00000000-0005-0000-0000-0000A05E0000}"/>
    <cellStyle name="Normal 42 3 2 5" xfId="18718" xr:uid="{00000000-0005-0000-0000-0000A15E0000}"/>
    <cellStyle name="Normal 42 3 3" xfId="18719" xr:uid="{00000000-0005-0000-0000-0000A25E0000}"/>
    <cellStyle name="Normal 42 3 3 2" xfId="18720" xr:uid="{00000000-0005-0000-0000-0000A35E0000}"/>
    <cellStyle name="Normal 42 3 3 3" xfId="18721" xr:uid="{00000000-0005-0000-0000-0000A45E0000}"/>
    <cellStyle name="Normal 42 3 3 4" xfId="18722" xr:uid="{00000000-0005-0000-0000-0000A55E0000}"/>
    <cellStyle name="Normal 42 3 4" xfId="18723" xr:uid="{00000000-0005-0000-0000-0000A65E0000}"/>
    <cellStyle name="Normal 42 3 5" xfId="18724" xr:uid="{00000000-0005-0000-0000-0000A75E0000}"/>
    <cellStyle name="Normal 42 3 6" xfId="18725" xr:uid="{00000000-0005-0000-0000-0000A85E0000}"/>
    <cellStyle name="Normal 43" xfId="18726" xr:uid="{00000000-0005-0000-0000-0000A95E0000}"/>
    <cellStyle name="Normal 43 2" xfId="18727" xr:uid="{00000000-0005-0000-0000-0000AA5E0000}"/>
    <cellStyle name="Normal 43 3" xfId="18728" xr:uid="{00000000-0005-0000-0000-0000AB5E0000}"/>
    <cellStyle name="Normal 43 3 2" xfId="18729" xr:uid="{00000000-0005-0000-0000-0000AC5E0000}"/>
    <cellStyle name="Normal 43 3 2 2" xfId="18730" xr:uid="{00000000-0005-0000-0000-0000AD5E0000}"/>
    <cellStyle name="Normal 43 3 2 2 2" xfId="18731" xr:uid="{00000000-0005-0000-0000-0000AE5E0000}"/>
    <cellStyle name="Normal 43 3 2 2 3" xfId="18732" xr:uid="{00000000-0005-0000-0000-0000AF5E0000}"/>
    <cellStyle name="Normal 43 3 2 2 4" xfId="18733" xr:uid="{00000000-0005-0000-0000-0000B05E0000}"/>
    <cellStyle name="Normal 43 3 2 3" xfId="18734" xr:uid="{00000000-0005-0000-0000-0000B15E0000}"/>
    <cellStyle name="Normal 43 3 2 4" xfId="18735" xr:uid="{00000000-0005-0000-0000-0000B25E0000}"/>
    <cellStyle name="Normal 43 3 2 5" xfId="18736" xr:uid="{00000000-0005-0000-0000-0000B35E0000}"/>
    <cellStyle name="Normal 43 3 3" xfId="18737" xr:uid="{00000000-0005-0000-0000-0000B45E0000}"/>
    <cellStyle name="Normal 43 3 3 2" xfId="18738" xr:uid="{00000000-0005-0000-0000-0000B55E0000}"/>
    <cellStyle name="Normal 43 3 3 3" xfId="18739" xr:uid="{00000000-0005-0000-0000-0000B65E0000}"/>
    <cellStyle name="Normal 43 3 3 4" xfId="18740" xr:uid="{00000000-0005-0000-0000-0000B75E0000}"/>
    <cellStyle name="Normal 43 3 4" xfId="18741" xr:uid="{00000000-0005-0000-0000-0000B85E0000}"/>
    <cellStyle name="Normal 43 3 5" xfId="18742" xr:uid="{00000000-0005-0000-0000-0000B95E0000}"/>
    <cellStyle name="Normal 43 3 6" xfId="18743" xr:uid="{00000000-0005-0000-0000-0000BA5E0000}"/>
    <cellStyle name="Normal 44" xfId="18744" xr:uid="{00000000-0005-0000-0000-0000BB5E0000}"/>
    <cellStyle name="Normal 44 2" xfId="18745" xr:uid="{00000000-0005-0000-0000-0000BC5E0000}"/>
    <cellStyle name="Normal 44 2 2" xfId="18746" xr:uid="{00000000-0005-0000-0000-0000BD5E0000}"/>
    <cellStyle name="Normal 44 2 2 2" xfId="18747" xr:uid="{00000000-0005-0000-0000-0000BE5E0000}"/>
    <cellStyle name="Normal 44 2 2 2 2" xfId="18748" xr:uid="{00000000-0005-0000-0000-0000BF5E0000}"/>
    <cellStyle name="Normal 44 2 2 2 2 2" xfId="18749" xr:uid="{00000000-0005-0000-0000-0000C05E0000}"/>
    <cellStyle name="Normal 44 2 2 2 2 3" xfId="18750" xr:uid="{00000000-0005-0000-0000-0000C15E0000}"/>
    <cellStyle name="Normal 44 2 2 2 2 4" xfId="18751" xr:uid="{00000000-0005-0000-0000-0000C25E0000}"/>
    <cellStyle name="Normal 44 2 2 2 2 5" xfId="23763" xr:uid="{00000000-0005-0000-0000-0000C35E0000}"/>
    <cellStyle name="Normal 44 2 2 2 2 5 2" xfId="29183" xr:uid="{00000000-0005-0000-0000-0000C45E0000}"/>
    <cellStyle name="Normal 44 2 2 2 2 5 3" xfId="34056" xr:uid="{00000000-0005-0000-0000-0000C55E0000}"/>
    <cellStyle name="Normal 44 2 2 2 3" xfId="18752" xr:uid="{00000000-0005-0000-0000-0000C65E0000}"/>
    <cellStyle name="Normal 44 2 2 2 4" xfId="18753" xr:uid="{00000000-0005-0000-0000-0000C75E0000}"/>
    <cellStyle name="Normal 44 2 2 2 5" xfId="18754" xr:uid="{00000000-0005-0000-0000-0000C85E0000}"/>
    <cellStyle name="Normal 44 2 2 2 6" xfId="23764" xr:uid="{00000000-0005-0000-0000-0000C95E0000}"/>
    <cellStyle name="Normal 44 2 2 2 6 2" xfId="29184" xr:uid="{00000000-0005-0000-0000-0000CA5E0000}"/>
    <cellStyle name="Normal 44 2 2 2 6 3" xfId="34057" xr:uid="{00000000-0005-0000-0000-0000CB5E0000}"/>
    <cellStyle name="Normal 44 2 2 3" xfId="18755" xr:uid="{00000000-0005-0000-0000-0000CC5E0000}"/>
    <cellStyle name="Normal 44 2 2 3 2" xfId="18756" xr:uid="{00000000-0005-0000-0000-0000CD5E0000}"/>
    <cellStyle name="Normal 44 2 2 3 3" xfId="18757" xr:uid="{00000000-0005-0000-0000-0000CE5E0000}"/>
    <cellStyle name="Normal 44 2 2 3 4" xfId="18758" xr:uid="{00000000-0005-0000-0000-0000CF5E0000}"/>
    <cellStyle name="Normal 44 2 2 3 5" xfId="23765" xr:uid="{00000000-0005-0000-0000-0000D05E0000}"/>
    <cellStyle name="Normal 44 2 2 3 5 2" xfId="29185" xr:uid="{00000000-0005-0000-0000-0000D15E0000}"/>
    <cellStyle name="Normal 44 2 2 3 5 3" xfId="34058" xr:uid="{00000000-0005-0000-0000-0000D25E0000}"/>
    <cellStyle name="Normal 44 2 2 4" xfId="18759" xr:uid="{00000000-0005-0000-0000-0000D35E0000}"/>
    <cellStyle name="Normal 44 2 2 5" xfId="18760" xr:uid="{00000000-0005-0000-0000-0000D45E0000}"/>
    <cellStyle name="Normal 44 2 2 6" xfId="18761" xr:uid="{00000000-0005-0000-0000-0000D55E0000}"/>
    <cellStyle name="Normal 44 2 2 7" xfId="23766" xr:uid="{00000000-0005-0000-0000-0000D65E0000}"/>
    <cellStyle name="Normal 44 2 2 7 2" xfId="29186" xr:uid="{00000000-0005-0000-0000-0000D75E0000}"/>
    <cellStyle name="Normal 44 2 2 7 3" xfId="34059" xr:uid="{00000000-0005-0000-0000-0000D85E0000}"/>
    <cellStyle name="Normal 44 2 3" xfId="23767" xr:uid="{00000000-0005-0000-0000-0000D95E0000}"/>
    <cellStyle name="Normal 44 2 3 2" xfId="23768" xr:uid="{00000000-0005-0000-0000-0000DA5E0000}"/>
    <cellStyle name="Normal 44 2 3 2 2" xfId="23769" xr:uid="{00000000-0005-0000-0000-0000DB5E0000}"/>
    <cellStyle name="Normal 44 2 3 2 2 2" xfId="29189" xr:uid="{00000000-0005-0000-0000-0000DC5E0000}"/>
    <cellStyle name="Normal 44 2 3 2 2 3" xfId="34062" xr:uid="{00000000-0005-0000-0000-0000DD5E0000}"/>
    <cellStyle name="Normal 44 2 3 2 3" xfId="29188" xr:uid="{00000000-0005-0000-0000-0000DE5E0000}"/>
    <cellStyle name="Normal 44 2 3 2 4" xfId="34061" xr:uid="{00000000-0005-0000-0000-0000DF5E0000}"/>
    <cellStyle name="Normal 44 2 3 3" xfId="23770" xr:uid="{00000000-0005-0000-0000-0000E05E0000}"/>
    <cellStyle name="Normal 44 2 3 3 2" xfId="29190" xr:uid="{00000000-0005-0000-0000-0000E15E0000}"/>
    <cellStyle name="Normal 44 2 3 3 3" xfId="34063" xr:uid="{00000000-0005-0000-0000-0000E25E0000}"/>
    <cellStyle name="Normal 44 2 3 4" xfId="29187" xr:uid="{00000000-0005-0000-0000-0000E35E0000}"/>
    <cellStyle name="Normal 44 2 3 5" xfId="34060" xr:uid="{00000000-0005-0000-0000-0000E45E0000}"/>
    <cellStyle name="Normal 44 2 4" xfId="23771" xr:uid="{00000000-0005-0000-0000-0000E55E0000}"/>
    <cellStyle name="Normal 44 2 4 2" xfId="23772" xr:uid="{00000000-0005-0000-0000-0000E65E0000}"/>
    <cellStyle name="Normal 44 2 4 2 2" xfId="29192" xr:uid="{00000000-0005-0000-0000-0000E75E0000}"/>
    <cellStyle name="Normal 44 2 4 2 3" xfId="34065" xr:uid="{00000000-0005-0000-0000-0000E85E0000}"/>
    <cellStyle name="Normal 44 2 4 3" xfId="29191" xr:uid="{00000000-0005-0000-0000-0000E95E0000}"/>
    <cellStyle name="Normal 44 2 4 4" xfId="34064" xr:uid="{00000000-0005-0000-0000-0000EA5E0000}"/>
    <cellStyle name="Normal 44 2 5" xfId="23773" xr:uid="{00000000-0005-0000-0000-0000EB5E0000}"/>
    <cellStyle name="Normal 44 2 5 2" xfId="29193" xr:uid="{00000000-0005-0000-0000-0000EC5E0000}"/>
    <cellStyle name="Normal 44 2 5 3" xfId="34066" xr:uid="{00000000-0005-0000-0000-0000ED5E0000}"/>
    <cellStyle name="Normal 44 3" xfId="18762" xr:uid="{00000000-0005-0000-0000-0000EE5E0000}"/>
    <cellStyle name="Normal 44 3 2" xfId="18763" xr:uid="{00000000-0005-0000-0000-0000EF5E0000}"/>
    <cellStyle name="Normal 44 3 2 2" xfId="18764" xr:uid="{00000000-0005-0000-0000-0000F05E0000}"/>
    <cellStyle name="Normal 44 3 2 2 2" xfId="18765" xr:uid="{00000000-0005-0000-0000-0000F15E0000}"/>
    <cellStyle name="Normal 44 3 2 2 2 2" xfId="23774" xr:uid="{00000000-0005-0000-0000-0000F25E0000}"/>
    <cellStyle name="Normal 44 3 2 2 2 2 2" xfId="29194" xr:uid="{00000000-0005-0000-0000-0000F35E0000}"/>
    <cellStyle name="Normal 44 3 2 2 2 2 3" xfId="34067" xr:uid="{00000000-0005-0000-0000-0000F45E0000}"/>
    <cellStyle name="Normal 44 3 2 2 3" xfId="18766" xr:uid="{00000000-0005-0000-0000-0000F55E0000}"/>
    <cellStyle name="Normal 44 3 2 2 4" xfId="18767" xr:uid="{00000000-0005-0000-0000-0000F65E0000}"/>
    <cellStyle name="Normal 44 3 2 2 5" xfId="23775" xr:uid="{00000000-0005-0000-0000-0000F75E0000}"/>
    <cellStyle name="Normal 44 3 2 2 5 2" xfId="29195" xr:uid="{00000000-0005-0000-0000-0000F85E0000}"/>
    <cellStyle name="Normal 44 3 2 2 5 3" xfId="34068" xr:uid="{00000000-0005-0000-0000-0000F95E0000}"/>
    <cellStyle name="Normal 44 3 2 3" xfId="18768" xr:uid="{00000000-0005-0000-0000-0000FA5E0000}"/>
    <cellStyle name="Normal 44 3 2 3 2" xfId="23776" xr:uid="{00000000-0005-0000-0000-0000FB5E0000}"/>
    <cellStyle name="Normal 44 3 2 3 2 2" xfId="29196" xr:uid="{00000000-0005-0000-0000-0000FC5E0000}"/>
    <cellStyle name="Normal 44 3 2 3 2 3" xfId="34069" xr:uid="{00000000-0005-0000-0000-0000FD5E0000}"/>
    <cellStyle name="Normal 44 3 2 4" xfId="18769" xr:uid="{00000000-0005-0000-0000-0000FE5E0000}"/>
    <cellStyle name="Normal 44 3 2 5" xfId="18770" xr:uid="{00000000-0005-0000-0000-0000FF5E0000}"/>
    <cellStyle name="Normal 44 3 2 6" xfId="23777" xr:uid="{00000000-0005-0000-0000-0000005F0000}"/>
    <cellStyle name="Normal 44 3 2 6 2" xfId="29197" xr:uid="{00000000-0005-0000-0000-0000015F0000}"/>
    <cellStyle name="Normal 44 3 2 6 3" xfId="34070" xr:uid="{00000000-0005-0000-0000-0000025F0000}"/>
    <cellStyle name="Normal 44 3 3" xfId="18771" xr:uid="{00000000-0005-0000-0000-0000035F0000}"/>
    <cellStyle name="Normal 44 3 3 2" xfId="18772" xr:uid="{00000000-0005-0000-0000-0000045F0000}"/>
    <cellStyle name="Normal 44 3 3 2 2" xfId="23778" xr:uid="{00000000-0005-0000-0000-0000055F0000}"/>
    <cellStyle name="Normal 44 3 3 2 2 2" xfId="29198" xr:uid="{00000000-0005-0000-0000-0000065F0000}"/>
    <cellStyle name="Normal 44 3 3 2 2 3" xfId="34071" xr:uid="{00000000-0005-0000-0000-0000075F0000}"/>
    <cellStyle name="Normal 44 3 3 3" xfId="18773" xr:uid="{00000000-0005-0000-0000-0000085F0000}"/>
    <cellStyle name="Normal 44 3 3 4" xfId="18774" xr:uid="{00000000-0005-0000-0000-0000095F0000}"/>
    <cellStyle name="Normal 44 3 3 5" xfId="23779" xr:uid="{00000000-0005-0000-0000-00000A5F0000}"/>
    <cellStyle name="Normal 44 3 3 5 2" xfId="29199" xr:uid="{00000000-0005-0000-0000-00000B5F0000}"/>
    <cellStyle name="Normal 44 3 3 5 3" xfId="34072" xr:uid="{00000000-0005-0000-0000-00000C5F0000}"/>
    <cellStyle name="Normal 44 3 4" xfId="18775" xr:uid="{00000000-0005-0000-0000-00000D5F0000}"/>
    <cellStyle name="Normal 44 3 4 2" xfId="23780" xr:uid="{00000000-0005-0000-0000-00000E5F0000}"/>
    <cellStyle name="Normal 44 3 4 2 2" xfId="29200" xr:uid="{00000000-0005-0000-0000-00000F5F0000}"/>
    <cellStyle name="Normal 44 3 4 2 3" xfId="34073" xr:uid="{00000000-0005-0000-0000-0000105F0000}"/>
    <cellStyle name="Normal 44 3 5" xfId="18776" xr:uid="{00000000-0005-0000-0000-0000115F0000}"/>
    <cellStyle name="Normal 44 3 6" xfId="18777" xr:uid="{00000000-0005-0000-0000-0000125F0000}"/>
    <cellStyle name="Normal 44 3 7" xfId="23781" xr:uid="{00000000-0005-0000-0000-0000135F0000}"/>
    <cellStyle name="Normal 44 3 7 2" xfId="29201" xr:uid="{00000000-0005-0000-0000-0000145F0000}"/>
    <cellStyle name="Normal 44 3 7 3" xfId="34074" xr:uid="{00000000-0005-0000-0000-0000155F0000}"/>
    <cellStyle name="Normal 44 4" xfId="18778" xr:uid="{00000000-0005-0000-0000-0000165F0000}"/>
    <cellStyle name="Normal 44 4 2" xfId="18779" xr:uid="{00000000-0005-0000-0000-0000175F0000}"/>
    <cellStyle name="Normal 44 4 2 2" xfId="18780" xr:uid="{00000000-0005-0000-0000-0000185F0000}"/>
    <cellStyle name="Normal 44 4 2 2 2" xfId="18781" xr:uid="{00000000-0005-0000-0000-0000195F0000}"/>
    <cellStyle name="Normal 44 4 2 2 3" xfId="18782" xr:uid="{00000000-0005-0000-0000-00001A5F0000}"/>
    <cellStyle name="Normal 44 4 2 2 4" xfId="18783" xr:uid="{00000000-0005-0000-0000-00001B5F0000}"/>
    <cellStyle name="Normal 44 4 2 2 5" xfId="23782" xr:uid="{00000000-0005-0000-0000-00001C5F0000}"/>
    <cellStyle name="Normal 44 4 2 2 5 2" xfId="29202" xr:uid="{00000000-0005-0000-0000-00001D5F0000}"/>
    <cellStyle name="Normal 44 4 2 2 5 3" xfId="34075" xr:uid="{00000000-0005-0000-0000-00001E5F0000}"/>
    <cellStyle name="Normal 44 4 2 3" xfId="18784" xr:uid="{00000000-0005-0000-0000-00001F5F0000}"/>
    <cellStyle name="Normal 44 4 2 4" xfId="18785" xr:uid="{00000000-0005-0000-0000-0000205F0000}"/>
    <cellStyle name="Normal 44 4 2 5" xfId="18786" xr:uid="{00000000-0005-0000-0000-0000215F0000}"/>
    <cellStyle name="Normal 44 4 2 6" xfId="23783" xr:uid="{00000000-0005-0000-0000-0000225F0000}"/>
    <cellStyle name="Normal 44 4 2 6 2" xfId="29203" xr:uid="{00000000-0005-0000-0000-0000235F0000}"/>
    <cellStyle name="Normal 44 4 2 6 3" xfId="34076" xr:uid="{00000000-0005-0000-0000-0000245F0000}"/>
    <cellStyle name="Normal 44 4 3" xfId="18787" xr:uid="{00000000-0005-0000-0000-0000255F0000}"/>
    <cellStyle name="Normal 44 4 3 2" xfId="18788" xr:uid="{00000000-0005-0000-0000-0000265F0000}"/>
    <cellStyle name="Normal 44 4 3 3" xfId="18789" xr:uid="{00000000-0005-0000-0000-0000275F0000}"/>
    <cellStyle name="Normal 44 4 3 4" xfId="18790" xr:uid="{00000000-0005-0000-0000-0000285F0000}"/>
    <cellStyle name="Normal 44 4 3 5" xfId="23784" xr:uid="{00000000-0005-0000-0000-0000295F0000}"/>
    <cellStyle name="Normal 44 4 3 5 2" xfId="29204" xr:uid="{00000000-0005-0000-0000-00002A5F0000}"/>
    <cellStyle name="Normal 44 4 3 5 3" xfId="34077" xr:uid="{00000000-0005-0000-0000-00002B5F0000}"/>
    <cellStyle name="Normal 44 4 4" xfId="18791" xr:uid="{00000000-0005-0000-0000-00002C5F0000}"/>
    <cellStyle name="Normal 44 4 5" xfId="18792" xr:uid="{00000000-0005-0000-0000-00002D5F0000}"/>
    <cellStyle name="Normal 44 4 6" xfId="18793" xr:uid="{00000000-0005-0000-0000-00002E5F0000}"/>
    <cellStyle name="Normal 44 4 7" xfId="23785" xr:uid="{00000000-0005-0000-0000-00002F5F0000}"/>
    <cellStyle name="Normal 44 4 7 2" xfId="29205" xr:uid="{00000000-0005-0000-0000-0000305F0000}"/>
    <cellStyle name="Normal 44 4 7 3" xfId="34078" xr:uid="{00000000-0005-0000-0000-0000315F0000}"/>
    <cellStyle name="Normal 44 5" xfId="18794" xr:uid="{00000000-0005-0000-0000-0000325F0000}"/>
    <cellStyle name="Normal 44 5 2" xfId="18795" xr:uid="{00000000-0005-0000-0000-0000335F0000}"/>
    <cellStyle name="Normal 44 5 2 2" xfId="18796" xr:uid="{00000000-0005-0000-0000-0000345F0000}"/>
    <cellStyle name="Normal 44 5 2 2 2" xfId="18797" xr:uid="{00000000-0005-0000-0000-0000355F0000}"/>
    <cellStyle name="Normal 44 5 2 2 3" xfId="18798" xr:uid="{00000000-0005-0000-0000-0000365F0000}"/>
    <cellStyle name="Normal 44 5 2 2 4" xfId="18799" xr:uid="{00000000-0005-0000-0000-0000375F0000}"/>
    <cellStyle name="Normal 44 5 2 3" xfId="18800" xr:uid="{00000000-0005-0000-0000-0000385F0000}"/>
    <cellStyle name="Normal 44 5 2 4" xfId="18801" xr:uid="{00000000-0005-0000-0000-0000395F0000}"/>
    <cellStyle name="Normal 44 5 2 5" xfId="18802" xr:uid="{00000000-0005-0000-0000-00003A5F0000}"/>
    <cellStyle name="Normal 44 5 2 6" xfId="23786" xr:uid="{00000000-0005-0000-0000-00003B5F0000}"/>
    <cellStyle name="Normal 44 5 2 6 2" xfId="29206" xr:uid="{00000000-0005-0000-0000-00003C5F0000}"/>
    <cellStyle name="Normal 44 5 2 6 3" xfId="34079" xr:uid="{00000000-0005-0000-0000-00003D5F0000}"/>
    <cellStyle name="Normal 44 5 3" xfId="18803" xr:uid="{00000000-0005-0000-0000-00003E5F0000}"/>
    <cellStyle name="Normal 44 5 3 2" xfId="18804" xr:uid="{00000000-0005-0000-0000-00003F5F0000}"/>
    <cellStyle name="Normal 44 5 3 3" xfId="18805" xr:uid="{00000000-0005-0000-0000-0000405F0000}"/>
    <cellStyle name="Normal 44 5 3 4" xfId="18806" xr:uid="{00000000-0005-0000-0000-0000415F0000}"/>
    <cellStyle name="Normal 44 5 4" xfId="18807" xr:uid="{00000000-0005-0000-0000-0000425F0000}"/>
    <cellStyle name="Normal 44 5 5" xfId="18808" xr:uid="{00000000-0005-0000-0000-0000435F0000}"/>
    <cellStyle name="Normal 44 5 6" xfId="18809" xr:uid="{00000000-0005-0000-0000-0000445F0000}"/>
    <cellStyle name="Normal 44 5 7" xfId="23787" xr:uid="{00000000-0005-0000-0000-0000455F0000}"/>
    <cellStyle name="Normal 44 5 7 2" xfId="29207" xr:uid="{00000000-0005-0000-0000-0000465F0000}"/>
    <cellStyle name="Normal 44 5 7 3" xfId="34080" xr:uid="{00000000-0005-0000-0000-0000475F0000}"/>
    <cellStyle name="Normal 44 6" xfId="23788" xr:uid="{00000000-0005-0000-0000-0000485F0000}"/>
    <cellStyle name="Normal 44 6 2" xfId="23789" xr:uid="{00000000-0005-0000-0000-0000495F0000}"/>
    <cellStyle name="Normal 44 6 2 2" xfId="29209" xr:uid="{00000000-0005-0000-0000-00004A5F0000}"/>
    <cellStyle name="Normal 44 6 2 3" xfId="34082" xr:uid="{00000000-0005-0000-0000-00004B5F0000}"/>
    <cellStyle name="Normal 44 6 3" xfId="29208" xr:uid="{00000000-0005-0000-0000-00004C5F0000}"/>
    <cellStyle name="Normal 44 6 4" xfId="34081" xr:uid="{00000000-0005-0000-0000-00004D5F0000}"/>
    <cellStyle name="Normal 44 7" xfId="23790" xr:uid="{00000000-0005-0000-0000-00004E5F0000}"/>
    <cellStyle name="Normal 44 7 2" xfId="29210" xr:uid="{00000000-0005-0000-0000-00004F5F0000}"/>
    <cellStyle name="Normal 44 7 3" xfId="34083" xr:uid="{00000000-0005-0000-0000-0000505F0000}"/>
    <cellStyle name="Normal 45" xfId="18810" xr:uid="{00000000-0005-0000-0000-0000515F0000}"/>
    <cellStyle name="Normal 45 2" xfId="18811" xr:uid="{00000000-0005-0000-0000-0000525F0000}"/>
    <cellStyle name="Normal 45 2 2" xfId="18812" xr:uid="{00000000-0005-0000-0000-0000535F0000}"/>
    <cellStyle name="Normal 45 2 2 2" xfId="18813" xr:uid="{00000000-0005-0000-0000-0000545F0000}"/>
    <cellStyle name="Normal 45 2 2 3" xfId="18814" xr:uid="{00000000-0005-0000-0000-0000555F0000}"/>
    <cellStyle name="Normal 45 2 2 4" xfId="18815" xr:uid="{00000000-0005-0000-0000-0000565F0000}"/>
    <cellStyle name="Normal 45 2 3" xfId="18816" xr:uid="{00000000-0005-0000-0000-0000575F0000}"/>
    <cellStyle name="Normal 45 2 4" xfId="18817" xr:uid="{00000000-0005-0000-0000-0000585F0000}"/>
    <cellStyle name="Normal 45 2 5" xfId="18818" xr:uid="{00000000-0005-0000-0000-0000595F0000}"/>
    <cellStyle name="Normal 45 3" xfId="18819" xr:uid="{00000000-0005-0000-0000-00005A5F0000}"/>
    <cellStyle name="Normal 45 4" xfId="18820" xr:uid="{00000000-0005-0000-0000-00005B5F0000}"/>
    <cellStyle name="Normal 45 4 2" xfId="18821" xr:uid="{00000000-0005-0000-0000-00005C5F0000}"/>
    <cellStyle name="Normal 45 4 3" xfId="18822" xr:uid="{00000000-0005-0000-0000-00005D5F0000}"/>
    <cellStyle name="Normal 45 4 4" xfId="18823" xr:uid="{00000000-0005-0000-0000-00005E5F0000}"/>
    <cellStyle name="Normal 45 5" xfId="18824" xr:uid="{00000000-0005-0000-0000-00005F5F0000}"/>
    <cellStyle name="Normal 45 6" xfId="18825" xr:uid="{00000000-0005-0000-0000-0000605F0000}"/>
    <cellStyle name="Normal 45 7" xfId="18826" xr:uid="{00000000-0005-0000-0000-0000615F0000}"/>
    <cellStyle name="Normal 46" xfId="18827" xr:uid="{00000000-0005-0000-0000-0000625F0000}"/>
    <cellStyle name="Normal 46 2" xfId="18828" xr:uid="{00000000-0005-0000-0000-0000635F0000}"/>
    <cellStyle name="Normal 46 2 2" xfId="18829" xr:uid="{00000000-0005-0000-0000-0000645F0000}"/>
    <cellStyle name="Normal 46 2 2 2" xfId="18830" xr:uid="{00000000-0005-0000-0000-0000655F0000}"/>
    <cellStyle name="Normal 46 2 2 3" xfId="18831" xr:uid="{00000000-0005-0000-0000-0000665F0000}"/>
    <cellStyle name="Normal 46 2 2 4" xfId="18832" xr:uid="{00000000-0005-0000-0000-0000675F0000}"/>
    <cellStyle name="Normal 46 2 3" xfId="18833" xr:uid="{00000000-0005-0000-0000-0000685F0000}"/>
    <cellStyle name="Normal 46 2 4" xfId="18834" xr:uid="{00000000-0005-0000-0000-0000695F0000}"/>
    <cellStyle name="Normal 46 2 5" xfId="18835" xr:uid="{00000000-0005-0000-0000-00006A5F0000}"/>
    <cellStyle name="Normal 46 3" xfId="18836" xr:uid="{00000000-0005-0000-0000-00006B5F0000}"/>
    <cellStyle name="Normal 46 4" xfId="18837" xr:uid="{00000000-0005-0000-0000-00006C5F0000}"/>
    <cellStyle name="Normal 46 4 2" xfId="18838" xr:uid="{00000000-0005-0000-0000-00006D5F0000}"/>
    <cellStyle name="Normal 46 4 3" xfId="18839" xr:uid="{00000000-0005-0000-0000-00006E5F0000}"/>
    <cellStyle name="Normal 46 4 4" xfId="18840" xr:uid="{00000000-0005-0000-0000-00006F5F0000}"/>
    <cellStyle name="Normal 46 5" xfId="18841" xr:uid="{00000000-0005-0000-0000-0000705F0000}"/>
    <cellStyle name="Normal 46 6" xfId="18842" xr:uid="{00000000-0005-0000-0000-0000715F0000}"/>
    <cellStyle name="Normal 46 7" xfId="18843" xr:uid="{00000000-0005-0000-0000-0000725F0000}"/>
    <cellStyle name="Normal 47" xfId="18844" xr:uid="{00000000-0005-0000-0000-0000735F0000}"/>
    <cellStyle name="Normal 47 2" xfId="18845" xr:uid="{00000000-0005-0000-0000-0000745F0000}"/>
    <cellStyle name="Normal 47 2 2" xfId="18846" xr:uid="{00000000-0005-0000-0000-0000755F0000}"/>
    <cellStyle name="Normal 47 2 2 2" xfId="18847" xr:uid="{00000000-0005-0000-0000-0000765F0000}"/>
    <cellStyle name="Normal 47 2 2 3" xfId="18848" xr:uid="{00000000-0005-0000-0000-0000775F0000}"/>
    <cellStyle name="Normal 47 2 2 4" xfId="18849" xr:uid="{00000000-0005-0000-0000-0000785F0000}"/>
    <cellStyle name="Normal 47 2 3" xfId="18850" xr:uid="{00000000-0005-0000-0000-0000795F0000}"/>
    <cellStyle name="Normal 47 2 4" xfId="18851" xr:uid="{00000000-0005-0000-0000-00007A5F0000}"/>
    <cellStyle name="Normal 47 2 5" xfId="18852" xr:uid="{00000000-0005-0000-0000-00007B5F0000}"/>
    <cellStyle name="Normal 47 3" xfId="18853" xr:uid="{00000000-0005-0000-0000-00007C5F0000}"/>
    <cellStyle name="Normal 47 4" xfId="18854" xr:uid="{00000000-0005-0000-0000-00007D5F0000}"/>
    <cellStyle name="Normal 47 4 2" xfId="18855" xr:uid="{00000000-0005-0000-0000-00007E5F0000}"/>
    <cellStyle name="Normal 47 4 3" xfId="18856" xr:uid="{00000000-0005-0000-0000-00007F5F0000}"/>
    <cellStyle name="Normal 47 4 4" xfId="18857" xr:uid="{00000000-0005-0000-0000-0000805F0000}"/>
    <cellStyle name="Normal 47 5" xfId="18858" xr:uid="{00000000-0005-0000-0000-0000815F0000}"/>
    <cellStyle name="Normal 47 6" xfId="18859" xr:uid="{00000000-0005-0000-0000-0000825F0000}"/>
    <cellStyle name="Normal 47 7" xfId="18860" xr:uid="{00000000-0005-0000-0000-0000835F0000}"/>
    <cellStyle name="Normal 48" xfId="18861" xr:uid="{00000000-0005-0000-0000-0000845F0000}"/>
    <cellStyle name="Normal 48 2" xfId="18862" xr:uid="{00000000-0005-0000-0000-0000855F0000}"/>
    <cellStyle name="Normal 48 2 2" xfId="18863" xr:uid="{00000000-0005-0000-0000-0000865F0000}"/>
    <cellStyle name="Normal 48 2 2 2" xfId="18864" xr:uid="{00000000-0005-0000-0000-0000875F0000}"/>
    <cellStyle name="Normal 48 2 2 3" xfId="18865" xr:uid="{00000000-0005-0000-0000-0000885F0000}"/>
    <cellStyle name="Normal 48 2 2 4" xfId="18866" xr:uid="{00000000-0005-0000-0000-0000895F0000}"/>
    <cellStyle name="Normal 48 2 3" xfId="18867" xr:uid="{00000000-0005-0000-0000-00008A5F0000}"/>
    <cellStyle name="Normal 48 2 4" xfId="18868" xr:uid="{00000000-0005-0000-0000-00008B5F0000}"/>
    <cellStyle name="Normal 48 2 5" xfId="18869" xr:uid="{00000000-0005-0000-0000-00008C5F0000}"/>
    <cellStyle name="Normal 48 3" xfId="18870" xr:uid="{00000000-0005-0000-0000-00008D5F0000}"/>
    <cellStyle name="Normal 48 4" xfId="18871" xr:uid="{00000000-0005-0000-0000-00008E5F0000}"/>
    <cellStyle name="Normal 48 4 2" xfId="18872" xr:uid="{00000000-0005-0000-0000-00008F5F0000}"/>
    <cellStyle name="Normal 48 4 3" xfId="18873" xr:uid="{00000000-0005-0000-0000-0000905F0000}"/>
    <cellStyle name="Normal 48 4 4" xfId="18874" xr:uid="{00000000-0005-0000-0000-0000915F0000}"/>
    <cellStyle name="Normal 48 5" xfId="18875" xr:uid="{00000000-0005-0000-0000-0000925F0000}"/>
    <cellStyle name="Normal 48 6" xfId="18876" xr:uid="{00000000-0005-0000-0000-0000935F0000}"/>
    <cellStyle name="Normal 48 7" xfId="18877" xr:uid="{00000000-0005-0000-0000-0000945F0000}"/>
    <cellStyle name="Normal 49" xfId="18878" xr:uid="{00000000-0005-0000-0000-0000955F0000}"/>
    <cellStyle name="Normal 49 2" xfId="18879" xr:uid="{00000000-0005-0000-0000-0000965F0000}"/>
    <cellStyle name="Normal 49 2 2" xfId="18880" xr:uid="{00000000-0005-0000-0000-0000975F0000}"/>
    <cellStyle name="Normal 49 2 2 2" xfId="18881" xr:uid="{00000000-0005-0000-0000-0000985F0000}"/>
    <cellStyle name="Normal 49 2 2 3" xfId="18882" xr:uid="{00000000-0005-0000-0000-0000995F0000}"/>
    <cellStyle name="Normal 49 2 2 4" xfId="18883" xr:uid="{00000000-0005-0000-0000-00009A5F0000}"/>
    <cellStyle name="Normal 49 2 3" xfId="18884" xr:uid="{00000000-0005-0000-0000-00009B5F0000}"/>
    <cellStyle name="Normal 49 2 4" xfId="18885" xr:uid="{00000000-0005-0000-0000-00009C5F0000}"/>
    <cellStyle name="Normal 49 2 5" xfId="18886" xr:uid="{00000000-0005-0000-0000-00009D5F0000}"/>
    <cellStyle name="Normal 49 3" xfId="18887" xr:uid="{00000000-0005-0000-0000-00009E5F0000}"/>
    <cellStyle name="Normal 49 4" xfId="18888" xr:uid="{00000000-0005-0000-0000-00009F5F0000}"/>
    <cellStyle name="Normal 49 4 2" xfId="18889" xr:uid="{00000000-0005-0000-0000-0000A05F0000}"/>
    <cellStyle name="Normal 49 4 3" xfId="18890" xr:uid="{00000000-0005-0000-0000-0000A15F0000}"/>
    <cellStyle name="Normal 49 4 4" xfId="18891" xr:uid="{00000000-0005-0000-0000-0000A25F0000}"/>
    <cellStyle name="Normal 49 5" xfId="18892" xr:uid="{00000000-0005-0000-0000-0000A35F0000}"/>
    <cellStyle name="Normal 49 6" xfId="18893" xr:uid="{00000000-0005-0000-0000-0000A45F0000}"/>
    <cellStyle name="Normal 49 7" xfId="18894" xr:uid="{00000000-0005-0000-0000-0000A55F0000}"/>
    <cellStyle name="Normal 5" xfId="18895" xr:uid="{00000000-0005-0000-0000-0000A65F0000}"/>
    <cellStyle name="Normal 5 10" xfId="18896" xr:uid="{00000000-0005-0000-0000-0000A75F0000}"/>
    <cellStyle name="Normal 5 10 2" xfId="18897" xr:uid="{00000000-0005-0000-0000-0000A85F0000}"/>
    <cellStyle name="Normal 5 100" xfId="18898" xr:uid="{00000000-0005-0000-0000-0000A95F0000}"/>
    <cellStyle name="Normal 5 101" xfId="18899" xr:uid="{00000000-0005-0000-0000-0000AA5F0000}"/>
    <cellStyle name="Normal 5 102" xfId="18900" xr:uid="{00000000-0005-0000-0000-0000AB5F0000}"/>
    <cellStyle name="Normal 5 103" xfId="18901" xr:uid="{00000000-0005-0000-0000-0000AC5F0000}"/>
    <cellStyle name="Normal 5 104" xfId="18902" xr:uid="{00000000-0005-0000-0000-0000AD5F0000}"/>
    <cellStyle name="Normal 5 105" xfId="18903" xr:uid="{00000000-0005-0000-0000-0000AE5F0000}"/>
    <cellStyle name="Normal 5 106" xfId="18904" xr:uid="{00000000-0005-0000-0000-0000AF5F0000}"/>
    <cellStyle name="Normal 5 107" xfId="18905" xr:uid="{00000000-0005-0000-0000-0000B05F0000}"/>
    <cellStyle name="Normal 5 108" xfId="18906" xr:uid="{00000000-0005-0000-0000-0000B15F0000}"/>
    <cellStyle name="Normal 5 109" xfId="18907" xr:uid="{00000000-0005-0000-0000-0000B25F0000}"/>
    <cellStyle name="Normal 5 11" xfId="18908" xr:uid="{00000000-0005-0000-0000-0000B35F0000}"/>
    <cellStyle name="Normal 5 11 2" xfId="18909" xr:uid="{00000000-0005-0000-0000-0000B45F0000}"/>
    <cellStyle name="Normal 5 11 3" xfId="18910" xr:uid="{00000000-0005-0000-0000-0000B55F0000}"/>
    <cellStyle name="Normal 5 11 3 2" xfId="18911" xr:uid="{00000000-0005-0000-0000-0000B65F0000}"/>
    <cellStyle name="Normal 5 11 3 3" xfId="18912" xr:uid="{00000000-0005-0000-0000-0000B75F0000}"/>
    <cellStyle name="Normal 5 11 3 4" xfId="18913" xr:uid="{00000000-0005-0000-0000-0000B85F0000}"/>
    <cellStyle name="Normal 5 110" xfId="18914" xr:uid="{00000000-0005-0000-0000-0000B95F0000}"/>
    <cellStyle name="Normal 5 111" xfId="18915" xr:uid="{00000000-0005-0000-0000-0000BA5F0000}"/>
    <cellStyle name="Normal 5 112" xfId="18916" xr:uid="{00000000-0005-0000-0000-0000BB5F0000}"/>
    <cellStyle name="Normal 5 113" xfId="18917" xr:uid="{00000000-0005-0000-0000-0000BC5F0000}"/>
    <cellStyle name="Normal 5 114" xfId="23791" xr:uid="{00000000-0005-0000-0000-0000BD5F0000}"/>
    <cellStyle name="Normal 5 115" xfId="21011" xr:uid="{00000000-0005-0000-0000-0000BE5F0000}"/>
    <cellStyle name="Normal 5 12" xfId="18918" xr:uid="{00000000-0005-0000-0000-0000BF5F0000}"/>
    <cellStyle name="Normal 5 12 2" xfId="18919" xr:uid="{00000000-0005-0000-0000-0000C05F0000}"/>
    <cellStyle name="Normal 5 12 3" xfId="18920" xr:uid="{00000000-0005-0000-0000-0000C15F0000}"/>
    <cellStyle name="Normal 5 12 3 2" xfId="18921" xr:uid="{00000000-0005-0000-0000-0000C25F0000}"/>
    <cellStyle name="Normal 5 12 3 3" xfId="18922" xr:uid="{00000000-0005-0000-0000-0000C35F0000}"/>
    <cellStyle name="Normal 5 12 3 4" xfId="18923" xr:uid="{00000000-0005-0000-0000-0000C45F0000}"/>
    <cellStyle name="Normal 5 13" xfId="18924" xr:uid="{00000000-0005-0000-0000-0000C55F0000}"/>
    <cellStyle name="Normal 5 13 2" xfId="18925" xr:uid="{00000000-0005-0000-0000-0000C65F0000}"/>
    <cellStyle name="Normal 5 13 3" xfId="18926" xr:uid="{00000000-0005-0000-0000-0000C75F0000}"/>
    <cellStyle name="Normal 5 13 4" xfId="18927" xr:uid="{00000000-0005-0000-0000-0000C85F0000}"/>
    <cellStyle name="Normal 5 13 5" xfId="18928" xr:uid="{00000000-0005-0000-0000-0000C95F0000}"/>
    <cellStyle name="Normal 5 14" xfId="18929" xr:uid="{00000000-0005-0000-0000-0000CA5F0000}"/>
    <cellStyle name="Normal 5 14 2" xfId="18930" xr:uid="{00000000-0005-0000-0000-0000CB5F0000}"/>
    <cellStyle name="Normal 5 15" xfId="18931" xr:uid="{00000000-0005-0000-0000-0000CC5F0000}"/>
    <cellStyle name="Normal 5 15 2" xfId="18932" xr:uid="{00000000-0005-0000-0000-0000CD5F0000}"/>
    <cellStyle name="Normal 5 16" xfId="18933" xr:uid="{00000000-0005-0000-0000-0000CE5F0000}"/>
    <cellStyle name="Normal 5 16 2" xfId="18934" xr:uid="{00000000-0005-0000-0000-0000CF5F0000}"/>
    <cellStyle name="Normal 5 17" xfId="18935" xr:uid="{00000000-0005-0000-0000-0000D05F0000}"/>
    <cellStyle name="Normal 5 17 2" xfId="18936" xr:uid="{00000000-0005-0000-0000-0000D15F0000}"/>
    <cellStyle name="Normal 5 18" xfId="18937" xr:uid="{00000000-0005-0000-0000-0000D25F0000}"/>
    <cellStyle name="Normal 5 18 2" xfId="18938" xr:uid="{00000000-0005-0000-0000-0000D35F0000}"/>
    <cellStyle name="Normal 5 19" xfId="18939" xr:uid="{00000000-0005-0000-0000-0000D45F0000}"/>
    <cellStyle name="Normal 5 19 2" xfId="18940" xr:uid="{00000000-0005-0000-0000-0000D55F0000}"/>
    <cellStyle name="Normal 5 2" xfId="18941" xr:uid="{00000000-0005-0000-0000-0000D65F0000}"/>
    <cellStyle name="Normal 5 2 2" xfId="18942" xr:uid="{00000000-0005-0000-0000-0000D75F0000}"/>
    <cellStyle name="Normal 5 2 2 2" xfId="18943" xr:uid="{00000000-0005-0000-0000-0000D85F0000}"/>
    <cellStyle name="Normal 5 2 2 3" xfId="18944" xr:uid="{00000000-0005-0000-0000-0000D95F0000}"/>
    <cellStyle name="Normal 5 2 3" xfId="18945" xr:uid="{00000000-0005-0000-0000-0000DA5F0000}"/>
    <cellStyle name="Normal 5 2 3 2" xfId="18946" xr:uid="{00000000-0005-0000-0000-0000DB5F0000}"/>
    <cellStyle name="Normal 5 2 4" xfId="18947" xr:uid="{00000000-0005-0000-0000-0000DC5F0000}"/>
    <cellStyle name="Normal 5 20" xfId="18948" xr:uid="{00000000-0005-0000-0000-0000DD5F0000}"/>
    <cellStyle name="Normal 5 20 2" xfId="18949" xr:uid="{00000000-0005-0000-0000-0000DE5F0000}"/>
    <cellStyle name="Normal 5 21" xfId="18950" xr:uid="{00000000-0005-0000-0000-0000DF5F0000}"/>
    <cellStyle name="Normal 5 21 2" xfId="18951" xr:uid="{00000000-0005-0000-0000-0000E05F0000}"/>
    <cellStyle name="Normal 5 22" xfId="18952" xr:uid="{00000000-0005-0000-0000-0000E15F0000}"/>
    <cellStyle name="Normal 5 22 2" xfId="18953" xr:uid="{00000000-0005-0000-0000-0000E25F0000}"/>
    <cellStyle name="Normal 5 23" xfId="18954" xr:uid="{00000000-0005-0000-0000-0000E35F0000}"/>
    <cellStyle name="Normal 5 23 2" xfId="18955" xr:uid="{00000000-0005-0000-0000-0000E45F0000}"/>
    <cellStyle name="Normal 5 24" xfId="18956" xr:uid="{00000000-0005-0000-0000-0000E55F0000}"/>
    <cellStyle name="Normal 5 24 2" xfId="18957" xr:uid="{00000000-0005-0000-0000-0000E65F0000}"/>
    <cellStyle name="Normal 5 25" xfId="18958" xr:uid="{00000000-0005-0000-0000-0000E75F0000}"/>
    <cellStyle name="Normal 5 25 2" xfId="18959" xr:uid="{00000000-0005-0000-0000-0000E85F0000}"/>
    <cellStyle name="Normal 5 26" xfId="18960" xr:uid="{00000000-0005-0000-0000-0000E95F0000}"/>
    <cellStyle name="Normal 5 26 2" xfId="18961" xr:uid="{00000000-0005-0000-0000-0000EA5F0000}"/>
    <cellStyle name="Normal 5 27" xfId="18962" xr:uid="{00000000-0005-0000-0000-0000EB5F0000}"/>
    <cellStyle name="Normal 5 27 2" xfId="18963" xr:uid="{00000000-0005-0000-0000-0000EC5F0000}"/>
    <cellStyle name="Normal 5 28" xfId="18964" xr:uid="{00000000-0005-0000-0000-0000ED5F0000}"/>
    <cellStyle name="Normal 5 28 2" xfId="18965" xr:uid="{00000000-0005-0000-0000-0000EE5F0000}"/>
    <cellStyle name="Normal 5 29" xfId="18966" xr:uid="{00000000-0005-0000-0000-0000EF5F0000}"/>
    <cellStyle name="Normal 5 29 2" xfId="18967" xr:uid="{00000000-0005-0000-0000-0000F05F0000}"/>
    <cellStyle name="Normal 5 3" xfId="18968" xr:uid="{00000000-0005-0000-0000-0000F15F0000}"/>
    <cellStyle name="Normal 5 3 2" xfId="18969" xr:uid="{00000000-0005-0000-0000-0000F25F0000}"/>
    <cellStyle name="Normal 5 3 2 2" xfId="18970" xr:uid="{00000000-0005-0000-0000-0000F35F0000}"/>
    <cellStyle name="Normal 5 3 2 2 2" xfId="18971" xr:uid="{00000000-0005-0000-0000-0000F45F0000}"/>
    <cellStyle name="Normal 5 3 2 2 3" xfId="18972" xr:uid="{00000000-0005-0000-0000-0000F55F0000}"/>
    <cellStyle name="Normal 5 3 2 2 3 2" xfId="18973" xr:uid="{00000000-0005-0000-0000-0000F65F0000}"/>
    <cellStyle name="Normal 5 3 2 2 3 3" xfId="18974" xr:uid="{00000000-0005-0000-0000-0000F75F0000}"/>
    <cellStyle name="Normal 5 3 2 2 3 4" xfId="18975" xr:uid="{00000000-0005-0000-0000-0000F85F0000}"/>
    <cellStyle name="Normal 5 3 2 2 4" xfId="18976" xr:uid="{00000000-0005-0000-0000-0000F95F0000}"/>
    <cellStyle name="Normal 5 3 2 2 5" xfId="18977" xr:uid="{00000000-0005-0000-0000-0000FA5F0000}"/>
    <cellStyle name="Normal 5 3 2 2 6" xfId="18978" xr:uid="{00000000-0005-0000-0000-0000FB5F0000}"/>
    <cellStyle name="Normal 5 3 2 3" xfId="18979" xr:uid="{00000000-0005-0000-0000-0000FC5F0000}"/>
    <cellStyle name="Normal 5 3 2 4" xfId="18980" xr:uid="{00000000-0005-0000-0000-0000FD5F0000}"/>
    <cellStyle name="Normal 5 3 2 4 2" xfId="18981" xr:uid="{00000000-0005-0000-0000-0000FE5F0000}"/>
    <cellStyle name="Normal 5 3 2 4 3" xfId="18982" xr:uid="{00000000-0005-0000-0000-0000FF5F0000}"/>
    <cellStyle name="Normal 5 3 2 4 4" xfId="18983" xr:uid="{00000000-0005-0000-0000-000000600000}"/>
    <cellStyle name="Normal 5 3 2 5" xfId="18984" xr:uid="{00000000-0005-0000-0000-000001600000}"/>
    <cellStyle name="Normal 5 3 2 6" xfId="18985" xr:uid="{00000000-0005-0000-0000-000002600000}"/>
    <cellStyle name="Normal 5 3 2 7" xfId="18986" xr:uid="{00000000-0005-0000-0000-000003600000}"/>
    <cellStyle name="Normal 5 3 3" xfId="18987" xr:uid="{00000000-0005-0000-0000-000004600000}"/>
    <cellStyle name="Normal 5 3 3 2" xfId="18988" xr:uid="{00000000-0005-0000-0000-000005600000}"/>
    <cellStyle name="Normal 5 3 3 2 2" xfId="18989" xr:uid="{00000000-0005-0000-0000-000006600000}"/>
    <cellStyle name="Normal 5 3 3 2 2 2" xfId="18990" xr:uid="{00000000-0005-0000-0000-000007600000}"/>
    <cellStyle name="Normal 5 3 3 2 2 3" xfId="18991" xr:uid="{00000000-0005-0000-0000-000008600000}"/>
    <cellStyle name="Normal 5 3 3 2 2 4" xfId="18992" xr:uid="{00000000-0005-0000-0000-000009600000}"/>
    <cellStyle name="Normal 5 3 3 2 3" xfId="18993" xr:uid="{00000000-0005-0000-0000-00000A600000}"/>
    <cellStyle name="Normal 5 3 3 2 4" xfId="18994" xr:uid="{00000000-0005-0000-0000-00000B600000}"/>
    <cellStyle name="Normal 5 3 3 2 5" xfId="18995" xr:uid="{00000000-0005-0000-0000-00000C600000}"/>
    <cellStyle name="Normal 5 3 3 3" xfId="18996" xr:uid="{00000000-0005-0000-0000-00000D600000}"/>
    <cellStyle name="Normal 5 3 3 4" xfId="18997" xr:uid="{00000000-0005-0000-0000-00000E600000}"/>
    <cellStyle name="Normal 5 3 3 4 2" xfId="18998" xr:uid="{00000000-0005-0000-0000-00000F600000}"/>
    <cellStyle name="Normal 5 3 3 4 3" xfId="18999" xr:uid="{00000000-0005-0000-0000-000010600000}"/>
    <cellStyle name="Normal 5 3 3 4 4" xfId="19000" xr:uid="{00000000-0005-0000-0000-000011600000}"/>
    <cellStyle name="Normal 5 3 3 5" xfId="19001" xr:uid="{00000000-0005-0000-0000-000012600000}"/>
    <cellStyle name="Normal 5 3 3 6" xfId="19002" xr:uid="{00000000-0005-0000-0000-000013600000}"/>
    <cellStyle name="Normal 5 3 3 7" xfId="19003" xr:uid="{00000000-0005-0000-0000-000014600000}"/>
    <cellStyle name="Normal 5 3 4" xfId="19004" xr:uid="{00000000-0005-0000-0000-000015600000}"/>
    <cellStyle name="Normal 5 30" xfId="19005" xr:uid="{00000000-0005-0000-0000-000016600000}"/>
    <cellStyle name="Normal 5 30 2" xfId="19006" xr:uid="{00000000-0005-0000-0000-000017600000}"/>
    <cellStyle name="Normal 5 31" xfId="19007" xr:uid="{00000000-0005-0000-0000-000018600000}"/>
    <cellStyle name="Normal 5 31 2" xfId="19008" xr:uid="{00000000-0005-0000-0000-000019600000}"/>
    <cellStyle name="Normal 5 32" xfId="19009" xr:uid="{00000000-0005-0000-0000-00001A600000}"/>
    <cellStyle name="Normal 5 32 2" xfId="19010" xr:uid="{00000000-0005-0000-0000-00001B600000}"/>
    <cellStyle name="Normal 5 33" xfId="19011" xr:uid="{00000000-0005-0000-0000-00001C600000}"/>
    <cellStyle name="Normal 5 33 2" xfId="19012" xr:uid="{00000000-0005-0000-0000-00001D600000}"/>
    <cellStyle name="Normal 5 34" xfId="19013" xr:uid="{00000000-0005-0000-0000-00001E600000}"/>
    <cellStyle name="Normal 5 34 2" xfId="19014" xr:uid="{00000000-0005-0000-0000-00001F600000}"/>
    <cellStyle name="Normal 5 35" xfId="19015" xr:uid="{00000000-0005-0000-0000-000020600000}"/>
    <cellStyle name="Normal 5 35 2" xfId="19016" xr:uid="{00000000-0005-0000-0000-000021600000}"/>
    <cellStyle name="Normal 5 36" xfId="19017" xr:uid="{00000000-0005-0000-0000-000022600000}"/>
    <cellStyle name="Normal 5 36 2" xfId="19018" xr:uid="{00000000-0005-0000-0000-000023600000}"/>
    <cellStyle name="Normal 5 37" xfId="19019" xr:uid="{00000000-0005-0000-0000-000024600000}"/>
    <cellStyle name="Normal 5 37 2" xfId="19020" xr:uid="{00000000-0005-0000-0000-000025600000}"/>
    <cellStyle name="Normal 5 38" xfId="19021" xr:uid="{00000000-0005-0000-0000-000026600000}"/>
    <cellStyle name="Normal 5 38 2" xfId="19022" xr:uid="{00000000-0005-0000-0000-000027600000}"/>
    <cellStyle name="Normal 5 39" xfId="19023" xr:uid="{00000000-0005-0000-0000-000028600000}"/>
    <cellStyle name="Normal 5 39 2" xfId="19024" xr:uid="{00000000-0005-0000-0000-000029600000}"/>
    <cellStyle name="Normal 5 4" xfId="19025" xr:uid="{00000000-0005-0000-0000-00002A600000}"/>
    <cellStyle name="Normal 5 4 2" xfId="19026" xr:uid="{00000000-0005-0000-0000-00002B600000}"/>
    <cellStyle name="Normal 5 4 2 2" xfId="19027" xr:uid="{00000000-0005-0000-0000-00002C600000}"/>
    <cellStyle name="Normal 5 4 2 2 2" xfId="19028" xr:uid="{00000000-0005-0000-0000-00002D600000}"/>
    <cellStyle name="Normal 5 4 2 2 2 2" xfId="19029" xr:uid="{00000000-0005-0000-0000-00002E600000}"/>
    <cellStyle name="Normal 5 4 2 2 2 3" xfId="19030" xr:uid="{00000000-0005-0000-0000-00002F600000}"/>
    <cellStyle name="Normal 5 4 2 2 2 4" xfId="19031" xr:uid="{00000000-0005-0000-0000-000030600000}"/>
    <cellStyle name="Normal 5 4 2 2 3" xfId="19032" xr:uid="{00000000-0005-0000-0000-000031600000}"/>
    <cellStyle name="Normal 5 4 2 2 4" xfId="19033" xr:uid="{00000000-0005-0000-0000-000032600000}"/>
    <cellStyle name="Normal 5 4 2 2 5" xfId="19034" xr:uid="{00000000-0005-0000-0000-000033600000}"/>
    <cellStyle name="Normal 5 4 2 3" xfId="19035" xr:uid="{00000000-0005-0000-0000-000034600000}"/>
    <cellStyle name="Normal 5 4 2 4" xfId="19036" xr:uid="{00000000-0005-0000-0000-000035600000}"/>
    <cellStyle name="Normal 5 4 2 4 2" xfId="19037" xr:uid="{00000000-0005-0000-0000-000036600000}"/>
    <cellStyle name="Normal 5 4 2 4 3" xfId="19038" xr:uid="{00000000-0005-0000-0000-000037600000}"/>
    <cellStyle name="Normal 5 4 2 4 4" xfId="19039" xr:uid="{00000000-0005-0000-0000-000038600000}"/>
    <cellStyle name="Normal 5 4 2 5" xfId="19040" xr:uid="{00000000-0005-0000-0000-000039600000}"/>
    <cellStyle name="Normal 5 4 2 6" xfId="19041" xr:uid="{00000000-0005-0000-0000-00003A600000}"/>
    <cellStyle name="Normal 5 4 2 7" xfId="19042" xr:uid="{00000000-0005-0000-0000-00003B600000}"/>
    <cellStyle name="Normal 5 4 3" xfId="19043" xr:uid="{00000000-0005-0000-0000-00003C600000}"/>
    <cellStyle name="Normal 5 4 3 2" xfId="19044" xr:uid="{00000000-0005-0000-0000-00003D600000}"/>
    <cellStyle name="Normal 5 4 3 3" xfId="19045" xr:uid="{00000000-0005-0000-0000-00003E600000}"/>
    <cellStyle name="Normal 5 4 3 3 2" xfId="19046" xr:uid="{00000000-0005-0000-0000-00003F600000}"/>
    <cellStyle name="Normal 5 4 3 3 3" xfId="19047" xr:uid="{00000000-0005-0000-0000-000040600000}"/>
    <cellStyle name="Normal 5 4 3 3 4" xfId="19048" xr:uid="{00000000-0005-0000-0000-000041600000}"/>
    <cellStyle name="Normal 5 4 3 4" xfId="19049" xr:uid="{00000000-0005-0000-0000-000042600000}"/>
    <cellStyle name="Normal 5 4 3 5" xfId="19050" xr:uid="{00000000-0005-0000-0000-000043600000}"/>
    <cellStyle name="Normal 5 4 3 6" xfId="19051" xr:uid="{00000000-0005-0000-0000-000044600000}"/>
    <cellStyle name="Normal 5 4 4" xfId="19052" xr:uid="{00000000-0005-0000-0000-000045600000}"/>
    <cellStyle name="Normal 5 4 5" xfId="19053" xr:uid="{00000000-0005-0000-0000-000046600000}"/>
    <cellStyle name="Normal 5 4 5 2" xfId="19054" xr:uid="{00000000-0005-0000-0000-000047600000}"/>
    <cellStyle name="Normal 5 4 5 3" xfId="19055" xr:uid="{00000000-0005-0000-0000-000048600000}"/>
    <cellStyle name="Normal 5 4 5 4" xfId="19056" xr:uid="{00000000-0005-0000-0000-000049600000}"/>
    <cellStyle name="Normal 5 4 6" xfId="19057" xr:uid="{00000000-0005-0000-0000-00004A600000}"/>
    <cellStyle name="Normal 5 4 7" xfId="19058" xr:uid="{00000000-0005-0000-0000-00004B600000}"/>
    <cellStyle name="Normal 5 4 8" xfId="19059" xr:uid="{00000000-0005-0000-0000-00004C600000}"/>
    <cellStyle name="Normal 5 40" xfId="19060" xr:uid="{00000000-0005-0000-0000-00004D600000}"/>
    <cellStyle name="Normal 5 40 2" xfId="19061" xr:uid="{00000000-0005-0000-0000-00004E600000}"/>
    <cellStyle name="Normal 5 41" xfId="19062" xr:uid="{00000000-0005-0000-0000-00004F600000}"/>
    <cellStyle name="Normal 5 41 2" xfId="19063" xr:uid="{00000000-0005-0000-0000-000050600000}"/>
    <cellStyle name="Normal 5 42" xfId="19064" xr:uid="{00000000-0005-0000-0000-000051600000}"/>
    <cellStyle name="Normal 5 42 2" xfId="19065" xr:uid="{00000000-0005-0000-0000-000052600000}"/>
    <cellStyle name="Normal 5 43" xfId="19066" xr:uid="{00000000-0005-0000-0000-000053600000}"/>
    <cellStyle name="Normal 5 43 2" xfId="19067" xr:uid="{00000000-0005-0000-0000-000054600000}"/>
    <cellStyle name="Normal 5 44" xfId="19068" xr:uid="{00000000-0005-0000-0000-000055600000}"/>
    <cellStyle name="Normal 5 44 2" xfId="19069" xr:uid="{00000000-0005-0000-0000-000056600000}"/>
    <cellStyle name="Normal 5 45" xfId="19070" xr:uid="{00000000-0005-0000-0000-000057600000}"/>
    <cellStyle name="Normal 5 45 2" xfId="19071" xr:uid="{00000000-0005-0000-0000-000058600000}"/>
    <cellStyle name="Normal 5 46" xfId="19072" xr:uid="{00000000-0005-0000-0000-000059600000}"/>
    <cellStyle name="Normal 5 46 2" xfId="19073" xr:uid="{00000000-0005-0000-0000-00005A600000}"/>
    <cellStyle name="Normal 5 47" xfId="19074" xr:uid="{00000000-0005-0000-0000-00005B600000}"/>
    <cellStyle name="Normal 5 48" xfId="19075" xr:uid="{00000000-0005-0000-0000-00005C600000}"/>
    <cellStyle name="Normal 5 49" xfId="19076" xr:uid="{00000000-0005-0000-0000-00005D600000}"/>
    <cellStyle name="Normal 5 5" xfId="19077" xr:uid="{00000000-0005-0000-0000-00005E600000}"/>
    <cellStyle name="Normal 5 5 10" xfId="19078" xr:uid="{00000000-0005-0000-0000-00005F600000}"/>
    <cellStyle name="Normal 5 5 11" xfId="19079" xr:uid="{00000000-0005-0000-0000-000060600000}"/>
    <cellStyle name="Normal 5 5 12" xfId="19080" xr:uid="{00000000-0005-0000-0000-000061600000}"/>
    <cellStyle name="Normal 5 5 13" xfId="19081" xr:uid="{00000000-0005-0000-0000-000062600000}"/>
    <cellStyle name="Normal 5 5 14" xfId="19082" xr:uid="{00000000-0005-0000-0000-000063600000}"/>
    <cellStyle name="Normal 5 5 15" xfId="19083" xr:uid="{00000000-0005-0000-0000-000064600000}"/>
    <cellStyle name="Normal 5 5 16" xfId="19084" xr:uid="{00000000-0005-0000-0000-000065600000}"/>
    <cellStyle name="Normal 5 5 17" xfId="19085" xr:uid="{00000000-0005-0000-0000-000066600000}"/>
    <cellStyle name="Normal 5 5 18" xfId="19086" xr:uid="{00000000-0005-0000-0000-000067600000}"/>
    <cellStyle name="Normal 5 5 19" xfId="19087" xr:uid="{00000000-0005-0000-0000-000068600000}"/>
    <cellStyle name="Normal 5 5 2" xfId="19088" xr:uid="{00000000-0005-0000-0000-000069600000}"/>
    <cellStyle name="Normal 5 5 20" xfId="19089" xr:uid="{00000000-0005-0000-0000-00006A600000}"/>
    <cellStyle name="Normal 5 5 21" xfId="19090" xr:uid="{00000000-0005-0000-0000-00006B600000}"/>
    <cellStyle name="Normal 5 5 22" xfId="19091" xr:uid="{00000000-0005-0000-0000-00006C600000}"/>
    <cellStyle name="Normal 5 5 23" xfId="19092" xr:uid="{00000000-0005-0000-0000-00006D600000}"/>
    <cellStyle name="Normal 5 5 24" xfId="19093" xr:uid="{00000000-0005-0000-0000-00006E600000}"/>
    <cellStyle name="Normal 5 5 25" xfId="19094" xr:uid="{00000000-0005-0000-0000-00006F600000}"/>
    <cellStyle name="Normal 5 5 26" xfId="19095" xr:uid="{00000000-0005-0000-0000-000070600000}"/>
    <cellStyle name="Normal 5 5 27" xfId="19096" xr:uid="{00000000-0005-0000-0000-000071600000}"/>
    <cellStyle name="Normal 5 5 28" xfId="19097" xr:uid="{00000000-0005-0000-0000-000072600000}"/>
    <cellStyle name="Normal 5 5 29" xfId="19098" xr:uid="{00000000-0005-0000-0000-000073600000}"/>
    <cellStyle name="Normal 5 5 3" xfId="19099" xr:uid="{00000000-0005-0000-0000-000074600000}"/>
    <cellStyle name="Normal 5 5 30" xfId="19100" xr:uid="{00000000-0005-0000-0000-000075600000}"/>
    <cellStyle name="Normal 5 5 31" xfId="19101" xr:uid="{00000000-0005-0000-0000-000076600000}"/>
    <cellStyle name="Normal 5 5 32" xfId="19102" xr:uid="{00000000-0005-0000-0000-000077600000}"/>
    <cellStyle name="Normal 5 5 33" xfId="19103" xr:uid="{00000000-0005-0000-0000-000078600000}"/>
    <cellStyle name="Normal 5 5 34" xfId="19104" xr:uid="{00000000-0005-0000-0000-000079600000}"/>
    <cellStyle name="Normal 5 5 35" xfId="19105" xr:uid="{00000000-0005-0000-0000-00007A600000}"/>
    <cellStyle name="Normal 5 5 36" xfId="19106" xr:uid="{00000000-0005-0000-0000-00007B600000}"/>
    <cellStyle name="Normal 5 5 37" xfId="19107" xr:uid="{00000000-0005-0000-0000-00007C600000}"/>
    <cellStyle name="Normal 5 5 38" xfId="19108" xr:uid="{00000000-0005-0000-0000-00007D600000}"/>
    <cellStyle name="Normal 5 5 39" xfId="19109" xr:uid="{00000000-0005-0000-0000-00007E600000}"/>
    <cellStyle name="Normal 5 5 4" xfId="19110" xr:uid="{00000000-0005-0000-0000-00007F600000}"/>
    <cellStyle name="Normal 5 5 40" xfId="19111" xr:uid="{00000000-0005-0000-0000-000080600000}"/>
    <cellStyle name="Normal 5 5 41" xfId="19112" xr:uid="{00000000-0005-0000-0000-000081600000}"/>
    <cellStyle name="Normal 5 5 42" xfId="19113" xr:uid="{00000000-0005-0000-0000-000082600000}"/>
    <cellStyle name="Normal 5 5 43" xfId="19114" xr:uid="{00000000-0005-0000-0000-000083600000}"/>
    <cellStyle name="Normal 5 5 44" xfId="19115" xr:uid="{00000000-0005-0000-0000-000084600000}"/>
    <cellStyle name="Normal 5 5 45" xfId="19116" xr:uid="{00000000-0005-0000-0000-000085600000}"/>
    <cellStyle name="Normal 5 5 46" xfId="19117" xr:uid="{00000000-0005-0000-0000-000086600000}"/>
    <cellStyle name="Normal 5 5 47" xfId="19118" xr:uid="{00000000-0005-0000-0000-000087600000}"/>
    <cellStyle name="Normal 5 5 48" xfId="19119" xr:uid="{00000000-0005-0000-0000-000088600000}"/>
    <cellStyle name="Normal 5 5 49" xfId="19120" xr:uid="{00000000-0005-0000-0000-000089600000}"/>
    <cellStyle name="Normal 5 5 5" xfId="19121" xr:uid="{00000000-0005-0000-0000-00008A600000}"/>
    <cellStyle name="Normal 5 5 50" xfId="19122" xr:uid="{00000000-0005-0000-0000-00008B600000}"/>
    <cellStyle name="Normal 5 5 51" xfId="19123" xr:uid="{00000000-0005-0000-0000-00008C600000}"/>
    <cellStyle name="Normal 5 5 52" xfId="19124" xr:uid="{00000000-0005-0000-0000-00008D600000}"/>
    <cellStyle name="Normal 5 5 53" xfId="19125" xr:uid="{00000000-0005-0000-0000-00008E600000}"/>
    <cellStyle name="Normal 5 5 54" xfId="19126" xr:uid="{00000000-0005-0000-0000-00008F600000}"/>
    <cellStyle name="Normal 5 5 55" xfId="19127" xr:uid="{00000000-0005-0000-0000-000090600000}"/>
    <cellStyle name="Normal 5 5 56" xfId="19128" xr:uid="{00000000-0005-0000-0000-000091600000}"/>
    <cellStyle name="Normal 5 5 57" xfId="19129" xr:uid="{00000000-0005-0000-0000-000092600000}"/>
    <cellStyle name="Normal 5 5 58" xfId="19130" xr:uid="{00000000-0005-0000-0000-000093600000}"/>
    <cellStyle name="Normal 5 5 59" xfId="19131" xr:uid="{00000000-0005-0000-0000-000094600000}"/>
    <cellStyle name="Normal 5 5 6" xfId="19132" xr:uid="{00000000-0005-0000-0000-000095600000}"/>
    <cellStyle name="Normal 5 5 60" xfId="19133" xr:uid="{00000000-0005-0000-0000-000096600000}"/>
    <cellStyle name="Normal 5 5 61" xfId="19134" xr:uid="{00000000-0005-0000-0000-000097600000}"/>
    <cellStyle name="Normal 5 5 62" xfId="19135" xr:uid="{00000000-0005-0000-0000-000098600000}"/>
    <cellStyle name="Normal 5 5 63" xfId="19136" xr:uid="{00000000-0005-0000-0000-000099600000}"/>
    <cellStyle name="Normal 5 5 64" xfId="19137" xr:uid="{00000000-0005-0000-0000-00009A600000}"/>
    <cellStyle name="Normal 5 5 65" xfId="19138" xr:uid="{00000000-0005-0000-0000-00009B600000}"/>
    <cellStyle name="Normal 5 5 66" xfId="19139" xr:uid="{00000000-0005-0000-0000-00009C600000}"/>
    <cellStyle name="Normal 5 5 67" xfId="19140" xr:uid="{00000000-0005-0000-0000-00009D600000}"/>
    <cellStyle name="Normal 5 5 68" xfId="19141" xr:uid="{00000000-0005-0000-0000-00009E600000}"/>
    <cellStyle name="Normal 5 5 69" xfId="19142" xr:uid="{00000000-0005-0000-0000-00009F600000}"/>
    <cellStyle name="Normal 5 5 7" xfId="19143" xr:uid="{00000000-0005-0000-0000-0000A0600000}"/>
    <cellStyle name="Normal 5 5 70" xfId="19144" xr:uid="{00000000-0005-0000-0000-0000A1600000}"/>
    <cellStyle name="Normal 5 5 71" xfId="19145" xr:uid="{00000000-0005-0000-0000-0000A2600000}"/>
    <cellStyle name="Normal 5 5 72" xfId="19146" xr:uid="{00000000-0005-0000-0000-0000A3600000}"/>
    <cellStyle name="Normal 5 5 73" xfId="19147" xr:uid="{00000000-0005-0000-0000-0000A4600000}"/>
    <cellStyle name="Normal 5 5 74" xfId="19148" xr:uid="{00000000-0005-0000-0000-0000A5600000}"/>
    <cellStyle name="Normal 5 5 75" xfId="19149" xr:uid="{00000000-0005-0000-0000-0000A6600000}"/>
    <cellStyle name="Normal 5 5 76" xfId="19150" xr:uid="{00000000-0005-0000-0000-0000A7600000}"/>
    <cellStyle name="Normal 5 5 77" xfId="19151" xr:uid="{00000000-0005-0000-0000-0000A8600000}"/>
    <cellStyle name="Normal 5 5 78" xfId="19152" xr:uid="{00000000-0005-0000-0000-0000A9600000}"/>
    <cellStyle name="Normal 5 5 79" xfId="19153" xr:uid="{00000000-0005-0000-0000-0000AA600000}"/>
    <cellStyle name="Normal 5 5 8" xfId="19154" xr:uid="{00000000-0005-0000-0000-0000AB600000}"/>
    <cellStyle name="Normal 5 5 80" xfId="19155" xr:uid="{00000000-0005-0000-0000-0000AC600000}"/>
    <cellStyle name="Normal 5 5 81" xfId="19156" xr:uid="{00000000-0005-0000-0000-0000AD600000}"/>
    <cellStyle name="Normal 5 5 82" xfId="19157" xr:uid="{00000000-0005-0000-0000-0000AE600000}"/>
    <cellStyle name="Normal 5 5 83" xfId="19158" xr:uid="{00000000-0005-0000-0000-0000AF600000}"/>
    <cellStyle name="Normal 5 5 84" xfId="19159" xr:uid="{00000000-0005-0000-0000-0000B0600000}"/>
    <cellStyle name="Normal 5 5 85" xfId="19160" xr:uid="{00000000-0005-0000-0000-0000B1600000}"/>
    <cellStyle name="Normal 5 5 86" xfId="19161" xr:uid="{00000000-0005-0000-0000-0000B2600000}"/>
    <cellStyle name="Normal 5 5 87" xfId="19162" xr:uid="{00000000-0005-0000-0000-0000B3600000}"/>
    <cellStyle name="Normal 5 5 88" xfId="19163" xr:uid="{00000000-0005-0000-0000-0000B4600000}"/>
    <cellStyle name="Normal 5 5 89" xfId="19164" xr:uid="{00000000-0005-0000-0000-0000B5600000}"/>
    <cellStyle name="Normal 5 5 9" xfId="19165" xr:uid="{00000000-0005-0000-0000-0000B6600000}"/>
    <cellStyle name="Normal 5 5 90" xfId="19166" xr:uid="{00000000-0005-0000-0000-0000B7600000}"/>
    <cellStyle name="Normal 5 5 91" xfId="19167" xr:uid="{00000000-0005-0000-0000-0000B8600000}"/>
    <cellStyle name="Normal 5 5 92" xfId="19168" xr:uid="{00000000-0005-0000-0000-0000B9600000}"/>
    <cellStyle name="Normal 5 5 93" xfId="19169" xr:uid="{00000000-0005-0000-0000-0000BA600000}"/>
    <cellStyle name="Normal 5 50" xfId="19170" xr:uid="{00000000-0005-0000-0000-0000BB600000}"/>
    <cellStyle name="Normal 5 51" xfId="19171" xr:uid="{00000000-0005-0000-0000-0000BC600000}"/>
    <cellStyle name="Normal 5 52" xfId="19172" xr:uid="{00000000-0005-0000-0000-0000BD600000}"/>
    <cellStyle name="Normal 5 53" xfId="19173" xr:uid="{00000000-0005-0000-0000-0000BE600000}"/>
    <cellStyle name="Normal 5 54" xfId="19174" xr:uid="{00000000-0005-0000-0000-0000BF600000}"/>
    <cellStyle name="Normal 5 55" xfId="19175" xr:uid="{00000000-0005-0000-0000-0000C0600000}"/>
    <cellStyle name="Normal 5 56" xfId="19176" xr:uid="{00000000-0005-0000-0000-0000C1600000}"/>
    <cellStyle name="Normal 5 57" xfId="19177" xr:uid="{00000000-0005-0000-0000-0000C2600000}"/>
    <cellStyle name="Normal 5 58" xfId="19178" xr:uid="{00000000-0005-0000-0000-0000C3600000}"/>
    <cellStyle name="Normal 5 59" xfId="19179" xr:uid="{00000000-0005-0000-0000-0000C4600000}"/>
    <cellStyle name="Normal 5 6" xfId="19180" xr:uid="{00000000-0005-0000-0000-0000C5600000}"/>
    <cellStyle name="Normal 5 6 2" xfId="19181" xr:uid="{00000000-0005-0000-0000-0000C6600000}"/>
    <cellStyle name="Normal 5 60" xfId="19182" xr:uid="{00000000-0005-0000-0000-0000C7600000}"/>
    <cellStyle name="Normal 5 61" xfId="19183" xr:uid="{00000000-0005-0000-0000-0000C8600000}"/>
    <cellStyle name="Normal 5 62" xfId="19184" xr:uid="{00000000-0005-0000-0000-0000C9600000}"/>
    <cellStyle name="Normal 5 63" xfId="19185" xr:uid="{00000000-0005-0000-0000-0000CA600000}"/>
    <cellStyle name="Normal 5 64" xfId="19186" xr:uid="{00000000-0005-0000-0000-0000CB600000}"/>
    <cellStyle name="Normal 5 65" xfId="19187" xr:uid="{00000000-0005-0000-0000-0000CC600000}"/>
    <cellStyle name="Normal 5 66" xfId="19188" xr:uid="{00000000-0005-0000-0000-0000CD600000}"/>
    <cellStyle name="Normal 5 67" xfId="19189" xr:uid="{00000000-0005-0000-0000-0000CE600000}"/>
    <cellStyle name="Normal 5 68" xfId="19190" xr:uid="{00000000-0005-0000-0000-0000CF600000}"/>
    <cellStyle name="Normal 5 69" xfId="19191" xr:uid="{00000000-0005-0000-0000-0000D0600000}"/>
    <cellStyle name="Normal 5 7" xfId="19192" xr:uid="{00000000-0005-0000-0000-0000D1600000}"/>
    <cellStyle name="Normal 5 7 2" xfId="19193" xr:uid="{00000000-0005-0000-0000-0000D2600000}"/>
    <cellStyle name="Normal 5 70" xfId="19194" xr:uid="{00000000-0005-0000-0000-0000D3600000}"/>
    <cellStyle name="Normal 5 71" xfId="19195" xr:uid="{00000000-0005-0000-0000-0000D4600000}"/>
    <cellStyle name="Normal 5 72" xfId="19196" xr:uid="{00000000-0005-0000-0000-0000D5600000}"/>
    <cellStyle name="Normal 5 73" xfId="19197" xr:uid="{00000000-0005-0000-0000-0000D6600000}"/>
    <cellStyle name="Normal 5 74" xfId="19198" xr:uid="{00000000-0005-0000-0000-0000D7600000}"/>
    <cellStyle name="Normal 5 75" xfId="19199" xr:uid="{00000000-0005-0000-0000-0000D8600000}"/>
    <cellStyle name="Normal 5 76" xfId="19200" xr:uid="{00000000-0005-0000-0000-0000D9600000}"/>
    <cellStyle name="Normal 5 77" xfId="19201" xr:uid="{00000000-0005-0000-0000-0000DA600000}"/>
    <cellStyle name="Normal 5 78" xfId="19202" xr:uid="{00000000-0005-0000-0000-0000DB600000}"/>
    <cellStyle name="Normal 5 79" xfId="19203" xr:uid="{00000000-0005-0000-0000-0000DC600000}"/>
    <cellStyle name="Normal 5 8" xfId="19204" xr:uid="{00000000-0005-0000-0000-0000DD600000}"/>
    <cellStyle name="Normal 5 8 2" xfId="19205" xr:uid="{00000000-0005-0000-0000-0000DE600000}"/>
    <cellStyle name="Normal 5 80" xfId="19206" xr:uid="{00000000-0005-0000-0000-0000DF600000}"/>
    <cellStyle name="Normal 5 81" xfId="19207" xr:uid="{00000000-0005-0000-0000-0000E0600000}"/>
    <cellStyle name="Normal 5 82" xfId="19208" xr:uid="{00000000-0005-0000-0000-0000E1600000}"/>
    <cellStyle name="Normal 5 83" xfId="19209" xr:uid="{00000000-0005-0000-0000-0000E2600000}"/>
    <cellStyle name="Normal 5 84" xfId="19210" xr:uid="{00000000-0005-0000-0000-0000E3600000}"/>
    <cellStyle name="Normal 5 85" xfId="19211" xr:uid="{00000000-0005-0000-0000-0000E4600000}"/>
    <cellStyle name="Normal 5 86" xfId="19212" xr:uid="{00000000-0005-0000-0000-0000E5600000}"/>
    <cellStyle name="Normal 5 87" xfId="19213" xr:uid="{00000000-0005-0000-0000-0000E6600000}"/>
    <cellStyle name="Normal 5 88" xfId="19214" xr:uid="{00000000-0005-0000-0000-0000E7600000}"/>
    <cellStyle name="Normal 5 89" xfId="19215" xr:uid="{00000000-0005-0000-0000-0000E8600000}"/>
    <cellStyle name="Normal 5 9" xfId="19216" xr:uid="{00000000-0005-0000-0000-0000E9600000}"/>
    <cellStyle name="Normal 5 9 2" xfId="19217" xr:uid="{00000000-0005-0000-0000-0000EA600000}"/>
    <cellStyle name="Normal 5 90" xfId="19218" xr:uid="{00000000-0005-0000-0000-0000EB600000}"/>
    <cellStyle name="Normal 5 91" xfId="19219" xr:uid="{00000000-0005-0000-0000-0000EC600000}"/>
    <cellStyle name="Normal 5 92" xfId="19220" xr:uid="{00000000-0005-0000-0000-0000ED600000}"/>
    <cellStyle name="Normal 5 93" xfId="19221" xr:uid="{00000000-0005-0000-0000-0000EE600000}"/>
    <cellStyle name="Normal 5 94" xfId="19222" xr:uid="{00000000-0005-0000-0000-0000EF600000}"/>
    <cellStyle name="Normal 5 95" xfId="19223" xr:uid="{00000000-0005-0000-0000-0000F0600000}"/>
    <cellStyle name="Normal 5 96" xfId="19224" xr:uid="{00000000-0005-0000-0000-0000F1600000}"/>
    <cellStyle name="Normal 5 97" xfId="19225" xr:uid="{00000000-0005-0000-0000-0000F2600000}"/>
    <cellStyle name="Normal 5 98" xfId="19226" xr:uid="{00000000-0005-0000-0000-0000F3600000}"/>
    <cellStyle name="Normal 5 99" xfId="19227" xr:uid="{00000000-0005-0000-0000-0000F4600000}"/>
    <cellStyle name="Normal 50" xfId="19228" xr:uid="{00000000-0005-0000-0000-0000F5600000}"/>
    <cellStyle name="Normal 50 2" xfId="19229" xr:uid="{00000000-0005-0000-0000-0000F6600000}"/>
    <cellStyle name="Normal 50 2 2" xfId="19230" xr:uid="{00000000-0005-0000-0000-0000F7600000}"/>
    <cellStyle name="Normal 50 2 2 2" xfId="19231" xr:uid="{00000000-0005-0000-0000-0000F8600000}"/>
    <cellStyle name="Normal 50 2 2 3" xfId="19232" xr:uid="{00000000-0005-0000-0000-0000F9600000}"/>
    <cellStyle name="Normal 50 2 2 4" xfId="19233" xr:uid="{00000000-0005-0000-0000-0000FA600000}"/>
    <cellStyle name="Normal 50 2 3" xfId="19234" xr:uid="{00000000-0005-0000-0000-0000FB600000}"/>
    <cellStyle name="Normal 50 2 4" xfId="19235" xr:uid="{00000000-0005-0000-0000-0000FC600000}"/>
    <cellStyle name="Normal 50 2 5" xfId="19236" xr:uid="{00000000-0005-0000-0000-0000FD600000}"/>
    <cellStyle name="Normal 50 3" xfId="19237" xr:uid="{00000000-0005-0000-0000-0000FE600000}"/>
    <cellStyle name="Normal 50 4" xfId="19238" xr:uid="{00000000-0005-0000-0000-0000FF600000}"/>
    <cellStyle name="Normal 50 4 2" xfId="19239" xr:uid="{00000000-0005-0000-0000-000000610000}"/>
    <cellStyle name="Normal 50 4 3" xfId="19240" xr:uid="{00000000-0005-0000-0000-000001610000}"/>
    <cellStyle name="Normal 50 4 4" xfId="19241" xr:uid="{00000000-0005-0000-0000-000002610000}"/>
    <cellStyle name="Normal 50 5" xfId="19242" xr:uid="{00000000-0005-0000-0000-000003610000}"/>
    <cellStyle name="Normal 50 6" xfId="19243" xr:uid="{00000000-0005-0000-0000-000004610000}"/>
    <cellStyle name="Normal 50 7" xfId="19244" xr:uid="{00000000-0005-0000-0000-000005610000}"/>
    <cellStyle name="Normal 51" xfId="19245" xr:uid="{00000000-0005-0000-0000-000006610000}"/>
    <cellStyle name="Normal 51 2" xfId="19246" xr:uid="{00000000-0005-0000-0000-000007610000}"/>
    <cellStyle name="Normal 51 2 2" xfId="19247" xr:uid="{00000000-0005-0000-0000-000008610000}"/>
    <cellStyle name="Normal 51 2 2 2" xfId="19248" xr:uid="{00000000-0005-0000-0000-000009610000}"/>
    <cellStyle name="Normal 51 2 2 3" xfId="19249" xr:uid="{00000000-0005-0000-0000-00000A610000}"/>
    <cellStyle name="Normal 51 2 2 4" xfId="19250" xr:uid="{00000000-0005-0000-0000-00000B610000}"/>
    <cellStyle name="Normal 51 2 3" xfId="19251" xr:uid="{00000000-0005-0000-0000-00000C610000}"/>
    <cellStyle name="Normal 51 2 4" xfId="19252" xr:uid="{00000000-0005-0000-0000-00000D610000}"/>
    <cellStyle name="Normal 51 2 5" xfId="19253" xr:uid="{00000000-0005-0000-0000-00000E610000}"/>
    <cellStyle name="Normal 51 3" xfId="19254" xr:uid="{00000000-0005-0000-0000-00000F610000}"/>
    <cellStyle name="Normal 51 4" xfId="19255" xr:uid="{00000000-0005-0000-0000-000010610000}"/>
    <cellStyle name="Normal 51 4 2" xfId="19256" xr:uid="{00000000-0005-0000-0000-000011610000}"/>
    <cellStyle name="Normal 51 4 3" xfId="19257" xr:uid="{00000000-0005-0000-0000-000012610000}"/>
    <cellStyle name="Normal 51 4 4" xfId="19258" xr:uid="{00000000-0005-0000-0000-000013610000}"/>
    <cellStyle name="Normal 51 5" xfId="19259" xr:uid="{00000000-0005-0000-0000-000014610000}"/>
    <cellStyle name="Normal 51 6" xfId="19260" xr:uid="{00000000-0005-0000-0000-000015610000}"/>
    <cellStyle name="Normal 51 7" xfId="19261" xr:uid="{00000000-0005-0000-0000-000016610000}"/>
    <cellStyle name="Normal 52" xfId="19262" xr:uid="{00000000-0005-0000-0000-000017610000}"/>
    <cellStyle name="Normal 52 2" xfId="23792" xr:uid="{00000000-0005-0000-0000-000018610000}"/>
    <cellStyle name="Normal 53" xfId="19263" xr:uid="{00000000-0005-0000-0000-000019610000}"/>
    <cellStyle name="Normal 53 2" xfId="23793" xr:uid="{00000000-0005-0000-0000-00001A610000}"/>
    <cellStyle name="Normal 54" xfId="19264" xr:uid="{00000000-0005-0000-0000-00001B610000}"/>
    <cellStyle name="Normal 54 2" xfId="23794" xr:uid="{00000000-0005-0000-0000-00001C610000}"/>
    <cellStyle name="Normal 55" xfId="19265" xr:uid="{00000000-0005-0000-0000-00001D610000}"/>
    <cellStyle name="Normal 55 2" xfId="19266" xr:uid="{00000000-0005-0000-0000-00001E610000}"/>
    <cellStyle name="Normal 55 2 2" xfId="19267" xr:uid="{00000000-0005-0000-0000-00001F610000}"/>
    <cellStyle name="Normal 55 2 2 2" xfId="19268" xr:uid="{00000000-0005-0000-0000-000020610000}"/>
    <cellStyle name="Normal 55 2 2 3" xfId="19269" xr:uid="{00000000-0005-0000-0000-000021610000}"/>
    <cellStyle name="Normal 55 2 2 4" xfId="19270" xr:uid="{00000000-0005-0000-0000-000022610000}"/>
    <cellStyle name="Normal 55 2 3" xfId="19271" xr:uid="{00000000-0005-0000-0000-000023610000}"/>
    <cellStyle name="Normal 55 2 4" xfId="19272" xr:uid="{00000000-0005-0000-0000-000024610000}"/>
    <cellStyle name="Normal 55 2 5" xfId="19273" xr:uid="{00000000-0005-0000-0000-000025610000}"/>
    <cellStyle name="Normal 55 3" xfId="19274" xr:uid="{00000000-0005-0000-0000-000026610000}"/>
    <cellStyle name="Normal 55 4" xfId="19275" xr:uid="{00000000-0005-0000-0000-000027610000}"/>
    <cellStyle name="Normal 55 4 2" xfId="19276" xr:uid="{00000000-0005-0000-0000-000028610000}"/>
    <cellStyle name="Normal 55 4 3" xfId="19277" xr:uid="{00000000-0005-0000-0000-000029610000}"/>
    <cellStyle name="Normal 55 4 4" xfId="19278" xr:uid="{00000000-0005-0000-0000-00002A610000}"/>
    <cellStyle name="Normal 55 5" xfId="19279" xr:uid="{00000000-0005-0000-0000-00002B610000}"/>
    <cellStyle name="Normal 55 6" xfId="19280" xr:uid="{00000000-0005-0000-0000-00002C610000}"/>
    <cellStyle name="Normal 55 7" xfId="19281" xr:uid="{00000000-0005-0000-0000-00002D610000}"/>
    <cellStyle name="Normal 56" xfId="19282" xr:uid="{00000000-0005-0000-0000-00002E610000}"/>
    <cellStyle name="Normal 56 2" xfId="19283" xr:uid="{00000000-0005-0000-0000-00002F610000}"/>
    <cellStyle name="Normal 56 2 2" xfId="19284" xr:uid="{00000000-0005-0000-0000-000030610000}"/>
    <cellStyle name="Normal 56 2 2 2" xfId="19285" xr:uid="{00000000-0005-0000-0000-000031610000}"/>
    <cellStyle name="Normal 56 2 2 3" xfId="19286" xr:uid="{00000000-0005-0000-0000-000032610000}"/>
    <cellStyle name="Normal 56 2 2 4" xfId="19287" xr:uid="{00000000-0005-0000-0000-000033610000}"/>
    <cellStyle name="Normal 56 2 3" xfId="19288" xr:uid="{00000000-0005-0000-0000-000034610000}"/>
    <cellStyle name="Normal 56 2 4" xfId="19289" xr:uid="{00000000-0005-0000-0000-000035610000}"/>
    <cellStyle name="Normal 56 2 5" xfId="19290" xr:uid="{00000000-0005-0000-0000-000036610000}"/>
    <cellStyle name="Normal 56 3" xfId="19291" xr:uid="{00000000-0005-0000-0000-000037610000}"/>
    <cellStyle name="Normal 56 4" xfId="19292" xr:uid="{00000000-0005-0000-0000-000038610000}"/>
    <cellStyle name="Normal 56 4 2" xfId="19293" xr:uid="{00000000-0005-0000-0000-000039610000}"/>
    <cellStyle name="Normal 56 4 3" xfId="19294" xr:uid="{00000000-0005-0000-0000-00003A610000}"/>
    <cellStyle name="Normal 56 4 4" xfId="19295" xr:uid="{00000000-0005-0000-0000-00003B610000}"/>
    <cellStyle name="Normal 56 5" xfId="19296" xr:uid="{00000000-0005-0000-0000-00003C610000}"/>
    <cellStyle name="Normal 56 6" xfId="19297" xr:uid="{00000000-0005-0000-0000-00003D610000}"/>
    <cellStyle name="Normal 56 7" xfId="19298" xr:uid="{00000000-0005-0000-0000-00003E610000}"/>
    <cellStyle name="Normal 57" xfId="19299" xr:uid="{00000000-0005-0000-0000-00003F610000}"/>
    <cellStyle name="Normal 57 2" xfId="19300" xr:uid="{00000000-0005-0000-0000-000040610000}"/>
    <cellStyle name="Normal 58" xfId="19301" xr:uid="{00000000-0005-0000-0000-000041610000}"/>
    <cellStyle name="Normal 58 2" xfId="19302" xr:uid="{00000000-0005-0000-0000-000042610000}"/>
    <cellStyle name="Normal 58 3" xfId="19303" xr:uid="{00000000-0005-0000-0000-000043610000}"/>
    <cellStyle name="Normal 58 4" xfId="19304" xr:uid="{00000000-0005-0000-0000-000044610000}"/>
    <cellStyle name="Normal 59" xfId="19305" xr:uid="{00000000-0005-0000-0000-000045610000}"/>
    <cellStyle name="Normal 59 2" xfId="19306" xr:uid="{00000000-0005-0000-0000-000046610000}"/>
    <cellStyle name="Normal 59 3" xfId="19307" xr:uid="{00000000-0005-0000-0000-000047610000}"/>
    <cellStyle name="Normal 59 4" xfId="19308" xr:uid="{00000000-0005-0000-0000-000048610000}"/>
    <cellStyle name="Normal 6" xfId="19309" xr:uid="{00000000-0005-0000-0000-000049610000}"/>
    <cellStyle name="Normal 6 2" xfId="19310" xr:uid="{00000000-0005-0000-0000-00004A610000}"/>
    <cellStyle name="Normal 6 2 10" xfId="19311" xr:uid="{00000000-0005-0000-0000-00004B610000}"/>
    <cellStyle name="Normal 6 2 11" xfId="19312" xr:uid="{00000000-0005-0000-0000-00004C610000}"/>
    <cellStyle name="Normal 6 2 12" xfId="19313" xr:uid="{00000000-0005-0000-0000-00004D610000}"/>
    <cellStyle name="Normal 6 2 13" xfId="19314" xr:uid="{00000000-0005-0000-0000-00004E610000}"/>
    <cellStyle name="Normal 6 2 14" xfId="19315" xr:uid="{00000000-0005-0000-0000-00004F610000}"/>
    <cellStyle name="Normal 6 2 15" xfId="19316" xr:uid="{00000000-0005-0000-0000-000050610000}"/>
    <cellStyle name="Normal 6 2 16" xfId="19317" xr:uid="{00000000-0005-0000-0000-000051610000}"/>
    <cellStyle name="Normal 6 2 17" xfId="19318" xr:uid="{00000000-0005-0000-0000-000052610000}"/>
    <cellStyle name="Normal 6 2 18" xfId="19319" xr:uid="{00000000-0005-0000-0000-000053610000}"/>
    <cellStyle name="Normal 6 2 19" xfId="19320" xr:uid="{00000000-0005-0000-0000-000054610000}"/>
    <cellStyle name="Normal 6 2 2" xfId="19321" xr:uid="{00000000-0005-0000-0000-000055610000}"/>
    <cellStyle name="Normal 6 2 2 2" xfId="19322" xr:uid="{00000000-0005-0000-0000-000056610000}"/>
    <cellStyle name="Normal 6 2 2 3" xfId="19323" xr:uid="{00000000-0005-0000-0000-000057610000}"/>
    <cellStyle name="Normal 6 2 20" xfId="19324" xr:uid="{00000000-0005-0000-0000-000058610000}"/>
    <cellStyle name="Normal 6 2 21" xfId="19325" xr:uid="{00000000-0005-0000-0000-000059610000}"/>
    <cellStyle name="Normal 6 2 22" xfId="19326" xr:uid="{00000000-0005-0000-0000-00005A610000}"/>
    <cellStyle name="Normal 6 2 23" xfId="19327" xr:uid="{00000000-0005-0000-0000-00005B610000}"/>
    <cellStyle name="Normal 6 2 24" xfId="19328" xr:uid="{00000000-0005-0000-0000-00005C610000}"/>
    <cellStyle name="Normal 6 2 25" xfId="19329" xr:uid="{00000000-0005-0000-0000-00005D610000}"/>
    <cellStyle name="Normal 6 2 26" xfId="19330" xr:uid="{00000000-0005-0000-0000-00005E610000}"/>
    <cellStyle name="Normal 6 2 27" xfId="19331" xr:uid="{00000000-0005-0000-0000-00005F610000}"/>
    <cellStyle name="Normal 6 2 28" xfId="19332" xr:uid="{00000000-0005-0000-0000-000060610000}"/>
    <cellStyle name="Normal 6 2 29" xfId="19333" xr:uid="{00000000-0005-0000-0000-000061610000}"/>
    <cellStyle name="Normal 6 2 3" xfId="19334" xr:uid="{00000000-0005-0000-0000-000062610000}"/>
    <cellStyle name="Normal 6 2 3 2" xfId="19335" xr:uid="{00000000-0005-0000-0000-000063610000}"/>
    <cellStyle name="Normal 6 2 3 2 2" xfId="19336" xr:uid="{00000000-0005-0000-0000-000064610000}"/>
    <cellStyle name="Normal 6 2 3 2 2 2" xfId="19337" xr:uid="{00000000-0005-0000-0000-000065610000}"/>
    <cellStyle name="Normal 6 2 3 2 2 3" xfId="19338" xr:uid="{00000000-0005-0000-0000-000066610000}"/>
    <cellStyle name="Normal 6 2 3 2 2 4" xfId="19339" xr:uid="{00000000-0005-0000-0000-000067610000}"/>
    <cellStyle name="Normal 6 2 3 2 3" xfId="19340" xr:uid="{00000000-0005-0000-0000-000068610000}"/>
    <cellStyle name="Normal 6 2 3 2 4" xfId="19341" xr:uid="{00000000-0005-0000-0000-000069610000}"/>
    <cellStyle name="Normal 6 2 3 2 5" xfId="19342" xr:uid="{00000000-0005-0000-0000-00006A610000}"/>
    <cellStyle name="Normal 6 2 3 3" xfId="19343" xr:uid="{00000000-0005-0000-0000-00006B610000}"/>
    <cellStyle name="Normal 6 2 3 4" xfId="19344" xr:uid="{00000000-0005-0000-0000-00006C610000}"/>
    <cellStyle name="Normal 6 2 3 4 2" xfId="19345" xr:uid="{00000000-0005-0000-0000-00006D610000}"/>
    <cellStyle name="Normal 6 2 3 4 3" xfId="19346" xr:uid="{00000000-0005-0000-0000-00006E610000}"/>
    <cellStyle name="Normal 6 2 3 4 4" xfId="19347" xr:uid="{00000000-0005-0000-0000-00006F610000}"/>
    <cellStyle name="Normal 6 2 3 5" xfId="19348" xr:uid="{00000000-0005-0000-0000-000070610000}"/>
    <cellStyle name="Normal 6 2 3 6" xfId="19349" xr:uid="{00000000-0005-0000-0000-000071610000}"/>
    <cellStyle name="Normal 6 2 3 7" xfId="19350" xr:uid="{00000000-0005-0000-0000-000072610000}"/>
    <cellStyle name="Normal 6 2 30" xfId="19351" xr:uid="{00000000-0005-0000-0000-000073610000}"/>
    <cellStyle name="Normal 6 2 31" xfId="19352" xr:uid="{00000000-0005-0000-0000-000074610000}"/>
    <cellStyle name="Normal 6 2 32" xfId="19353" xr:uid="{00000000-0005-0000-0000-000075610000}"/>
    <cellStyle name="Normal 6 2 33" xfId="19354" xr:uid="{00000000-0005-0000-0000-000076610000}"/>
    <cellStyle name="Normal 6 2 34" xfId="19355" xr:uid="{00000000-0005-0000-0000-000077610000}"/>
    <cellStyle name="Normal 6 2 35" xfId="19356" xr:uid="{00000000-0005-0000-0000-000078610000}"/>
    <cellStyle name="Normal 6 2 36" xfId="19357" xr:uid="{00000000-0005-0000-0000-000079610000}"/>
    <cellStyle name="Normal 6 2 37" xfId="19358" xr:uid="{00000000-0005-0000-0000-00007A610000}"/>
    <cellStyle name="Normal 6 2 38" xfId="19359" xr:uid="{00000000-0005-0000-0000-00007B610000}"/>
    <cellStyle name="Normal 6 2 39" xfId="19360" xr:uid="{00000000-0005-0000-0000-00007C610000}"/>
    <cellStyle name="Normal 6 2 4" xfId="19361" xr:uid="{00000000-0005-0000-0000-00007D610000}"/>
    <cellStyle name="Normal 6 2 40" xfId="19362" xr:uid="{00000000-0005-0000-0000-00007E610000}"/>
    <cellStyle name="Normal 6 2 41" xfId="19363" xr:uid="{00000000-0005-0000-0000-00007F610000}"/>
    <cellStyle name="Normal 6 2 42" xfId="19364" xr:uid="{00000000-0005-0000-0000-000080610000}"/>
    <cellStyle name="Normal 6 2 43" xfId="19365" xr:uid="{00000000-0005-0000-0000-000081610000}"/>
    <cellStyle name="Normal 6 2 44" xfId="19366" xr:uid="{00000000-0005-0000-0000-000082610000}"/>
    <cellStyle name="Normal 6 2 45" xfId="19367" xr:uid="{00000000-0005-0000-0000-000083610000}"/>
    <cellStyle name="Normal 6 2 46" xfId="19368" xr:uid="{00000000-0005-0000-0000-000084610000}"/>
    <cellStyle name="Normal 6 2 47" xfId="19369" xr:uid="{00000000-0005-0000-0000-000085610000}"/>
    <cellStyle name="Normal 6 2 48" xfId="19370" xr:uid="{00000000-0005-0000-0000-000086610000}"/>
    <cellStyle name="Normal 6 2 49" xfId="19371" xr:uid="{00000000-0005-0000-0000-000087610000}"/>
    <cellStyle name="Normal 6 2 5" xfId="19372" xr:uid="{00000000-0005-0000-0000-000088610000}"/>
    <cellStyle name="Normal 6 2 50" xfId="19373" xr:uid="{00000000-0005-0000-0000-000089610000}"/>
    <cellStyle name="Normal 6 2 51" xfId="19374" xr:uid="{00000000-0005-0000-0000-00008A610000}"/>
    <cellStyle name="Normal 6 2 52" xfId="19375" xr:uid="{00000000-0005-0000-0000-00008B610000}"/>
    <cellStyle name="Normal 6 2 53" xfId="19376" xr:uid="{00000000-0005-0000-0000-00008C610000}"/>
    <cellStyle name="Normal 6 2 54" xfId="19377" xr:uid="{00000000-0005-0000-0000-00008D610000}"/>
    <cellStyle name="Normal 6 2 55" xfId="19378" xr:uid="{00000000-0005-0000-0000-00008E610000}"/>
    <cellStyle name="Normal 6 2 56" xfId="19379" xr:uid="{00000000-0005-0000-0000-00008F610000}"/>
    <cellStyle name="Normal 6 2 57" xfId="19380" xr:uid="{00000000-0005-0000-0000-000090610000}"/>
    <cellStyle name="Normal 6 2 58" xfId="19381" xr:uid="{00000000-0005-0000-0000-000091610000}"/>
    <cellStyle name="Normal 6 2 59" xfId="19382" xr:uid="{00000000-0005-0000-0000-000092610000}"/>
    <cellStyle name="Normal 6 2 6" xfId="19383" xr:uid="{00000000-0005-0000-0000-000093610000}"/>
    <cellStyle name="Normal 6 2 60" xfId="19384" xr:uid="{00000000-0005-0000-0000-000094610000}"/>
    <cellStyle name="Normal 6 2 61" xfId="19385" xr:uid="{00000000-0005-0000-0000-000095610000}"/>
    <cellStyle name="Normal 6 2 62" xfId="19386" xr:uid="{00000000-0005-0000-0000-000096610000}"/>
    <cellStyle name="Normal 6 2 63" xfId="19387" xr:uid="{00000000-0005-0000-0000-000097610000}"/>
    <cellStyle name="Normal 6 2 64" xfId="19388" xr:uid="{00000000-0005-0000-0000-000098610000}"/>
    <cellStyle name="Normal 6 2 65" xfId="19389" xr:uid="{00000000-0005-0000-0000-000099610000}"/>
    <cellStyle name="Normal 6 2 66" xfId="19390" xr:uid="{00000000-0005-0000-0000-00009A610000}"/>
    <cellStyle name="Normal 6 2 67" xfId="19391" xr:uid="{00000000-0005-0000-0000-00009B610000}"/>
    <cellStyle name="Normal 6 2 68" xfId="19392" xr:uid="{00000000-0005-0000-0000-00009C610000}"/>
    <cellStyle name="Normal 6 2 69" xfId="19393" xr:uid="{00000000-0005-0000-0000-00009D610000}"/>
    <cellStyle name="Normal 6 2 7" xfId="19394" xr:uid="{00000000-0005-0000-0000-00009E610000}"/>
    <cellStyle name="Normal 6 2 70" xfId="19395" xr:uid="{00000000-0005-0000-0000-00009F610000}"/>
    <cellStyle name="Normal 6 2 71" xfId="19396" xr:uid="{00000000-0005-0000-0000-0000A0610000}"/>
    <cellStyle name="Normal 6 2 72" xfId="19397" xr:uid="{00000000-0005-0000-0000-0000A1610000}"/>
    <cellStyle name="Normal 6 2 73" xfId="19398" xr:uid="{00000000-0005-0000-0000-0000A2610000}"/>
    <cellStyle name="Normal 6 2 74" xfId="19399" xr:uid="{00000000-0005-0000-0000-0000A3610000}"/>
    <cellStyle name="Normal 6 2 75" xfId="19400" xr:uid="{00000000-0005-0000-0000-0000A4610000}"/>
    <cellStyle name="Normal 6 2 76" xfId="19401" xr:uid="{00000000-0005-0000-0000-0000A5610000}"/>
    <cellStyle name="Normal 6 2 77" xfId="19402" xr:uid="{00000000-0005-0000-0000-0000A6610000}"/>
    <cellStyle name="Normal 6 2 78" xfId="19403" xr:uid="{00000000-0005-0000-0000-0000A7610000}"/>
    <cellStyle name="Normal 6 2 79" xfId="19404" xr:uid="{00000000-0005-0000-0000-0000A8610000}"/>
    <cellStyle name="Normal 6 2 8" xfId="19405" xr:uid="{00000000-0005-0000-0000-0000A9610000}"/>
    <cellStyle name="Normal 6 2 80" xfId="19406" xr:uid="{00000000-0005-0000-0000-0000AA610000}"/>
    <cellStyle name="Normal 6 2 81" xfId="19407" xr:uid="{00000000-0005-0000-0000-0000AB610000}"/>
    <cellStyle name="Normal 6 2 82" xfId="19408" xr:uid="{00000000-0005-0000-0000-0000AC610000}"/>
    <cellStyle name="Normal 6 2 83" xfId="19409" xr:uid="{00000000-0005-0000-0000-0000AD610000}"/>
    <cellStyle name="Normal 6 2 84" xfId="19410" xr:uid="{00000000-0005-0000-0000-0000AE610000}"/>
    <cellStyle name="Normal 6 2 85" xfId="19411" xr:uid="{00000000-0005-0000-0000-0000AF610000}"/>
    <cellStyle name="Normal 6 2 86" xfId="19412" xr:uid="{00000000-0005-0000-0000-0000B0610000}"/>
    <cellStyle name="Normal 6 2 87" xfId="19413" xr:uid="{00000000-0005-0000-0000-0000B1610000}"/>
    <cellStyle name="Normal 6 2 88" xfId="19414" xr:uid="{00000000-0005-0000-0000-0000B2610000}"/>
    <cellStyle name="Normal 6 2 89" xfId="19415" xr:uid="{00000000-0005-0000-0000-0000B3610000}"/>
    <cellStyle name="Normal 6 2 9" xfId="19416" xr:uid="{00000000-0005-0000-0000-0000B4610000}"/>
    <cellStyle name="Normal 6 2 90" xfId="19417" xr:uid="{00000000-0005-0000-0000-0000B5610000}"/>
    <cellStyle name="Normal 6 2 91" xfId="19418" xr:uid="{00000000-0005-0000-0000-0000B6610000}"/>
    <cellStyle name="Normal 6 2 92" xfId="19419" xr:uid="{00000000-0005-0000-0000-0000B7610000}"/>
    <cellStyle name="Normal 6 2 93" xfId="19420" xr:uid="{00000000-0005-0000-0000-0000B8610000}"/>
    <cellStyle name="Normal 6 2 94" xfId="19421" xr:uid="{00000000-0005-0000-0000-0000B9610000}"/>
    <cellStyle name="Normal 6 2 95" xfId="19422" xr:uid="{00000000-0005-0000-0000-0000BA610000}"/>
    <cellStyle name="Normal 6 2 95 2" xfId="19423" xr:uid="{00000000-0005-0000-0000-0000BB610000}"/>
    <cellStyle name="Normal 6 2 95 3" xfId="19424" xr:uid="{00000000-0005-0000-0000-0000BC610000}"/>
    <cellStyle name="Normal 6 2 95 4" xfId="19425" xr:uid="{00000000-0005-0000-0000-0000BD610000}"/>
    <cellStyle name="Normal 6 3" xfId="19426" xr:uid="{00000000-0005-0000-0000-0000BE610000}"/>
    <cellStyle name="Normal 6 3 2" xfId="19427" xr:uid="{00000000-0005-0000-0000-0000BF610000}"/>
    <cellStyle name="Normal 6 3 3" xfId="19428" xr:uid="{00000000-0005-0000-0000-0000C0610000}"/>
    <cellStyle name="Normal 6 3 3 2" xfId="19429" xr:uid="{00000000-0005-0000-0000-0000C1610000}"/>
    <cellStyle name="Normal 6 3 3 2 2" xfId="19430" xr:uid="{00000000-0005-0000-0000-0000C2610000}"/>
    <cellStyle name="Normal 6 3 3 2 2 2" xfId="19431" xr:uid="{00000000-0005-0000-0000-0000C3610000}"/>
    <cellStyle name="Normal 6 3 3 2 2 3" xfId="19432" xr:uid="{00000000-0005-0000-0000-0000C4610000}"/>
    <cellStyle name="Normal 6 3 3 2 2 4" xfId="19433" xr:uid="{00000000-0005-0000-0000-0000C5610000}"/>
    <cellStyle name="Normal 6 3 3 2 3" xfId="19434" xr:uid="{00000000-0005-0000-0000-0000C6610000}"/>
    <cellStyle name="Normal 6 3 3 2 4" xfId="19435" xr:uid="{00000000-0005-0000-0000-0000C7610000}"/>
    <cellStyle name="Normal 6 3 3 2 5" xfId="19436" xr:uid="{00000000-0005-0000-0000-0000C8610000}"/>
    <cellStyle name="Normal 6 3 3 3" xfId="19437" xr:uid="{00000000-0005-0000-0000-0000C9610000}"/>
    <cellStyle name="Normal 6 3 3 4" xfId="19438" xr:uid="{00000000-0005-0000-0000-0000CA610000}"/>
    <cellStyle name="Normal 6 3 3 4 2" xfId="19439" xr:uid="{00000000-0005-0000-0000-0000CB610000}"/>
    <cellStyle name="Normal 6 3 3 4 3" xfId="19440" xr:uid="{00000000-0005-0000-0000-0000CC610000}"/>
    <cellStyle name="Normal 6 3 3 4 4" xfId="19441" xr:uid="{00000000-0005-0000-0000-0000CD610000}"/>
    <cellStyle name="Normal 6 3 3 5" xfId="19442" xr:uid="{00000000-0005-0000-0000-0000CE610000}"/>
    <cellStyle name="Normal 6 3 3 6" xfId="19443" xr:uid="{00000000-0005-0000-0000-0000CF610000}"/>
    <cellStyle name="Normal 6 3 3 7" xfId="19444" xr:uid="{00000000-0005-0000-0000-0000D0610000}"/>
    <cellStyle name="Normal 6 3 4" xfId="19445" xr:uid="{00000000-0005-0000-0000-0000D1610000}"/>
    <cellStyle name="Normal 6 4" xfId="19446" xr:uid="{00000000-0005-0000-0000-0000D2610000}"/>
    <cellStyle name="Normal 6 4 2" xfId="19447" xr:uid="{00000000-0005-0000-0000-0000D3610000}"/>
    <cellStyle name="Normal 6 4 3" xfId="19448" xr:uid="{00000000-0005-0000-0000-0000D4610000}"/>
    <cellStyle name="Normal 6 4 3 2" xfId="19449" xr:uid="{00000000-0005-0000-0000-0000D5610000}"/>
    <cellStyle name="Normal 6 4 3 2 2" xfId="19450" xr:uid="{00000000-0005-0000-0000-0000D6610000}"/>
    <cellStyle name="Normal 6 4 3 2 2 2" xfId="19451" xr:uid="{00000000-0005-0000-0000-0000D7610000}"/>
    <cellStyle name="Normal 6 4 3 2 2 3" xfId="19452" xr:uid="{00000000-0005-0000-0000-0000D8610000}"/>
    <cellStyle name="Normal 6 4 3 2 2 4" xfId="19453" xr:uid="{00000000-0005-0000-0000-0000D9610000}"/>
    <cellStyle name="Normal 6 4 3 2 3" xfId="19454" xr:uid="{00000000-0005-0000-0000-0000DA610000}"/>
    <cellStyle name="Normal 6 4 3 2 4" xfId="19455" xr:uid="{00000000-0005-0000-0000-0000DB610000}"/>
    <cellStyle name="Normal 6 4 3 2 5" xfId="19456" xr:uid="{00000000-0005-0000-0000-0000DC610000}"/>
    <cellStyle name="Normal 6 4 3 3" xfId="19457" xr:uid="{00000000-0005-0000-0000-0000DD610000}"/>
    <cellStyle name="Normal 6 4 3 3 2" xfId="19458" xr:uid="{00000000-0005-0000-0000-0000DE610000}"/>
    <cellStyle name="Normal 6 4 3 3 3" xfId="19459" xr:uid="{00000000-0005-0000-0000-0000DF610000}"/>
    <cellStyle name="Normal 6 4 3 3 4" xfId="19460" xr:uid="{00000000-0005-0000-0000-0000E0610000}"/>
    <cellStyle name="Normal 6 4 3 4" xfId="19461" xr:uid="{00000000-0005-0000-0000-0000E1610000}"/>
    <cellStyle name="Normal 6 4 3 5" xfId="19462" xr:uid="{00000000-0005-0000-0000-0000E2610000}"/>
    <cellStyle name="Normal 6 4 3 6" xfId="19463" xr:uid="{00000000-0005-0000-0000-0000E3610000}"/>
    <cellStyle name="Normal 6 5" xfId="19464" xr:uid="{00000000-0005-0000-0000-0000E4610000}"/>
    <cellStyle name="Normal 6 5 2" xfId="19465" xr:uid="{00000000-0005-0000-0000-0000E5610000}"/>
    <cellStyle name="Normal 6 5 2 2" xfId="19466" xr:uid="{00000000-0005-0000-0000-0000E6610000}"/>
    <cellStyle name="Normal 6 5 2 2 2" xfId="19467" xr:uid="{00000000-0005-0000-0000-0000E7610000}"/>
    <cellStyle name="Normal 6 5 2 2 3" xfId="19468" xr:uid="{00000000-0005-0000-0000-0000E8610000}"/>
    <cellStyle name="Normal 6 5 2 2 4" xfId="19469" xr:uid="{00000000-0005-0000-0000-0000E9610000}"/>
    <cellStyle name="Normal 6 5 2 3" xfId="19470" xr:uid="{00000000-0005-0000-0000-0000EA610000}"/>
    <cellStyle name="Normal 6 5 2 4" xfId="19471" xr:uid="{00000000-0005-0000-0000-0000EB610000}"/>
    <cellStyle name="Normal 6 5 2 5" xfId="19472" xr:uid="{00000000-0005-0000-0000-0000EC610000}"/>
    <cellStyle name="Normal 6 5 3" xfId="19473" xr:uid="{00000000-0005-0000-0000-0000ED610000}"/>
    <cellStyle name="Normal 6 5 4" xfId="19474" xr:uid="{00000000-0005-0000-0000-0000EE610000}"/>
    <cellStyle name="Normal 6 5 4 2" xfId="19475" xr:uid="{00000000-0005-0000-0000-0000EF610000}"/>
    <cellStyle name="Normal 6 5 4 3" xfId="19476" xr:uid="{00000000-0005-0000-0000-0000F0610000}"/>
    <cellStyle name="Normal 6 5 4 4" xfId="19477" xr:uid="{00000000-0005-0000-0000-0000F1610000}"/>
    <cellStyle name="Normal 6 5 5" xfId="19478" xr:uid="{00000000-0005-0000-0000-0000F2610000}"/>
    <cellStyle name="Normal 6 5 6" xfId="19479" xr:uid="{00000000-0005-0000-0000-0000F3610000}"/>
    <cellStyle name="Normal 6 5 7" xfId="19480" xr:uid="{00000000-0005-0000-0000-0000F4610000}"/>
    <cellStyle name="Normal 6 6" xfId="19481" xr:uid="{00000000-0005-0000-0000-0000F5610000}"/>
    <cellStyle name="Normal 6 6 2" xfId="19482" xr:uid="{00000000-0005-0000-0000-0000F6610000}"/>
    <cellStyle name="Normal 6 6 3" xfId="19483" xr:uid="{00000000-0005-0000-0000-0000F7610000}"/>
    <cellStyle name="Normal 6 6 4" xfId="19484" xr:uid="{00000000-0005-0000-0000-0000F8610000}"/>
    <cellStyle name="Normal 60" xfId="19485" xr:uid="{00000000-0005-0000-0000-0000F9610000}"/>
    <cellStyle name="Normal 60 2" xfId="19486" xr:uid="{00000000-0005-0000-0000-0000FA610000}"/>
    <cellStyle name="Normal 60 3" xfId="19487" xr:uid="{00000000-0005-0000-0000-0000FB610000}"/>
    <cellStyle name="Normal 60 4" xfId="19488" xr:uid="{00000000-0005-0000-0000-0000FC610000}"/>
    <cellStyle name="Normal 61" xfId="19489" xr:uid="{00000000-0005-0000-0000-0000FD610000}"/>
    <cellStyle name="Normal 61 2" xfId="19490" xr:uid="{00000000-0005-0000-0000-0000FE610000}"/>
    <cellStyle name="Normal 61 3" xfId="19491" xr:uid="{00000000-0005-0000-0000-0000FF610000}"/>
    <cellStyle name="Normal 61 4" xfId="19492" xr:uid="{00000000-0005-0000-0000-000000620000}"/>
    <cellStyle name="Normal 62" xfId="19493" xr:uid="{00000000-0005-0000-0000-000001620000}"/>
    <cellStyle name="Normal 62 2" xfId="19494" xr:uid="{00000000-0005-0000-0000-000002620000}"/>
    <cellStyle name="Normal 62 3" xfId="19495" xr:uid="{00000000-0005-0000-0000-000003620000}"/>
    <cellStyle name="Normal 62 4" xfId="19496" xr:uid="{00000000-0005-0000-0000-000004620000}"/>
    <cellStyle name="Normal 63" xfId="19497" xr:uid="{00000000-0005-0000-0000-000005620000}"/>
    <cellStyle name="Normal 63 2" xfId="19498" xr:uid="{00000000-0005-0000-0000-000006620000}"/>
    <cellStyle name="Normal 63 3" xfId="19499" xr:uid="{00000000-0005-0000-0000-000007620000}"/>
    <cellStyle name="Normal 63 4" xfId="19500" xr:uid="{00000000-0005-0000-0000-000008620000}"/>
    <cellStyle name="Normal 64" xfId="19501" xr:uid="{00000000-0005-0000-0000-000009620000}"/>
    <cellStyle name="Normal 64 2" xfId="19502" xr:uid="{00000000-0005-0000-0000-00000A620000}"/>
    <cellStyle name="Normal 64 3" xfId="19503" xr:uid="{00000000-0005-0000-0000-00000B620000}"/>
    <cellStyle name="Normal 64 4" xfId="19504" xr:uid="{00000000-0005-0000-0000-00000C620000}"/>
    <cellStyle name="Normal 65" xfId="19505" xr:uid="{00000000-0005-0000-0000-00000D620000}"/>
    <cellStyle name="Normal 65 2" xfId="19506" xr:uid="{00000000-0005-0000-0000-00000E620000}"/>
    <cellStyle name="Normal 65 3" xfId="19507" xr:uid="{00000000-0005-0000-0000-00000F620000}"/>
    <cellStyle name="Normal 65 4" xfId="19508" xr:uid="{00000000-0005-0000-0000-000010620000}"/>
    <cellStyle name="Normal 66" xfId="19509" xr:uid="{00000000-0005-0000-0000-000011620000}"/>
    <cellStyle name="Normal 66 2" xfId="19510" xr:uid="{00000000-0005-0000-0000-000012620000}"/>
    <cellStyle name="Normal 66 2 2" xfId="23795" xr:uid="{00000000-0005-0000-0000-000013620000}"/>
    <cellStyle name="Normal 66 2 2 2" xfId="23796" xr:uid="{00000000-0005-0000-0000-000014620000}"/>
    <cellStyle name="Normal 66 2 2 2 2" xfId="23797" xr:uid="{00000000-0005-0000-0000-000015620000}"/>
    <cellStyle name="Normal 66 2 2 2 2 2" xfId="29213" xr:uid="{00000000-0005-0000-0000-000016620000}"/>
    <cellStyle name="Normal 66 2 2 2 2 3" xfId="34086" xr:uid="{00000000-0005-0000-0000-000017620000}"/>
    <cellStyle name="Normal 66 2 2 2 3" xfId="29212" xr:uid="{00000000-0005-0000-0000-000018620000}"/>
    <cellStyle name="Normal 66 2 2 2 4" xfId="34085" xr:uid="{00000000-0005-0000-0000-000019620000}"/>
    <cellStyle name="Normal 66 2 2 3" xfId="23798" xr:uid="{00000000-0005-0000-0000-00001A620000}"/>
    <cellStyle name="Normal 66 2 2 3 2" xfId="29214" xr:uid="{00000000-0005-0000-0000-00001B620000}"/>
    <cellStyle name="Normal 66 2 2 3 3" xfId="34087" xr:uid="{00000000-0005-0000-0000-00001C620000}"/>
    <cellStyle name="Normal 66 2 2 4" xfId="29211" xr:uid="{00000000-0005-0000-0000-00001D620000}"/>
    <cellStyle name="Normal 66 2 2 5" xfId="34084" xr:uid="{00000000-0005-0000-0000-00001E620000}"/>
    <cellStyle name="Normal 66 2 3" xfId="23799" xr:uid="{00000000-0005-0000-0000-00001F620000}"/>
    <cellStyle name="Normal 66 2 3 2" xfId="23800" xr:uid="{00000000-0005-0000-0000-000020620000}"/>
    <cellStyle name="Normal 66 2 3 2 2" xfId="29216" xr:uid="{00000000-0005-0000-0000-000021620000}"/>
    <cellStyle name="Normal 66 2 3 2 3" xfId="34089" xr:uid="{00000000-0005-0000-0000-000022620000}"/>
    <cellStyle name="Normal 66 2 3 3" xfId="29215" xr:uid="{00000000-0005-0000-0000-000023620000}"/>
    <cellStyle name="Normal 66 2 3 4" xfId="34088" xr:uid="{00000000-0005-0000-0000-000024620000}"/>
    <cellStyle name="Normal 66 2 4" xfId="23801" xr:uid="{00000000-0005-0000-0000-000025620000}"/>
    <cellStyle name="Normal 66 2 4 2" xfId="29217" xr:uid="{00000000-0005-0000-0000-000026620000}"/>
    <cellStyle name="Normal 66 2 4 3" xfId="34090" xr:uid="{00000000-0005-0000-0000-000027620000}"/>
    <cellStyle name="Normal 66 3" xfId="19511" xr:uid="{00000000-0005-0000-0000-000028620000}"/>
    <cellStyle name="Normal 66 3 2" xfId="23802" xr:uid="{00000000-0005-0000-0000-000029620000}"/>
    <cellStyle name="Normal 66 3 2 2" xfId="23803" xr:uid="{00000000-0005-0000-0000-00002A620000}"/>
    <cellStyle name="Normal 66 3 2 2 2" xfId="29219" xr:uid="{00000000-0005-0000-0000-00002B620000}"/>
    <cellStyle name="Normal 66 3 2 2 3" xfId="34092" xr:uid="{00000000-0005-0000-0000-00002C620000}"/>
    <cellStyle name="Normal 66 3 2 3" xfId="29218" xr:uid="{00000000-0005-0000-0000-00002D620000}"/>
    <cellStyle name="Normal 66 3 2 4" xfId="34091" xr:uid="{00000000-0005-0000-0000-00002E620000}"/>
    <cellStyle name="Normal 66 3 3" xfId="23804" xr:uid="{00000000-0005-0000-0000-00002F620000}"/>
    <cellStyle name="Normal 66 3 3 2" xfId="29220" xr:uid="{00000000-0005-0000-0000-000030620000}"/>
    <cellStyle name="Normal 66 3 3 3" xfId="34093" xr:uid="{00000000-0005-0000-0000-000031620000}"/>
    <cellStyle name="Normal 66 4" xfId="19512" xr:uid="{00000000-0005-0000-0000-000032620000}"/>
    <cellStyle name="Normal 66 4 2" xfId="23805" xr:uid="{00000000-0005-0000-0000-000033620000}"/>
    <cellStyle name="Normal 66 4 2 2" xfId="29221" xr:uid="{00000000-0005-0000-0000-000034620000}"/>
    <cellStyle name="Normal 66 4 2 3" xfId="34094" xr:uid="{00000000-0005-0000-0000-000035620000}"/>
    <cellStyle name="Normal 66 5" xfId="23806" xr:uid="{00000000-0005-0000-0000-000036620000}"/>
    <cellStyle name="Normal 66 5 2" xfId="29222" xr:uid="{00000000-0005-0000-0000-000037620000}"/>
    <cellStyle name="Normal 66 5 3" xfId="34095" xr:uid="{00000000-0005-0000-0000-000038620000}"/>
    <cellStyle name="Normal 67" xfId="19513" xr:uid="{00000000-0005-0000-0000-000039620000}"/>
    <cellStyle name="Normal 67 2" xfId="19514" xr:uid="{00000000-0005-0000-0000-00003A620000}"/>
    <cellStyle name="Normal 67 3" xfId="19515" xr:uid="{00000000-0005-0000-0000-00003B620000}"/>
    <cellStyle name="Normal 67 4" xfId="19516" xr:uid="{00000000-0005-0000-0000-00003C620000}"/>
    <cellStyle name="Normal 68" xfId="19517" xr:uid="{00000000-0005-0000-0000-00003D620000}"/>
    <cellStyle name="Normal 68 2" xfId="19518" xr:uid="{00000000-0005-0000-0000-00003E620000}"/>
    <cellStyle name="Normal 68 3" xfId="19519" xr:uid="{00000000-0005-0000-0000-00003F620000}"/>
    <cellStyle name="Normal 68 4" xfId="19520" xr:uid="{00000000-0005-0000-0000-000040620000}"/>
    <cellStyle name="Normal 69" xfId="19521" xr:uid="{00000000-0005-0000-0000-000041620000}"/>
    <cellStyle name="Normal 69 2" xfId="19522" xr:uid="{00000000-0005-0000-0000-000042620000}"/>
    <cellStyle name="Normal 69 3" xfId="19523" xr:uid="{00000000-0005-0000-0000-000043620000}"/>
    <cellStyle name="Normal 69 4" xfId="19524" xr:uid="{00000000-0005-0000-0000-000044620000}"/>
    <cellStyle name="Normal 7" xfId="19525" xr:uid="{00000000-0005-0000-0000-000045620000}"/>
    <cellStyle name="Normal 7 10" xfId="19526" xr:uid="{00000000-0005-0000-0000-000046620000}"/>
    <cellStyle name="Normal 7 10 2" xfId="19527" xr:uid="{00000000-0005-0000-0000-000047620000}"/>
    <cellStyle name="Normal 7 10 2 2" xfId="19528" xr:uid="{00000000-0005-0000-0000-000048620000}"/>
    <cellStyle name="Normal 7 10 2 2 2" xfId="19529" xr:uid="{00000000-0005-0000-0000-000049620000}"/>
    <cellStyle name="Normal 7 10 2 2 3" xfId="19530" xr:uid="{00000000-0005-0000-0000-00004A620000}"/>
    <cellStyle name="Normal 7 10 2 2 4" xfId="19531" xr:uid="{00000000-0005-0000-0000-00004B620000}"/>
    <cellStyle name="Normal 7 10 2 3" xfId="19532" xr:uid="{00000000-0005-0000-0000-00004C620000}"/>
    <cellStyle name="Normal 7 10 2 4" xfId="19533" xr:uid="{00000000-0005-0000-0000-00004D620000}"/>
    <cellStyle name="Normal 7 10 2 5" xfId="19534" xr:uid="{00000000-0005-0000-0000-00004E620000}"/>
    <cellStyle name="Normal 7 10 3" xfId="19535" xr:uid="{00000000-0005-0000-0000-00004F620000}"/>
    <cellStyle name="Normal 7 10 3 2" xfId="19536" xr:uid="{00000000-0005-0000-0000-000050620000}"/>
    <cellStyle name="Normal 7 10 3 3" xfId="19537" xr:uid="{00000000-0005-0000-0000-000051620000}"/>
    <cellStyle name="Normal 7 10 3 4" xfId="19538" xr:uid="{00000000-0005-0000-0000-000052620000}"/>
    <cellStyle name="Normal 7 10 4" xfId="19539" xr:uid="{00000000-0005-0000-0000-000053620000}"/>
    <cellStyle name="Normal 7 10 5" xfId="19540" xr:uid="{00000000-0005-0000-0000-000054620000}"/>
    <cellStyle name="Normal 7 10 6" xfId="19541" xr:uid="{00000000-0005-0000-0000-000055620000}"/>
    <cellStyle name="Normal 7 11" xfId="19542" xr:uid="{00000000-0005-0000-0000-000056620000}"/>
    <cellStyle name="Normal 7 11 2" xfId="19543" xr:uid="{00000000-0005-0000-0000-000057620000}"/>
    <cellStyle name="Normal 7 11 2 2" xfId="19544" xr:uid="{00000000-0005-0000-0000-000058620000}"/>
    <cellStyle name="Normal 7 11 2 2 2" xfId="19545" xr:uid="{00000000-0005-0000-0000-000059620000}"/>
    <cellStyle name="Normal 7 11 2 2 3" xfId="19546" xr:uid="{00000000-0005-0000-0000-00005A620000}"/>
    <cellStyle name="Normal 7 11 2 2 4" xfId="19547" xr:uid="{00000000-0005-0000-0000-00005B620000}"/>
    <cellStyle name="Normal 7 11 2 3" xfId="19548" xr:uid="{00000000-0005-0000-0000-00005C620000}"/>
    <cellStyle name="Normal 7 11 2 4" xfId="19549" xr:uid="{00000000-0005-0000-0000-00005D620000}"/>
    <cellStyle name="Normal 7 11 2 5" xfId="19550" xr:uid="{00000000-0005-0000-0000-00005E620000}"/>
    <cellStyle name="Normal 7 11 3" xfId="19551" xr:uid="{00000000-0005-0000-0000-00005F620000}"/>
    <cellStyle name="Normal 7 11 3 2" xfId="19552" xr:uid="{00000000-0005-0000-0000-000060620000}"/>
    <cellStyle name="Normal 7 11 3 3" xfId="19553" xr:uid="{00000000-0005-0000-0000-000061620000}"/>
    <cellStyle name="Normal 7 11 3 4" xfId="19554" xr:uid="{00000000-0005-0000-0000-000062620000}"/>
    <cellStyle name="Normal 7 11 4" xfId="19555" xr:uid="{00000000-0005-0000-0000-000063620000}"/>
    <cellStyle name="Normal 7 11 5" xfId="19556" xr:uid="{00000000-0005-0000-0000-000064620000}"/>
    <cellStyle name="Normal 7 11 6" xfId="19557" xr:uid="{00000000-0005-0000-0000-000065620000}"/>
    <cellStyle name="Normal 7 12" xfId="19558" xr:uid="{00000000-0005-0000-0000-000066620000}"/>
    <cellStyle name="Normal 7 12 2" xfId="19559" xr:uid="{00000000-0005-0000-0000-000067620000}"/>
    <cellStyle name="Normal 7 12 2 2" xfId="19560" xr:uid="{00000000-0005-0000-0000-000068620000}"/>
    <cellStyle name="Normal 7 12 2 2 2" xfId="19561" xr:uid="{00000000-0005-0000-0000-000069620000}"/>
    <cellStyle name="Normal 7 12 2 2 3" xfId="19562" xr:uid="{00000000-0005-0000-0000-00006A620000}"/>
    <cellStyle name="Normal 7 12 2 2 4" xfId="19563" xr:uid="{00000000-0005-0000-0000-00006B620000}"/>
    <cellStyle name="Normal 7 12 2 3" xfId="19564" xr:uid="{00000000-0005-0000-0000-00006C620000}"/>
    <cellStyle name="Normal 7 12 2 4" xfId="19565" xr:uid="{00000000-0005-0000-0000-00006D620000}"/>
    <cellStyle name="Normal 7 12 2 5" xfId="19566" xr:uid="{00000000-0005-0000-0000-00006E620000}"/>
    <cellStyle name="Normal 7 12 3" xfId="19567" xr:uid="{00000000-0005-0000-0000-00006F620000}"/>
    <cellStyle name="Normal 7 12 3 2" xfId="19568" xr:uid="{00000000-0005-0000-0000-000070620000}"/>
    <cellStyle name="Normal 7 12 3 3" xfId="19569" xr:uid="{00000000-0005-0000-0000-000071620000}"/>
    <cellStyle name="Normal 7 12 3 4" xfId="19570" xr:uid="{00000000-0005-0000-0000-000072620000}"/>
    <cellStyle name="Normal 7 12 4" xfId="19571" xr:uid="{00000000-0005-0000-0000-000073620000}"/>
    <cellStyle name="Normal 7 12 5" xfId="19572" xr:uid="{00000000-0005-0000-0000-000074620000}"/>
    <cellStyle name="Normal 7 12 6" xfId="19573" xr:uid="{00000000-0005-0000-0000-000075620000}"/>
    <cellStyle name="Normal 7 2" xfId="19574" xr:uid="{00000000-0005-0000-0000-000076620000}"/>
    <cellStyle name="Normal 7 2 10" xfId="19575" xr:uid="{00000000-0005-0000-0000-000077620000}"/>
    <cellStyle name="Normal 7 2 11" xfId="19576" xr:uid="{00000000-0005-0000-0000-000078620000}"/>
    <cellStyle name="Normal 7 2 12" xfId="19577" xr:uid="{00000000-0005-0000-0000-000079620000}"/>
    <cellStyle name="Normal 7 2 13" xfId="19578" xr:uid="{00000000-0005-0000-0000-00007A620000}"/>
    <cellStyle name="Normal 7 2 14" xfId="19579" xr:uid="{00000000-0005-0000-0000-00007B620000}"/>
    <cellStyle name="Normal 7 2 15" xfId="19580" xr:uid="{00000000-0005-0000-0000-00007C620000}"/>
    <cellStyle name="Normal 7 2 16" xfId="19581" xr:uid="{00000000-0005-0000-0000-00007D620000}"/>
    <cellStyle name="Normal 7 2 17" xfId="19582" xr:uid="{00000000-0005-0000-0000-00007E620000}"/>
    <cellStyle name="Normal 7 2 18" xfId="19583" xr:uid="{00000000-0005-0000-0000-00007F620000}"/>
    <cellStyle name="Normal 7 2 19" xfId="19584" xr:uid="{00000000-0005-0000-0000-000080620000}"/>
    <cellStyle name="Normal 7 2 2" xfId="19585" xr:uid="{00000000-0005-0000-0000-000081620000}"/>
    <cellStyle name="Normal 7 2 2 2" xfId="19586" xr:uid="{00000000-0005-0000-0000-000082620000}"/>
    <cellStyle name="Normal 7 2 2 3" xfId="19587" xr:uid="{00000000-0005-0000-0000-000083620000}"/>
    <cellStyle name="Normal 7 2 20" xfId="19588" xr:uid="{00000000-0005-0000-0000-000084620000}"/>
    <cellStyle name="Normal 7 2 21" xfId="19589" xr:uid="{00000000-0005-0000-0000-000085620000}"/>
    <cellStyle name="Normal 7 2 22" xfId="19590" xr:uid="{00000000-0005-0000-0000-000086620000}"/>
    <cellStyle name="Normal 7 2 23" xfId="19591" xr:uid="{00000000-0005-0000-0000-000087620000}"/>
    <cellStyle name="Normal 7 2 24" xfId="19592" xr:uid="{00000000-0005-0000-0000-000088620000}"/>
    <cellStyle name="Normal 7 2 25" xfId="19593" xr:uid="{00000000-0005-0000-0000-000089620000}"/>
    <cellStyle name="Normal 7 2 26" xfId="19594" xr:uid="{00000000-0005-0000-0000-00008A620000}"/>
    <cellStyle name="Normal 7 2 27" xfId="19595" xr:uid="{00000000-0005-0000-0000-00008B620000}"/>
    <cellStyle name="Normal 7 2 28" xfId="19596" xr:uid="{00000000-0005-0000-0000-00008C620000}"/>
    <cellStyle name="Normal 7 2 29" xfId="19597" xr:uid="{00000000-0005-0000-0000-00008D620000}"/>
    <cellStyle name="Normal 7 2 3" xfId="19598" xr:uid="{00000000-0005-0000-0000-00008E620000}"/>
    <cellStyle name="Normal 7 2 3 2" xfId="19599" xr:uid="{00000000-0005-0000-0000-00008F620000}"/>
    <cellStyle name="Normal 7 2 3 2 2" xfId="19600" xr:uid="{00000000-0005-0000-0000-000090620000}"/>
    <cellStyle name="Normal 7 2 3 2 3" xfId="19601" xr:uid="{00000000-0005-0000-0000-000091620000}"/>
    <cellStyle name="Normal 7 2 3 2 3 2" xfId="19602" xr:uid="{00000000-0005-0000-0000-000092620000}"/>
    <cellStyle name="Normal 7 2 3 2 3 3" xfId="19603" xr:uid="{00000000-0005-0000-0000-000093620000}"/>
    <cellStyle name="Normal 7 2 3 2 3 4" xfId="19604" xr:uid="{00000000-0005-0000-0000-000094620000}"/>
    <cellStyle name="Normal 7 2 3 2 4" xfId="19605" xr:uid="{00000000-0005-0000-0000-000095620000}"/>
    <cellStyle name="Normal 7 2 3 2 5" xfId="19606" xr:uid="{00000000-0005-0000-0000-000096620000}"/>
    <cellStyle name="Normal 7 2 3 2 6" xfId="19607" xr:uid="{00000000-0005-0000-0000-000097620000}"/>
    <cellStyle name="Normal 7 2 3 3" xfId="19608" xr:uid="{00000000-0005-0000-0000-000098620000}"/>
    <cellStyle name="Normal 7 2 3 3 2" xfId="19609" xr:uid="{00000000-0005-0000-0000-000099620000}"/>
    <cellStyle name="Normal 7 2 3 3 3" xfId="19610" xr:uid="{00000000-0005-0000-0000-00009A620000}"/>
    <cellStyle name="Normal 7 2 3 3 4" xfId="19611" xr:uid="{00000000-0005-0000-0000-00009B620000}"/>
    <cellStyle name="Normal 7 2 3 4" xfId="19612" xr:uid="{00000000-0005-0000-0000-00009C620000}"/>
    <cellStyle name="Normal 7 2 3 5" xfId="19613" xr:uid="{00000000-0005-0000-0000-00009D620000}"/>
    <cellStyle name="Normal 7 2 3 6" xfId="19614" xr:uid="{00000000-0005-0000-0000-00009E620000}"/>
    <cellStyle name="Normal 7 2 30" xfId="19615" xr:uid="{00000000-0005-0000-0000-00009F620000}"/>
    <cellStyle name="Normal 7 2 31" xfId="19616" xr:uid="{00000000-0005-0000-0000-0000A0620000}"/>
    <cellStyle name="Normal 7 2 32" xfId="19617" xr:uid="{00000000-0005-0000-0000-0000A1620000}"/>
    <cellStyle name="Normal 7 2 33" xfId="19618" xr:uid="{00000000-0005-0000-0000-0000A2620000}"/>
    <cellStyle name="Normal 7 2 34" xfId="19619" xr:uid="{00000000-0005-0000-0000-0000A3620000}"/>
    <cellStyle name="Normal 7 2 35" xfId="19620" xr:uid="{00000000-0005-0000-0000-0000A4620000}"/>
    <cellStyle name="Normal 7 2 36" xfId="19621" xr:uid="{00000000-0005-0000-0000-0000A5620000}"/>
    <cellStyle name="Normal 7 2 37" xfId="19622" xr:uid="{00000000-0005-0000-0000-0000A6620000}"/>
    <cellStyle name="Normal 7 2 38" xfId="19623" xr:uid="{00000000-0005-0000-0000-0000A7620000}"/>
    <cellStyle name="Normal 7 2 39" xfId="19624" xr:uid="{00000000-0005-0000-0000-0000A8620000}"/>
    <cellStyle name="Normal 7 2 4" xfId="19625" xr:uid="{00000000-0005-0000-0000-0000A9620000}"/>
    <cellStyle name="Normal 7 2 40" xfId="19626" xr:uid="{00000000-0005-0000-0000-0000AA620000}"/>
    <cellStyle name="Normal 7 2 41" xfId="19627" xr:uid="{00000000-0005-0000-0000-0000AB620000}"/>
    <cellStyle name="Normal 7 2 42" xfId="19628" xr:uid="{00000000-0005-0000-0000-0000AC620000}"/>
    <cellStyle name="Normal 7 2 43" xfId="19629" xr:uid="{00000000-0005-0000-0000-0000AD620000}"/>
    <cellStyle name="Normal 7 2 44" xfId="19630" xr:uid="{00000000-0005-0000-0000-0000AE620000}"/>
    <cellStyle name="Normal 7 2 45" xfId="19631" xr:uid="{00000000-0005-0000-0000-0000AF620000}"/>
    <cellStyle name="Normal 7 2 46" xfId="19632" xr:uid="{00000000-0005-0000-0000-0000B0620000}"/>
    <cellStyle name="Normal 7 2 47" xfId="19633" xr:uid="{00000000-0005-0000-0000-0000B1620000}"/>
    <cellStyle name="Normal 7 2 48" xfId="19634" xr:uid="{00000000-0005-0000-0000-0000B2620000}"/>
    <cellStyle name="Normal 7 2 49" xfId="19635" xr:uid="{00000000-0005-0000-0000-0000B3620000}"/>
    <cellStyle name="Normal 7 2 5" xfId="19636" xr:uid="{00000000-0005-0000-0000-0000B4620000}"/>
    <cellStyle name="Normal 7 2 50" xfId="19637" xr:uid="{00000000-0005-0000-0000-0000B5620000}"/>
    <cellStyle name="Normal 7 2 51" xfId="19638" xr:uid="{00000000-0005-0000-0000-0000B6620000}"/>
    <cellStyle name="Normal 7 2 52" xfId="19639" xr:uid="{00000000-0005-0000-0000-0000B7620000}"/>
    <cellStyle name="Normal 7 2 53" xfId="19640" xr:uid="{00000000-0005-0000-0000-0000B8620000}"/>
    <cellStyle name="Normal 7 2 54" xfId="19641" xr:uid="{00000000-0005-0000-0000-0000B9620000}"/>
    <cellStyle name="Normal 7 2 55" xfId="19642" xr:uid="{00000000-0005-0000-0000-0000BA620000}"/>
    <cellStyle name="Normal 7 2 56" xfId="19643" xr:uid="{00000000-0005-0000-0000-0000BB620000}"/>
    <cellStyle name="Normal 7 2 57" xfId="19644" xr:uid="{00000000-0005-0000-0000-0000BC620000}"/>
    <cellStyle name="Normal 7 2 58" xfId="19645" xr:uid="{00000000-0005-0000-0000-0000BD620000}"/>
    <cellStyle name="Normal 7 2 59" xfId="19646" xr:uid="{00000000-0005-0000-0000-0000BE620000}"/>
    <cellStyle name="Normal 7 2 6" xfId="19647" xr:uid="{00000000-0005-0000-0000-0000BF620000}"/>
    <cellStyle name="Normal 7 2 60" xfId="19648" xr:uid="{00000000-0005-0000-0000-0000C0620000}"/>
    <cellStyle name="Normal 7 2 61" xfId="19649" xr:uid="{00000000-0005-0000-0000-0000C1620000}"/>
    <cellStyle name="Normal 7 2 62" xfId="19650" xr:uid="{00000000-0005-0000-0000-0000C2620000}"/>
    <cellStyle name="Normal 7 2 63" xfId="19651" xr:uid="{00000000-0005-0000-0000-0000C3620000}"/>
    <cellStyle name="Normal 7 2 64" xfId="19652" xr:uid="{00000000-0005-0000-0000-0000C4620000}"/>
    <cellStyle name="Normal 7 2 65" xfId="19653" xr:uid="{00000000-0005-0000-0000-0000C5620000}"/>
    <cellStyle name="Normal 7 2 66" xfId="19654" xr:uid="{00000000-0005-0000-0000-0000C6620000}"/>
    <cellStyle name="Normal 7 2 67" xfId="19655" xr:uid="{00000000-0005-0000-0000-0000C7620000}"/>
    <cellStyle name="Normal 7 2 68" xfId="19656" xr:uid="{00000000-0005-0000-0000-0000C8620000}"/>
    <cellStyle name="Normal 7 2 69" xfId="19657" xr:uid="{00000000-0005-0000-0000-0000C9620000}"/>
    <cellStyle name="Normal 7 2 7" xfId="19658" xr:uid="{00000000-0005-0000-0000-0000CA620000}"/>
    <cellStyle name="Normal 7 2 70" xfId="19659" xr:uid="{00000000-0005-0000-0000-0000CB620000}"/>
    <cellStyle name="Normal 7 2 71" xfId="19660" xr:uid="{00000000-0005-0000-0000-0000CC620000}"/>
    <cellStyle name="Normal 7 2 72" xfId="19661" xr:uid="{00000000-0005-0000-0000-0000CD620000}"/>
    <cellStyle name="Normal 7 2 73" xfId="19662" xr:uid="{00000000-0005-0000-0000-0000CE620000}"/>
    <cellStyle name="Normal 7 2 74" xfId="19663" xr:uid="{00000000-0005-0000-0000-0000CF620000}"/>
    <cellStyle name="Normal 7 2 75" xfId="19664" xr:uid="{00000000-0005-0000-0000-0000D0620000}"/>
    <cellStyle name="Normal 7 2 76" xfId="19665" xr:uid="{00000000-0005-0000-0000-0000D1620000}"/>
    <cellStyle name="Normal 7 2 77" xfId="19666" xr:uid="{00000000-0005-0000-0000-0000D2620000}"/>
    <cellStyle name="Normal 7 2 78" xfId="19667" xr:uid="{00000000-0005-0000-0000-0000D3620000}"/>
    <cellStyle name="Normal 7 2 79" xfId="19668" xr:uid="{00000000-0005-0000-0000-0000D4620000}"/>
    <cellStyle name="Normal 7 2 8" xfId="19669" xr:uid="{00000000-0005-0000-0000-0000D5620000}"/>
    <cellStyle name="Normal 7 2 80" xfId="19670" xr:uid="{00000000-0005-0000-0000-0000D6620000}"/>
    <cellStyle name="Normal 7 2 81" xfId="19671" xr:uid="{00000000-0005-0000-0000-0000D7620000}"/>
    <cellStyle name="Normal 7 2 82" xfId="19672" xr:uid="{00000000-0005-0000-0000-0000D8620000}"/>
    <cellStyle name="Normal 7 2 83" xfId="19673" xr:uid="{00000000-0005-0000-0000-0000D9620000}"/>
    <cellStyle name="Normal 7 2 84" xfId="19674" xr:uid="{00000000-0005-0000-0000-0000DA620000}"/>
    <cellStyle name="Normal 7 2 85" xfId="19675" xr:uid="{00000000-0005-0000-0000-0000DB620000}"/>
    <cellStyle name="Normal 7 2 86" xfId="19676" xr:uid="{00000000-0005-0000-0000-0000DC620000}"/>
    <cellStyle name="Normal 7 2 87" xfId="19677" xr:uid="{00000000-0005-0000-0000-0000DD620000}"/>
    <cellStyle name="Normal 7 2 88" xfId="19678" xr:uid="{00000000-0005-0000-0000-0000DE620000}"/>
    <cellStyle name="Normal 7 2 89" xfId="19679" xr:uid="{00000000-0005-0000-0000-0000DF620000}"/>
    <cellStyle name="Normal 7 2 9" xfId="19680" xr:uid="{00000000-0005-0000-0000-0000E0620000}"/>
    <cellStyle name="Normal 7 2 90" xfId="19681" xr:uid="{00000000-0005-0000-0000-0000E1620000}"/>
    <cellStyle name="Normal 7 2 91" xfId="19682" xr:uid="{00000000-0005-0000-0000-0000E2620000}"/>
    <cellStyle name="Normal 7 2 92" xfId="19683" xr:uid="{00000000-0005-0000-0000-0000E3620000}"/>
    <cellStyle name="Normal 7 2 93" xfId="19684" xr:uid="{00000000-0005-0000-0000-0000E4620000}"/>
    <cellStyle name="Normal 7 3" xfId="19685" xr:uid="{00000000-0005-0000-0000-0000E5620000}"/>
    <cellStyle name="Normal 7 3 2" xfId="19686" xr:uid="{00000000-0005-0000-0000-0000E6620000}"/>
    <cellStyle name="Normal 7 3 3" xfId="19687" xr:uid="{00000000-0005-0000-0000-0000E7620000}"/>
    <cellStyle name="Normal 7 3 3 2" xfId="19688" xr:uid="{00000000-0005-0000-0000-0000E8620000}"/>
    <cellStyle name="Normal 7 4" xfId="19689" xr:uid="{00000000-0005-0000-0000-0000E9620000}"/>
    <cellStyle name="Normal 7 4 2" xfId="19690" xr:uid="{00000000-0005-0000-0000-0000EA620000}"/>
    <cellStyle name="Normal 7 4 2 2" xfId="19691" xr:uid="{00000000-0005-0000-0000-0000EB620000}"/>
    <cellStyle name="Normal 7 5" xfId="19692" xr:uid="{00000000-0005-0000-0000-0000EC620000}"/>
    <cellStyle name="Normal 7 6" xfId="19693" xr:uid="{00000000-0005-0000-0000-0000ED620000}"/>
    <cellStyle name="Normal 7 7" xfId="19694" xr:uid="{00000000-0005-0000-0000-0000EE620000}"/>
    <cellStyle name="Normal 7 8" xfId="19695" xr:uid="{00000000-0005-0000-0000-0000EF620000}"/>
    <cellStyle name="Normal 7 9" xfId="19696" xr:uid="{00000000-0005-0000-0000-0000F0620000}"/>
    <cellStyle name="Normal 7 9 2" xfId="19697" xr:uid="{00000000-0005-0000-0000-0000F1620000}"/>
    <cellStyle name="Normal 70" xfId="19698" xr:uid="{00000000-0005-0000-0000-0000F2620000}"/>
    <cellStyle name="Normal 70 2" xfId="19699" xr:uid="{00000000-0005-0000-0000-0000F3620000}"/>
    <cellStyle name="Normal 70 3" xfId="19700" xr:uid="{00000000-0005-0000-0000-0000F4620000}"/>
    <cellStyle name="Normal 70 4" xfId="19701" xr:uid="{00000000-0005-0000-0000-0000F5620000}"/>
    <cellStyle name="Normal 71" xfId="19702" xr:uid="{00000000-0005-0000-0000-0000F6620000}"/>
    <cellStyle name="Normal 71 2" xfId="19703" xr:uid="{00000000-0005-0000-0000-0000F7620000}"/>
    <cellStyle name="Normal 71 2 2" xfId="23807" xr:uid="{00000000-0005-0000-0000-0000F8620000}"/>
    <cellStyle name="Normal 71 2 2 2" xfId="23808" xr:uid="{00000000-0005-0000-0000-0000F9620000}"/>
    <cellStyle name="Normal 71 2 2 2 2" xfId="23809" xr:uid="{00000000-0005-0000-0000-0000FA620000}"/>
    <cellStyle name="Normal 71 2 2 2 2 2" xfId="29225" xr:uid="{00000000-0005-0000-0000-0000FB620000}"/>
    <cellStyle name="Normal 71 2 2 2 2 3" xfId="34098" xr:uid="{00000000-0005-0000-0000-0000FC620000}"/>
    <cellStyle name="Normal 71 2 2 2 3" xfId="29224" xr:uid="{00000000-0005-0000-0000-0000FD620000}"/>
    <cellStyle name="Normal 71 2 2 2 4" xfId="34097" xr:uid="{00000000-0005-0000-0000-0000FE620000}"/>
    <cellStyle name="Normal 71 2 2 3" xfId="23810" xr:uid="{00000000-0005-0000-0000-0000FF620000}"/>
    <cellStyle name="Normal 71 2 2 3 2" xfId="29226" xr:uid="{00000000-0005-0000-0000-000000630000}"/>
    <cellStyle name="Normal 71 2 2 3 3" xfId="34099" xr:uid="{00000000-0005-0000-0000-000001630000}"/>
    <cellStyle name="Normal 71 2 2 4" xfId="29223" xr:uid="{00000000-0005-0000-0000-000002630000}"/>
    <cellStyle name="Normal 71 2 2 5" xfId="34096" xr:uid="{00000000-0005-0000-0000-000003630000}"/>
    <cellStyle name="Normal 71 2 3" xfId="23811" xr:uid="{00000000-0005-0000-0000-000004630000}"/>
    <cellStyle name="Normal 71 2 3 2" xfId="23812" xr:uid="{00000000-0005-0000-0000-000005630000}"/>
    <cellStyle name="Normal 71 2 3 2 2" xfId="29228" xr:uid="{00000000-0005-0000-0000-000006630000}"/>
    <cellStyle name="Normal 71 2 3 2 3" xfId="34101" xr:uid="{00000000-0005-0000-0000-000007630000}"/>
    <cellStyle name="Normal 71 2 3 3" xfId="29227" xr:uid="{00000000-0005-0000-0000-000008630000}"/>
    <cellStyle name="Normal 71 2 3 4" xfId="34100" xr:uid="{00000000-0005-0000-0000-000009630000}"/>
    <cellStyle name="Normal 71 2 4" xfId="23813" xr:uid="{00000000-0005-0000-0000-00000A630000}"/>
    <cellStyle name="Normal 71 2 4 2" xfId="29229" xr:uid="{00000000-0005-0000-0000-00000B630000}"/>
    <cellStyle name="Normal 71 2 4 3" xfId="34102" xr:uid="{00000000-0005-0000-0000-00000C630000}"/>
    <cellStyle name="Normal 71 3" xfId="19704" xr:uid="{00000000-0005-0000-0000-00000D630000}"/>
    <cellStyle name="Normal 71 3 2" xfId="23814" xr:uid="{00000000-0005-0000-0000-00000E630000}"/>
    <cellStyle name="Normal 71 3 2 2" xfId="23815" xr:uid="{00000000-0005-0000-0000-00000F630000}"/>
    <cellStyle name="Normal 71 3 2 2 2" xfId="29231" xr:uid="{00000000-0005-0000-0000-000010630000}"/>
    <cellStyle name="Normal 71 3 2 2 3" xfId="34104" xr:uid="{00000000-0005-0000-0000-000011630000}"/>
    <cellStyle name="Normal 71 3 2 3" xfId="29230" xr:uid="{00000000-0005-0000-0000-000012630000}"/>
    <cellStyle name="Normal 71 3 2 4" xfId="34103" xr:uid="{00000000-0005-0000-0000-000013630000}"/>
    <cellStyle name="Normal 71 3 3" xfId="23816" xr:uid="{00000000-0005-0000-0000-000014630000}"/>
    <cellStyle name="Normal 71 3 3 2" xfId="29232" xr:uid="{00000000-0005-0000-0000-000015630000}"/>
    <cellStyle name="Normal 71 3 3 3" xfId="34105" xr:uid="{00000000-0005-0000-0000-000016630000}"/>
    <cellStyle name="Normal 71 4" xfId="19705" xr:uid="{00000000-0005-0000-0000-000017630000}"/>
    <cellStyle name="Normal 71 4 2" xfId="23817" xr:uid="{00000000-0005-0000-0000-000018630000}"/>
    <cellStyle name="Normal 71 4 2 2" xfId="29233" xr:uid="{00000000-0005-0000-0000-000019630000}"/>
    <cellStyle name="Normal 71 4 2 3" xfId="34106" xr:uid="{00000000-0005-0000-0000-00001A630000}"/>
    <cellStyle name="Normal 71 5" xfId="23818" xr:uid="{00000000-0005-0000-0000-00001B630000}"/>
    <cellStyle name="Normal 71 5 2" xfId="29234" xr:uid="{00000000-0005-0000-0000-00001C630000}"/>
    <cellStyle name="Normal 71 5 3" xfId="34107" xr:uid="{00000000-0005-0000-0000-00001D630000}"/>
    <cellStyle name="Normal 72" xfId="19706" xr:uid="{00000000-0005-0000-0000-00001E630000}"/>
    <cellStyle name="Normal 72 2" xfId="19707" xr:uid="{00000000-0005-0000-0000-00001F630000}"/>
    <cellStyle name="Normal 72 3" xfId="19708" xr:uid="{00000000-0005-0000-0000-000020630000}"/>
    <cellStyle name="Normal 72 4" xfId="19709" xr:uid="{00000000-0005-0000-0000-000021630000}"/>
    <cellStyle name="Normal 73" xfId="19710" xr:uid="{00000000-0005-0000-0000-000022630000}"/>
    <cellStyle name="Normal 73 2" xfId="19711" xr:uid="{00000000-0005-0000-0000-000023630000}"/>
    <cellStyle name="Normal 73 2 2" xfId="23819" xr:uid="{00000000-0005-0000-0000-000024630000}"/>
    <cellStyle name="Normal 73 2 2 2" xfId="23820" xr:uid="{00000000-0005-0000-0000-000025630000}"/>
    <cellStyle name="Normal 73 2 2 2 2" xfId="29236" xr:uid="{00000000-0005-0000-0000-000026630000}"/>
    <cellStyle name="Normal 73 2 2 2 3" xfId="34109" xr:uid="{00000000-0005-0000-0000-000027630000}"/>
    <cellStyle name="Normal 73 2 2 3" xfId="29235" xr:uid="{00000000-0005-0000-0000-000028630000}"/>
    <cellStyle name="Normal 73 2 2 4" xfId="34108" xr:uid="{00000000-0005-0000-0000-000029630000}"/>
    <cellStyle name="Normal 73 2 3" xfId="23821" xr:uid="{00000000-0005-0000-0000-00002A630000}"/>
    <cellStyle name="Normal 73 2 3 2" xfId="29237" xr:uid="{00000000-0005-0000-0000-00002B630000}"/>
    <cellStyle name="Normal 73 2 3 3" xfId="34110" xr:uid="{00000000-0005-0000-0000-00002C630000}"/>
    <cellStyle name="Normal 73 3" xfId="19712" xr:uid="{00000000-0005-0000-0000-00002D630000}"/>
    <cellStyle name="Normal 73 3 2" xfId="23822" xr:uid="{00000000-0005-0000-0000-00002E630000}"/>
    <cellStyle name="Normal 73 3 2 2" xfId="29238" xr:uid="{00000000-0005-0000-0000-00002F630000}"/>
    <cellStyle name="Normal 73 3 2 3" xfId="34111" xr:uid="{00000000-0005-0000-0000-000030630000}"/>
    <cellStyle name="Normal 73 4" xfId="19713" xr:uid="{00000000-0005-0000-0000-000031630000}"/>
    <cellStyle name="Normal 73 5" xfId="23823" xr:uid="{00000000-0005-0000-0000-000032630000}"/>
    <cellStyle name="Normal 73 5 2" xfId="29239" xr:uid="{00000000-0005-0000-0000-000033630000}"/>
    <cellStyle name="Normal 73 5 3" xfId="34112" xr:uid="{00000000-0005-0000-0000-000034630000}"/>
    <cellStyle name="Normal 74" xfId="19714" xr:uid="{00000000-0005-0000-0000-000035630000}"/>
    <cellStyle name="Normal 74 2" xfId="19715" xr:uid="{00000000-0005-0000-0000-000036630000}"/>
    <cellStyle name="Normal 74 3" xfId="19716" xr:uid="{00000000-0005-0000-0000-000037630000}"/>
    <cellStyle name="Normal 74 4" xfId="19717" xr:uid="{00000000-0005-0000-0000-000038630000}"/>
    <cellStyle name="Normal 75" xfId="19718" xr:uid="{00000000-0005-0000-0000-000039630000}"/>
    <cellStyle name="Normal 75 2" xfId="19719" xr:uid="{00000000-0005-0000-0000-00003A630000}"/>
    <cellStyle name="Normal 75 3" xfId="19720" xr:uid="{00000000-0005-0000-0000-00003B630000}"/>
    <cellStyle name="Normal 75 4" xfId="19721" xr:uid="{00000000-0005-0000-0000-00003C630000}"/>
    <cellStyle name="Normal 76" xfId="19722" xr:uid="{00000000-0005-0000-0000-00003D630000}"/>
    <cellStyle name="Normal 76 2" xfId="19723" xr:uid="{00000000-0005-0000-0000-00003E630000}"/>
    <cellStyle name="Normal 76 2 2" xfId="23824" xr:uid="{00000000-0005-0000-0000-00003F630000}"/>
    <cellStyle name="Normal 76 2 2 2" xfId="29240" xr:uid="{00000000-0005-0000-0000-000040630000}"/>
    <cellStyle name="Normal 76 2 2 3" xfId="34113" xr:uid="{00000000-0005-0000-0000-000041630000}"/>
    <cellStyle name="Normal 76 3" xfId="19724" xr:uid="{00000000-0005-0000-0000-000042630000}"/>
    <cellStyle name="Normal 76 4" xfId="19725" xr:uid="{00000000-0005-0000-0000-000043630000}"/>
    <cellStyle name="Normal 76 5" xfId="23825" xr:uid="{00000000-0005-0000-0000-000044630000}"/>
    <cellStyle name="Normal 76 5 2" xfId="29241" xr:uid="{00000000-0005-0000-0000-000045630000}"/>
    <cellStyle name="Normal 76 5 3" xfId="34114" xr:uid="{00000000-0005-0000-0000-000046630000}"/>
    <cellStyle name="Normal 77" xfId="19726" xr:uid="{00000000-0005-0000-0000-000047630000}"/>
    <cellStyle name="Normal 77 2" xfId="19727" xr:uid="{00000000-0005-0000-0000-000048630000}"/>
    <cellStyle name="Normal 77 2 2" xfId="23826" xr:uid="{00000000-0005-0000-0000-000049630000}"/>
    <cellStyle name="Normal 77 2 2 2" xfId="29242" xr:uid="{00000000-0005-0000-0000-00004A630000}"/>
    <cellStyle name="Normal 77 2 2 3" xfId="34115" xr:uid="{00000000-0005-0000-0000-00004B630000}"/>
    <cellStyle name="Normal 77 3" xfId="19728" xr:uid="{00000000-0005-0000-0000-00004C630000}"/>
    <cellStyle name="Normal 77 4" xfId="19729" xr:uid="{00000000-0005-0000-0000-00004D630000}"/>
    <cellStyle name="Normal 77 5" xfId="23827" xr:uid="{00000000-0005-0000-0000-00004E630000}"/>
    <cellStyle name="Normal 77 5 2" xfId="29243" xr:uid="{00000000-0005-0000-0000-00004F630000}"/>
    <cellStyle name="Normal 77 5 3" xfId="34116" xr:uid="{00000000-0005-0000-0000-000050630000}"/>
    <cellStyle name="Normal 78" xfId="19730" xr:uid="{00000000-0005-0000-0000-000051630000}"/>
    <cellStyle name="Normal 78 2" xfId="19731" xr:uid="{00000000-0005-0000-0000-000052630000}"/>
    <cellStyle name="Normal 78 2 2" xfId="23828" xr:uid="{00000000-0005-0000-0000-000053630000}"/>
    <cellStyle name="Normal 78 2 2 2" xfId="29244" xr:uid="{00000000-0005-0000-0000-000054630000}"/>
    <cellStyle name="Normal 78 2 2 3" xfId="34117" xr:uid="{00000000-0005-0000-0000-000055630000}"/>
    <cellStyle name="Normal 78 3" xfId="19732" xr:uid="{00000000-0005-0000-0000-000056630000}"/>
    <cellStyle name="Normal 78 4" xfId="19733" xr:uid="{00000000-0005-0000-0000-000057630000}"/>
    <cellStyle name="Normal 78 5" xfId="23829" xr:uid="{00000000-0005-0000-0000-000058630000}"/>
    <cellStyle name="Normal 78 5 2" xfId="29245" xr:uid="{00000000-0005-0000-0000-000059630000}"/>
    <cellStyle name="Normal 78 5 3" xfId="34118" xr:uid="{00000000-0005-0000-0000-00005A630000}"/>
    <cellStyle name="Normal 79" xfId="19734" xr:uid="{00000000-0005-0000-0000-00005B630000}"/>
    <cellStyle name="Normal 79 2" xfId="19735" xr:uid="{00000000-0005-0000-0000-00005C630000}"/>
    <cellStyle name="Normal 79 3" xfId="19736" xr:uid="{00000000-0005-0000-0000-00005D630000}"/>
    <cellStyle name="Normal 79 4" xfId="19737" xr:uid="{00000000-0005-0000-0000-00005E630000}"/>
    <cellStyle name="Normal 79 5" xfId="23830" xr:uid="{00000000-0005-0000-0000-00005F630000}"/>
    <cellStyle name="Normal 79 5 2" xfId="29246" xr:uid="{00000000-0005-0000-0000-000060630000}"/>
    <cellStyle name="Normal 79 5 3" xfId="34119" xr:uid="{00000000-0005-0000-0000-000061630000}"/>
    <cellStyle name="Normal 8" xfId="19738" xr:uid="{00000000-0005-0000-0000-000062630000}"/>
    <cellStyle name="Normal 8 10" xfId="19739" xr:uid="{00000000-0005-0000-0000-000063630000}"/>
    <cellStyle name="Normal 8 10 2" xfId="19740" xr:uid="{00000000-0005-0000-0000-000064630000}"/>
    <cellStyle name="Normal 8 11" xfId="19741" xr:uid="{00000000-0005-0000-0000-000065630000}"/>
    <cellStyle name="Normal 8 11 2" xfId="19742" xr:uid="{00000000-0005-0000-0000-000066630000}"/>
    <cellStyle name="Normal 8 11 2 2" xfId="19743" xr:uid="{00000000-0005-0000-0000-000067630000}"/>
    <cellStyle name="Normal 8 11 2 2 2" xfId="19744" xr:uid="{00000000-0005-0000-0000-000068630000}"/>
    <cellStyle name="Normal 8 11 2 2 3" xfId="19745" xr:uid="{00000000-0005-0000-0000-000069630000}"/>
    <cellStyle name="Normal 8 11 2 2 4" xfId="19746" xr:uid="{00000000-0005-0000-0000-00006A630000}"/>
    <cellStyle name="Normal 8 11 2 3" xfId="19747" xr:uid="{00000000-0005-0000-0000-00006B630000}"/>
    <cellStyle name="Normal 8 11 2 4" xfId="19748" xr:uid="{00000000-0005-0000-0000-00006C630000}"/>
    <cellStyle name="Normal 8 11 2 5" xfId="19749" xr:uid="{00000000-0005-0000-0000-00006D630000}"/>
    <cellStyle name="Normal 8 11 3" xfId="19750" xr:uid="{00000000-0005-0000-0000-00006E630000}"/>
    <cellStyle name="Normal 8 11 4" xfId="19751" xr:uid="{00000000-0005-0000-0000-00006F630000}"/>
    <cellStyle name="Normal 8 11 4 2" xfId="19752" xr:uid="{00000000-0005-0000-0000-000070630000}"/>
    <cellStyle name="Normal 8 11 4 3" xfId="19753" xr:uid="{00000000-0005-0000-0000-000071630000}"/>
    <cellStyle name="Normal 8 11 4 4" xfId="19754" xr:uid="{00000000-0005-0000-0000-000072630000}"/>
    <cellStyle name="Normal 8 11 5" xfId="19755" xr:uid="{00000000-0005-0000-0000-000073630000}"/>
    <cellStyle name="Normal 8 11 6" xfId="19756" xr:uid="{00000000-0005-0000-0000-000074630000}"/>
    <cellStyle name="Normal 8 11 7" xfId="19757" xr:uid="{00000000-0005-0000-0000-000075630000}"/>
    <cellStyle name="Normal 8 12" xfId="19758" xr:uid="{00000000-0005-0000-0000-000076630000}"/>
    <cellStyle name="Normal 8 13" xfId="19759" xr:uid="{00000000-0005-0000-0000-000077630000}"/>
    <cellStyle name="Normal 8 14" xfId="19760" xr:uid="{00000000-0005-0000-0000-000078630000}"/>
    <cellStyle name="Normal 8 15" xfId="19761" xr:uid="{00000000-0005-0000-0000-000079630000}"/>
    <cellStyle name="Normal 8 16" xfId="19762" xr:uid="{00000000-0005-0000-0000-00007A630000}"/>
    <cellStyle name="Normal 8 17" xfId="19763" xr:uid="{00000000-0005-0000-0000-00007B630000}"/>
    <cellStyle name="Normal 8 18" xfId="19764" xr:uid="{00000000-0005-0000-0000-00007C630000}"/>
    <cellStyle name="Normal 8 19" xfId="19765" xr:uid="{00000000-0005-0000-0000-00007D630000}"/>
    <cellStyle name="Normal 8 2" xfId="19766" xr:uid="{00000000-0005-0000-0000-00007E630000}"/>
    <cellStyle name="Normal 8 2 2" xfId="19767" xr:uid="{00000000-0005-0000-0000-00007F630000}"/>
    <cellStyle name="Normal 8 2 2 2" xfId="19768" xr:uid="{00000000-0005-0000-0000-000080630000}"/>
    <cellStyle name="Normal 8 2 2 2 2" xfId="19769" xr:uid="{00000000-0005-0000-0000-000081630000}"/>
    <cellStyle name="Normal 8 2 2 2 2 2" xfId="19770" xr:uid="{00000000-0005-0000-0000-000082630000}"/>
    <cellStyle name="Normal 8 2 2 2 2 3" xfId="19771" xr:uid="{00000000-0005-0000-0000-000083630000}"/>
    <cellStyle name="Normal 8 2 2 2 2 4" xfId="19772" xr:uid="{00000000-0005-0000-0000-000084630000}"/>
    <cellStyle name="Normal 8 2 2 2 3" xfId="19773" xr:uid="{00000000-0005-0000-0000-000085630000}"/>
    <cellStyle name="Normal 8 2 2 2 4" xfId="19774" xr:uid="{00000000-0005-0000-0000-000086630000}"/>
    <cellStyle name="Normal 8 2 2 2 5" xfId="19775" xr:uid="{00000000-0005-0000-0000-000087630000}"/>
    <cellStyle name="Normal 8 2 2 3" xfId="19776" xr:uid="{00000000-0005-0000-0000-000088630000}"/>
    <cellStyle name="Normal 8 2 2 4" xfId="19777" xr:uid="{00000000-0005-0000-0000-000089630000}"/>
    <cellStyle name="Normal 8 2 2 4 2" xfId="19778" xr:uid="{00000000-0005-0000-0000-00008A630000}"/>
    <cellStyle name="Normal 8 2 2 4 3" xfId="19779" xr:uid="{00000000-0005-0000-0000-00008B630000}"/>
    <cellStyle name="Normal 8 2 2 4 4" xfId="19780" xr:uid="{00000000-0005-0000-0000-00008C630000}"/>
    <cellStyle name="Normal 8 2 2 5" xfId="19781" xr:uid="{00000000-0005-0000-0000-00008D630000}"/>
    <cellStyle name="Normal 8 2 2 6" xfId="19782" xr:uid="{00000000-0005-0000-0000-00008E630000}"/>
    <cellStyle name="Normal 8 2 2 7" xfId="19783" xr:uid="{00000000-0005-0000-0000-00008F630000}"/>
    <cellStyle name="Normal 8 2 3" xfId="19784" xr:uid="{00000000-0005-0000-0000-000090630000}"/>
    <cellStyle name="Normal 8 2 3 2" xfId="19785" xr:uid="{00000000-0005-0000-0000-000091630000}"/>
    <cellStyle name="Normal 8 2 3 2 2" xfId="19786" xr:uid="{00000000-0005-0000-0000-000092630000}"/>
    <cellStyle name="Normal 8 2 3 2 2 2" xfId="19787" xr:uid="{00000000-0005-0000-0000-000093630000}"/>
    <cellStyle name="Normal 8 2 3 2 2 3" xfId="19788" xr:uid="{00000000-0005-0000-0000-000094630000}"/>
    <cellStyle name="Normal 8 2 3 2 2 4" xfId="19789" xr:uid="{00000000-0005-0000-0000-000095630000}"/>
    <cellStyle name="Normal 8 2 3 2 3" xfId="19790" xr:uid="{00000000-0005-0000-0000-000096630000}"/>
    <cellStyle name="Normal 8 2 3 2 4" xfId="19791" xr:uid="{00000000-0005-0000-0000-000097630000}"/>
    <cellStyle name="Normal 8 2 3 2 5" xfId="19792" xr:uid="{00000000-0005-0000-0000-000098630000}"/>
    <cellStyle name="Normal 8 2 3 3" xfId="19793" xr:uid="{00000000-0005-0000-0000-000099630000}"/>
    <cellStyle name="Normal 8 2 3 4" xfId="19794" xr:uid="{00000000-0005-0000-0000-00009A630000}"/>
    <cellStyle name="Normal 8 2 3 4 2" xfId="19795" xr:uid="{00000000-0005-0000-0000-00009B630000}"/>
    <cellStyle name="Normal 8 2 3 4 3" xfId="19796" xr:uid="{00000000-0005-0000-0000-00009C630000}"/>
    <cellStyle name="Normal 8 2 3 4 4" xfId="19797" xr:uid="{00000000-0005-0000-0000-00009D630000}"/>
    <cellStyle name="Normal 8 2 3 5" xfId="19798" xr:uid="{00000000-0005-0000-0000-00009E630000}"/>
    <cellStyle name="Normal 8 2 3 6" xfId="19799" xr:uid="{00000000-0005-0000-0000-00009F630000}"/>
    <cellStyle name="Normal 8 2 3 7" xfId="19800" xr:uid="{00000000-0005-0000-0000-0000A0630000}"/>
    <cellStyle name="Normal 8 2 4" xfId="19801" xr:uid="{00000000-0005-0000-0000-0000A1630000}"/>
    <cellStyle name="Normal 8 20" xfId="19802" xr:uid="{00000000-0005-0000-0000-0000A2630000}"/>
    <cellStyle name="Normal 8 21" xfId="19803" xr:uid="{00000000-0005-0000-0000-0000A3630000}"/>
    <cellStyle name="Normal 8 22" xfId="19804" xr:uid="{00000000-0005-0000-0000-0000A4630000}"/>
    <cellStyle name="Normal 8 23" xfId="19805" xr:uid="{00000000-0005-0000-0000-0000A5630000}"/>
    <cellStyle name="Normal 8 24" xfId="19806" xr:uid="{00000000-0005-0000-0000-0000A6630000}"/>
    <cellStyle name="Normal 8 25" xfId="19807" xr:uid="{00000000-0005-0000-0000-0000A7630000}"/>
    <cellStyle name="Normal 8 26" xfId="19808" xr:uid="{00000000-0005-0000-0000-0000A8630000}"/>
    <cellStyle name="Normal 8 27" xfId="19809" xr:uid="{00000000-0005-0000-0000-0000A9630000}"/>
    <cellStyle name="Normal 8 28" xfId="19810" xr:uid="{00000000-0005-0000-0000-0000AA630000}"/>
    <cellStyle name="Normal 8 29" xfId="19811" xr:uid="{00000000-0005-0000-0000-0000AB630000}"/>
    <cellStyle name="Normal 8 3" xfId="19812" xr:uid="{00000000-0005-0000-0000-0000AC630000}"/>
    <cellStyle name="Normal 8 3 2" xfId="19813" xr:uid="{00000000-0005-0000-0000-0000AD630000}"/>
    <cellStyle name="Normal 8 3 3" xfId="19814" xr:uid="{00000000-0005-0000-0000-0000AE630000}"/>
    <cellStyle name="Normal 8 3 3 2" xfId="19815" xr:uid="{00000000-0005-0000-0000-0000AF630000}"/>
    <cellStyle name="Normal 8 3 4" xfId="19816" xr:uid="{00000000-0005-0000-0000-0000B0630000}"/>
    <cellStyle name="Normal 8 30" xfId="19817" xr:uid="{00000000-0005-0000-0000-0000B1630000}"/>
    <cellStyle name="Normal 8 31" xfId="19818" xr:uid="{00000000-0005-0000-0000-0000B2630000}"/>
    <cellStyle name="Normal 8 32" xfId="19819" xr:uid="{00000000-0005-0000-0000-0000B3630000}"/>
    <cellStyle name="Normal 8 33" xfId="19820" xr:uid="{00000000-0005-0000-0000-0000B4630000}"/>
    <cellStyle name="Normal 8 34" xfId="19821" xr:uid="{00000000-0005-0000-0000-0000B5630000}"/>
    <cellStyle name="Normal 8 35" xfId="19822" xr:uid="{00000000-0005-0000-0000-0000B6630000}"/>
    <cellStyle name="Normal 8 36" xfId="19823" xr:uid="{00000000-0005-0000-0000-0000B7630000}"/>
    <cellStyle name="Normal 8 37" xfId="19824" xr:uid="{00000000-0005-0000-0000-0000B8630000}"/>
    <cellStyle name="Normal 8 38" xfId="19825" xr:uid="{00000000-0005-0000-0000-0000B9630000}"/>
    <cellStyle name="Normal 8 39" xfId="19826" xr:uid="{00000000-0005-0000-0000-0000BA630000}"/>
    <cellStyle name="Normal 8 4" xfId="19827" xr:uid="{00000000-0005-0000-0000-0000BB630000}"/>
    <cellStyle name="Normal 8 4 2" xfId="19828" xr:uid="{00000000-0005-0000-0000-0000BC630000}"/>
    <cellStyle name="Normal 8 4 2 2" xfId="19829" xr:uid="{00000000-0005-0000-0000-0000BD630000}"/>
    <cellStyle name="Normal 8 4 2 2 2" xfId="19830" xr:uid="{00000000-0005-0000-0000-0000BE630000}"/>
    <cellStyle name="Normal 8 4 2 2 2 2" xfId="19831" xr:uid="{00000000-0005-0000-0000-0000BF630000}"/>
    <cellStyle name="Normal 8 4 2 2 2 3" xfId="19832" xr:uid="{00000000-0005-0000-0000-0000C0630000}"/>
    <cellStyle name="Normal 8 4 2 2 2 4" xfId="19833" xr:uid="{00000000-0005-0000-0000-0000C1630000}"/>
    <cellStyle name="Normal 8 4 2 2 3" xfId="19834" xr:uid="{00000000-0005-0000-0000-0000C2630000}"/>
    <cellStyle name="Normal 8 4 2 2 4" xfId="19835" xr:uid="{00000000-0005-0000-0000-0000C3630000}"/>
    <cellStyle name="Normal 8 4 2 2 5" xfId="19836" xr:uid="{00000000-0005-0000-0000-0000C4630000}"/>
    <cellStyle name="Normal 8 4 2 3" xfId="19837" xr:uid="{00000000-0005-0000-0000-0000C5630000}"/>
    <cellStyle name="Normal 8 4 2 4" xfId="19838" xr:uid="{00000000-0005-0000-0000-0000C6630000}"/>
    <cellStyle name="Normal 8 4 2 4 2" xfId="19839" xr:uid="{00000000-0005-0000-0000-0000C7630000}"/>
    <cellStyle name="Normal 8 4 2 4 3" xfId="19840" xr:uid="{00000000-0005-0000-0000-0000C8630000}"/>
    <cellStyle name="Normal 8 4 2 4 4" xfId="19841" xr:uid="{00000000-0005-0000-0000-0000C9630000}"/>
    <cellStyle name="Normal 8 4 2 5" xfId="19842" xr:uid="{00000000-0005-0000-0000-0000CA630000}"/>
    <cellStyle name="Normal 8 4 2 6" xfId="19843" xr:uid="{00000000-0005-0000-0000-0000CB630000}"/>
    <cellStyle name="Normal 8 4 2 7" xfId="19844" xr:uid="{00000000-0005-0000-0000-0000CC630000}"/>
    <cellStyle name="Normal 8 4 3" xfId="19845" xr:uid="{00000000-0005-0000-0000-0000CD630000}"/>
    <cellStyle name="Normal 8 40" xfId="19846" xr:uid="{00000000-0005-0000-0000-0000CE630000}"/>
    <cellStyle name="Normal 8 41" xfId="19847" xr:uid="{00000000-0005-0000-0000-0000CF630000}"/>
    <cellStyle name="Normal 8 42" xfId="19848" xr:uid="{00000000-0005-0000-0000-0000D0630000}"/>
    <cellStyle name="Normal 8 43" xfId="19849" xr:uid="{00000000-0005-0000-0000-0000D1630000}"/>
    <cellStyle name="Normal 8 44" xfId="19850" xr:uid="{00000000-0005-0000-0000-0000D2630000}"/>
    <cellStyle name="Normal 8 45" xfId="19851" xr:uid="{00000000-0005-0000-0000-0000D3630000}"/>
    <cellStyle name="Normal 8 46" xfId="19852" xr:uid="{00000000-0005-0000-0000-0000D4630000}"/>
    <cellStyle name="Normal 8 47" xfId="19853" xr:uid="{00000000-0005-0000-0000-0000D5630000}"/>
    <cellStyle name="Normal 8 48" xfId="19854" xr:uid="{00000000-0005-0000-0000-0000D6630000}"/>
    <cellStyle name="Normal 8 49" xfId="19855" xr:uid="{00000000-0005-0000-0000-0000D7630000}"/>
    <cellStyle name="Normal 8 5" xfId="19856" xr:uid="{00000000-0005-0000-0000-0000D8630000}"/>
    <cellStyle name="Normal 8 5 2" xfId="19857" xr:uid="{00000000-0005-0000-0000-0000D9630000}"/>
    <cellStyle name="Normal 8 5 2 2" xfId="19858" xr:uid="{00000000-0005-0000-0000-0000DA630000}"/>
    <cellStyle name="Normal 8 5 2 2 2" xfId="19859" xr:uid="{00000000-0005-0000-0000-0000DB630000}"/>
    <cellStyle name="Normal 8 5 2 2 3" xfId="19860" xr:uid="{00000000-0005-0000-0000-0000DC630000}"/>
    <cellStyle name="Normal 8 5 2 2 4" xfId="19861" xr:uid="{00000000-0005-0000-0000-0000DD630000}"/>
    <cellStyle name="Normal 8 5 2 3" xfId="19862" xr:uid="{00000000-0005-0000-0000-0000DE630000}"/>
    <cellStyle name="Normal 8 5 2 4" xfId="19863" xr:uid="{00000000-0005-0000-0000-0000DF630000}"/>
    <cellStyle name="Normal 8 5 2 5" xfId="19864" xr:uid="{00000000-0005-0000-0000-0000E0630000}"/>
    <cellStyle name="Normal 8 5 3" xfId="19865" xr:uid="{00000000-0005-0000-0000-0000E1630000}"/>
    <cellStyle name="Normal 8 5 4" xfId="19866" xr:uid="{00000000-0005-0000-0000-0000E2630000}"/>
    <cellStyle name="Normal 8 5 4 2" xfId="19867" xr:uid="{00000000-0005-0000-0000-0000E3630000}"/>
    <cellStyle name="Normal 8 5 4 3" xfId="19868" xr:uid="{00000000-0005-0000-0000-0000E4630000}"/>
    <cellStyle name="Normal 8 5 4 4" xfId="19869" xr:uid="{00000000-0005-0000-0000-0000E5630000}"/>
    <cellStyle name="Normal 8 5 5" xfId="19870" xr:uid="{00000000-0005-0000-0000-0000E6630000}"/>
    <cellStyle name="Normal 8 5 6" xfId="19871" xr:uid="{00000000-0005-0000-0000-0000E7630000}"/>
    <cellStyle name="Normal 8 5 7" xfId="19872" xr:uid="{00000000-0005-0000-0000-0000E8630000}"/>
    <cellStyle name="Normal 8 50" xfId="19873" xr:uid="{00000000-0005-0000-0000-0000E9630000}"/>
    <cellStyle name="Normal 8 51" xfId="19874" xr:uid="{00000000-0005-0000-0000-0000EA630000}"/>
    <cellStyle name="Normal 8 52" xfId="19875" xr:uid="{00000000-0005-0000-0000-0000EB630000}"/>
    <cellStyle name="Normal 8 53" xfId="19876" xr:uid="{00000000-0005-0000-0000-0000EC630000}"/>
    <cellStyle name="Normal 8 54" xfId="19877" xr:uid="{00000000-0005-0000-0000-0000ED630000}"/>
    <cellStyle name="Normal 8 55" xfId="19878" xr:uid="{00000000-0005-0000-0000-0000EE630000}"/>
    <cellStyle name="Normal 8 56" xfId="19879" xr:uid="{00000000-0005-0000-0000-0000EF630000}"/>
    <cellStyle name="Normal 8 57" xfId="19880" xr:uid="{00000000-0005-0000-0000-0000F0630000}"/>
    <cellStyle name="Normal 8 58" xfId="19881" xr:uid="{00000000-0005-0000-0000-0000F1630000}"/>
    <cellStyle name="Normal 8 59" xfId="19882" xr:uid="{00000000-0005-0000-0000-0000F2630000}"/>
    <cellStyle name="Normal 8 6" xfId="19883" xr:uid="{00000000-0005-0000-0000-0000F3630000}"/>
    <cellStyle name="Normal 8 6 2" xfId="19884" xr:uid="{00000000-0005-0000-0000-0000F4630000}"/>
    <cellStyle name="Normal 8 6 2 2" xfId="19885" xr:uid="{00000000-0005-0000-0000-0000F5630000}"/>
    <cellStyle name="Normal 8 6 2 2 2" xfId="19886" xr:uid="{00000000-0005-0000-0000-0000F6630000}"/>
    <cellStyle name="Normal 8 6 2 2 3" xfId="19887" xr:uid="{00000000-0005-0000-0000-0000F7630000}"/>
    <cellStyle name="Normal 8 6 2 2 4" xfId="19888" xr:uid="{00000000-0005-0000-0000-0000F8630000}"/>
    <cellStyle name="Normal 8 6 2 3" xfId="19889" xr:uid="{00000000-0005-0000-0000-0000F9630000}"/>
    <cellStyle name="Normal 8 6 2 4" xfId="19890" xr:uid="{00000000-0005-0000-0000-0000FA630000}"/>
    <cellStyle name="Normal 8 6 2 5" xfId="19891" xr:uid="{00000000-0005-0000-0000-0000FB630000}"/>
    <cellStyle name="Normal 8 6 3" xfId="19892" xr:uid="{00000000-0005-0000-0000-0000FC630000}"/>
    <cellStyle name="Normal 8 6 4" xfId="19893" xr:uid="{00000000-0005-0000-0000-0000FD630000}"/>
    <cellStyle name="Normal 8 6 4 2" xfId="19894" xr:uid="{00000000-0005-0000-0000-0000FE630000}"/>
    <cellStyle name="Normal 8 6 4 3" xfId="19895" xr:uid="{00000000-0005-0000-0000-0000FF630000}"/>
    <cellStyle name="Normal 8 6 4 4" xfId="19896" xr:uid="{00000000-0005-0000-0000-000000640000}"/>
    <cellStyle name="Normal 8 6 5" xfId="19897" xr:uid="{00000000-0005-0000-0000-000001640000}"/>
    <cellStyle name="Normal 8 6 6" xfId="19898" xr:uid="{00000000-0005-0000-0000-000002640000}"/>
    <cellStyle name="Normal 8 6 7" xfId="19899" xr:uid="{00000000-0005-0000-0000-000003640000}"/>
    <cellStyle name="Normal 8 60" xfId="19900" xr:uid="{00000000-0005-0000-0000-000004640000}"/>
    <cellStyle name="Normal 8 61" xfId="19901" xr:uid="{00000000-0005-0000-0000-000005640000}"/>
    <cellStyle name="Normal 8 62" xfId="19902" xr:uid="{00000000-0005-0000-0000-000006640000}"/>
    <cellStyle name="Normal 8 63" xfId="19903" xr:uid="{00000000-0005-0000-0000-000007640000}"/>
    <cellStyle name="Normal 8 64" xfId="19904" xr:uid="{00000000-0005-0000-0000-000008640000}"/>
    <cellStyle name="Normal 8 65" xfId="19905" xr:uid="{00000000-0005-0000-0000-000009640000}"/>
    <cellStyle name="Normal 8 66" xfId="19906" xr:uid="{00000000-0005-0000-0000-00000A640000}"/>
    <cellStyle name="Normal 8 67" xfId="19907" xr:uid="{00000000-0005-0000-0000-00000B640000}"/>
    <cellStyle name="Normal 8 68" xfId="19908" xr:uid="{00000000-0005-0000-0000-00000C640000}"/>
    <cellStyle name="Normal 8 69" xfId="19909" xr:uid="{00000000-0005-0000-0000-00000D640000}"/>
    <cellStyle name="Normal 8 7" xfId="19910" xr:uid="{00000000-0005-0000-0000-00000E640000}"/>
    <cellStyle name="Normal 8 7 2" xfId="19911" xr:uid="{00000000-0005-0000-0000-00000F640000}"/>
    <cellStyle name="Normal 8 7 2 2" xfId="19912" xr:uid="{00000000-0005-0000-0000-000010640000}"/>
    <cellStyle name="Normal 8 7 2 2 2" xfId="19913" xr:uid="{00000000-0005-0000-0000-000011640000}"/>
    <cellStyle name="Normal 8 7 2 2 3" xfId="19914" xr:uid="{00000000-0005-0000-0000-000012640000}"/>
    <cellStyle name="Normal 8 7 2 2 4" xfId="19915" xr:uid="{00000000-0005-0000-0000-000013640000}"/>
    <cellStyle name="Normal 8 7 2 3" xfId="19916" xr:uid="{00000000-0005-0000-0000-000014640000}"/>
    <cellStyle name="Normal 8 7 2 4" xfId="19917" xr:uid="{00000000-0005-0000-0000-000015640000}"/>
    <cellStyle name="Normal 8 7 2 5" xfId="19918" xr:uid="{00000000-0005-0000-0000-000016640000}"/>
    <cellStyle name="Normal 8 7 3" xfId="19919" xr:uid="{00000000-0005-0000-0000-000017640000}"/>
    <cellStyle name="Normal 8 7 4" xfId="19920" xr:uid="{00000000-0005-0000-0000-000018640000}"/>
    <cellStyle name="Normal 8 7 4 2" xfId="19921" xr:uid="{00000000-0005-0000-0000-000019640000}"/>
    <cellStyle name="Normal 8 7 4 3" xfId="19922" xr:uid="{00000000-0005-0000-0000-00001A640000}"/>
    <cellStyle name="Normal 8 7 4 4" xfId="19923" xr:uid="{00000000-0005-0000-0000-00001B640000}"/>
    <cellStyle name="Normal 8 7 5" xfId="19924" xr:uid="{00000000-0005-0000-0000-00001C640000}"/>
    <cellStyle name="Normal 8 7 6" xfId="19925" xr:uid="{00000000-0005-0000-0000-00001D640000}"/>
    <cellStyle name="Normal 8 7 7" xfId="19926" xr:uid="{00000000-0005-0000-0000-00001E640000}"/>
    <cellStyle name="Normal 8 70" xfId="19927" xr:uid="{00000000-0005-0000-0000-00001F640000}"/>
    <cellStyle name="Normal 8 71" xfId="19928" xr:uid="{00000000-0005-0000-0000-000020640000}"/>
    <cellStyle name="Normal 8 72" xfId="19929" xr:uid="{00000000-0005-0000-0000-000021640000}"/>
    <cellStyle name="Normal 8 73" xfId="19930" xr:uid="{00000000-0005-0000-0000-000022640000}"/>
    <cellStyle name="Normal 8 74" xfId="19931" xr:uid="{00000000-0005-0000-0000-000023640000}"/>
    <cellStyle name="Normal 8 75" xfId="19932" xr:uid="{00000000-0005-0000-0000-000024640000}"/>
    <cellStyle name="Normal 8 76" xfId="19933" xr:uid="{00000000-0005-0000-0000-000025640000}"/>
    <cellStyle name="Normal 8 77" xfId="19934" xr:uid="{00000000-0005-0000-0000-000026640000}"/>
    <cellStyle name="Normal 8 78" xfId="19935" xr:uid="{00000000-0005-0000-0000-000027640000}"/>
    <cellStyle name="Normal 8 79" xfId="19936" xr:uid="{00000000-0005-0000-0000-000028640000}"/>
    <cellStyle name="Normal 8 8" xfId="19937" xr:uid="{00000000-0005-0000-0000-000029640000}"/>
    <cellStyle name="Normal 8 8 2" xfId="19938" xr:uid="{00000000-0005-0000-0000-00002A640000}"/>
    <cellStyle name="Normal 8 8 2 2" xfId="19939" xr:uid="{00000000-0005-0000-0000-00002B640000}"/>
    <cellStyle name="Normal 8 8 2 2 2" xfId="19940" xr:uid="{00000000-0005-0000-0000-00002C640000}"/>
    <cellStyle name="Normal 8 8 2 2 3" xfId="19941" xr:uid="{00000000-0005-0000-0000-00002D640000}"/>
    <cellStyle name="Normal 8 8 2 2 4" xfId="19942" xr:uid="{00000000-0005-0000-0000-00002E640000}"/>
    <cellStyle name="Normal 8 8 2 3" xfId="19943" xr:uid="{00000000-0005-0000-0000-00002F640000}"/>
    <cellStyle name="Normal 8 8 2 4" xfId="19944" xr:uid="{00000000-0005-0000-0000-000030640000}"/>
    <cellStyle name="Normal 8 8 2 5" xfId="19945" xr:uid="{00000000-0005-0000-0000-000031640000}"/>
    <cellStyle name="Normal 8 8 3" xfId="19946" xr:uid="{00000000-0005-0000-0000-000032640000}"/>
    <cellStyle name="Normal 8 8 4" xfId="19947" xr:uid="{00000000-0005-0000-0000-000033640000}"/>
    <cellStyle name="Normal 8 8 4 2" xfId="19948" xr:uid="{00000000-0005-0000-0000-000034640000}"/>
    <cellStyle name="Normal 8 8 4 3" xfId="19949" xr:uid="{00000000-0005-0000-0000-000035640000}"/>
    <cellStyle name="Normal 8 8 4 4" xfId="19950" xr:uid="{00000000-0005-0000-0000-000036640000}"/>
    <cellStyle name="Normal 8 8 5" xfId="19951" xr:uid="{00000000-0005-0000-0000-000037640000}"/>
    <cellStyle name="Normal 8 8 6" xfId="19952" xr:uid="{00000000-0005-0000-0000-000038640000}"/>
    <cellStyle name="Normal 8 8 7" xfId="19953" xr:uid="{00000000-0005-0000-0000-000039640000}"/>
    <cellStyle name="Normal 8 80" xfId="19954" xr:uid="{00000000-0005-0000-0000-00003A640000}"/>
    <cellStyle name="Normal 8 81" xfId="19955" xr:uid="{00000000-0005-0000-0000-00003B640000}"/>
    <cellStyle name="Normal 8 82" xfId="19956" xr:uid="{00000000-0005-0000-0000-00003C640000}"/>
    <cellStyle name="Normal 8 83" xfId="19957" xr:uid="{00000000-0005-0000-0000-00003D640000}"/>
    <cellStyle name="Normal 8 84" xfId="19958" xr:uid="{00000000-0005-0000-0000-00003E640000}"/>
    <cellStyle name="Normal 8 85" xfId="19959" xr:uid="{00000000-0005-0000-0000-00003F640000}"/>
    <cellStyle name="Normal 8 86" xfId="19960" xr:uid="{00000000-0005-0000-0000-000040640000}"/>
    <cellStyle name="Normal 8 87" xfId="19961" xr:uid="{00000000-0005-0000-0000-000041640000}"/>
    <cellStyle name="Normal 8 88" xfId="19962" xr:uid="{00000000-0005-0000-0000-000042640000}"/>
    <cellStyle name="Normal 8 89" xfId="19963" xr:uid="{00000000-0005-0000-0000-000043640000}"/>
    <cellStyle name="Normal 8 9" xfId="19964" xr:uid="{00000000-0005-0000-0000-000044640000}"/>
    <cellStyle name="Normal 8 9 2" xfId="19965" xr:uid="{00000000-0005-0000-0000-000045640000}"/>
    <cellStyle name="Normal 8 90" xfId="19966" xr:uid="{00000000-0005-0000-0000-000046640000}"/>
    <cellStyle name="Normal 8 91" xfId="19967" xr:uid="{00000000-0005-0000-0000-000047640000}"/>
    <cellStyle name="Normal 8 92" xfId="19968" xr:uid="{00000000-0005-0000-0000-000048640000}"/>
    <cellStyle name="Normal 8 93" xfId="19969" xr:uid="{00000000-0005-0000-0000-000049640000}"/>
    <cellStyle name="Normal 8 94" xfId="19970" xr:uid="{00000000-0005-0000-0000-00004A640000}"/>
    <cellStyle name="Normal 8 95" xfId="19971" xr:uid="{00000000-0005-0000-0000-00004B640000}"/>
    <cellStyle name="Normal 8 95 2" xfId="19972" xr:uid="{00000000-0005-0000-0000-00004C640000}"/>
    <cellStyle name="Normal 8 95 3" xfId="19973" xr:uid="{00000000-0005-0000-0000-00004D640000}"/>
    <cellStyle name="Normal 8 95 4" xfId="19974" xr:uid="{00000000-0005-0000-0000-00004E640000}"/>
    <cellStyle name="Normal 80" xfId="19975" xr:uid="{00000000-0005-0000-0000-00004F640000}"/>
    <cellStyle name="Normal 80 2" xfId="19976" xr:uid="{00000000-0005-0000-0000-000050640000}"/>
    <cellStyle name="Normal 80 3" xfId="19977" xr:uid="{00000000-0005-0000-0000-000051640000}"/>
    <cellStyle name="Normal 80 4" xfId="19978" xr:uid="{00000000-0005-0000-0000-000052640000}"/>
    <cellStyle name="Normal 81" xfId="19979" xr:uid="{00000000-0005-0000-0000-000053640000}"/>
    <cellStyle name="Normal 81 2" xfId="19980" xr:uid="{00000000-0005-0000-0000-000054640000}"/>
    <cellStyle name="Normal 81 3" xfId="19981" xr:uid="{00000000-0005-0000-0000-000055640000}"/>
    <cellStyle name="Normal 81 4" xfId="19982" xr:uid="{00000000-0005-0000-0000-000056640000}"/>
    <cellStyle name="Normal 81 5" xfId="23831" xr:uid="{00000000-0005-0000-0000-000057640000}"/>
    <cellStyle name="Normal 81 5 2" xfId="29247" xr:uid="{00000000-0005-0000-0000-000058640000}"/>
    <cellStyle name="Normal 81 5 3" xfId="34120" xr:uid="{00000000-0005-0000-0000-000059640000}"/>
    <cellStyle name="Normal 82" xfId="19983" xr:uid="{00000000-0005-0000-0000-00005A640000}"/>
    <cellStyle name="Normal 82 2" xfId="19984" xr:uid="{00000000-0005-0000-0000-00005B640000}"/>
    <cellStyle name="Normal 82 3" xfId="19985" xr:uid="{00000000-0005-0000-0000-00005C640000}"/>
    <cellStyle name="Normal 82 4" xfId="19986" xr:uid="{00000000-0005-0000-0000-00005D640000}"/>
    <cellStyle name="Normal 83" xfId="19987" xr:uid="{00000000-0005-0000-0000-00005E640000}"/>
    <cellStyle name="Normal 83 2" xfId="19988" xr:uid="{00000000-0005-0000-0000-00005F640000}"/>
    <cellStyle name="Normal 83 3" xfId="19989" xr:uid="{00000000-0005-0000-0000-000060640000}"/>
    <cellStyle name="Normal 83 4" xfId="19990" xr:uid="{00000000-0005-0000-0000-000061640000}"/>
    <cellStyle name="Normal 84" xfId="19991" xr:uid="{00000000-0005-0000-0000-000062640000}"/>
    <cellStyle name="Normal 84 2" xfId="19992" xr:uid="{00000000-0005-0000-0000-000063640000}"/>
    <cellStyle name="Normal 84 3" xfId="19993" xr:uid="{00000000-0005-0000-0000-000064640000}"/>
    <cellStyle name="Normal 84 4" xfId="19994" xr:uid="{00000000-0005-0000-0000-000065640000}"/>
    <cellStyle name="Normal 85" xfId="19995" xr:uid="{00000000-0005-0000-0000-000066640000}"/>
    <cellStyle name="Normal 85 2" xfId="19996" xr:uid="{00000000-0005-0000-0000-000067640000}"/>
    <cellStyle name="Normal 85 3" xfId="19997" xr:uid="{00000000-0005-0000-0000-000068640000}"/>
    <cellStyle name="Normal 85 4" xfId="19998" xr:uid="{00000000-0005-0000-0000-000069640000}"/>
    <cellStyle name="Normal 86" xfId="19999" xr:uid="{00000000-0005-0000-0000-00006A640000}"/>
    <cellStyle name="Normal 86 2" xfId="20000" xr:uid="{00000000-0005-0000-0000-00006B640000}"/>
    <cellStyle name="Normal 86 3" xfId="20001" xr:uid="{00000000-0005-0000-0000-00006C640000}"/>
    <cellStyle name="Normal 86 4" xfId="20002" xr:uid="{00000000-0005-0000-0000-00006D640000}"/>
    <cellStyle name="Normal 87" xfId="20003" xr:uid="{00000000-0005-0000-0000-00006E640000}"/>
    <cellStyle name="Normal 87 2" xfId="20004" xr:uid="{00000000-0005-0000-0000-00006F640000}"/>
    <cellStyle name="Normal 87 3" xfId="20005" xr:uid="{00000000-0005-0000-0000-000070640000}"/>
    <cellStyle name="Normal 87 4" xfId="20006" xr:uid="{00000000-0005-0000-0000-000071640000}"/>
    <cellStyle name="Normal 88" xfId="20007" xr:uid="{00000000-0005-0000-0000-000072640000}"/>
    <cellStyle name="Normal 88 2" xfId="20008" xr:uid="{00000000-0005-0000-0000-000073640000}"/>
    <cellStyle name="Normal 88 3" xfId="20009" xr:uid="{00000000-0005-0000-0000-000074640000}"/>
    <cellStyle name="Normal 88 4" xfId="20010" xr:uid="{00000000-0005-0000-0000-000075640000}"/>
    <cellStyle name="Normal 89" xfId="20011" xr:uid="{00000000-0005-0000-0000-000076640000}"/>
    <cellStyle name="Normal 89 2" xfId="20012" xr:uid="{00000000-0005-0000-0000-000077640000}"/>
    <cellStyle name="Normal 89 3" xfId="20013" xr:uid="{00000000-0005-0000-0000-000078640000}"/>
    <cellStyle name="Normal 89 4" xfId="20014" xr:uid="{00000000-0005-0000-0000-000079640000}"/>
    <cellStyle name="Normal 9" xfId="20015" xr:uid="{00000000-0005-0000-0000-00007A640000}"/>
    <cellStyle name="Normal 9 10" xfId="20016" xr:uid="{00000000-0005-0000-0000-00007B640000}"/>
    <cellStyle name="Normal 9 10 2" xfId="20017" xr:uid="{00000000-0005-0000-0000-00007C640000}"/>
    <cellStyle name="Normal 9 11" xfId="20018" xr:uid="{00000000-0005-0000-0000-00007D640000}"/>
    <cellStyle name="Normal 9 11 2" xfId="20019" xr:uid="{00000000-0005-0000-0000-00007E640000}"/>
    <cellStyle name="Normal 9 11 3" xfId="20020" xr:uid="{00000000-0005-0000-0000-00007F640000}"/>
    <cellStyle name="Normal 9 11 3 2" xfId="20021" xr:uid="{00000000-0005-0000-0000-000080640000}"/>
    <cellStyle name="Normal 9 11 3 3" xfId="20022" xr:uid="{00000000-0005-0000-0000-000081640000}"/>
    <cellStyle name="Normal 9 11 3 4" xfId="20023" xr:uid="{00000000-0005-0000-0000-000082640000}"/>
    <cellStyle name="Normal 9 11 4" xfId="20024" xr:uid="{00000000-0005-0000-0000-000083640000}"/>
    <cellStyle name="Normal 9 11 5" xfId="20025" xr:uid="{00000000-0005-0000-0000-000084640000}"/>
    <cellStyle name="Normal 9 11 6" xfId="20026" xr:uid="{00000000-0005-0000-0000-000085640000}"/>
    <cellStyle name="Normal 9 12" xfId="20027" xr:uid="{00000000-0005-0000-0000-000086640000}"/>
    <cellStyle name="Normal 9 13" xfId="20028" xr:uid="{00000000-0005-0000-0000-000087640000}"/>
    <cellStyle name="Normal 9 14" xfId="20029" xr:uid="{00000000-0005-0000-0000-000088640000}"/>
    <cellStyle name="Normal 9 15" xfId="20030" xr:uid="{00000000-0005-0000-0000-000089640000}"/>
    <cellStyle name="Normal 9 16" xfId="20031" xr:uid="{00000000-0005-0000-0000-00008A640000}"/>
    <cellStyle name="Normal 9 17" xfId="20032" xr:uid="{00000000-0005-0000-0000-00008B640000}"/>
    <cellStyle name="Normal 9 18" xfId="20033" xr:uid="{00000000-0005-0000-0000-00008C640000}"/>
    <cellStyle name="Normal 9 19" xfId="20034" xr:uid="{00000000-0005-0000-0000-00008D640000}"/>
    <cellStyle name="Normal 9 2" xfId="20035" xr:uid="{00000000-0005-0000-0000-00008E640000}"/>
    <cellStyle name="Normal 9 2 2" xfId="20036" xr:uid="{00000000-0005-0000-0000-00008F640000}"/>
    <cellStyle name="Normal 9 2 3" xfId="20037" xr:uid="{00000000-0005-0000-0000-000090640000}"/>
    <cellStyle name="Normal 9 2 3 2" xfId="20038" xr:uid="{00000000-0005-0000-0000-000091640000}"/>
    <cellStyle name="Normal 9 2 3 2 2" xfId="20039" xr:uid="{00000000-0005-0000-0000-000092640000}"/>
    <cellStyle name="Normal 9 2 3 2 2 2" xfId="20040" xr:uid="{00000000-0005-0000-0000-000093640000}"/>
    <cellStyle name="Normal 9 2 3 2 2 3" xfId="20041" xr:uid="{00000000-0005-0000-0000-000094640000}"/>
    <cellStyle name="Normal 9 2 3 2 2 4" xfId="20042" xr:uid="{00000000-0005-0000-0000-000095640000}"/>
    <cellStyle name="Normal 9 2 3 2 3" xfId="20043" xr:uid="{00000000-0005-0000-0000-000096640000}"/>
    <cellStyle name="Normal 9 2 3 2 4" xfId="20044" xr:uid="{00000000-0005-0000-0000-000097640000}"/>
    <cellStyle name="Normal 9 2 3 2 5" xfId="20045" xr:uid="{00000000-0005-0000-0000-000098640000}"/>
    <cellStyle name="Normal 9 2 3 3" xfId="20046" xr:uid="{00000000-0005-0000-0000-000099640000}"/>
    <cellStyle name="Normal 9 2 3 4" xfId="20047" xr:uid="{00000000-0005-0000-0000-00009A640000}"/>
    <cellStyle name="Normal 9 2 3 4 2" xfId="20048" xr:uid="{00000000-0005-0000-0000-00009B640000}"/>
    <cellStyle name="Normal 9 2 3 4 3" xfId="20049" xr:uid="{00000000-0005-0000-0000-00009C640000}"/>
    <cellStyle name="Normal 9 2 3 4 4" xfId="20050" xr:uid="{00000000-0005-0000-0000-00009D640000}"/>
    <cellStyle name="Normal 9 2 3 5" xfId="20051" xr:uid="{00000000-0005-0000-0000-00009E640000}"/>
    <cellStyle name="Normal 9 2 3 6" xfId="20052" xr:uid="{00000000-0005-0000-0000-00009F640000}"/>
    <cellStyle name="Normal 9 2 3 7" xfId="20053" xr:uid="{00000000-0005-0000-0000-0000A0640000}"/>
    <cellStyle name="Normal 9 2 4" xfId="20054" xr:uid="{00000000-0005-0000-0000-0000A1640000}"/>
    <cellStyle name="Normal 9 20" xfId="20055" xr:uid="{00000000-0005-0000-0000-0000A2640000}"/>
    <cellStyle name="Normal 9 21" xfId="20056" xr:uid="{00000000-0005-0000-0000-0000A3640000}"/>
    <cellStyle name="Normal 9 22" xfId="20057" xr:uid="{00000000-0005-0000-0000-0000A4640000}"/>
    <cellStyle name="Normal 9 23" xfId="20058" xr:uid="{00000000-0005-0000-0000-0000A5640000}"/>
    <cellStyle name="Normal 9 24" xfId="20059" xr:uid="{00000000-0005-0000-0000-0000A6640000}"/>
    <cellStyle name="Normal 9 25" xfId="20060" xr:uid="{00000000-0005-0000-0000-0000A7640000}"/>
    <cellStyle name="Normal 9 26" xfId="20061" xr:uid="{00000000-0005-0000-0000-0000A8640000}"/>
    <cellStyle name="Normal 9 27" xfId="20062" xr:uid="{00000000-0005-0000-0000-0000A9640000}"/>
    <cellStyle name="Normal 9 28" xfId="20063" xr:uid="{00000000-0005-0000-0000-0000AA640000}"/>
    <cellStyle name="Normal 9 29" xfId="20064" xr:uid="{00000000-0005-0000-0000-0000AB640000}"/>
    <cellStyle name="Normal 9 3" xfId="20065" xr:uid="{00000000-0005-0000-0000-0000AC640000}"/>
    <cellStyle name="Normal 9 3 2" xfId="20066" xr:uid="{00000000-0005-0000-0000-0000AD640000}"/>
    <cellStyle name="Normal 9 3 2 2" xfId="20067" xr:uid="{00000000-0005-0000-0000-0000AE640000}"/>
    <cellStyle name="Normal 9 3 2 2 2" xfId="20068" xr:uid="{00000000-0005-0000-0000-0000AF640000}"/>
    <cellStyle name="Normal 9 3 2 2 2 2" xfId="20069" xr:uid="{00000000-0005-0000-0000-0000B0640000}"/>
    <cellStyle name="Normal 9 3 2 2 2 3" xfId="20070" xr:uid="{00000000-0005-0000-0000-0000B1640000}"/>
    <cellStyle name="Normal 9 3 2 2 2 4" xfId="20071" xr:uid="{00000000-0005-0000-0000-0000B2640000}"/>
    <cellStyle name="Normal 9 3 2 2 3" xfId="20072" xr:uid="{00000000-0005-0000-0000-0000B3640000}"/>
    <cellStyle name="Normal 9 3 2 2 4" xfId="20073" xr:uid="{00000000-0005-0000-0000-0000B4640000}"/>
    <cellStyle name="Normal 9 3 2 2 5" xfId="20074" xr:uid="{00000000-0005-0000-0000-0000B5640000}"/>
    <cellStyle name="Normal 9 3 2 3" xfId="20075" xr:uid="{00000000-0005-0000-0000-0000B6640000}"/>
    <cellStyle name="Normal 9 3 2 4" xfId="20076" xr:uid="{00000000-0005-0000-0000-0000B7640000}"/>
    <cellStyle name="Normal 9 3 2 4 2" xfId="20077" xr:uid="{00000000-0005-0000-0000-0000B8640000}"/>
    <cellStyle name="Normal 9 3 2 4 3" xfId="20078" xr:uid="{00000000-0005-0000-0000-0000B9640000}"/>
    <cellStyle name="Normal 9 3 2 4 4" xfId="20079" xr:uid="{00000000-0005-0000-0000-0000BA640000}"/>
    <cellStyle name="Normal 9 3 2 5" xfId="20080" xr:uid="{00000000-0005-0000-0000-0000BB640000}"/>
    <cellStyle name="Normal 9 3 2 6" xfId="20081" xr:uid="{00000000-0005-0000-0000-0000BC640000}"/>
    <cellStyle name="Normal 9 3 2 7" xfId="20082" xr:uid="{00000000-0005-0000-0000-0000BD640000}"/>
    <cellStyle name="Normal 9 3 3" xfId="20083" xr:uid="{00000000-0005-0000-0000-0000BE640000}"/>
    <cellStyle name="Normal 9 3 4" xfId="20084" xr:uid="{00000000-0005-0000-0000-0000BF640000}"/>
    <cellStyle name="Normal 9 30" xfId="20085" xr:uid="{00000000-0005-0000-0000-0000C0640000}"/>
    <cellStyle name="Normal 9 31" xfId="20086" xr:uid="{00000000-0005-0000-0000-0000C1640000}"/>
    <cellStyle name="Normal 9 32" xfId="20087" xr:uid="{00000000-0005-0000-0000-0000C2640000}"/>
    <cellStyle name="Normal 9 33" xfId="20088" xr:uid="{00000000-0005-0000-0000-0000C3640000}"/>
    <cellStyle name="Normal 9 34" xfId="20089" xr:uid="{00000000-0005-0000-0000-0000C4640000}"/>
    <cellStyle name="Normal 9 35" xfId="20090" xr:uid="{00000000-0005-0000-0000-0000C5640000}"/>
    <cellStyle name="Normal 9 36" xfId="20091" xr:uid="{00000000-0005-0000-0000-0000C6640000}"/>
    <cellStyle name="Normal 9 37" xfId="20092" xr:uid="{00000000-0005-0000-0000-0000C7640000}"/>
    <cellStyle name="Normal 9 38" xfId="20093" xr:uid="{00000000-0005-0000-0000-0000C8640000}"/>
    <cellStyle name="Normal 9 39" xfId="20094" xr:uid="{00000000-0005-0000-0000-0000C9640000}"/>
    <cellStyle name="Normal 9 4" xfId="20095" xr:uid="{00000000-0005-0000-0000-0000CA640000}"/>
    <cellStyle name="Normal 9 4 2" xfId="20096" xr:uid="{00000000-0005-0000-0000-0000CB640000}"/>
    <cellStyle name="Normal 9 4 3" xfId="20097" xr:uid="{00000000-0005-0000-0000-0000CC640000}"/>
    <cellStyle name="Normal 9 4 3 2" xfId="20098" xr:uid="{00000000-0005-0000-0000-0000CD640000}"/>
    <cellStyle name="Normal 9 4 3 2 2" xfId="20099" xr:uid="{00000000-0005-0000-0000-0000CE640000}"/>
    <cellStyle name="Normal 9 4 3 2 2 2" xfId="20100" xr:uid="{00000000-0005-0000-0000-0000CF640000}"/>
    <cellStyle name="Normal 9 4 3 2 2 3" xfId="20101" xr:uid="{00000000-0005-0000-0000-0000D0640000}"/>
    <cellStyle name="Normal 9 4 3 2 2 4" xfId="20102" xr:uid="{00000000-0005-0000-0000-0000D1640000}"/>
    <cellStyle name="Normal 9 4 3 2 3" xfId="20103" xr:uid="{00000000-0005-0000-0000-0000D2640000}"/>
    <cellStyle name="Normal 9 4 3 2 4" xfId="20104" xr:uid="{00000000-0005-0000-0000-0000D3640000}"/>
    <cellStyle name="Normal 9 4 3 2 5" xfId="20105" xr:uid="{00000000-0005-0000-0000-0000D4640000}"/>
    <cellStyle name="Normal 9 4 3 3" xfId="20106" xr:uid="{00000000-0005-0000-0000-0000D5640000}"/>
    <cellStyle name="Normal 9 4 3 4" xfId="20107" xr:uid="{00000000-0005-0000-0000-0000D6640000}"/>
    <cellStyle name="Normal 9 4 3 4 2" xfId="20108" xr:uid="{00000000-0005-0000-0000-0000D7640000}"/>
    <cellStyle name="Normal 9 4 3 4 3" xfId="20109" xr:uid="{00000000-0005-0000-0000-0000D8640000}"/>
    <cellStyle name="Normal 9 4 3 4 4" xfId="20110" xr:uid="{00000000-0005-0000-0000-0000D9640000}"/>
    <cellStyle name="Normal 9 4 3 5" xfId="20111" xr:uid="{00000000-0005-0000-0000-0000DA640000}"/>
    <cellStyle name="Normal 9 4 3 6" xfId="20112" xr:uid="{00000000-0005-0000-0000-0000DB640000}"/>
    <cellStyle name="Normal 9 4 3 7" xfId="20113" xr:uid="{00000000-0005-0000-0000-0000DC640000}"/>
    <cellStyle name="Normal 9 4 4" xfId="20114" xr:uid="{00000000-0005-0000-0000-0000DD640000}"/>
    <cellStyle name="Normal 9 40" xfId="20115" xr:uid="{00000000-0005-0000-0000-0000DE640000}"/>
    <cellStyle name="Normal 9 41" xfId="20116" xr:uid="{00000000-0005-0000-0000-0000DF640000}"/>
    <cellStyle name="Normal 9 42" xfId="20117" xr:uid="{00000000-0005-0000-0000-0000E0640000}"/>
    <cellStyle name="Normal 9 43" xfId="20118" xr:uid="{00000000-0005-0000-0000-0000E1640000}"/>
    <cellStyle name="Normal 9 44" xfId="20119" xr:uid="{00000000-0005-0000-0000-0000E2640000}"/>
    <cellStyle name="Normal 9 45" xfId="20120" xr:uid="{00000000-0005-0000-0000-0000E3640000}"/>
    <cellStyle name="Normal 9 46" xfId="20121" xr:uid="{00000000-0005-0000-0000-0000E4640000}"/>
    <cellStyle name="Normal 9 47" xfId="20122" xr:uid="{00000000-0005-0000-0000-0000E5640000}"/>
    <cellStyle name="Normal 9 48" xfId="20123" xr:uid="{00000000-0005-0000-0000-0000E6640000}"/>
    <cellStyle name="Normal 9 49" xfId="20124" xr:uid="{00000000-0005-0000-0000-0000E7640000}"/>
    <cellStyle name="Normal 9 5" xfId="20125" xr:uid="{00000000-0005-0000-0000-0000E8640000}"/>
    <cellStyle name="Normal 9 5 10" xfId="20126" xr:uid="{00000000-0005-0000-0000-0000E9640000}"/>
    <cellStyle name="Normal 9 5 2" xfId="20127" xr:uid="{00000000-0005-0000-0000-0000EA640000}"/>
    <cellStyle name="Normal 9 5 2 2" xfId="20128" xr:uid="{00000000-0005-0000-0000-0000EB640000}"/>
    <cellStyle name="Normal 9 5 2 2 2" xfId="20129" xr:uid="{00000000-0005-0000-0000-0000EC640000}"/>
    <cellStyle name="Normal 9 5 2 2 2 2" xfId="20130" xr:uid="{00000000-0005-0000-0000-0000ED640000}"/>
    <cellStyle name="Normal 9 5 2 2 2 3" xfId="20131" xr:uid="{00000000-0005-0000-0000-0000EE640000}"/>
    <cellStyle name="Normal 9 5 2 2 2 4" xfId="20132" xr:uid="{00000000-0005-0000-0000-0000EF640000}"/>
    <cellStyle name="Normal 9 5 2 2 3" xfId="20133" xr:uid="{00000000-0005-0000-0000-0000F0640000}"/>
    <cellStyle name="Normal 9 5 2 2 4" xfId="20134" xr:uid="{00000000-0005-0000-0000-0000F1640000}"/>
    <cellStyle name="Normal 9 5 2 2 5" xfId="20135" xr:uid="{00000000-0005-0000-0000-0000F2640000}"/>
    <cellStyle name="Normal 9 5 2 3" xfId="20136" xr:uid="{00000000-0005-0000-0000-0000F3640000}"/>
    <cellStyle name="Normal 9 5 2 4" xfId="20137" xr:uid="{00000000-0005-0000-0000-0000F4640000}"/>
    <cellStyle name="Normal 9 5 2 4 2" xfId="20138" xr:uid="{00000000-0005-0000-0000-0000F5640000}"/>
    <cellStyle name="Normal 9 5 2 4 3" xfId="20139" xr:uid="{00000000-0005-0000-0000-0000F6640000}"/>
    <cellStyle name="Normal 9 5 2 4 4" xfId="20140" xr:uid="{00000000-0005-0000-0000-0000F7640000}"/>
    <cellStyle name="Normal 9 5 2 5" xfId="20141" xr:uid="{00000000-0005-0000-0000-0000F8640000}"/>
    <cellStyle name="Normal 9 5 2 6" xfId="20142" xr:uid="{00000000-0005-0000-0000-0000F9640000}"/>
    <cellStyle name="Normal 9 5 2 7" xfId="20143" xr:uid="{00000000-0005-0000-0000-0000FA640000}"/>
    <cellStyle name="Normal 9 5 3" xfId="20144" xr:uid="{00000000-0005-0000-0000-0000FB640000}"/>
    <cellStyle name="Normal 9 5 3 2" xfId="20145" xr:uid="{00000000-0005-0000-0000-0000FC640000}"/>
    <cellStyle name="Normal 9 5 3 2 2" xfId="20146" xr:uid="{00000000-0005-0000-0000-0000FD640000}"/>
    <cellStyle name="Normal 9 5 3 2 2 2" xfId="20147" xr:uid="{00000000-0005-0000-0000-0000FE640000}"/>
    <cellStyle name="Normal 9 5 3 2 2 3" xfId="20148" xr:uid="{00000000-0005-0000-0000-0000FF640000}"/>
    <cellStyle name="Normal 9 5 3 2 2 4" xfId="20149" xr:uid="{00000000-0005-0000-0000-000000650000}"/>
    <cellStyle name="Normal 9 5 3 2 3" xfId="20150" xr:uid="{00000000-0005-0000-0000-000001650000}"/>
    <cellStyle name="Normal 9 5 3 2 4" xfId="20151" xr:uid="{00000000-0005-0000-0000-000002650000}"/>
    <cellStyle name="Normal 9 5 3 2 5" xfId="20152" xr:uid="{00000000-0005-0000-0000-000003650000}"/>
    <cellStyle name="Normal 9 5 3 3" xfId="20153" xr:uid="{00000000-0005-0000-0000-000004650000}"/>
    <cellStyle name="Normal 9 5 3 3 2" xfId="20154" xr:uid="{00000000-0005-0000-0000-000005650000}"/>
    <cellStyle name="Normal 9 5 3 3 3" xfId="20155" xr:uid="{00000000-0005-0000-0000-000006650000}"/>
    <cellStyle name="Normal 9 5 3 3 4" xfId="20156" xr:uid="{00000000-0005-0000-0000-000007650000}"/>
    <cellStyle name="Normal 9 5 3 4" xfId="20157" xr:uid="{00000000-0005-0000-0000-000008650000}"/>
    <cellStyle name="Normal 9 5 3 5" xfId="20158" xr:uid="{00000000-0005-0000-0000-000009650000}"/>
    <cellStyle name="Normal 9 5 3 6" xfId="20159" xr:uid="{00000000-0005-0000-0000-00000A650000}"/>
    <cellStyle name="Normal 9 5 4" xfId="20160" xr:uid="{00000000-0005-0000-0000-00000B650000}"/>
    <cellStyle name="Normal 9 5 4 2" xfId="20161" xr:uid="{00000000-0005-0000-0000-00000C650000}"/>
    <cellStyle name="Normal 9 5 4 2 2" xfId="20162" xr:uid="{00000000-0005-0000-0000-00000D650000}"/>
    <cellStyle name="Normal 9 5 4 2 2 2" xfId="20163" xr:uid="{00000000-0005-0000-0000-00000E650000}"/>
    <cellStyle name="Normal 9 5 4 2 2 3" xfId="20164" xr:uid="{00000000-0005-0000-0000-00000F650000}"/>
    <cellStyle name="Normal 9 5 4 2 2 4" xfId="20165" xr:uid="{00000000-0005-0000-0000-000010650000}"/>
    <cellStyle name="Normal 9 5 4 2 3" xfId="20166" xr:uid="{00000000-0005-0000-0000-000011650000}"/>
    <cellStyle name="Normal 9 5 4 2 4" xfId="20167" xr:uid="{00000000-0005-0000-0000-000012650000}"/>
    <cellStyle name="Normal 9 5 4 2 5" xfId="20168" xr:uid="{00000000-0005-0000-0000-000013650000}"/>
    <cellStyle name="Normal 9 5 4 3" xfId="20169" xr:uid="{00000000-0005-0000-0000-000014650000}"/>
    <cellStyle name="Normal 9 5 4 3 2" xfId="20170" xr:uid="{00000000-0005-0000-0000-000015650000}"/>
    <cellStyle name="Normal 9 5 4 3 3" xfId="20171" xr:uid="{00000000-0005-0000-0000-000016650000}"/>
    <cellStyle name="Normal 9 5 4 3 4" xfId="20172" xr:uid="{00000000-0005-0000-0000-000017650000}"/>
    <cellStyle name="Normal 9 5 4 4" xfId="20173" xr:uid="{00000000-0005-0000-0000-000018650000}"/>
    <cellStyle name="Normal 9 5 4 5" xfId="20174" xr:uid="{00000000-0005-0000-0000-000019650000}"/>
    <cellStyle name="Normal 9 5 4 6" xfId="20175" xr:uid="{00000000-0005-0000-0000-00001A650000}"/>
    <cellStyle name="Normal 9 5 5" xfId="20176" xr:uid="{00000000-0005-0000-0000-00001B650000}"/>
    <cellStyle name="Normal 9 5 5 2" xfId="20177" xr:uid="{00000000-0005-0000-0000-00001C650000}"/>
    <cellStyle name="Normal 9 5 5 2 2" xfId="20178" xr:uid="{00000000-0005-0000-0000-00001D650000}"/>
    <cellStyle name="Normal 9 5 5 2 3" xfId="20179" xr:uid="{00000000-0005-0000-0000-00001E650000}"/>
    <cellStyle name="Normal 9 5 5 2 4" xfId="20180" xr:uid="{00000000-0005-0000-0000-00001F650000}"/>
    <cellStyle name="Normal 9 5 5 3" xfId="20181" xr:uid="{00000000-0005-0000-0000-000020650000}"/>
    <cellStyle name="Normal 9 5 5 4" xfId="20182" xr:uid="{00000000-0005-0000-0000-000021650000}"/>
    <cellStyle name="Normal 9 5 5 5" xfId="20183" xr:uid="{00000000-0005-0000-0000-000022650000}"/>
    <cellStyle name="Normal 9 5 6" xfId="20184" xr:uid="{00000000-0005-0000-0000-000023650000}"/>
    <cellStyle name="Normal 9 5 7" xfId="20185" xr:uid="{00000000-0005-0000-0000-000024650000}"/>
    <cellStyle name="Normal 9 5 7 2" xfId="20186" xr:uid="{00000000-0005-0000-0000-000025650000}"/>
    <cellStyle name="Normal 9 5 7 3" xfId="20187" xr:uid="{00000000-0005-0000-0000-000026650000}"/>
    <cellStyle name="Normal 9 5 7 4" xfId="20188" xr:uid="{00000000-0005-0000-0000-000027650000}"/>
    <cellStyle name="Normal 9 5 8" xfId="20189" xr:uid="{00000000-0005-0000-0000-000028650000}"/>
    <cellStyle name="Normal 9 5 9" xfId="20190" xr:uid="{00000000-0005-0000-0000-000029650000}"/>
    <cellStyle name="Normal 9 50" xfId="20191" xr:uid="{00000000-0005-0000-0000-00002A650000}"/>
    <cellStyle name="Normal 9 51" xfId="20192" xr:uid="{00000000-0005-0000-0000-00002B650000}"/>
    <cellStyle name="Normal 9 52" xfId="20193" xr:uid="{00000000-0005-0000-0000-00002C650000}"/>
    <cellStyle name="Normal 9 53" xfId="20194" xr:uid="{00000000-0005-0000-0000-00002D650000}"/>
    <cellStyle name="Normal 9 54" xfId="20195" xr:uid="{00000000-0005-0000-0000-00002E650000}"/>
    <cellStyle name="Normal 9 55" xfId="20196" xr:uid="{00000000-0005-0000-0000-00002F650000}"/>
    <cellStyle name="Normal 9 56" xfId="20197" xr:uid="{00000000-0005-0000-0000-000030650000}"/>
    <cellStyle name="Normal 9 57" xfId="20198" xr:uid="{00000000-0005-0000-0000-000031650000}"/>
    <cellStyle name="Normal 9 58" xfId="20199" xr:uid="{00000000-0005-0000-0000-000032650000}"/>
    <cellStyle name="Normal 9 59" xfId="20200" xr:uid="{00000000-0005-0000-0000-000033650000}"/>
    <cellStyle name="Normal 9 6" xfId="20201" xr:uid="{00000000-0005-0000-0000-000034650000}"/>
    <cellStyle name="Normal 9 6 2" xfId="20202" xr:uid="{00000000-0005-0000-0000-000035650000}"/>
    <cellStyle name="Normal 9 6 2 2" xfId="20203" xr:uid="{00000000-0005-0000-0000-000036650000}"/>
    <cellStyle name="Normal 9 6 2 2 2" xfId="20204" xr:uid="{00000000-0005-0000-0000-000037650000}"/>
    <cellStyle name="Normal 9 6 2 2 2 2" xfId="20205" xr:uid="{00000000-0005-0000-0000-000038650000}"/>
    <cellStyle name="Normal 9 6 2 2 2 3" xfId="20206" xr:uid="{00000000-0005-0000-0000-000039650000}"/>
    <cellStyle name="Normal 9 6 2 2 2 4" xfId="20207" xr:uid="{00000000-0005-0000-0000-00003A650000}"/>
    <cellStyle name="Normal 9 6 2 2 3" xfId="20208" xr:uid="{00000000-0005-0000-0000-00003B650000}"/>
    <cellStyle name="Normal 9 6 2 2 4" xfId="20209" xr:uid="{00000000-0005-0000-0000-00003C650000}"/>
    <cellStyle name="Normal 9 6 2 2 5" xfId="20210" xr:uid="{00000000-0005-0000-0000-00003D650000}"/>
    <cellStyle name="Normal 9 6 2 3" xfId="20211" xr:uid="{00000000-0005-0000-0000-00003E650000}"/>
    <cellStyle name="Normal 9 6 2 3 2" xfId="20212" xr:uid="{00000000-0005-0000-0000-00003F650000}"/>
    <cellStyle name="Normal 9 6 2 3 3" xfId="20213" xr:uid="{00000000-0005-0000-0000-000040650000}"/>
    <cellStyle name="Normal 9 6 2 3 4" xfId="20214" xr:uid="{00000000-0005-0000-0000-000041650000}"/>
    <cellStyle name="Normal 9 6 2 4" xfId="20215" xr:uid="{00000000-0005-0000-0000-000042650000}"/>
    <cellStyle name="Normal 9 6 2 5" xfId="20216" xr:uid="{00000000-0005-0000-0000-000043650000}"/>
    <cellStyle name="Normal 9 6 2 6" xfId="20217" xr:uid="{00000000-0005-0000-0000-000044650000}"/>
    <cellStyle name="Normal 9 6 3" xfId="20218" xr:uid="{00000000-0005-0000-0000-000045650000}"/>
    <cellStyle name="Normal 9 6 3 2" xfId="20219" xr:uid="{00000000-0005-0000-0000-000046650000}"/>
    <cellStyle name="Normal 9 6 3 2 2" xfId="20220" xr:uid="{00000000-0005-0000-0000-000047650000}"/>
    <cellStyle name="Normal 9 6 3 2 3" xfId="20221" xr:uid="{00000000-0005-0000-0000-000048650000}"/>
    <cellStyle name="Normal 9 6 3 2 4" xfId="20222" xr:uid="{00000000-0005-0000-0000-000049650000}"/>
    <cellStyle name="Normal 9 6 3 3" xfId="20223" xr:uid="{00000000-0005-0000-0000-00004A650000}"/>
    <cellStyle name="Normal 9 6 3 4" xfId="20224" xr:uid="{00000000-0005-0000-0000-00004B650000}"/>
    <cellStyle name="Normal 9 6 3 5" xfId="20225" xr:uid="{00000000-0005-0000-0000-00004C650000}"/>
    <cellStyle name="Normal 9 6 4" xfId="20226" xr:uid="{00000000-0005-0000-0000-00004D650000}"/>
    <cellStyle name="Normal 9 6 5" xfId="20227" xr:uid="{00000000-0005-0000-0000-00004E650000}"/>
    <cellStyle name="Normal 9 6 5 2" xfId="20228" xr:uid="{00000000-0005-0000-0000-00004F650000}"/>
    <cellStyle name="Normal 9 6 5 3" xfId="20229" xr:uid="{00000000-0005-0000-0000-000050650000}"/>
    <cellStyle name="Normal 9 6 5 4" xfId="20230" xr:uid="{00000000-0005-0000-0000-000051650000}"/>
    <cellStyle name="Normal 9 6 6" xfId="20231" xr:uid="{00000000-0005-0000-0000-000052650000}"/>
    <cellStyle name="Normal 9 6 7" xfId="20232" xr:uid="{00000000-0005-0000-0000-000053650000}"/>
    <cellStyle name="Normal 9 6 8" xfId="20233" xr:uid="{00000000-0005-0000-0000-000054650000}"/>
    <cellStyle name="Normal 9 60" xfId="20234" xr:uid="{00000000-0005-0000-0000-000055650000}"/>
    <cellStyle name="Normal 9 61" xfId="20235" xr:uid="{00000000-0005-0000-0000-000056650000}"/>
    <cellStyle name="Normal 9 62" xfId="20236" xr:uid="{00000000-0005-0000-0000-000057650000}"/>
    <cellStyle name="Normal 9 63" xfId="20237" xr:uid="{00000000-0005-0000-0000-000058650000}"/>
    <cellStyle name="Normal 9 64" xfId="20238" xr:uid="{00000000-0005-0000-0000-000059650000}"/>
    <cellStyle name="Normal 9 65" xfId="20239" xr:uid="{00000000-0005-0000-0000-00005A650000}"/>
    <cellStyle name="Normal 9 66" xfId="20240" xr:uid="{00000000-0005-0000-0000-00005B650000}"/>
    <cellStyle name="Normal 9 67" xfId="20241" xr:uid="{00000000-0005-0000-0000-00005C650000}"/>
    <cellStyle name="Normal 9 68" xfId="20242" xr:uid="{00000000-0005-0000-0000-00005D650000}"/>
    <cellStyle name="Normal 9 69" xfId="20243" xr:uid="{00000000-0005-0000-0000-00005E650000}"/>
    <cellStyle name="Normal 9 7" xfId="20244" xr:uid="{00000000-0005-0000-0000-00005F650000}"/>
    <cellStyle name="Normal 9 7 2" xfId="20245" xr:uid="{00000000-0005-0000-0000-000060650000}"/>
    <cellStyle name="Normal 9 7 2 2" xfId="20246" xr:uid="{00000000-0005-0000-0000-000061650000}"/>
    <cellStyle name="Normal 9 7 2 2 2" xfId="20247" xr:uid="{00000000-0005-0000-0000-000062650000}"/>
    <cellStyle name="Normal 9 7 2 2 2 2" xfId="20248" xr:uid="{00000000-0005-0000-0000-000063650000}"/>
    <cellStyle name="Normal 9 7 2 2 2 3" xfId="20249" xr:uid="{00000000-0005-0000-0000-000064650000}"/>
    <cellStyle name="Normal 9 7 2 2 2 4" xfId="20250" xr:uid="{00000000-0005-0000-0000-000065650000}"/>
    <cellStyle name="Normal 9 7 2 2 3" xfId="20251" xr:uid="{00000000-0005-0000-0000-000066650000}"/>
    <cellStyle name="Normal 9 7 2 2 4" xfId="20252" xr:uid="{00000000-0005-0000-0000-000067650000}"/>
    <cellStyle name="Normal 9 7 2 2 5" xfId="20253" xr:uid="{00000000-0005-0000-0000-000068650000}"/>
    <cellStyle name="Normal 9 7 2 3" xfId="20254" xr:uid="{00000000-0005-0000-0000-000069650000}"/>
    <cellStyle name="Normal 9 7 2 3 2" xfId="20255" xr:uid="{00000000-0005-0000-0000-00006A650000}"/>
    <cellStyle name="Normal 9 7 2 3 3" xfId="20256" xr:uid="{00000000-0005-0000-0000-00006B650000}"/>
    <cellStyle name="Normal 9 7 2 3 4" xfId="20257" xr:uid="{00000000-0005-0000-0000-00006C650000}"/>
    <cellStyle name="Normal 9 7 2 4" xfId="20258" xr:uid="{00000000-0005-0000-0000-00006D650000}"/>
    <cellStyle name="Normal 9 7 2 5" xfId="20259" xr:uid="{00000000-0005-0000-0000-00006E650000}"/>
    <cellStyle name="Normal 9 7 2 6" xfId="20260" xr:uid="{00000000-0005-0000-0000-00006F650000}"/>
    <cellStyle name="Normal 9 7 3" xfId="20261" xr:uid="{00000000-0005-0000-0000-000070650000}"/>
    <cellStyle name="Normal 9 7 3 2" xfId="20262" xr:uid="{00000000-0005-0000-0000-000071650000}"/>
    <cellStyle name="Normal 9 7 3 2 2" xfId="20263" xr:uid="{00000000-0005-0000-0000-000072650000}"/>
    <cellStyle name="Normal 9 7 3 2 3" xfId="20264" xr:uid="{00000000-0005-0000-0000-000073650000}"/>
    <cellStyle name="Normal 9 7 3 2 4" xfId="20265" xr:uid="{00000000-0005-0000-0000-000074650000}"/>
    <cellStyle name="Normal 9 7 3 3" xfId="20266" xr:uid="{00000000-0005-0000-0000-000075650000}"/>
    <cellStyle name="Normal 9 7 3 4" xfId="20267" xr:uid="{00000000-0005-0000-0000-000076650000}"/>
    <cellStyle name="Normal 9 7 3 5" xfId="20268" xr:uid="{00000000-0005-0000-0000-000077650000}"/>
    <cellStyle name="Normal 9 7 4" xfId="20269" xr:uid="{00000000-0005-0000-0000-000078650000}"/>
    <cellStyle name="Normal 9 7 5" xfId="20270" xr:uid="{00000000-0005-0000-0000-000079650000}"/>
    <cellStyle name="Normal 9 7 5 2" xfId="20271" xr:uid="{00000000-0005-0000-0000-00007A650000}"/>
    <cellStyle name="Normal 9 7 5 3" xfId="20272" xr:uid="{00000000-0005-0000-0000-00007B650000}"/>
    <cellStyle name="Normal 9 7 5 4" xfId="20273" xr:uid="{00000000-0005-0000-0000-00007C650000}"/>
    <cellStyle name="Normal 9 7 6" xfId="20274" xr:uid="{00000000-0005-0000-0000-00007D650000}"/>
    <cellStyle name="Normal 9 7 7" xfId="20275" xr:uid="{00000000-0005-0000-0000-00007E650000}"/>
    <cellStyle name="Normal 9 7 8" xfId="20276" xr:uid="{00000000-0005-0000-0000-00007F650000}"/>
    <cellStyle name="Normal 9 70" xfId="20277" xr:uid="{00000000-0005-0000-0000-000080650000}"/>
    <cellStyle name="Normal 9 71" xfId="20278" xr:uid="{00000000-0005-0000-0000-000081650000}"/>
    <cellStyle name="Normal 9 72" xfId="20279" xr:uid="{00000000-0005-0000-0000-000082650000}"/>
    <cellStyle name="Normal 9 73" xfId="20280" xr:uid="{00000000-0005-0000-0000-000083650000}"/>
    <cellStyle name="Normal 9 74" xfId="20281" xr:uid="{00000000-0005-0000-0000-000084650000}"/>
    <cellStyle name="Normal 9 75" xfId="20282" xr:uid="{00000000-0005-0000-0000-000085650000}"/>
    <cellStyle name="Normal 9 76" xfId="20283" xr:uid="{00000000-0005-0000-0000-000086650000}"/>
    <cellStyle name="Normal 9 77" xfId="20284" xr:uid="{00000000-0005-0000-0000-000087650000}"/>
    <cellStyle name="Normal 9 78" xfId="20285" xr:uid="{00000000-0005-0000-0000-000088650000}"/>
    <cellStyle name="Normal 9 79" xfId="20286" xr:uid="{00000000-0005-0000-0000-000089650000}"/>
    <cellStyle name="Normal 9 8" xfId="20287" xr:uid="{00000000-0005-0000-0000-00008A650000}"/>
    <cellStyle name="Normal 9 8 2" xfId="20288" xr:uid="{00000000-0005-0000-0000-00008B650000}"/>
    <cellStyle name="Normal 9 8 2 2" xfId="20289" xr:uid="{00000000-0005-0000-0000-00008C650000}"/>
    <cellStyle name="Normal 9 8 2 2 2" xfId="20290" xr:uid="{00000000-0005-0000-0000-00008D650000}"/>
    <cellStyle name="Normal 9 8 2 2 3" xfId="20291" xr:uid="{00000000-0005-0000-0000-00008E650000}"/>
    <cellStyle name="Normal 9 8 2 2 4" xfId="20292" xr:uid="{00000000-0005-0000-0000-00008F650000}"/>
    <cellStyle name="Normal 9 8 2 3" xfId="20293" xr:uid="{00000000-0005-0000-0000-000090650000}"/>
    <cellStyle name="Normal 9 8 2 4" xfId="20294" xr:uid="{00000000-0005-0000-0000-000091650000}"/>
    <cellStyle name="Normal 9 8 2 5" xfId="20295" xr:uid="{00000000-0005-0000-0000-000092650000}"/>
    <cellStyle name="Normal 9 8 3" xfId="20296" xr:uid="{00000000-0005-0000-0000-000093650000}"/>
    <cellStyle name="Normal 9 8 4" xfId="20297" xr:uid="{00000000-0005-0000-0000-000094650000}"/>
    <cellStyle name="Normal 9 8 4 2" xfId="20298" xr:uid="{00000000-0005-0000-0000-000095650000}"/>
    <cellStyle name="Normal 9 8 4 3" xfId="20299" xr:uid="{00000000-0005-0000-0000-000096650000}"/>
    <cellStyle name="Normal 9 8 4 4" xfId="20300" xr:uid="{00000000-0005-0000-0000-000097650000}"/>
    <cellStyle name="Normal 9 8 5" xfId="20301" xr:uid="{00000000-0005-0000-0000-000098650000}"/>
    <cellStyle name="Normal 9 8 6" xfId="20302" xr:uid="{00000000-0005-0000-0000-000099650000}"/>
    <cellStyle name="Normal 9 8 7" xfId="20303" xr:uid="{00000000-0005-0000-0000-00009A650000}"/>
    <cellStyle name="Normal 9 80" xfId="20304" xr:uid="{00000000-0005-0000-0000-00009B650000}"/>
    <cellStyle name="Normal 9 81" xfId="20305" xr:uid="{00000000-0005-0000-0000-00009C650000}"/>
    <cellStyle name="Normal 9 82" xfId="20306" xr:uid="{00000000-0005-0000-0000-00009D650000}"/>
    <cellStyle name="Normal 9 83" xfId="20307" xr:uid="{00000000-0005-0000-0000-00009E650000}"/>
    <cellStyle name="Normal 9 84" xfId="20308" xr:uid="{00000000-0005-0000-0000-00009F650000}"/>
    <cellStyle name="Normal 9 85" xfId="20309" xr:uid="{00000000-0005-0000-0000-0000A0650000}"/>
    <cellStyle name="Normal 9 86" xfId="20310" xr:uid="{00000000-0005-0000-0000-0000A1650000}"/>
    <cellStyle name="Normal 9 87" xfId="20311" xr:uid="{00000000-0005-0000-0000-0000A2650000}"/>
    <cellStyle name="Normal 9 88" xfId="20312" xr:uid="{00000000-0005-0000-0000-0000A3650000}"/>
    <cellStyle name="Normal 9 89" xfId="20313" xr:uid="{00000000-0005-0000-0000-0000A4650000}"/>
    <cellStyle name="Normal 9 9" xfId="20314" xr:uid="{00000000-0005-0000-0000-0000A5650000}"/>
    <cellStyle name="Normal 9 9 2" xfId="20315" xr:uid="{00000000-0005-0000-0000-0000A6650000}"/>
    <cellStyle name="Normal 9 90" xfId="20316" xr:uid="{00000000-0005-0000-0000-0000A7650000}"/>
    <cellStyle name="Normal 9 91" xfId="20317" xr:uid="{00000000-0005-0000-0000-0000A8650000}"/>
    <cellStyle name="Normal 9 92" xfId="20318" xr:uid="{00000000-0005-0000-0000-0000A9650000}"/>
    <cellStyle name="Normal 9 93" xfId="20319" xr:uid="{00000000-0005-0000-0000-0000AA650000}"/>
    <cellStyle name="Normal 9 94" xfId="20320" xr:uid="{00000000-0005-0000-0000-0000AB650000}"/>
    <cellStyle name="Normal 9 95" xfId="20321" xr:uid="{00000000-0005-0000-0000-0000AC650000}"/>
    <cellStyle name="Normal 9 95 2" xfId="20322" xr:uid="{00000000-0005-0000-0000-0000AD650000}"/>
    <cellStyle name="Normal 9 95 3" xfId="20323" xr:uid="{00000000-0005-0000-0000-0000AE650000}"/>
    <cellStyle name="Normal 9 95 4" xfId="20324" xr:uid="{00000000-0005-0000-0000-0000AF650000}"/>
    <cellStyle name="Normal 9 96" xfId="20325" xr:uid="{00000000-0005-0000-0000-0000B0650000}"/>
    <cellStyle name="Normal 9 97" xfId="20326" xr:uid="{00000000-0005-0000-0000-0000B1650000}"/>
    <cellStyle name="Normal 9 98" xfId="20327" xr:uid="{00000000-0005-0000-0000-0000B2650000}"/>
    <cellStyle name="Normal 90" xfId="20328" xr:uid="{00000000-0005-0000-0000-0000B3650000}"/>
    <cellStyle name="Normal 90 2" xfId="20329" xr:uid="{00000000-0005-0000-0000-0000B4650000}"/>
    <cellStyle name="Normal 90 3" xfId="20330" xr:uid="{00000000-0005-0000-0000-0000B5650000}"/>
    <cellStyle name="Normal 90 4" xfId="20331" xr:uid="{00000000-0005-0000-0000-0000B6650000}"/>
    <cellStyle name="Normal 91" xfId="20332" xr:uid="{00000000-0005-0000-0000-0000B7650000}"/>
    <cellStyle name="Normal 91 2" xfId="20333" xr:uid="{00000000-0005-0000-0000-0000B8650000}"/>
    <cellStyle name="Normal 91 3" xfId="20334" xr:uid="{00000000-0005-0000-0000-0000B9650000}"/>
    <cellStyle name="Normal 91 4" xfId="20335" xr:uid="{00000000-0005-0000-0000-0000BA650000}"/>
    <cellStyle name="Normal 92" xfId="20336" xr:uid="{00000000-0005-0000-0000-0000BB650000}"/>
    <cellStyle name="Normal 92 2" xfId="20337" xr:uid="{00000000-0005-0000-0000-0000BC650000}"/>
    <cellStyle name="Normal 92 3" xfId="20338" xr:uid="{00000000-0005-0000-0000-0000BD650000}"/>
    <cellStyle name="Normal 92 4" xfId="20339" xr:uid="{00000000-0005-0000-0000-0000BE650000}"/>
    <cellStyle name="Normal 93" xfId="20340" xr:uid="{00000000-0005-0000-0000-0000BF650000}"/>
    <cellStyle name="Normal 93 2" xfId="20341" xr:uid="{00000000-0005-0000-0000-0000C0650000}"/>
    <cellStyle name="Normal 94" xfId="20342" xr:uid="{00000000-0005-0000-0000-0000C1650000}"/>
    <cellStyle name="Normal 94 2" xfId="20343" xr:uid="{00000000-0005-0000-0000-0000C2650000}"/>
    <cellStyle name="Normal 94 3" xfId="20344" xr:uid="{00000000-0005-0000-0000-0000C3650000}"/>
    <cellStyle name="Normal 94 4" xfId="20345" xr:uid="{00000000-0005-0000-0000-0000C4650000}"/>
    <cellStyle name="Normal 95" xfId="20346" xr:uid="{00000000-0005-0000-0000-0000C5650000}"/>
    <cellStyle name="Normal 95 2" xfId="20347" xr:uid="{00000000-0005-0000-0000-0000C6650000}"/>
    <cellStyle name="Normal 95 3" xfId="20348" xr:uid="{00000000-0005-0000-0000-0000C7650000}"/>
    <cellStyle name="Normal 95 4" xfId="20349" xr:uid="{00000000-0005-0000-0000-0000C8650000}"/>
    <cellStyle name="Normal 96" xfId="20350" xr:uid="{00000000-0005-0000-0000-0000C9650000}"/>
    <cellStyle name="Normal 96 2" xfId="20351" xr:uid="{00000000-0005-0000-0000-0000CA650000}"/>
    <cellStyle name="Normal 96 2 2" xfId="20352" xr:uid="{00000000-0005-0000-0000-0000CB650000}"/>
    <cellStyle name="Normal 96 2 2 2" xfId="20353" xr:uid="{00000000-0005-0000-0000-0000CC650000}"/>
    <cellStyle name="Normal 96 2 2 3" xfId="20354" xr:uid="{00000000-0005-0000-0000-0000CD650000}"/>
    <cellStyle name="Normal 96 2 2 4" xfId="20355" xr:uid="{00000000-0005-0000-0000-0000CE650000}"/>
    <cellStyle name="Normal 96 2 3" xfId="20356" xr:uid="{00000000-0005-0000-0000-0000CF650000}"/>
    <cellStyle name="Normal 96 2 4" xfId="20357" xr:uid="{00000000-0005-0000-0000-0000D0650000}"/>
    <cellStyle name="Normal 96 2 5" xfId="20358" xr:uid="{00000000-0005-0000-0000-0000D1650000}"/>
    <cellStyle name="Normal 96 3" xfId="20359" xr:uid="{00000000-0005-0000-0000-0000D2650000}"/>
    <cellStyle name="Normal 96 3 2" xfId="20360" xr:uid="{00000000-0005-0000-0000-0000D3650000}"/>
    <cellStyle name="Normal 96 3 3" xfId="20361" xr:uid="{00000000-0005-0000-0000-0000D4650000}"/>
    <cellStyle name="Normal 96 3 4" xfId="20362" xr:uid="{00000000-0005-0000-0000-0000D5650000}"/>
    <cellStyle name="Normal 96 4" xfId="20363" xr:uid="{00000000-0005-0000-0000-0000D6650000}"/>
    <cellStyle name="Normal 96 4 2" xfId="20364" xr:uid="{00000000-0005-0000-0000-0000D7650000}"/>
    <cellStyle name="Normal 96 4 3" xfId="20365" xr:uid="{00000000-0005-0000-0000-0000D8650000}"/>
    <cellStyle name="Normal 96 4 4" xfId="20366" xr:uid="{00000000-0005-0000-0000-0000D9650000}"/>
    <cellStyle name="Normal 96 5" xfId="20367" xr:uid="{00000000-0005-0000-0000-0000DA650000}"/>
    <cellStyle name="Normal 96 6" xfId="20368" xr:uid="{00000000-0005-0000-0000-0000DB650000}"/>
    <cellStyle name="Normal 96 7" xfId="20369" xr:uid="{00000000-0005-0000-0000-0000DC650000}"/>
    <cellStyle name="Normal 97" xfId="20370" xr:uid="{00000000-0005-0000-0000-0000DD650000}"/>
    <cellStyle name="Normal 97 2" xfId="20371" xr:uid="{00000000-0005-0000-0000-0000DE650000}"/>
    <cellStyle name="Normal 97 3" xfId="20372" xr:uid="{00000000-0005-0000-0000-0000DF650000}"/>
    <cellStyle name="Normal 97 4" xfId="20373" xr:uid="{00000000-0005-0000-0000-0000E0650000}"/>
    <cellStyle name="Normal 98" xfId="20374" xr:uid="{00000000-0005-0000-0000-0000E1650000}"/>
    <cellStyle name="Normal 98 2" xfId="20375" xr:uid="{00000000-0005-0000-0000-0000E2650000}"/>
    <cellStyle name="Normal 98 3" xfId="20376" xr:uid="{00000000-0005-0000-0000-0000E3650000}"/>
    <cellStyle name="Normal 98 4" xfId="20377" xr:uid="{00000000-0005-0000-0000-0000E4650000}"/>
    <cellStyle name="Normal 99" xfId="20378" xr:uid="{00000000-0005-0000-0000-0000E5650000}"/>
    <cellStyle name="Normal 99 2" xfId="20379" xr:uid="{00000000-0005-0000-0000-0000E6650000}"/>
    <cellStyle name="Normal 99 3" xfId="20380" xr:uid="{00000000-0005-0000-0000-0000E7650000}"/>
    <cellStyle name="Normal 99 4" xfId="20381" xr:uid="{00000000-0005-0000-0000-0000E8650000}"/>
    <cellStyle name="Normal_Capital &amp; RWA N" xfId="8" xr:uid="{00000000-0005-0000-0000-0000E9650000}"/>
    <cellStyle name="Normal_Capital &amp; RWA N 2" xfId="16" xr:uid="{00000000-0005-0000-0000-0000EA650000}"/>
    <cellStyle name="Normal_Casestdy draft" xfId="15" xr:uid="{00000000-0005-0000-0000-0000EB650000}"/>
    <cellStyle name="Normal_Casestdy draft 2" xfId="9" xr:uid="{00000000-0005-0000-0000-0000EC650000}"/>
    <cellStyle name="Normalny_Eksport 2000 - F" xfId="20382" xr:uid="{00000000-0005-0000-0000-0000ED650000}"/>
    <cellStyle name="Note 10" xfId="23832" xr:uid="{00000000-0005-0000-0000-0000EE650000}"/>
    <cellStyle name="Note 10 2" xfId="23833" xr:uid="{00000000-0005-0000-0000-0000EF650000}"/>
    <cellStyle name="Note 11" xfId="23834" xr:uid="{00000000-0005-0000-0000-0000F0650000}"/>
    <cellStyle name="Note 11 2" xfId="23835" xr:uid="{00000000-0005-0000-0000-0000F1650000}"/>
    <cellStyle name="Note 12" xfId="23836" xr:uid="{00000000-0005-0000-0000-0000F2650000}"/>
    <cellStyle name="Note 12 2" xfId="23837" xr:uid="{00000000-0005-0000-0000-0000F3650000}"/>
    <cellStyle name="Note 13" xfId="23838" xr:uid="{00000000-0005-0000-0000-0000F4650000}"/>
    <cellStyle name="Note 13 2" xfId="23839" xr:uid="{00000000-0005-0000-0000-0000F5650000}"/>
    <cellStyle name="Note 14" xfId="23840" xr:uid="{00000000-0005-0000-0000-0000F6650000}"/>
    <cellStyle name="Note 14 2" xfId="23841" xr:uid="{00000000-0005-0000-0000-0000F7650000}"/>
    <cellStyle name="Note 15" xfId="23842" xr:uid="{00000000-0005-0000-0000-0000F8650000}"/>
    <cellStyle name="Note 15 2" xfId="23843" xr:uid="{00000000-0005-0000-0000-0000F9650000}"/>
    <cellStyle name="Note 16" xfId="23844" xr:uid="{00000000-0005-0000-0000-0000FA650000}"/>
    <cellStyle name="Note 16 2" xfId="23845" xr:uid="{00000000-0005-0000-0000-0000FB650000}"/>
    <cellStyle name="Note 17" xfId="23846" xr:uid="{00000000-0005-0000-0000-0000FC650000}"/>
    <cellStyle name="Note 17 2" xfId="23847" xr:uid="{00000000-0005-0000-0000-0000FD650000}"/>
    <cellStyle name="Note 18" xfId="23848" xr:uid="{00000000-0005-0000-0000-0000FE650000}"/>
    <cellStyle name="Note 18 2" xfId="23849" xr:uid="{00000000-0005-0000-0000-0000FF650000}"/>
    <cellStyle name="Note 19" xfId="23850" xr:uid="{00000000-0005-0000-0000-000000660000}"/>
    <cellStyle name="Note 19 2" xfId="23851" xr:uid="{00000000-0005-0000-0000-000001660000}"/>
    <cellStyle name="Note 2" xfId="20383" xr:uid="{00000000-0005-0000-0000-000002660000}"/>
    <cellStyle name="Note 2 10" xfId="20384" xr:uid="{00000000-0005-0000-0000-000003660000}"/>
    <cellStyle name="Note 2 10 2" xfId="20385" xr:uid="{00000000-0005-0000-0000-000004660000}"/>
    <cellStyle name="Note 2 10 2 2" xfId="38927" xr:uid="{00000000-0005-0000-0000-000005660000}"/>
    <cellStyle name="Note 2 10 2 2 2" xfId="39548" xr:uid="{00000000-0005-0000-0000-000006660000}"/>
    <cellStyle name="Note 2 10 2 3" xfId="38408" xr:uid="{00000000-0005-0000-0000-000007660000}"/>
    <cellStyle name="Note 2 10 2 4" xfId="38050" xr:uid="{00000000-0005-0000-0000-000008660000}"/>
    <cellStyle name="Note 2 10 3" xfId="20386" xr:uid="{00000000-0005-0000-0000-000009660000}"/>
    <cellStyle name="Note 2 10 3 2" xfId="38926" xr:uid="{00000000-0005-0000-0000-00000A660000}"/>
    <cellStyle name="Note 2 10 3 2 2" xfId="39547" xr:uid="{00000000-0005-0000-0000-00000B660000}"/>
    <cellStyle name="Note 2 10 3 3" xfId="38409" xr:uid="{00000000-0005-0000-0000-00000C660000}"/>
    <cellStyle name="Note 2 10 3 4" xfId="38049" xr:uid="{00000000-0005-0000-0000-00000D660000}"/>
    <cellStyle name="Note 2 10 4" xfId="20387" xr:uid="{00000000-0005-0000-0000-00000E660000}"/>
    <cellStyle name="Note 2 10 4 2" xfId="38925" xr:uid="{00000000-0005-0000-0000-00000F660000}"/>
    <cellStyle name="Note 2 10 4 2 2" xfId="39546" xr:uid="{00000000-0005-0000-0000-000010660000}"/>
    <cellStyle name="Note 2 10 4 3" xfId="38410" xr:uid="{00000000-0005-0000-0000-000011660000}"/>
    <cellStyle name="Note 2 10 4 4" xfId="38048" xr:uid="{00000000-0005-0000-0000-000012660000}"/>
    <cellStyle name="Note 2 10 5" xfId="20388" xr:uid="{00000000-0005-0000-0000-000013660000}"/>
    <cellStyle name="Note 2 10 5 2" xfId="38924" xr:uid="{00000000-0005-0000-0000-000014660000}"/>
    <cellStyle name="Note 2 10 5 2 2" xfId="39545" xr:uid="{00000000-0005-0000-0000-000015660000}"/>
    <cellStyle name="Note 2 10 5 3" xfId="38411" xr:uid="{00000000-0005-0000-0000-000016660000}"/>
    <cellStyle name="Note 2 10 5 4" xfId="38047" xr:uid="{00000000-0005-0000-0000-000017660000}"/>
    <cellStyle name="Note 2 11" xfId="20389" xr:uid="{00000000-0005-0000-0000-000018660000}"/>
    <cellStyle name="Note 2 11 2" xfId="20390" xr:uid="{00000000-0005-0000-0000-000019660000}"/>
    <cellStyle name="Note 2 11 2 2" xfId="38923" xr:uid="{00000000-0005-0000-0000-00001A660000}"/>
    <cellStyle name="Note 2 11 2 2 2" xfId="39544" xr:uid="{00000000-0005-0000-0000-00001B660000}"/>
    <cellStyle name="Note 2 11 2 3" xfId="38412" xr:uid="{00000000-0005-0000-0000-00001C660000}"/>
    <cellStyle name="Note 2 11 2 4" xfId="38046" xr:uid="{00000000-0005-0000-0000-00001D660000}"/>
    <cellStyle name="Note 2 11 3" xfId="20391" xr:uid="{00000000-0005-0000-0000-00001E660000}"/>
    <cellStyle name="Note 2 11 3 2" xfId="38922" xr:uid="{00000000-0005-0000-0000-00001F660000}"/>
    <cellStyle name="Note 2 11 3 2 2" xfId="39543" xr:uid="{00000000-0005-0000-0000-000020660000}"/>
    <cellStyle name="Note 2 11 3 3" xfId="38413" xr:uid="{00000000-0005-0000-0000-000021660000}"/>
    <cellStyle name="Note 2 11 3 4" xfId="38045" xr:uid="{00000000-0005-0000-0000-000022660000}"/>
    <cellStyle name="Note 2 11 4" xfId="20392" xr:uid="{00000000-0005-0000-0000-000023660000}"/>
    <cellStyle name="Note 2 11 4 2" xfId="38921" xr:uid="{00000000-0005-0000-0000-000024660000}"/>
    <cellStyle name="Note 2 11 4 2 2" xfId="39542" xr:uid="{00000000-0005-0000-0000-000025660000}"/>
    <cellStyle name="Note 2 11 4 3" xfId="38414" xr:uid="{00000000-0005-0000-0000-000026660000}"/>
    <cellStyle name="Note 2 11 4 4" xfId="38044" xr:uid="{00000000-0005-0000-0000-000027660000}"/>
    <cellStyle name="Note 2 11 5" xfId="20393" xr:uid="{00000000-0005-0000-0000-000028660000}"/>
    <cellStyle name="Note 2 11 5 2" xfId="38920" xr:uid="{00000000-0005-0000-0000-000029660000}"/>
    <cellStyle name="Note 2 11 5 2 2" xfId="39541" xr:uid="{00000000-0005-0000-0000-00002A660000}"/>
    <cellStyle name="Note 2 11 5 3" xfId="38415" xr:uid="{00000000-0005-0000-0000-00002B660000}"/>
    <cellStyle name="Note 2 11 5 4" xfId="38043" xr:uid="{00000000-0005-0000-0000-00002C660000}"/>
    <cellStyle name="Note 2 12" xfId="20394" xr:uid="{00000000-0005-0000-0000-00002D660000}"/>
    <cellStyle name="Note 2 12 2" xfId="20395" xr:uid="{00000000-0005-0000-0000-00002E660000}"/>
    <cellStyle name="Note 2 12 2 2" xfId="38919" xr:uid="{00000000-0005-0000-0000-00002F660000}"/>
    <cellStyle name="Note 2 12 2 2 2" xfId="39540" xr:uid="{00000000-0005-0000-0000-000030660000}"/>
    <cellStyle name="Note 2 12 2 3" xfId="38416" xr:uid="{00000000-0005-0000-0000-000031660000}"/>
    <cellStyle name="Note 2 12 2 4" xfId="38042" xr:uid="{00000000-0005-0000-0000-000032660000}"/>
    <cellStyle name="Note 2 12 3" xfId="20396" xr:uid="{00000000-0005-0000-0000-000033660000}"/>
    <cellStyle name="Note 2 12 3 2" xfId="38918" xr:uid="{00000000-0005-0000-0000-000034660000}"/>
    <cellStyle name="Note 2 12 3 2 2" xfId="39539" xr:uid="{00000000-0005-0000-0000-000035660000}"/>
    <cellStyle name="Note 2 12 3 3" xfId="38417" xr:uid="{00000000-0005-0000-0000-000036660000}"/>
    <cellStyle name="Note 2 12 3 4" xfId="38041" xr:uid="{00000000-0005-0000-0000-000037660000}"/>
    <cellStyle name="Note 2 12 4" xfId="20397" xr:uid="{00000000-0005-0000-0000-000038660000}"/>
    <cellStyle name="Note 2 12 4 2" xfId="38917" xr:uid="{00000000-0005-0000-0000-000039660000}"/>
    <cellStyle name="Note 2 12 4 2 2" xfId="39538" xr:uid="{00000000-0005-0000-0000-00003A660000}"/>
    <cellStyle name="Note 2 12 4 3" xfId="38418" xr:uid="{00000000-0005-0000-0000-00003B660000}"/>
    <cellStyle name="Note 2 12 4 4" xfId="38040" xr:uid="{00000000-0005-0000-0000-00003C660000}"/>
    <cellStyle name="Note 2 12 5" xfId="20398" xr:uid="{00000000-0005-0000-0000-00003D660000}"/>
    <cellStyle name="Note 2 12 5 2" xfId="38916" xr:uid="{00000000-0005-0000-0000-00003E660000}"/>
    <cellStyle name="Note 2 12 5 2 2" xfId="39537" xr:uid="{00000000-0005-0000-0000-00003F660000}"/>
    <cellStyle name="Note 2 12 5 3" xfId="38419" xr:uid="{00000000-0005-0000-0000-000040660000}"/>
    <cellStyle name="Note 2 12 5 4" xfId="38039" xr:uid="{00000000-0005-0000-0000-000041660000}"/>
    <cellStyle name="Note 2 13" xfId="20399" xr:uid="{00000000-0005-0000-0000-000042660000}"/>
    <cellStyle name="Note 2 13 2" xfId="20400" xr:uid="{00000000-0005-0000-0000-000043660000}"/>
    <cellStyle name="Note 2 13 2 2" xfId="38915" xr:uid="{00000000-0005-0000-0000-000044660000}"/>
    <cellStyle name="Note 2 13 2 2 2" xfId="39536" xr:uid="{00000000-0005-0000-0000-000045660000}"/>
    <cellStyle name="Note 2 13 2 3" xfId="38420" xr:uid="{00000000-0005-0000-0000-000046660000}"/>
    <cellStyle name="Note 2 13 2 4" xfId="38038" xr:uid="{00000000-0005-0000-0000-000047660000}"/>
    <cellStyle name="Note 2 13 3" xfId="20401" xr:uid="{00000000-0005-0000-0000-000048660000}"/>
    <cellStyle name="Note 2 13 3 2" xfId="38914" xr:uid="{00000000-0005-0000-0000-000049660000}"/>
    <cellStyle name="Note 2 13 3 2 2" xfId="39535" xr:uid="{00000000-0005-0000-0000-00004A660000}"/>
    <cellStyle name="Note 2 13 3 3" xfId="38421" xr:uid="{00000000-0005-0000-0000-00004B660000}"/>
    <cellStyle name="Note 2 13 3 4" xfId="38037" xr:uid="{00000000-0005-0000-0000-00004C660000}"/>
    <cellStyle name="Note 2 13 4" xfId="20402" xr:uid="{00000000-0005-0000-0000-00004D660000}"/>
    <cellStyle name="Note 2 13 4 2" xfId="38913" xr:uid="{00000000-0005-0000-0000-00004E660000}"/>
    <cellStyle name="Note 2 13 4 2 2" xfId="39534" xr:uid="{00000000-0005-0000-0000-00004F660000}"/>
    <cellStyle name="Note 2 13 4 3" xfId="38422" xr:uid="{00000000-0005-0000-0000-000050660000}"/>
    <cellStyle name="Note 2 13 4 4" xfId="38036" xr:uid="{00000000-0005-0000-0000-000051660000}"/>
    <cellStyle name="Note 2 13 5" xfId="20403" xr:uid="{00000000-0005-0000-0000-000052660000}"/>
    <cellStyle name="Note 2 13 5 2" xfId="38912" xr:uid="{00000000-0005-0000-0000-000053660000}"/>
    <cellStyle name="Note 2 13 5 2 2" xfId="39533" xr:uid="{00000000-0005-0000-0000-000054660000}"/>
    <cellStyle name="Note 2 13 5 3" xfId="38423" xr:uid="{00000000-0005-0000-0000-000055660000}"/>
    <cellStyle name="Note 2 13 5 4" xfId="38035" xr:uid="{00000000-0005-0000-0000-000056660000}"/>
    <cellStyle name="Note 2 14" xfId="20404" xr:uid="{00000000-0005-0000-0000-000057660000}"/>
    <cellStyle name="Note 2 14 2" xfId="20405" xr:uid="{00000000-0005-0000-0000-000058660000}"/>
    <cellStyle name="Note 2 14 2 2" xfId="38910" xr:uid="{00000000-0005-0000-0000-000059660000}"/>
    <cellStyle name="Note 2 14 2 2 2" xfId="39531" xr:uid="{00000000-0005-0000-0000-00005A660000}"/>
    <cellStyle name="Note 2 14 2 3" xfId="38425" xr:uid="{00000000-0005-0000-0000-00005B660000}"/>
    <cellStyle name="Note 2 14 2 4" xfId="38033" xr:uid="{00000000-0005-0000-0000-00005C660000}"/>
    <cellStyle name="Note 2 14 3" xfId="38911" xr:uid="{00000000-0005-0000-0000-00005D660000}"/>
    <cellStyle name="Note 2 14 3 2" xfId="39532" xr:uid="{00000000-0005-0000-0000-00005E660000}"/>
    <cellStyle name="Note 2 14 4" xfId="38424" xr:uid="{00000000-0005-0000-0000-00005F660000}"/>
    <cellStyle name="Note 2 14 5" xfId="38034" xr:uid="{00000000-0005-0000-0000-000060660000}"/>
    <cellStyle name="Note 2 15" xfId="20406" xr:uid="{00000000-0005-0000-0000-000061660000}"/>
    <cellStyle name="Note 2 15 2" xfId="20407" xr:uid="{00000000-0005-0000-0000-000062660000}"/>
    <cellStyle name="Note 2 15 2 2" xfId="38909" xr:uid="{00000000-0005-0000-0000-000063660000}"/>
    <cellStyle name="Note 2 15 2 2 2" xfId="39530" xr:uid="{00000000-0005-0000-0000-000064660000}"/>
    <cellStyle name="Note 2 15 2 3" xfId="38426" xr:uid="{00000000-0005-0000-0000-000065660000}"/>
    <cellStyle name="Note 2 15 2 4" xfId="38032" xr:uid="{00000000-0005-0000-0000-000066660000}"/>
    <cellStyle name="Note 2 16" xfId="20408" xr:uid="{00000000-0005-0000-0000-000067660000}"/>
    <cellStyle name="Note 2 16 2" xfId="38908" xr:uid="{00000000-0005-0000-0000-000068660000}"/>
    <cellStyle name="Note 2 16 2 2" xfId="39529" xr:uid="{00000000-0005-0000-0000-000069660000}"/>
    <cellStyle name="Note 2 16 3" xfId="38427" xr:uid="{00000000-0005-0000-0000-00006A660000}"/>
    <cellStyle name="Note 2 16 4" xfId="38031" xr:uid="{00000000-0005-0000-0000-00006B660000}"/>
    <cellStyle name="Note 2 17" xfId="20409" xr:uid="{00000000-0005-0000-0000-00006C660000}"/>
    <cellStyle name="Note 2 17 2" xfId="38907" xr:uid="{00000000-0005-0000-0000-00006D660000}"/>
    <cellStyle name="Note 2 17 2 2" xfId="39528" xr:uid="{00000000-0005-0000-0000-00006E660000}"/>
    <cellStyle name="Note 2 17 3" xfId="38428" xr:uid="{00000000-0005-0000-0000-00006F660000}"/>
    <cellStyle name="Note 2 17 4" xfId="38030" xr:uid="{00000000-0005-0000-0000-000070660000}"/>
    <cellStyle name="Note 2 18" xfId="38928" xr:uid="{00000000-0005-0000-0000-000071660000}"/>
    <cellStyle name="Note 2 18 2" xfId="39549" xr:uid="{00000000-0005-0000-0000-000072660000}"/>
    <cellStyle name="Note 2 19" xfId="38407" xr:uid="{00000000-0005-0000-0000-000073660000}"/>
    <cellStyle name="Note 2 2" xfId="20410" xr:uid="{00000000-0005-0000-0000-000074660000}"/>
    <cellStyle name="Note 2 2 10" xfId="20411" xr:uid="{00000000-0005-0000-0000-000075660000}"/>
    <cellStyle name="Note 2 2 10 2" xfId="38905" xr:uid="{00000000-0005-0000-0000-000076660000}"/>
    <cellStyle name="Note 2 2 10 2 2" xfId="39526" xr:uid="{00000000-0005-0000-0000-000077660000}"/>
    <cellStyle name="Note 2 2 10 3" xfId="38430" xr:uid="{00000000-0005-0000-0000-000078660000}"/>
    <cellStyle name="Note 2 2 10 4" xfId="38028" xr:uid="{00000000-0005-0000-0000-000079660000}"/>
    <cellStyle name="Note 2 2 11" xfId="38906" xr:uid="{00000000-0005-0000-0000-00007A660000}"/>
    <cellStyle name="Note 2 2 11 2" xfId="39527" xr:uid="{00000000-0005-0000-0000-00007B660000}"/>
    <cellStyle name="Note 2 2 12" xfId="38429" xr:uid="{00000000-0005-0000-0000-00007C660000}"/>
    <cellStyle name="Note 2 2 13" xfId="38029" xr:uid="{00000000-0005-0000-0000-00007D660000}"/>
    <cellStyle name="Note 2 2 2" xfId="20412" xr:uid="{00000000-0005-0000-0000-00007E660000}"/>
    <cellStyle name="Note 2 2 2 2" xfId="20413" xr:uid="{00000000-0005-0000-0000-00007F660000}"/>
    <cellStyle name="Note 2 2 2 2 2" xfId="38903" xr:uid="{00000000-0005-0000-0000-000080660000}"/>
    <cellStyle name="Note 2 2 2 2 2 2" xfId="39524" xr:uid="{00000000-0005-0000-0000-000081660000}"/>
    <cellStyle name="Note 2 2 2 2 3" xfId="38432" xr:uid="{00000000-0005-0000-0000-000082660000}"/>
    <cellStyle name="Note 2 2 2 2 4" xfId="38026" xr:uid="{00000000-0005-0000-0000-000083660000}"/>
    <cellStyle name="Note 2 2 2 3" xfId="20414" xr:uid="{00000000-0005-0000-0000-000084660000}"/>
    <cellStyle name="Note 2 2 2 3 2" xfId="38902" xr:uid="{00000000-0005-0000-0000-000085660000}"/>
    <cellStyle name="Note 2 2 2 3 2 2" xfId="39523" xr:uid="{00000000-0005-0000-0000-000086660000}"/>
    <cellStyle name="Note 2 2 2 3 3" xfId="38433" xr:uid="{00000000-0005-0000-0000-000087660000}"/>
    <cellStyle name="Note 2 2 2 3 4" xfId="38025" xr:uid="{00000000-0005-0000-0000-000088660000}"/>
    <cellStyle name="Note 2 2 2 4" xfId="20415" xr:uid="{00000000-0005-0000-0000-000089660000}"/>
    <cellStyle name="Note 2 2 2 4 2" xfId="38901" xr:uid="{00000000-0005-0000-0000-00008A660000}"/>
    <cellStyle name="Note 2 2 2 4 2 2" xfId="39522" xr:uid="{00000000-0005-0000-0000-00008B660000}"/>
    <cellStyle name="Note 2 2 2 4 3" xfId="38434" xr:uid="{00000000-0005-0000-0000-00008C660000}"/>
    <cellStyle name="Note 2 2 2 4 4" xfId="38024" xr:uid="{00000000-0005-0000-0000-00008D660000}"/>
    <cellStyle name="Note 2 2 2 5" xfId="20416" xr:uid="{00000000-0005-0000-0000-00008E660000}"/>
    <cellStyle name="Note 2 2 2 5 2" xfId="38900" xr:uid="{00000000-0005-0000-0000-00008F660000}"/>
    <cellStyle name="Note 2 2 2 5 2 2" xfId="39521" xr:uid="{00000000-0005-0000-0000-000090660000}"/>
    <cellStyle name="Note 2 2 2 5 3" xfId="38435" xr:uid="{00000000-0005-0000-0000-000091660000}"/>
    <cellStyle name="Note 2 2 2 5 4" xfId="38023" xr:uid="{00000000-0005-0000-0000-000092660000}"/>
    <cellStyle name="Note 2 2 2 6" xfId="38904" xr:uid="{00000000-0005-0000-0000-000093660000}"/>
    <cellStyle name="Note 2 2 2 6 2" xfId="39525" xr:uid="{00000000-0005-0000-0000-000094660000}"/>
    <cellStyle name="Note 2 2 2 7" xfId="38431" xr:uid="{00000000-0005-0000-0000-000095660000}"/>
    <cellStyle name="Note 2 2 2 8" xfId="38027" xr:uid="{00000000-0005-0000-0000-000096660000}"/>
    <cellStyle name="Note 2 2 3" xfId="20417" xr:uid="{00000000-0005-0000-0000-000097660000}"/>
    <cellStyle name="Note 2 2 3 2" xfId="20418" xr:uid="{00000000-0005-0000-0000-000098660000}"/>
    <cellStyle name="Note 2 2 3 2 2" xfId="38899" xr:uid="{00000000-0005-0000-0000-000099660000}"/>
    <cellStyle name="Note 2 2 3 2 2 2" xfId="39520" xr:uid="{00000000-0005-0000-0000-00009A660000}"/>
    <cellStyle name="Note 2 2 3 2 3" xfId="38436" xr:uid="{00000000-0005-0000-0000-00009B660000}"/>
    <cellStyle name="Note 2 2 3 2 4" xfId="38022" xr:uid="{00000000-0005-0000-0000-00009C660000}"/>
    <cellStyle name="Note 2 2 3 3" xfId="20419" xr:uid="{00000000-0005-0000-0000-00009D660000}"/>
    <cellStyle name="Note 2 2 3 3 2" xfId="38898" xr:uid="{00000000-0005-0000-0000-00009E660000}"/>
    <cellStyle name="Note 2 2 3 3 2 2" xfId="39519" xr:uid="{00000000-0005-0000-0000-00009F660000}"/>
    <cellStyle name="Note 2 2 3 3 3" xfId="38437" xr:uid="{00000000-0005-0000-0000-0000A0660000}"/>
    <cellStyle name="Note 2 2 3 3 4" xfId="38021" xr:uid="{00000000-0005-0000-0000-0000A1660000}"/>
    <cellStyle name="Note 2 2 3 4" xfId="20420" xr:uid="{00000000-0005-0000-0000-0000A2660000}"/>
    <cellStyle name="Note 2 2 3 4 2" xfId="38897" xr:uid="{00000000-0005-0000-0000-0000A3660000}"/>
    <cellStyle name="Note 2 2 3 4 2 2" xfId="39518" xr:uid="{00000000-0005-0000-0000-0000A4660000}"/>
    <cellStyle name="Note 2 2 3 4 3" xfId="38438" xr:uid="{00000000-0005-0000-0000-0000A5660000}"/>
    <cellStyle name="Note 2 2 3 4 4" xfId="38020" xr:uid="{00000000-0005-0000-0000-0000A6660000}"/>
    <cellStyle name="Note 2 2 3 5" xfId="20421" xr:uid="{00000000-0005-0000-0000-0000A7660000}"/>
    <cellStyle name="Note 2 2 3 5 2" xfId="38896" xr:uid="{00000000-0005-0000-0000-0000A8660000}"/>
    <cellStyle name="Note 2 2 3 5 2 2" xfId="39517" xr:uid="{00000000-0005-0000-0000-0000A9660000}"/>
    <cellStyle name="Note 2 2 3 5 3" xfId="38439" xr:uid="{00000000-0005-0000-0000-0000AA660000}"/>
    <cellStyle name="Note 2 2 3 5 4" xfId="38019" xr:uid="{00000000-0005-0000-0000-0000AB660000}"/>
    <cellStyle name="Note 2 2 4" xfId="20422" xr:uid="{00000000-0005-0000-0000-0000AC660000}"/>
    <cellStyle name="Note 2 2 4 2" xfId="20423" xr:uid="{00000000-0005-0000-0000-0000AD660000}"/>
    <cellStyle name="Note 2 2 4 2 2" xfId="38894" xr:uid="{00000000-0005-0000-0000-0000AE660000}"/>
    <cellStyle name="Note 2 2 4 2 2 2" xfId="39515" xr:uid="{00000000-0005-0000-0000-0000AF660000}"/>
    <cellStyle name="Note 2 2 4 2 3" xfId="38441" xr:uid="{00000000-0005-0000-0000-0000B0660000}"/>
    <cellStyle name="Note 2 2 4 2 4" xfId="38017" xr:uid="{00000000-0005-0000-0000-0000B1660000}"/>
    <cellStyle name="Note 2 2 4 3" xfId="20424" xr:uid="{00000000-0005-0000-0000-0000B2660000}"/>
    <cellStyle name="Note 2 2 4 3 2" xfId="38893" xr:uid="{00000000-0005-0000-0000-0000B3660000}"/>
    <cellStyle name="Note 2 2 4 3 2 2" xfId="39514" xr:uid="{00000000-0005-0000-0000-0000B4660000}"/>
    <cellStyle name="Note 2 2 4 3 3" xfId="38442" xr:uid="{00000000-0005-0000-0000-0000B5660000}"/>
    <cellStyle name="Note 2 2 4 3 4" xfId="38016" xr:uid="{00000000-0005-0000-0000-0000B6660000}"/>
    <cellStyle name="Note 2 2 4 4" xfId="20425" xr:uid="{00000000-0005-0000-0000-0000B7660000}"/>
    <cellStyle name="Note 2 2 4 4 2" xfId="38892" xr:uid="{00000000-0005-0000-0000-0000B8660000}"/>
    <cellStyle name="Note 2 2 4 4 2 2" xfId="39513" xr:uid="{00000000-0005-0000-0000-0000B9660000}"/>
    <cellStyle name="Note 2 2 4 4 3" xfId="38443" xr:uid="{00000000-0005-0000-0000-0000BA660000}"/>
    <cellStyle name="Note 2 2 4 4 4" xfId="38015" xr:uid="{00000000-0005-0000-0000-0000BB660000}"/>
    <cellStyle name="Note 2 2 4 5" xfId="38895" xr:uid="{00000000-0005-0000-0000-0000BC660000}"/>
    <cellStyle name="Note 2 2 4 5 2" xfId="39516" xr:uid="{00000000-0005-0000-0000-0000BD660000}"/>
    <cellStyle name="Note 2 2 4 6" xfId="38440" xr:uid="{00000000-0005-0000-0000-0000BE660000}"/>
    <cellStyle name="Note 2 2 4 7" xfId="38018" xr:uid="{00000000-0005-0000-0000-0000BF660000}"/>
    <cellStyle name="Note 2 2 5" xfId="20426" xr:uid="{00000000-0005-0000-0000-0000C0660000}"/>
    <cellStyle name="Note 2 2 5 2" xfId="20427" xr:uid="{00000000-0005-0000-0000-0000C1660000}"/>
    <cellStyle name="Note 2 2 5 2 2" xfId="38890" xr:uid="{00000000-0005-0000-0000-0000C2660000}"/>
    <cellStyle name="Note 2 2 5 2 2 2" xfId="39511" xr:uid="{00000000-0005-0000-0000-0000C3660000}"/>
    <cellStyle name="Note 2 2 5 2 3" xfId="38445" xr:uid="{00000000-0005-0000-0000-0000C4660000}"/>
    <cellStyle name="Note 2 2 5 2 4" xfId="38013" xr:uid="{00000000-0005-0000-0000-0000C5660000}"/>
    <cellStyle name="Note 2 2 5 3" xfId="20428" xr:uid="{00000000-0005-0000-0000-0000C6660000}"/>
    <cellStyle name="Note 2 2 5 3 2" xfId="38889" xr:uid="{00000000-0005-0000-0000-0000C7660000}"/>
    <cellStyle name="Note 2 2 5 3 2 2" xfId="39510" xr:uid="{00000000-0005-0000-0000-0000C8660000}"/>
    <cellStyle name="Note 2 2 5 3 3" xfId="38446" xr:uid="{00000000-0005-0000-0000-0000C9660000}"/>
    <cellStyle name="Note 2 2 5 3 4" xfId="38012" xr:uid="{00000000-0005-0000-0000-0000CA660000}"/>
    <cellStyle name="Note 2 2 5 4" xfId="20429" xr:uid="{00000000-0005-0000-0000-0000CB660000}"/>
    <cellStyle name="Note 2 2 5 4 2" xfId="38888" xr:uid="{00000000-0005-0000-0000-0000CC660000}"/>
    <cellStyle name="Note 2 2 5 4 2 2" xfId="39509" xr:uid="{00000000-0005-0000-0000-0000CD660000}"/>
    <cellStyle name="Note 2 2 5 4 3" xfId="38447" xr:uid="{00000000-0005-0000-0000-0000CE660000}"/>
    <cellStyle name="Note 2 2 5 4 4" xfId="38011" xr:uid="{00000000-0005-0000-0000-0000CF660000}"/>
    <cellStyle name="Note 2 2 5 5" xfId="38891" xr:uid="{00000000-0005-0000-0000-0000D0660000}"/>
    <cellStyle name="Note 2 2 5 5 2" xfId="39512" xr:uid="{00000000-0005-0000-0000-0000D1660000}"/>
    <cellStyle name="Note 2 2 5 6" xfId="38444" xr:uid="{00000000-0005-0000-0000-0000D2660000}"/>
    <cellStyle name="Note 2 2 5 7" xfId="38014" xr:uid="{00000000-0005-0000-0000-0000D3660000}"/>
    <cellStyle name="Note 2 2 6" xfId="20430" xr:uid="{00000000-0005-0000-0000-0000D4660000}"/>
    <cellStyle name="Note 2 2 6 2" xfId="38887" xr:uid="{00000000-0005-0000-0000-0000D5660000}"/>
    <cellStyle name="Note 2 2 6 2 2" xfId="39508" xr:uid="{00000000-0005-0000-0000-0000D6660000}"/>
    <cellStyle name="Note 2 2 6 3" xfId="38448" xr:uid="{00000000-0005-0000-0000-0000D7660000}"/>
    <cellStyle name="Note 2 2 6 4" xfId="38010" xr:uid="{00000000-0005-0000-0000-0000D8660000}"/>
    <cellStyle name="Note 2 2 7" xfId="20431" xr:uid="{00000000-0005-0000-0000-0000D9660000}"/>
    <cellStyle name="Note 2 2 7 2" xfId="38886" xr:uid="{00000000-0005-0000-0000-0000DA660000}"/>
    <cellStyle name="Note 2 2 7 2 2" xfId="39507" xr:uid="{00000000-0005-0000-0000-0000DB660000}"/>
    <cellStyle name="Note 2 2 7 3" xfId="38449" xr:uid="{00000000-0005-0000-0000-0000DC660000}"/>
    <cellStyle name="Note 2 2 7 4" xfId="38009" xr:uid="{00000000-0005-0000-0000-0000DD660000}"/>
    <cellStyle name="Note 2 2 8" xfId="20432" xr:uid="{00000000-0005-0000-0000-0000DE660000}"/>
    <cellStyle name="Note 2 2 8 2" xfId="38885" xr:uid="{00000000-0005-0000-0000-0000DF660000}"/>
    <cellStyle name="Note 2 2 8 2 2" xfId="39506" xr:uid="{00000000-0005-0000-0000-0000E0660000}"/>
    <cellStyle name="Note 2 2 8 3" xfId="38450" xr:uid="{00000000-0005-0000-0000-0000E1660000}"/>
    <cellStyle name="Note 2 2 8 4" xfId="38008" xr:uid="{00000000-0005-0000-0000-0000E2660000}"/>
    <cellStyle name="Note 2 2 9" xfId="20433" xr:uid="{00000000-0005-0000-0000-0000E3660000}"/>
    <cellStyle name="Note 2 2 9 2" xfId="38884" xr:uid="{00000000-0005-0000-0000-0000E4660000}"/>
    <cellStyle name="Note 2 2 9 2 2" xfId="39505" xr:uid="{00000000-0005-0000-0000-0000E5660000}"/>
    <cellStyle name="Note 2 2 9 3" xfId="38451" xr:uid="{00000000-0005-0000-0000-0000E6660000}"/>
    <cellStyle name="Note 2 2 9 4" xfId="38007" xr:uid="{00000000-0005-0000-0000-0000E7660000}"/>
    <cellStyle name="Note 2 20" xfId="38051" xr:uid="{00000000-0005-0000-0000-0000E8660000}"/>
    <cellStyle name="Note 2 3" xfId="20434" xr:uid="{00000000-0005-0000-0000-0000E9660000}"/>
    <cellStyle name="Note 2 3 2" xfId="20435" xr:uid="{00000000-0005-0000-0000-0000EA660000}"/>
    <cellStyle name="Note 2 3 2 2" xfId="38883" xr:uid="{00000000-0005-0000-0000-0000EB660000}"/>
    <cellStyle name="Note 2 3 2 2 2" xfId="39504" xr:uid="{00000000-0005-0000-0000-0000EC660000}"/>
    <cellStyle name="Note 2 3 2 3" xfId="38452" xr:uid="{00000000-0005-0000-0000-0000ED660000}"/>
    <cellStyle name="Note 2 3 2 4" xfId="38006" xr:uid="{00000000-0005-0000-0000-0000EE660000}"/>
    <cellStyle name="Note 2 3 3" xfId="20436" xr:uid="{00000000-0005-0000-0000-0000EF660000}"/>
    <cellStyle name="Note 2 3 3 2" xfId="38882" xr:uid="{00000000-0005-0000-0000-0000F0660000}"/>
    <cellStyle name="Note 2 3 3 2 2" xfId="39503" xr:uid="{00000000-0005-0000-0000-0000F1660000}"/>
    <cellStyle name="Note 2 3 3 3" xfId="38453" xr:uid="{00000000-0005-0000-0000-0000F2660000}"/>
    <cellStyle name="Note 2 3 3 4" xfId="38005" xr:uid="{00000000-0005-0000-0000-0000F3660000}"/>
    <cellStyle name="Note 2 3 4" xfId="20437" xr:uid="{00000000-0005-0000-0000-0000F4660000}"/>
    <cellStyle name="Note 2 3 4 2" xfId="38881" xr:uid="{00000000-0005-0000-0000-0000F5660000}"/>
    <cellStyle name="Note 2 3 4 2 2" xfId="39502" xr:uid="{00000000-0005-0000-0000-0000F6660000}"/>
    <cellStyle name="Note 2 3 4 3" xfId="38454" xr:uid="{00000000-0005-0000-0000-0000F7660000}"/>
    <cellStyle name="Note 2 3 4 4" xfId="38004" xr:uid="{00000000-0005-0000-0000-0000F8660000}"/>
    <cellStyle name="Note 2 3 5" xfId="20438" xr:uid="{00000000-0005-0000-0000-0000F9660000}"/>
    <cellStyle name="Note 2 3 5 2" xfId="38880" xr:uid="{00000000-0005-0000-0000-0000FA660000}"/>
    <cellStyle name="Note 2 3 5 2 2" xfId="39501" xr:uid="{00000000-0005-0000-0000-0000FB660000}"/>
    <cellStyle name="Note 2 3 5 3" xfId="38455" xr:uid="{00000000-0005-0000-0000-0000FC660000}"/>
    <cellStyle name="Note 2 3 5 4" xfId="38003" xr:uid="{00000000-0005-0000-0000-0000FD660000}"/>
    <cellStyle name="Note 2 4" xfId="20439" xr:uid="{00000000-0005-0000-0000-0000FE660000}"/>
    <cellStyle name="Note 2 4 2" xfId="20440" xr:uid="{00000000-0005-0000-0000-0000FF660000}"/>
    <cellStyle name="Note 2 4 2 2" xfId="20441" xr:uid="{00000000-0005-0000-0000-000000670000}"/>
    <cellStyle name="Note 2 4 2 2 2" xfId="38879" xr:uid="{00000000-0005-0000-0000-000001670000}"/>
    <cellStyle name="Note 2 4 2 2 2 2" xfId="39500" xr:uid="{00000000-0005-0000-0000-000002670000}"/>
    <cellStyle name="Note 2 4 2 2 3" xfId="38456" xr:uid="{00000000-0005-0000-0000-000003670000}"/>
    <cellStyle name="Note 2 4 2 2 4" xfId="38002" xr:uid="{00000000-0005-0000-0000-000004670000}"/>
    <cellStyle name="Note 2 4 3" xfId="20442" xr:uid="{00000000-0005-0000-0000-000005670000}"/>
    <cellStyle name="Note 2 4 3 2" xfId="20443" xr:uid="{00000000-0005-0000-0000-000006670000}"/>
    <cellStyle name="Note 2 4 3 2 2" xfId="38878" xr:uid="{00000000-0005-0000-0000-000007670000}"/>
    <cellStyle name="Note 2 4 3 2 2 2" xfId="39499" xr:uid="{00000000-0005-0000-0000-000008670000}"/>
    <cellStyle name="Note 2 4 3 2 3" xfId="38457" xr:uid="{00000000-0005-0000-0000-000009670000}"/>
    <cellStyle name="Note 2 4 3 2 4" xfId="38001" xr:uid="{00000000-0005-0000-0000-00000A670000}"/>
    <cellStyle name="Note 2 4 4" xfId="20444" xr:uid="{00000000-0005-0000-0000-00000B670000}"/>
    <cellStyle name="Note 2 4 4 2" xfId="20445" xr:uid="{00000000-0005-0000-0000-00000C670000}"/>
    <cellStyle name="Note 2 4 4 2 2" xfId="38877" xr:uid="{00000000-0005-0000-0000-00000D670000}"/>
    <cellStyle name="Note 2 4 4 2 2 2" xfId="39498" xr:uid="{00000000-0005-0000-0000-00000E670000}"/>
    <cellStyle name="Note 2 4 4 2 3" xfId="38458" xr:uid="{00000000-0005-0000-0000-00000F670000}"/>
    <cellStyle name="Note 2 4 4 2 4" xfId="38000" xr:uid="{00000000-0005-0000-0000-000010670000}"/>
    <cellStyle name="Note 2 4 5" xfId="20446" xr:uid="{00000000-0005-0000-0000-000011670000}"/>
    <cellStyle name="Note 2 4 6" xfId="20447" xr:uid="{00000000-0005-0000-0000-000012670000}"/>
    <cellStyle name="Note 2 4 7" xfId="20448" xr:uid="{00000000-0005-0000-0000-000013670000}"/>
    <cellStyle name="Note 2 4 7 2" xfId="38876" xr:uid="{00000000-0005-0000-0000-000014670000}"/>
    <cellStyle name="Note 2 4 7 2 2" xfId="39497" xr:uid="{00000000-0005-0000-0000-000015670000}"/>
    <cellStyle name="Note 2 4 7 3" xfId="38459" xr:uid="{00000000-0005-0000-0000-000016670000}"/>
    <cellStyle name="Note 2 4 7 4" xfId="37999" xr:uid="{00000000-0005-0000-0000-000017670000}"/>
    <cellStyle name="Note 2 5" xfId="20449" xr:uid="{00000000-0005-0000-0000-000018670000}"/>
    <cellStyle name="Note 2 5 2" xfId="20450" xr:uid="{00000000-0005-0000-0000-000019670000}"/>
    <cellStyle name="Note 2 5 2 2" xfId="20451" xr:uid="{00000000-0005-0000-0000-00001A670000}"/>
    <cellStyle name="Note 2 5 2 2 2" xfId="38875" xr:uid="{00000000-0005-0000-0000-00001B670000}"/>
    <cellStyle name="Note 2 5 2 2 2 2" xfId="39496" xr:uid="{00000000-0005-0000-0000-00001C670000}"/>
    <cellStyle name="Note 2 5 2 2 3" xfId="38460" xr:uid="{00000000-0005-0000-0000-00001D670000}"/>
    <cellStyle name="Note 2 5 2 2 4" xfId="37998" xr:uid="{00000000-0005-0000-0000-00001E670000}"/>
    <cellStyle name="Note 2 5 3" xfId="20452" xr:uid="{00000000-0005-0000-0000-00001F670000}"/>
    <cellStyle name="Note 2 5 3 2" xfId="20453" xr:uid="{00000000-0005-0000-0000-000020670000}"/>
    <cellStyle name="Note 2 5 3 2 2" xfId="38874" xr:uid="{00000000-0005-0000-0000-000021670000}"/>
    <cellStyle name="Note 2 5 3 2 2 2" xfId="39495" xr:uid="{00000000-0005-0000-0000-000022670000}"/>
    <cellStyle name="Note 2 5 3 2 3" xfId="38461" xr:uid="{00000000-0005-0000-0000-000023670000}"/>
    <cellStyle name="Note 2 5 3 2 4" xfId="37997" xr:uid="{00000000-0005-0000-0000-000024670000}"/>
    <cellStyle name="Note 2 5 4" xfId="20454" xr:uid="{00000000-0005-0000-0000-000025670000}"/>
    <cellStyle name="Note 2 5 4 2" xfId="20455" xr:uid="{00000000-0005-0000-0000-000026670000}"/>
    <cellStyle name="Note 2 5 4 2 2" xfId="38873" xr:uid="{00000000-0005-0000-0000-000027670000}"/>
    <cellStyle name="Note 2 5 4 2 2 2" xfId="39494" xr:uid="{00000000-0005-0000-0000-000028670000}"/>
    <cellStyle name="Note 2 5 4 2 3" xfId="38462" xr:uid="{00000000-0005-0000-0000-000029670000}"/>
    <cellStyle name="Note 2 5 4 2 4" xfId="37996" xr:uid="{00000000-0005-0000-0000-00002A670000}"/>
    <cellStyle name="Note 2 5 5" xfId="20456" xr:uid="{00000000-0005-0000-0000-00002B670000}"/>
    <cellStyle name="Note 2 5 6" xfId="20457" xr:uid="{00000000-0005-0000-0000-00002C670000}"/>
    <cellStyle name="Note 2 5 7" xfId="20458" xr:uid="{00000000-0005-0000-0000-00002D670000}"/>
    <cellStyle name="Note 2 5 7 2" xfId="38872" xr:uid="{00000000-0005-0000-0000-00002E670000}"/>
    <cellStyle name="Note 2 5 7 2 2" xfId="39493" xr:uid="{00000000-0005-0000-0000-00002F670000}"/>
    <cellStyle name="Note 2 5 7 3" xfId="38463" xr:uid="{00000000-0005-0000-0000-000030670000}"/>
    <cellStyle name="Note 2 5 7 4" xfId="37995" xr:uid="{00000000-0005-0000-0000-000031670000}"/>
    <cellStyle name="Note 2 6" xfId="20459" xr:uid="{00000000-0005-0000-0000-000032670000}"/>
    <cellStyle name="Note 2 6 2" xfId="20460" xr:uid="{00000000-0005-0000-0000-000033670000}"/>
    <cellStyle name="Note 2 6 2 2" xfId="20461" xr:uid="{00000000-0005-0000-0000-000034670000}"/>
    <cellStyle name="Note 2 6 2 2 2" xfId="38871" xr:uid="{00000000-0005-0000-0000-000035670000}"/>
    <cellStyle name="Note 2 6 2 2 2 2" xfId="39492" xr:uid="{00000000-0005-0000-0000-000036670000}"/>
    <cellStyle name="Note 2 6 2 2 3" xfId="38464" xr:uid="{00000000-0005-0000-0000-000037670000}"/>
    <cellStyle name="Note 2 6 2 2 4" xfId="37994" xr:uid="{00000000-0005-0000-0000-000038670000}"/>
    <cellStyle name="Note 2 6 3" xfId="20462" xr:uid="{00000000-0005-0000-0000-000039670000}"/>
    <cellStyle name="Note 2 6 3 2" xfId="20463" xr:uid="{00000000-0005-0000-0000-00003A670000}"/>
    <cellStyle name="Note 2 6 3 2 2" xfId="38870" xr:uid="{00000000-0005-0000-0000-00003B670000}"/>
    <cellStyle name="Note 2 6 3 2 2 2" xfId="39491" xr:uid="{00000000-0005-0000-0000-00003C670000}"/>
    <cellStyle name="Note 2 6 3 2 3" xfId="38465" xr:uid="{00000000-0005-0000-0000-00003D670000}"/>
    <cellStyle name="Note 2 6 3 2 4" xfId="37993" xr:uid="{00000000-0005-0000-0000-00003E670000}"/>
    <cellStyle name="Note 2 6 4" xfId="20464" xr:uid="{00000000-0005-0000-0000-00003F670000}"/>
    <cellStyle name="Note 2 6 4 2" xfId="20465" xr:uid="{00000000-0005-0000-0000-000040670000}"/>
    <cellStyle name="Note 2 6 4 2 2" xfId="38869" xr:uid="{00000000-0005-0000-0000-000041670000}"/>
    <cellStyle name="Note 2 6 4 2 2 2" xfId="39490" xr:uid="{00000000-0005-0000-0000-000042670000}"/>
    <cellStyle name="Note 2 6 4 2 3" xfId="38466" xr:uid="{00000000-0005-0000-0000-000043670000}"/>
    <cellStyle name="Note 2 6 4 2 4" xfId="37992" xr:uid="{00000000-0005-0000-0000-000044670000}"/>
    <cellStyle name="Note 2 6 5" xfId="20466" xr:uid="{00000000-0005-0000-0000-000045670000}"/>
    <cellStyle name="Note 2 6 6" xfId="20467" xr:uid="{00000000-0005-0000-0000-000046670000}"/>
    <cellStyle name="Note 2 6 7" xfId="20468" xr:uid="{00000000-0005-0000-0000-000047670000}"/>
    <cellStyle name="Note 2 6 7 2" xfId="38868" xr:uid="{00000000-0005-0000-0000-000048670000}"/>
    <cellStyle name="Note 2 6 7 2 2" xfId="39489" xr:uid="{00000000-0005-0000-0000-000049670000}"/>
    <cellStyle name="Note 2 6 7 3" xfId="38467" xr:uid="{00000000-0005-0000-0000-00004A670000}"/>
    <cellStyle name="Note 2 6 7 4" xfId="37991" xr:uid="{00000000-0005-0000-0000-00004B670000}"/>
    <cellStyle name="Note 2 7" xfId="20469" xr:uid="{00000000-0005-0000-0000-00004C670000}"/>
    <cellStyle name="Note 2 7 2" xfId="20470" xr:uid="{00000000-0005-0000-0000-00004D670000}"/>
    <cellStyle name="Note 2 7 2 2" xfId="20471" xr:uid="{00000000-0005-0000-0000-00004E670000}"/>
    <cellStyle name="Note 2 7 2 2 2" xfId="38867" xr:uid="{00000000-0005-0000-0000-00004F670000}"/>
    <cellStyle name="Note 2 7 2 2 2 2" xfId="39488" xr:uid="{00000000-0005-0000-0000-000050670000}"/>
    <cellStyle name="Note 2 7 2 2 3" xfId="38468" xr:uid="{00000000-0005-0000-0000-000051670000}"/>
    <cellStyle name="Note 2 7 2 2 4" xfId="37990" xr:uid="{00000000-0005-0000-0000-000052670000}"/>
    <cellStyle name="Note 2 7 3" xfId="20472" xr:uid="{00000000-0005-0000-0000-000053670000}"/>
    <cellStyle name="Note 2 7 3 2" xfId="20473" xr:uid="{00000000-0005-0000-0000-000054670000}"/>
    <cellStyle name="Note 2 7 3 2 2" xfId="38866" xr:uid="{00000000-0005-0000-0000-000055670000}"/>
    <cellStyle name="Note 2 7 3 2 2 2" xfId="39487" xr:uid="{00000000-0005-0000-0000-000056670000}"/>
    <cellStyle name="Note 2 7 3 2 3" xfId="38469" xr:uid="{00000000-0005-0000-0000-000057670000}"/>
    <cellStyle name="Note 2 7 3 2 4" xfId="37989" xr:uid="{00000000-0005-0000-0000-000058670000}"/>
    <cellStyle name="Note 2 7 4" xfId="20474" xr:uid="{00000000-0005-0000-0000-000059670000}"/>
    <cellStyle name="Note 2 7 4 2" xfId="20475" xr:uid="{00000000-0005-0000-0000-00005A670000}"/>
    <cellStyle name="Note 2 7 4 2 2" xfId="38865" xr:uid="{00000000-0005-0000-0000-00005B670000}"/>
    <cellStyle name="Note 2 7 4 2 2 2" xfId="39486" xr:uid="{00000000-0005-0000-0000-00005C670000}"/>
    <cellStyle name="Note 2 7 4 2 3" xfId="38470" xr:uid="{00000000-0005-0000-0000-00005D670000}"/>
    <cellStyle name="Note 2 7 4 2 4" xfId="37988" xr:uid="{00000000-0005-0000-0000-00005E670000}"/>
    <cellStyle name="Note 2 7 5" xfId="20476" xr:uid="{00000000-0005-0000-0000-00005F670000}"/>
    <cellStyle name="Note 2 7 6" xfId="20477" xr:uid="{00000000-0005-0000-0000-000060670000}"/>
    <cellStyle name="Note 2 7 7" xfId="20478" xr:uid="{00000000-0005-0000-0000-000061670000}"/>
    <cellStyle name="Note 2 7 7 2" xfId="38864" xr:uid="{00000000-0005-0000-0000-000062670000}"/>
    <cellStyle name="Note 2 7 7 2 2" xfId="39485" xr:uid="{00000000-0005-0000-0000-000063670000}"/>
    <cellStyle name="Note 2 7 7 3" xfId="38471" xr:uid="{00000000-0005-0000-0000-000064670000}"/>
    <cellStyle name="Note 2 7 7 4" xfId="37987" xr:uid="{00000000-0005-0000-0000-000065670000}"/>
    <cellStyle name="Note 2 8" xfId="20479" xr:uid="{00000000-0005-0000-0000-000066670000}"/>
    <cellStyle name="Note 2 8 2" xfId="20480" xr:uid="{00000000-0005-0000-0000-000067670000}"/>
    <cellStyle name="Note 2 8 2 2" xfId="38863" xr:uid="{00000000-0005-0000-0000-000068670000}"/>
    <cellStyle name="Note 2 8 2 2 2" xfId="39484" xr:uid="{00000000-0005-0000-0000-000069670000}"/>
    <cellStyle name="Note 2 8 2 3" xfId="38472" xr:uid="{00000000-0005-0000-0000-00006A670000}"/>
    <cellStyle name="Note 2 8 2 4" xfId="37986" xr:uid="{00000000-0005-0000-0000-00006B670000}"/>
    <cellStyle name="Note 2 8 3" xfId="20481" xr:uid="{00000000-0005-0000-0000-00006C670000}"/>
    <cellStyle name="Note 2 8 3 2" xfId="38862" xr:uid="{00000000-0005-0000-0000-00006D670000}"/>
    <cellStyle name="Note 2 8 3 2 2" xfId="39483" xr:uid="{00000000-0005-0000-0000-00006E670000}"/>
    <cellStyle name="Note 2 8 3 3" xfId="38473" xr:uid="{00000000-0005-0000-0000-00006F670000}"/>
    <cellStyle name="Note 2 8 3 4" xfId="37985" xr:uid="{00000000-0005-0000-0000-000070670000}"/>
    <cellStyle name="Note 2 8 4" xfId="20482" xr:uid="{00000000-0005-0000-0000-000071670000}"/>
    <cellStyle name="Note 2 8 4 2" xfId="38861" xr:uid="{00000000-0005-0000-0000-000072670000}"/>
    <cellStyle name="Note 2 8 4 2 2" xfId="39482" xr:uid="{00000000-0005-0000-0000-000073670000}"/>
    <cellStyle name="Note 2 8 4 3" xfId="38474" xr:uid="{00000000-0005-0000-0000-000074670000}"/>
    <cellStyle name="Note 2 8 4 4" xfId="37984" xr:uid="{00000000-0005-0000-0000-000075670000}"/>
    <cellStyle name="Note 2 8 5" xfId="20483" xr:uid="{00000000-0005-0000-0000-000076670000}"/>
    <cellStyle name="Note 2 8 5 2" xfId="38860" xr:uid="{00000000-0005-0000-0000-000077670000}"/>
    <cellStyle name="Note 2 8 5 2 2" xfId="39481" xr:uid="{00000000-0005-0000-0000-000078670000}"/>
    <cellStyle name="Note 2 8 5 3" xfId="38475" xr:uid="{00000000-0005-0000-0000-000079670000}"/>
    <cellStyle name="Note 2 8 5 4" xfId="37983" xr:uid="{00000000-0005-0000-0000-00007A670000}"/>
    <cellStyle name="Note 2 9" xfId="20484" xr:uid="{00000000-0005-0000-0000-00007B670000}"/>
    <cellStyle name="Note 2 9 2" xfId="20485" xr:uid="{00000000-0005-0000-0000-00007C670000}"/>
    <cellStyle name="Note 2 9 2 2" xfId="38859" xr:uid="{00000000-0005-0000-0000-00007D670000}"/>
    <cellStyle name="Note 2 9 2 2 2" xfId="39480" xr:uid="{00000000-0005-0000-0000-00007E670000}"/>
    <cellStyle name="Note 2 9 2 3" xfId="38476" xr:uid="{00000000-0005-0000-0000-00007F670000}"/>
    <cellStyle name="Note 2 9 2 4" xfId="37982" xr:uid="{00000000-0005-0000-0000-000080670000}"/>
    <cellStyle name="Note 2 9 3" xfId="20486" xr:uid="{00000000-0005-0000-0000-000081670000}"/>
    <cellStyle name="Note 2 9 3 2" xfId="38858" xr:uid="{00000000-0005-0000-0000-000082670000}"/>
    <cellStyle name="Note 2 9 3 2 2" xfId="39479" xr:uid="{00000000-0005-0000-0000-000083670000}"/>
    <cellStyle name="Note 2 9 3 3" xfId="38477" xr:uid="{00000000-0005-0000-0000-000084670000}"/>
    <cellStyle name="Note 2 9 3 4" xfId="37981" xr:uid="{00000000-0005-0000-0000-000085670000}"/>
    <cellStyle name="Note 2 9 4" xfId="20487" xr:uid="{00000000-0005-0000-0000-000086670000}"/>
    <cellStyle name="Note 2 9 4 2" xfId="38857" xr:uid="{00000000-0005-0000-0000-000087670000}"/>
    <cellStyle name="Note 2 9 4 2 2" xfId="39478" xr:uid="{00000000-0005-0000-0000-000088670000}"/>
    <cellStyle name="Note 2 9 4 3" xfId="38478" xr:uid="{00000000-0005-0000-0000-000089670000}"/>
    <cellStyle name="Note 2 9 4 4" xfId="37980" xr:uid="{00000000-0005-0000-0000-00008A670000}"/>
    <cellStyle name="Note 2 9 5" xfId="20488" xr:uid="{00000000-0005-0000-0000-00008B670000}"/>
    <cellStyle name="Note 2 9 5 2" xfId="38856" xr:uid="{00000000-0005-0000-0000-00008C670000}"/>
    <cellStyle name="Note 2 9 5 2 2" xfId="39477" xr:uid="{00000000-0005-0000-0000-00008D670000}"/>
    <cellStyle name="Note 2 9 5 3" xfId="38479" xr:uid="{00000000-0005-0000-0000-00008E670000}"/>
    <cellStyle name="Note 2 9 5 4" xfId="37979" xr:uid="{00000000-0005-0000-0000-00008F670000}"/>
    <cellStyle name="Note 20" xfId="23852" xr:uid="{00000000-0005-0000-0000-000090670000}"/>
    <cellStyle name="Note 20 2" xfId="23853" xr:uid="{00000000-0005-0000-0000-000091670000}"/>
    <cellStyle name="Note 21" xfId="23854" xr:uid="{00000000-0005-0000-0000-000092670000}"/>
    <cellStyle name="Note 21 2" xfId="23855" xr:uid="{00000000-0005-0000-0000-000093670000}"/>
    <cellStyle name="Note 22" xfId="23856" xr:uid="{00000000-0005-0000-0000-000094670000}"/>
    <cellStyle name="Note 23" xfId="23857" xr:uid="{00000000-0005-0000-0000-000095670000}"/>
    <cellStyle name="Note 24" xfId="23858" xr:uid="{00000000-0005-0000-0000-000096670000}"/>
    <cellStyle name="Note 25" xfId="23859" xr:uid="{00000000-0005-0000-0000-000097670000}"/>
    <cellStyle name="Note 26" xfId="23860" xr:uid="{00000000-0005-0000-0000-000098670000}"/>
    <cellStyle name="Note 27" xfId="23861" xr:uid="{00000000-0005-0000-0000-000099670000}"/>
    <cellStyle name="Note 28" xfId="21005" xr:uid="{00000000-0005-0000-0000-00009A670000}"/>
    <cellStyle name="Note 3" xfId="23862" xr:uid="{00000000-0005-0000-0000-00009B670000}"/>
    <cellStyle name="Note 3 2" xfId="20489" xr:uid="{00000000-0005-0000-0000-00009C670000}"/>
    <cellStyle name="Note 3 2 2" xfId="20490" xr:uid="{00000000-0005-0000-0000-00009D670000}"/>
    <cellStyle name="Note 3 2 2 2" xfId="38854" xr:uid="{00000000-0005-0000-0000-00009E670000}"/>
    <cellStyle name="Note 3 2 2 2 2" xfId="39475" xr:uid="{00000000-0005-0000-0000-00009F670000}"/>
    <cellStyle name="Note 3 2 2 3" xfId="38481" xr:uid="{00000000-0005-0000-0000-0000A0670000}"/>
    <cellStyle name="Note 3 2 2 4" xfId="37977" xr:uid="{00000000-0005-0000-0000-0000A1670000}"/>
    <cellStyle name="Note 3 2 3" xfId="20491" xr:uid="{00000000-0005-0000-0000-0000A2670000}"/>
    <cellStyle name="Note 3 2 4" xfId="38855" xr:uid="{00000000-0005-0000-0000-0000A3670000}"/>
    <cellStyle name="Note 3 2 4 2" xfId="39476" xr:uid="{00000000-0005-0000-0000-0000A4670000}"/>
    <cellStyle name="Note 3 2 5" xfId="38480" xr:uid="{00000000-0005-0000-0000-0000A5670000}"/>
    <cellStyle name="Note 3 2 6" xfId="37978" xr:uid="{00000000-0005-0000-0000-0000A6670000}"/>
    <cellStyle name="Note 3 3" xfId="20492" xr:uid="{00000000-0005-0000-0000-0000A7670000}"/>
    <cellStyle name="Note 3 3 2" xfId="20493" xr:uid="{00000000-0005-0000-0000-0000A8670000}"/>
    <cellStyle name="Note 3 3 3" xfId="38853" xr:uid="{00000000-0005-0000-0000-0000A9670000}"/>
    <cellStyle name="Note 3 3 3 2" xfId="39474" xr:uid="{00000000-0005-0000-0000-0000AA670000}"/>
    <cellStyle name="Note 3 3 4" xfId="38482" xr:uid="{00000000-0005-0000-0000-0000AB670000}"/>
    <cellStyle name="Note 3 3 5" xfId="37976" xr:uid="{00000000-0005-0000-0000-0000AC670000}"/>
    <cellStyle name="Note 3 4" xfId="20494" xr:uid="{00000000-0005-0000-0000-0000AD670000}"/>
    <cellStyle name="Note 3 4 2" xfId="38852" xr:uid="{00000000-0005-0000-0000-0000AE670000}"/>
    <cellStyle name="Note 3 4 2 2" xfId="39473" xr:uid="{00000000-0005-0000-0000-0000AF670000}"/>
    <cellStyle name="Note 3 4 3" xfId="38483" xr:uid="{00000000-0005-0000-0000-0000B0670000}"/>
    <cellStyle name="Note 3 4 4" xfId="37975" xr:uid="{00000000-0005-0000-0000-0000B1670000}"/>
    <cellStyle name="Note 3 5" xfId="20495" xr:uid="{00000000-0005-0000-0000-0000B2670000}"/>
    <cellStyle name="Note 4" xfId="23863" xr:uid="{00000000-0005-0000-0000-0000B3670000}"/>
    <cellStyle name="Note 4 2" xfId="20496" xr:uid="{00000000-0005-0000-0000-0000B4670000}"/>
    <cellStyle name="Note 4 2 2" xfId="20497" xr:uid="{00000000-0005-0000-0000-0000B5670000}"/>
    <cellStyle name="Note 4 2 2 2" xfId="38850" xr:uid="{00000000-0005-0000-0000-0000B6670000}"/>
    <cellStyle name="Note 4 2 2 2 2" xfId="39471" xr:uid="{00000000-0005-0000-0000-0000B7670000}"/>
    <cellStyle name="Note 4 2 2 3" xfId="38485" xr:uid="{00000000-0005-0000-0000-0000B8670000}"/>
    <cellStyle name="Note 4 2 2 4" xfId="37973" xr:uid="{00000000-0005-0000-0000-0000B9670000}"/>
    <cellStyle name="Note 4 2 3" xfId="20498" xr:uid="{00000000-0005-0000-0000-0000BA670000}"/>
    <cellStyle name="Note 4 2 4" xfId="38851" xr:uid="{00000000-0005-0000-0000-0000BB670000}"/>
    <cellStyle name="Note 4 2 4 2" xfId="39472" xr:uid="{00000000-0005-0000-0000-0000BC670000}"/>
    <cellStyle name="Note 4 2 5" xfId="38484" xr:uid="{00000000-0005-0000-0000-0000BD670000}"/>
    <cellStyle name="Note 4 2 6" xfId="37974" xr:uid="{00000000-0005-0000-0000-0000BE670000}"/>
    <cellStyle name="Note 4 3" xfId="20499" xr:uid="{00000000-0005-0000-0000-0000BF670000}"/>
    <cellStyle name="Note 4 4" xfId="20500" xr:uid="{00000000-0005-0000-0000-0000C0670000}"/>
    <cellStyle name="Note 4 4 2" xfId="38849" xr:uid="{00000000-0005-0000-0000-0000C1670000}"/>
    <cellStyle name="Note 4 4 2 2" xfId="39470" xr:uid="{00000000-0005-0000-0000-0000C2670000}"/>
    <cellStyle name="Note 4 4 3" xfId="38486" xr:uid="{00000000-0005-0000-0000-0000C3670000}"/>
    <cellStyle name="Note 4 4 4" xfId="37972" xr:uid="{00000000-0005-0000-0000-0000C4670000}"/>
    <cellStyle name="Note 4 5" xfId="20501" xr:uid="{00000000-0005-0000-0000-0000C5670000}"/>
    <cellStyle name="Note 5" xfId="20502" xr:uid="{00000000-0005-0000-0000-0000C6670000}"/>
    <cellStyle name="Note 5 2" xfId="20503" xr:uid="{00000000-0005-0000-0000-0000C7670000}"/>
    <cellStyle name="Note 5 2 2" xfId="20504" xr:uid="{00000000-0005-0000-0000-0000C8670000}"/>
    <cellStyle name="Note 5 2 3" xfId="38847" xr:uid="{00000000-0005-0000-0000-0000C9670000}"/>
    <cellStyle name="Note 5 2 3 2" xfId="39468" xr:uid="{00000000-0005-0000-0000-0000CA670000}"/>
    <cellStyle name="Note 5 2 4" xfId="38488" xr:uid="{00000000-0005-0000-0000-0000CB670000}"/>
    <cellStyle name="Note 5 2 5" xfId="37970" xr:uid="{00000000-0005-0000-0000-0000CC670000}"/>
    <cellStyle name="Note 5 3" xfId="20505" xr:uid="{00000000-0005-0000-0000-0000CD670000}"/>
    <cellStyle name="Note 5 3 2" xfId="20506" xr:uid="{00000000-0005-0000-0000-0000CE670000}"/>
    <cellStyle name="Note 5 3 3" xfId="38846" xr:uid="{00000000-0005-0000-0000-0000CF670000}"/>
    <cellStyle name="Note 5 3 3 2" xfId="39467" xr:uid="{00000000-0005-0000-0000-0000D0670000}"/>
    <cellStyle name="Note 5 3 4" xfId="38489" xr:uid="{00000000-0005-0000-0000-0000D1670000}"/>
    <cellStyle name="Note 5 3 5" xfId="37969" xr:uid="{00000000-0005-0000-0000-0000D2670000}"/>
    <cellStyle name="Note 5 4" xfId="20507" xr:uid="{00000000-0005-0000-0000-0000D3670000}"/>
    <cellStyle name="Note 5 4 2" xfId="38845" xr:uid="{00000000-0005-0000-0000-0000D4670000}"/>
    <cellStyle name="Note 5 4 2 2" xfId="39466" xr:uid="{00000000-0005-0000-0000-0000D5670000}"/>
    <cellStyle name="Note 5 4 3" xfId="38490" xr:uid="{00000000-0005-0000-0000-0000D6670000}"/>
    <cellStyle name="Note 5 4 4" xfId="37968" xr:uid="{00000000-0005-0000-0000-0000D7670000}"/>
    <cellStyle name="Note 5 5" xfId="20508" xr:uid="{00000000-0005-0000-0000-0000D8670000}"/>
    <cellStyle name="Note 5 6" xfId="38848" xr:uid="{00000000-0005-0000-0000-0000D9670000}"/>
    <cellStyle name="Note 5 6 2" xfId="39469" xr:uid="{00000000-0005-0000-0000-0000DA670000}"/>
    <cellStyle name="Note 5 7" xfId="38487" xr:uid="{00000000-0005-0000-0000-0000DB670000}"/>
    <cellStyle name="Note 5 8" xfId="37971" xr:uid="{00000000-0005-0000-0000-0000DC670000}"/>
    <cellStyle name="Note 6" xfId="20509" xr:uid="{00000000-0005-0000-0000-0000DD670000}"/>
    <cellStyle name="Note 6 2" xfId="20510" xr:uid="{00000000-0005-0000-0000-0000DE670000}"/>
    <cellStyle name="Note 6 2 2" xfId="20511" xr:uid="{00000000-0005-0000-0000-0000DF670000}"/>
    <cellStyle name="Note 6 2 3" xfId="38843" xr:uid="{00000000-0005-0000-0000-0000E0670000}"/>
    <cellStyle name="Note 6 2 3 2" xfId="39464" xr:uid="{00000000-0005-0000-0000-0000E1670000}"/>
    <cellStyle name="Note 6 2 4" xfId="38492" xr:uid="{00000000-0005-0000-0000-0000E2670000}"/>
    <cellStyle name="Note 6 2 5" xfId="37966" xr:uid="{00000000-0005-0000-0000-0000E3670000}"/>
    <cellStyle name="Note 6 3" xfId="20512" xr:uid="{00000000-0005-0000-0000-0000E4670000}"/>
    <cellStyle name="Note 6 4" xfId="20513" xr:uid="{00000000-0005-0000-0000-0000E5670000}"/>
    <cellStyle name="Note 6 5" xfId="38844" xr:uid="{00000000-0005-0000-0000-0000E6670000}"/>
    <cellStyle name="Note 6 5 2" xfId="39465" xr:uid="{00000000-0005-0000-0000-0000E7670000}"/>
    <cellStyle name="Note 6 6" xfId="38491" xr:uid="{00000000-0005-0000-0000-0000E8670000}"/>
    <cellStyle name="Note 6 7" xfId="37967" xr:uid="{00000000-0005-0000-0000-0000E9670000}"/>
    <cellStyle name="Note 7" xfId="20514" xr:uid="{00000000-0005-0000-0000-0000EA670000}"/>
    <cellStyle name="Note 7 2" xfId="23864" xr:uid="{00000000-0005-0000-0000-0000EB670000}"/>
    <cellStyle name="Note 7 2 2" xfId="38842" xr:uid="{00000000-0005-0000-0000-0000EC670000}"/>
    <cellStyle name="Note 7 2 3" xfId="39463" xr:uid="{00000000-0005-0000-0000-0000ED670000}"/>
    <cellStyle name="Note 7 3" xfId="38493" xr:uid="{00000000-0005-0000-0000-0000EE670000}"/>
    <cellStyle name="Note 7 4" xfId="39117" xr:uid="{00000000-0005-0000-0000-0000EF670000}"/>
    <cellStyle name="Note 8" xfId="20515" xr:uid="{00000000-0005-0000-0000-0000F0670000}"/>
    <cellStyle name="Note 8 2" xfId="20516" xr:uid="{00000000-0005-0000-0000-0000F1670000}"/>
    <cellStyle name="Note 8 2 2" xfId="38840" xr:uid="{00000000-0005-0000-0000-0000F2670000}"/>
    <cellStyle name="Note 8 2 2 2" xfId="39461" xr:uid="{00000000-0005-0000-0000-0000F3670000}"/>
    <cellStyle name="Note 8 2 3" xfId="38495" xr:uid="{00000000-0005-0000-0000-0000F4670000}"/>
    <cellStyle name="Note 8 2 4" xfId="39119" xr:uid="{00000000-0005-0000-0000-0000F5670000}"/>
    <cellStyle name="Note 8 3" xfId="38841" xr:uid="{00000000-0005-0000-0000-0000F6670000}"/>
    <cellStyle name="Note 8 3 2" xfId="39462" xr:uid="{00000000-0005-0000-0000-0000F7670000}"/>
    <cellStyle name="Note 8 4" xfId="38494" xr:uid="{00000000-0005-0000-0000-0000F8670000}"/>
    <cellStyle name="Note 8 5" xfId="39118" xr:uid="{00000000-0005-0000-0000-0000F9670000}"/>
    <cellStyle name="Note 9" xfId="20517" xr:uid="{00000000-0005-0000-0000-0000FA670000}"/>
    <cellStyle name="Note 9 2" xfId="23865" xr:uid="{00000000-0005-0000-0000-0000FB670000}"/>
    <cellStyle name="Note 9 2 2" xfId="38839" xr:uid="{00000000-0005-0000-0000-0000FC670000}"/>
    <cellStyle name="Note 9 2 3" xfId="39460" xr:uid="{00000000-0005-0000-0000-0000FD670000}"/>
    <cellStyle name="Note 9 3" xfId="38496" xr:uid="{00000000-0005-0000-0000-0000FE670000}"/>
    <cellStyle name="Note 9 4" xfId="39120" xr:uid="{00000000-0005-0000-0000-0000FF670000}"/>
    <cellStyle name="Ôèíàíñîâûé [0]_Ëèñò1" xfId="20518" xr:uid="{00000000-0005-0000-0000-000000680000}"/>
    <cellStyle name="Ôèíàíñîâûé_Ëèñò1" xfId="20519" xr:uid="{00000000-0005-0000-0000-000001680000}"/>
    <cellStyle name="Option" xfId="20520" xr:uid="{00000000-0005-0000-0000-000002680000}"/>
    <cellStyle name="Option 2" xfId="20521" xr:uid="{00000000-0005-0000-0000-000003680000}"/>
    <cellStyle name="Option 3" xfId="20522" xr:uid="{00000000-0005-0000-0000-000004680000}"/>
    <cellStyle name="Option 4" xfId="20523" xr:uid="{00000000-0005-0000-0000-000005680000}"/>
    <cellStyle name="optionalExposure" xfId="20524" xr:uid="{00000000-0005-0000-0000-000006680000}"/>
    <cellStyle name="optionalExposure 2" xfId="38838" xr:uid="{00000000-0005-0000-0000-000007680000}"/>
    <cellStyle name="optionalExposure 2 2" xfId="39459" xr:uid="{00000000-0005-0000-0000-000008680000}"/>
    <cellStyle name="optionalExposure 3" xfId="38497" xr:uid="{00000000-0005-0000-0000-000009680000}"/>
    <cellStyle name="OptionHeading" xfId="20525" xr:uid="{00000000-0005-0000-0000-00000A680000}"/>
    <cellStyle name="OptionHeading 2" xfId="20526" xr:uid="{00000000-0005-0000-0000-00000B680000}"/>
    <cellStyle name="OptionHeading 3" xfId="20527" xr:uid="{00000000-0005-0000-0000-00000C680000}"/>
    <cellStyle name="Output 2" xfId="20528" xr:uid="{00000000-0005-0000-0000-00000D680000}"/>
    <cellStyle name="Output 2 10" xfId="20529" xr:uid="{00000000-0005-0000-0000-00000E680000}"/>
    <cellStyle name="Output 2 10 2" xfId="20530" xr:uid="{00000000-0005-0000-0000-00000F680000}"/>
    <cellStyle name="Output 2 10 2 2" xfId="38836" xr:uid="{00000000-0005-0000-0000-000010680000}"/>
    <cellStyle name="Output 2 10 2 2 2" xfId="39457" xr:uid="{00000000-0005-0000-0000-000011680000}"/>
    <cellStyle name="Output 2 10 2 3" xfId="38499" xr:uid="{00000000-0005-0000-0000-000012680000}"/>
    <cellStyle name="Output 2 10 2 4" xfId="39122" xr:uid="{00000000-0005-0000-0000-000013680000}"/>
    <cellStyle name="Output 2 10 3" xfId="20531" xr:uid="{00000000-0005-0000-0000-000014680000}"/>
    <cellStyle name="Output 2 10 3 2" xfId="38835" xr:uid="{00000000-0005-0000-0000-000015680000}"/>
    <cellStyle name="Output 2 10 3 2 2" xfId="39456" xr:uid="{00000000-0005-0000-0000-000016680000}"/>
    <cellStyle name="Output 2 10 3 3" xfId="38500" xr:uid="{00000000-0005-0000-0000-000017680000}"/>
    <cellStyle name="Output 2 10 3 4" xfId="39123" xr:uid="{00000000-0005-0000-0000-000018680000}"/>
    <cellStyle name="Output 2 10 4" xfId="20532" xr:uid="{00000000-0005-0000-0000-000019680000}"/>
    <cellStyle name="Output 2 10 4 2" xfId="38834" xr:uid="{00000000-0005-0000-0000-00001A680000}"/>
    <cellStyle name="Output 2 10 4 2 2" xfId="39455" xr:uid="{00000000-0005-0000-0000-00001B680000}"/>
    <cellStyle name="Output 2 10 4 3" xfId="38501" xr:uid="{00000000-0005-0000-0000-00001C680000}"/>
    <cellStyle name="Output 2 10 4 4" xfId="39124" xr:uid="{00000000-0005-0000-0000-00001D680000}"/>
    <cellStyle name="Output 2 10 5" xfId="20533" xr:uid="{00000000-0005-0000-0000-00001E680000}"/>
    <cellStyle name="Output 2 10 5 2" xfId="38833" xr:uid="{00000000-0005-0000-0000-00001F680000}"/>
    <cellStyle name="Output 2 10 5 2 2" xfId="39454" xr:uid="{00000000-0005-0000-0000-000020680000}"/>
    <cellStyle name="Output 2 10 5 3" xfId="38502" xr:uid="{00000000-0005-0000-0000-000021680000}"/>
    <cellStyle name="Output 2 10 5 4" xfId="39125" xr:uid="{00000000-0005-0000-0000-000022680000}"/>
    <cellStyle name="Output 2 11" xfId="20534" xr:uid="{00000000-0005-0000-0000-000023680000}"/>
    <cellStyle name="Output 2 11 2" xfId="20535" xr:uid="{00000000-0005-0000-0000-000024680000}"/>
    <cellStyle name="Output 2 11 2 2" xfId="38831" xr:uid="{00000000-0005-0000-0000-000025680000}"/>
    <cellStyle name="Output 2 11 2 2 2" xfId="39452" xr:uid="{00000000-0005-0000-0000-000026680000}"/>
    <cellStyle name="Output 2 11 2 3" xfId="38504" xr:uid="{00000000-0005-0000-0000-000027680000}"/>
    <cellStyle name="Output 2 11 2 4" xfId="39127" xr:uid="{00000000-0005-0000-0000-000028680000}"/>
    <cellStyle name="Output 2 11 3" xfId="20536" xr:uid="{00000000-0005-0000-0000-000029680000}"/>
    <cellStyle name="Output 2 11 3 2" xfId="38830" xr:uid="{00000000-0005-0000-0000-00002A680000}"/>
    <cellStyle name="Output 2 11 3 2 2" xfId="39451" xr:uid="{00000000-0005-0000-0000-00002B680000}"/>
    <cellStyle name="Output 2 11 3 3" xfId="38505" xr:uid="{00000000-0005-0000-0000-00002C680000}"/>
    <cellStyle name="Output 2 11 3 4" xfId="39128" xr:uid="{00000000-0005-0000-0000-00002D680000}"/>
    <cellStyle name="Output 2 11 4" xfId="20537" xr:uid="{00000000-0005-0000-0000-00002E680000}"/>
    <cellStyle name="Output 2 11 4 2" xfId="38829" xr:uid="{00000000-0005-0000-0000-00002F680000}"/>
    <cellStyle name="Output 2 11 4 2 2" xfId="39450" xr:uid="{00000000-0005-0000-0000-000030680000}"/>
    <cellStyle name="Output 2 11 4 3" xfId="38506" xr:uid="{00000000-0005-0000-0000-000031680000}"/>
    <cellStyle name="Output 2 11 4 4" xfId="39129" xr:uid="{00000000-0005-0000-0000-000032680000}"/>
    <cellStyle name="Output 2 11 5" xfId="20538" xr:uid="{00000000-0005-0000-0000-000033680000}"/>
    <cellStyle name="Output 2 11 5 2" xfId="38828" xr:uid="{00000000-0005-0000-0000-000034680000}"/>
    <cellStyle name="Output 2 11 5 2 2" xfId="39449" xr:uid="{00000000-0005-0000-0000-000035680000}"/>
    <cellStyle name="Output 2 11 5 3" xfId="38507" xr:uid="{00000000-0005-0000-0000-000036680000}"/>
    <cellStyle name="Output 2 11 5 4" xfId="39130" xr:uid="{00000000-0005-0000-0000-000037680000}"/>
    <cellStyle name="Output 2 11 6" xfId="38832" xr:uid="{00000000-0005-0000-0000-000038680000}"/>
    <cellStyle name="Output 2 11 6 2" xfId="39453" xr:uid="{00000000-0005-0000-0000-000039680000}"/>
    <cellStyle name="Output 2 11 7" xfId="38503" xr:uid="{00000000-0005-0000-0000-00003A680000}"/>
    <cellStyle name="Output 2 11 8" xfId="39126" xr:uid="{00000000-0005-0000-0000-00003B680000}"/>
    <cellStyle name="Output 2 12" xfId="20539" xr:uid="{00000000-0005-0000-0000-00003C680000}"/>
    <cellStyle name="Output 2 12 2" xfId="20540" xr:uid="{00000000-0005-0000-0000-00003D680000}"/>
    <cellStyle name="Output 2 12 2 2" xfId="38826" xr:uid="{00000000-0005-0000-0000-00003E680000}"/>
    <cellStyle name="Output 2 12 2 2 2" xfId="39447" xr:uid="{00000000-0005-0000-0000-00003F680000}"/>
    <cellStyle name="Output 2 12 2 3" xfId="38509" xr:uid="{00000000-0005-0000-0000-000040680000}"/>
    <cellStyle name="Output 2 12 2 4" xfId="39132" xr:uid="{00000000-0005-0000-0000-000041680000}"/>
    <cellStyle name="Output 2 12 3" xfId="20541" xr:uid="{00000000-0005-0000-0000-000042680000}"/>
    <cellStyle name="Output 2 12 3 2" xfId="38825" xr:uid="{00000000-0005-0000-0000-000043680000}"/>
    <cellStyle name="Output 2 12 3 2 2" xfId="39446" xr:uid="{00000000-0005-0000-0000-000044680000}"/>
    <cellStyle name="Output 2 12 3 3" xfId="38510" xr:uid="{00000000-0005-0000-0000-000045680000}"/>
    <cellStyle name="Output 2 12 3 4" xfId="39133" xr:uid="{00000000-0005-0000-0000-000046680000}"/>
    <cellStyle name="Output 2 12 4" xfId="20542" xr:uid="{00000000-0005-0000-0000-000047680000}"/>
    <cellStyle name="Output 2 12 4 2" xfId="38824" xr:uid="{00000000-0005-0000-0000-000048680000}"/>
    <cellStyle name="Output 2 12 4 2 2" xfId="39445" xr:uid="{00000000-0005-0000-0000-000049680000}"/>
    <cellStyle name="Output 2 12 4 3" xfId="38511" xr:uid="{00000000-0005-0000-0000-00004A680000}"/>
    <cellStyle name="Output 2 12 4 4" xfId="39134" xr:uid="{00000000-0005-0000-0000-00004B680000}"/>
    <cellStyle name="Output 2 12 5" xfId="20543" xr:uid="{00000000-0005-0000-0000-00004C680000}"/>
    <cellStyle name="Output 2 12 5 2" xfId="38823" xr:uid="{00000000-0005-0000-0000-00004D680000}"/>
    <cellStyle name="Output 2 12 5 2 2" xfId="39444" xr:uid="{00000000-0005-0000-0000-00004E680000}"/>
    <cellStyle name="Output 2 12 5 3" xfId="38512" xr:uid="{00000000-0005-0000-0000-00004F680000}"/>
    <cellStyle name="Output 2 12 5 4" xfId="39135" xr:uid="{00000000-0005-0000-0000-000050680000}"/>
    <cellStyle name="Output 2 12 6" xfId="38827" xr:uid="{00000000-0005-0000-0000-000051680000}"/>
    <cellStyle name="Output 2 12 6 2" xfId="39448" xr:uid="{00000000-0005-0000-0000-000052680000}"/>
    <cellStyle name="Output 2 12 7" xfId="38508" xr:uid="{00000000-0005-0000-0000-000053680000}"/>
    <cellStyle name="Output 2 12 8" xfId="39131" xr:uid="{00000000-0005-0000-0000-000054680000}"/>
    <cellStyle name="Output 2 13" xfId="20544" xr:uid="{00000000-0005-0000-0000-000055680000}"/>
    <cellStyle name="Output 2 13 2" xfId="20545" xr:uid="{00000000-0005-0000-0000-000056680000}"/>
    <cellStyle name="Output 2 13 2 2" xfId="38821" xr:uid="{00000000-0005-0000-0000-000057680000}"/>
    <cellStyle name="Output 2 13 2 2 2" xfId="39442" xr:uid="{00000000-0005-0000-0000-000058680000}"/>
    <cellStyle name="Output 2 13 2 3" xfId="38514" xr:uid="{00000000-0005-0000-0000-000059680000}"/>
    <cellStyle name="Output 2 13 2 4" xfId="39137" xr:uid="{00000000-0005-0000-0000-00005A680000}"/>
    <cellStyle name="Output 2 13 3" xfId="20546" xr:uid="{00000000-0005-0000-0000-00005B680000}"/>
    <cellStyle name="Output 2 13 3 2" xfId="38820" xr:uid="{00000000-0005-0000-0000-00005C680000}"/>
    <cellStyle name="Output 2 13 3 2 2" xfId="39441" xr:uid="{00000000-0005-0000-0000-00005D680000}"/>
    <cellStyle name="Output 2 13 3 3" xfId="38515" xr:uid="{00000000-0005-0000-0000-00005E680000}"/>
    <cellStyle name="Output 2 13 3 4" xfId="39138" xr:uid="{00000000-0005-0000-0000-00005F680000}"/>
    <cellStyle name="Output 2 13 4" xfId="20547" xr:uid="{00000000-0005-0000-0000-000060680000}"/>
    <cellStyle name="Output 2 13 4 2" xfId="38819" xr:uid="{00000000-0005-0000-0000-000061680000}"/>
    <cellStyle name="Output 2 13 4 2 2" xfId="39440" xr:uid="{00000000-0005-0000-0000-000062680000}"/>
    <cellStyle name="Output 2 13 4 3" xfId="38516" xr:uid="{00000000-0005-0000-0000-000063680000}"/>
    <cellStyle name="Output 2 13 4 4" xfId="39139" xr:uid="{00000000-0005-0000-0000-000064680000}"/>
    <cellStyle name="Output 2 13 5" xfId="38822" xr:uid="{00000000-0005-0000-0000-000065680000}"/>
    <cellStyle name="Output 2 13 5 2" xfId="39443" xr:uid="{00000000-0005-0000-0000-000066680000}"/>
    <cellStyle name="Output 2 13 6" xfId="38513" xr:uid="{00000000-0005-0000-0000-000067680000}"/>
    <cellStyle name="Output 2 13 7" xfId="39136" xr:uid="{00000000-0005-0000-0000-000068680000}"/>
    <cellStyle name="Output 2 14" xfId="20548" xr:uid="{00000000-0005-0000-0000-000069680000}"/>
    <cellStyle name="Output 2 14 2" xfId="38818" xr:uid="{00000000-0005-0000-0000-00006A680000}"/>
    <cellStyle name="Output 2 14 2 2" xfId="39439" xr:uid="{00000000-0005-0000-0000-00006B680000}"/>
    <cellStyle name="Output 2 14 3" xfId="38517" xr:uid="{00000000-0005-0000-0000-00006C680000}"/>
    <cellStyle name="Output 2 14 4" xfId="39140" xr:uid="{00000000-0005-0000-0000-00006D680000}"/>
    <cellStyle name="Output 2 15" xfId="20549" xr:uid="{00000000-0005-0000-0000-00006E680000}"/>
    <cellStyle name="Output 2 15 2" xfId="38817" xr:uid="{00000000-0005-0000-0000-00006F680000}"/>
    <cellStyle name="Output 2 15 2 2" xfId="39438" xr:uid="{00000000-0005-0000-0000-000070680000}"/>
    <cellStyle name="Output 2 15 3" xfId="38518" xr:uid="{00000000-0005-0000-0000-000071680000}"/>
    <cellStyle name="Output 2 15 4" xfId="39141" xr:uid="{00000000-0005-0000-0000-000072680000}"/>
    <cellStyle name="Output 2 16" xfId="20550" xr:uid="{00000000-0005-0000-0000-000073680000}"/>
    <cellStyle name="Output 2 16 2" xfId="38816" xr:uid="{00000000-0005-0000-0000-000074680000}"/>
    <cellStyle name="Output 2 16 2 2" xfId="39437" xr:uid="{00000000-0005-0000-0000-000075680000}"/>
    <cellStyle name="Output 2 16 3" xfId="38519" xr:uid="{00000000-0005-0000-0000-000076680000}"/>
    <cellStyle name="Output 2 16 4" xfId="39142" xr:uid="{00000000-0005-0000-0000-000077680000}"/>
    <cellStyle name="Output 2 17" xfId="38837" xr:uid="{00000000-0005-0000-0000-000078680000}"/>
    <cellStyle name="Output 2 17 2" xfId="39458" xr:uid="{00000000-0005-0000-0000-000079680000}"/>
    <cellStyle name="Output 2 18" xfId="38498" xr:uid="{00000000-0005-0000-0000-00007A680000}"/>
    <cellStyle name="Output 2 19" xfId="39121" xr:uid="{00000000-0005-0000-0000-00007B680000}"/>
    <cellStyle name="Output 2 2" xfId="20551" xr:uid="{00000000-0005-0000-0000-00007C680000}"/>
    <cellStyle name="Output 2 2 10" xfId="38815" xr:uid="{00000000-0005-0000-0000-00007D680000}"/>
    <cellStyle name="Output 2 2 10 2" xfId="39436" xr:uid="{00000000-0005-0000-0000-00007E680000}"/>
    <cellStyle name="Output 2 2 11" xfId="38520" xr:uid="{00000000-0005-0000-0000-00007F680000}"/>
    <cellStyle name="Output 2 2 12" xfId="39143" xr:uid="{00000000-0005-0000-0000-000080680000}"/>
    <cellStyle name="Output 2 2 2" xfId="20552" xr:uid="{00000000-0005-0000-0000-000081680000}"/>
    <cellStyle name="Output 2 2 2 2" xfId="20553" xr:uid="{00000000-0005-0000-0000-000082680000}"/>
    <cellStyle name="Output 2 2 2 2 2" xfId="38813" xr:uid="{00000000-0005-0000-0000-000083680000}"/>
    <cellStyle name="Output 2 2 2 2 2 2" xfId="39434" xr:uid="{00000000-0005-0000-0000-000084680000}"/>
    <cellStyle name="Output 2 2 2 2 3" xfId="38522" xr:uid="{00000000-0005-0000-0000-000085680000}"/>
    <cellStyle name="Output 2 2 2 2 4" xfId="39145" xr:uid="{00000000-0005-0000-0000-000086680000}"/>
    <cellStyle name="Output 2 2 2 3" xfId="20554" xr:uid="{00000000-0005-0000-0000-000087680000}"/>
    <cellStyle name="Output 2 2 2 3 2" xfId="38812" xr:uid="{00000000-0005-0000-0000-000088680000}"/>
    <cellStyle name="Output 2 2 2 3 2 2" xfId="39433" xr:uid="{00000000-0005-0000-0000-000089680000}"/>
    <cellStyle name="Output 2 2 2 3 3" xfId="38523" xr:uid="{00000000-0005-0000-0000-00008A680000}"/>
    <cellStyle name="Output 2 2 2 3 4" xfId="39146" xr:uid="{00000000-0005-0000-0000-00008B680000}"/>
    <cellStyle name="Output 2 2 2 4" xfId="20555" xr:uid="{00000000-0005-0000-0000-00008C680000}"/>
    <cellStyle name="Output 2 2 2 4 2" xfId="38811" xr:uid="{00000000-0005-0000-0000-00008D680000}"/>
    <cellStyle name="Output 2 2 2 4 2 2" xfId="39432" xr:uid="{00000000-0005-0000-0000-00008E680000}"/>
    <cellStyle name="Output 2 2 2 4 3" xfId="38524" xr:uid="{00000000-0005-0000-0000-00008F680000}"/>
    <cellStyle name="Output 2 2 2 4 4" xfId="39147" xr:uid="{00000000-0005-0000-0000-000090680000}"/>
    <cellStyle name="Output 2 2 2 5" xfId="38814" xr:uid="{00000000-0005-0000-0000-000091680000}"/>
    <cellStyle name="Output 2 2 2 5 2" xfId="39435" xr:uid="{00000000-0005-0000-0000-000092680000}"/>
    <cellStyle name="Output 2 2 2 6" xfId="38521" xr:uid="{00000000-0005-0000-0000-000093680000}"/>
    <cellStyle name="Output 2 2 2 7" xfId="39144" xr:uid="{00000000-0005-0000-0000-000094680000}"/>
    <cellStyle name="Output 2 2 3" xfId="20556" xr:uid="{00000000-0005-0000-0000-000095680000}"/>
    <cellStyle name="Output 2 2 3 2" xfId="20557" xr:uid="{00000000-0005-0000-0000-000096680000}"/>
    <cellStyle name="Output 2 2 3 2 2" xfId="38809" xr:uid="{00000000-0005-0000-0000-000097680000}"/>
    <cellStyle name="Output 2 2 3 2 2 2" xfId="39430" xr:uid="{00000000-0005-0000-0000-000098680000}"/>
    <cellStyle name="Output 2 2 3 2 3" xfId="38526" xr:uid="{00000000-0005-0000-0000-000099680000}"/>
    <cellStyle name="Output 2 2 3 2 4" xfId="39149" xr:uid="{00000000-0005-0000-0000-00009A680000}"/>
    <cellStyle name="Output 2 2 3 3" xfId="20558" xr:uid="{00000000-0005-0000-0000-00009B680000}"/>
    <cellStyle name="Output 2 2 3 3 2" xfId="38808" xr:uid="{00000000-0005-0000-0000-00009C680000}"/>
    <cellStyle name="Output 2 2 3 3 2 2" xfId="39429" xr:uid="{00000000-0005-0000-0000-00009D680000}"/>
    <cellStyle name="Output 2 2 3 3 3" xfId="38527" xr:uid="{00000000-0005-0000-0000-00009E680000}"/>
    <cellStyle name="Output 2 2 3 3 4" xfId="39150" xr:uid="{00000000-0005-0000-0000-00009F680000}"/>
    <cellStyle name="Output 2 2 3 4" xfId="20559" xr:uid="{00000000-0005-0000-0000-0000A0680000}"/>
    <cellStyle name="Output 2 2 3 4 2" xfId="38807" xr:uid="{00000000-0005-0000-0000-0000A1680000}"/>
    <cellStyle name="Output 2 2 3 4 2 2" xfId="39428" xr:uid="{00000000-0005-0000-0000-0000A2680000}"/>
    <cellStyle name="Output 2 2 3 4 3" xfId="38528" xr:uid="{00000000-0005-0000-0000-0000A3680000}"/>
    <cellStyle name="Output 2 2 3 4 4" xfId="39151" xr:uid="{00000000-0005-0000-0000-0000A4680000}"/>
    <cellStyle name="Output 2 2 3 5" xfId="38810" xr:uid="{00000000-0005-0000-0000-0000A5680000}"/>
    <cellStyle name="Output 2 2 3 5 2" xfId="39431" xr:uid="{00000000-0005-0000-0000-0000A6680000}"/>
    <cellStyle name="Output 2 2 3 6" xfId="38525" xr:uid="{00000000-0005-0000-0000-0000A7680000}"/>
    <cellStyle name="Output 2 2 3 7" xfId="39148" xr:uid="{00000000-0005-0000-0000-0000A8680000}"/>
    <cellStyle name="Output 2 2 4" xfId="20560" xr:uid="{00000000-0005-0000-0000-0000A9680000}"/>
    <cellStyle name="Output 2 2 4 2" xfId="20561" xr:uid="{00000000-0005-0000-0000-0000AA680000}"/>
    <cellStyle name="Output 2 2 4 2 2" xfId="38805" xr:uid="{00000000-0005-0000-0000-0000AB680000}"/>
    <cellStyle name="Output 2 2 4 2 2 2" xfId="39426" xr:uid="{00000000-0005-0000-0000-0000AC680000}"/>
    <cellStyle name="Output 2 2 4 2 3" xfId="38530" xr:uid="{00000000-0005-0000-0000-0000AD680000}"/>
    <cellStyle name="Output 2 2 4 2 4" xfId="39153" xr:uid="{00000000-0005-0000-0000-0000AE680000}"/>
    <cellStyle name="Output 2 2 4 3" xfId="20562" xr:uid="{00000000-0005-0000-0000-0000AF680000}"/>
    <cellStyle name="Output 2 2 4 3 2" xfId="38804" xr:uid="{00000000-0005-0000-0000-0000B0680000}"/>
    <cellStyle name="Output 2 2 4 3 2 2" xfId="39425" xr:uid="{00000000-0005-0000-0000-0000B1680000}"/>
    <cellStyle name="Output 2 2 4 3 3" xfId="38531" xr:uid="{00000000-0005-0000-0000-0000B2680000}"/>
    <cellStyle name="Output 2 2 4 3 4" xfId="39154" xr:uid="{00000000-0005-0000-0000-0000B3680000}"/>
    <cellStyle name="Output 2 2 4 4" xfId="20563" xr:uid="{00000000-0005-0000-0000-0000B4680000}"/>
    <cellStyle name="Output 2 2 4 4 2" xfId="38803" xr:uid="{00000000-0005-0000-0000-0000B5680000}"/>
    <cellStyle name="Output 2 2 4 4 2 2" xfId="39424" xr:uid="{00000000-0005-0000-0000-0000B6680000}"/>
    <cellStyle name="Output 2 2 4 4 3" xfId="38532" xr:uid="{00000000-0005-0000-0000-0000B7680000}"/>
    <cellStyle name="Output 2 2 4 4 4" xfId="39155" xr:uid="{00000000-0005-0000-0000-0000B8680000}"/>
    <cellStyle name="Output 2 2 4 5" xfId="38806" xr:uid="{00000000-0005-0000-0000-0000B9680000}"/>
    <cellStyle name="Output 2 2 4 5 2" xfId="39427" xr:uid="{00000000-0005-0000-0000-0000BA680000}"/>
    <cellStyle name="Output 2 2 4 6" xfId="38529" xr:uid="{00000000-0005-0000-0000-0000BB680000}"/>
    <cellStyle name="Output 2 2 4 7" xfId="39152" xr:uid="{00000000-0005-0000-0000-0000BC680000}"/>
    <cellStyle name="Output 2 2 5" xfId="20564" xr:uid="{00000000-0005-0000-0000-0000BD680000}"/>
    <cellStyle name="Output 2 2 5 2" xfId="20565" xr:uid="{00000000-0005-0000-0000-0000BE680000}"/>
    <cellStyle name="Output 2 2 5 2 2" xfId="38801" xr:uid="{00000000-0005-0000-0000-0000BF680000}"/>
    <cellStyle name="Output 2 2 5 2 2 2" xfId="39422" xr:uid="{00000000-0005-0000-0000-0000C0680000}"/>
    <cellStyle name="Output 2 2 5 2 3" xfId="38534" xr:uid="{00000000-0005-0000-0000-0000C1680000}"/>
    <cellStyle name="Output 2 2 5 2 4" xfId="39157" xr:uid="{00000000-0005-0000-0000-0000C2680000}"/>
    <cellStyle name="Output 2 2 5 3" xfId="20566" xr:uid="{00000000-0005-0000-0000-0000C3680000}"/>
    <cellStyle name="Output 2 2 5 3 2" xfId="38800" xr:uid="{00000000-0005-0000-0000-0000C4680000}"/>
    <cellStyle name="Output 2 2 5 3 2 2" xfId="39421" xr:uid="{00000000-0005-0000-0000-0000C5680000}"/>
    <cellStyle name="Output 2 2 5 3 3" xfId="38535" xr:uid="{00000000-0005-0000-0000-0000C6680000}"/>
    <cellStyle name="Output 2 2 5 3 4" xfId="39158" xr:uid="{00000000-0005-0000-0000-0000C7680000}"/>
    <cellStyle name="Output 2 2 5 4" xfId="20567" xr:uid="{00000000-0005-0000-0000-0000C8680000}"/>
    <cellStyle name="Output 2 2 5 4 2" xfId="38799" xr:uid="{00000000-0005-0000-0000-0000C9680000}"/>
    <cellStyle name="Output 2 2 5 4 2 2" xfId="39420" xr:uid="{00000000-0005-0000-0000-0000CA680000}"/>
    <cellStyle name="Output 2 2 5 4 3" xfId="38536" xr:uid="{00000000-0005-0000-0000-0000CB680000}"/>
    <cellStyle name="Output 2 2 5 4 4" xfId="39159" xr:uid="{00000000-0005-0000-0000-0000CC680000}"/>
    <cellStyle name="Output 2 2 5 5" xfId="38802" xr:uid="{00000000-0005-0000-0000-0000CD680000}"/>
    <cellStyle name="Output 2 2 5 5 2" xfId="39423" xr:uid="{00000000-0005-0000-0000-0000CE680000}"/>
    <cellStyle name="Output 2 2 5 6" xfId="38533" xr:uid="{00000000-0005-0000-0000-0000CF680000}"/>
    <cellStyle name="Output 2 2 5 7" xfId="39156" xr:uid="{00000000-0005-0000-0000-0000D0680000}"/>
    <cellStyle name="Output 2 2 6" xfId="20568" xr:uid="{00000000-0005-0000-0000-0000D1680000}"/>
    <cellStyle name="Output 2 2 6 2" xfId="38798" xr:uid="{00000000-0005-0000-0000-0000D2680000}"/>
    <cellStyle name="Output 2 2 6 2 2" xfId="39419" xr:uid="{00000000-0005-0000-0000-0000D3680000}"/>
    <cellStyle name="Output 2 2 6 3" xfId="38537" xr:uid="{00000000-0005-0000-0000-0000D4680000}"/>
    <cellStyle name="Output 2 2 6 4" xfId="39160" xr:uid="{00000000-0005-0000-0000-0000D5680000}"/>
    <cellStyle name="Output 2 2 7" xfId="20569" xr:uid="{00000000-0005-0000-0000-0000D6680000}"/>
    <cellStyle name="Output 2 2 7 2" xfId="38797" xr:uid="{00000000-0005-0000-0000-0000D7680000}"/>
    <cellStyle name="Output 2 2 7 2 2" xfId="39418" xr:uid="{00000000-0005-0000-0000-0000D8680000}"/>
    <cellStyle name="Output 2 2 7 3" xfId="38538" xr:uid="{00000000-0005-0000-0000-0000D9680000}"/>
    <cellStyle name="Output 2 2 7 4" xfId="39161" xr:uid="{00000000-0005-0000-0000-0000DA680000}"/>
    <cellStyle name="Output 2 2 8" xfId="20570" xr:uid="{00000000-0005-0000-0000-0000DB680000}"/>
    <cellStyle name="Output 2 2 8 2" xfId="38796" xr:uid="{00000000-0005-0000-0000-0000DC680000}"/>
    <cellStyle name="Output 2 2 8 2 2" xfId="39417" xr:uid="{00000000-0005-0000-0000-0000DD680000}"/>
    <cellStyle name="Output 2 2 8 3" xfId="38539" xr:uid="{00000000-0005-0000-0000-0000DE680000}"/>
    <cellStyle name="Output 2 2 8 4" xfId="39162" xr:uid="{00000000-0005-0000-0000-0000DF680000}"/>
    <cellStyle name="Output 2 2 9" xfId="20571" xr:uid="{00000000-0005-0000-0000-0000E0680000}"/>
    <cellStyle name="Output 2 2 9 2" xfId="38795" xr:uid="{00000000-0005-0000-0000-0000E1680000}"/>
    <cellStyle name="Output 2 2 9 2 2" xfId="39416" xr:uid="{00000000-0005-0000-0000-0000E2680000}"/>
    <cellStyle name="Output 2 2 9 3" xfId="38540" xr:uid="{00000000-0005-0000-0000-0000E3680000}"/>
    <cellStyle name="Output 2 2 9 4" xfId="39163" xr:uid="{00000000-0005-0000-0000-0000E4680000}"/>
    <cellStyle name="Output 2 3" xfId="20572" xr:uid="{00000000-0005-0000-0000-0000E5680000}"/>
    <cellStyle name="Output 2 3 2" xfId="20573" xr:uid="{00000000-0005-0000-0000-0000E6680000}"/>
    <cellStyle name="Output 2 3 2 2" xfId="38794" xr:uid="{00000000-0005-0000-0000-0000E7680000}"/>
    <cellStyle name="Output 2 3 2 2 2" xfId="39415" xr:uid="{00000000-0005-0000-0000-0000E8680000}"/>
    <cellStyle name="Output 2 3 2 3" xfId="38541" xr:uid="{00000000-0005-0000-0000-0000E9680000}"/>
    <cellStyle name="Output 2 3 2 4" xfId="39164" xr:uid="{00000000-0005-0000-0000-0000EA680000}"/>
    <cellStyle name="Output 2 3 3" xfId="20574" xr:uid="{00000000-0005-0000-0000-0000EB680000}"/>
    <cellStyle name="Output 2 3 3 2" xfId="38793" xr:uid="{00000000-0005-0000-0000-0000EC680000}"/>
    <cellStyle name="Output 2 3 3 2 2" xfId="39414" xr:uid="{00000000-0005-0000-0000-0000ED680000}"/>
    <cellStyle name="Output 2 3 3 3" xfId="38542" xr:uid="{00000000-0005-0000-0000-0000EE680000}"/>
    <cellStyle name="Output 2 3 3 4" xfId="39165" xr:uid="{00000000-0005-0000-0000-0000EF680000}"/>
    <cellStyle name="Output 2 3 4" xfId="20575" xr:uid="{00000000-0005-0000-0000-0000F0680000}"/>
    <cellStyle name="Output 2 3 4 2" xfId="38792" xr:uid="{00000000-0005-0000-0000-0000F1680000}"/>
    <cellStyle name="Output 2 3 4 2 2" xfId="39413" xr:uid="{00000000-0005-0000-0000-0000F2680000}"/>
    <cellStyle name="Output 2 3 4 3" xfId="38543" xr:uid="{00000000-0005-0000-0000-0000F3680000}"/>
    <cellStyle name="Output 2 3 4 4" xfId="39166" xr:uid="{00000000-0005-0000-0000-0000F4680000}"/>
    <cellStyle name="Output 2 3 5" xfId="20576" xr:uid="{00000000-0005-0000-0000-0000F5680000}"/>
    <cellStyle name="Output 2 3 5 2" xfId="38791" xr:uid="{00000000-0005-0000-0000-0000F6680000}"/>
    <cellStyle name="Output 2 3 5 2 2" xfId="39412" xr:uid="{00000000-0005-0000-0000-0000F7680000}"/>
    <cellStyle name="Output 2 3 5 3" xfId="38544" xr:uid="{00000000-0005-0000-0000-0000F8680000}"/>
    <cellStyle name="Output 2 3 5 4" xfId="39167" xr:uid="{00000000-0005-0000-0000-0000F9680000}"/>
    <cellStyle name="Output 2 4" xfId="20577" xr:uid="{00000000-0005-0000-0000-0000FA680000}"/>
    <cellStyle name="Output 2 4 2" xfId="20578" xr:uid="{00000000-0005-0000-0000-0000FB680000}"/>
    <cellStyle name="Output 2 4 2 2" xfId="38790" xr:uid="{00000000-0005-0000-0000-0000FC680000}"/>
    <cellStyle name="Output 2 4 2 2 2" xfId="39411" xr:uid="{00000000-0005-0000-0000-0000FD680000}"/>
    <cellStyle name="Output 2 4 2 3" xfId="38545" xr:uid="{00000000-0005-0000-0000-0000FE680000}"/>
    <cellStyle name="Output 2 4 2 4" xfId="39168" xr:uid="{00000000-0005-0000-0000-0000FF680000}"/>
    <cellStyle name="Output 2 4 3" xfId="20579" xr:uid="{00000000-0005-0000-0000-000000690000}"/>
    <cellStyle name="Output 2 4 3 2" xfId="38789" xr:uid="{00000000-0005-0000-0000-000001690000}"/>
    <cellStyle name="Output 2 4 3 2 2" xfId="39410" xr:uid="{00000000-0005-0000-0000-000002690000}"/>
    <cellStyle name="Output 2 4 3 3" xfId="38546" xr:uid="{00000000-0005-0000-0000-000003690000}"/>
    <cellStyle name="Output 2 4 3 4" xfId="39169" xr:uid="{00000000-0005-0000-0000-000004690000}"/>
    <cellStyle name="Output 2 4 4" xfId="20580" xr:uid="{00000000-0005-0000-0000-000005690000}"/>
    <cellStyle name="Output 2 4 4 2" xfId="38788" xr:uid="{00000000-0005-0000-0000-000006690000}"/>
    <cellStyle name="Output 2 4 4 2 2" xfId="39409" xr:uid="{00000000-0005-0000-0000-000007690000}"/>
    <cellStyle name="Output 2 4 4 3" xfId="38547" xr:uid="{00000000-0005-0000-0000-000008690000}"/>
    <cellStyle name="Output 2 4 4 4" xfId="39170" xr:uid="{00000000-0005-0000-0000-000009690000}"/>
    <cellStyle name="Output 2 4 5" xfId="20581" xr:uid="{00000000-0005-0000-0000-00000A690000}"/>
    <cellStyle name="Output 2 4 5 2" xfId="38787" xr:uid="{00000000-0005-0000-0000-00000B690000}"/>
    <cellStyle name="Output 2 4 5 2 2" xfId="39408" xr:uid="{00000000-0005-0000-0000-00000C690000}"/>
    <cellStyle name="Output 2 4 5 3" xfId="38548" xr:uid="{00000000-0005-0000-0000-00000D690000}"/>
    <cellStyle name="Output 2 4 5 4" xfId="39171" xr:uid="{00000000-0005-0000-0000-00000E690000}"/>
    <cellStyle name="Output 2 5" xfId="20582" xr:uid="{00000000-0005-0000-0000-00000F690000}"/>
    <cellStyle name="Output 2 5 2" xfId="20583" xr:uid="{00000000-0005-0000-0000-000010690000}"/>
    <cellStyle name="Output 2 5 2 2" xfId="38786" xr:uid="{00000000-0005-0000-0000-000011690000}"/>
    <cellStyle name="Output 2 5 2 2 2" xfId="39407" xr:uid="{00000000-0005-0000-0000-000012690000}"/>
    <cellStyle name="Output 2 5 2 3" xfId="38549" xr:uid="{00000000-0005-0000-0000-000013690000}"/>
    <cellStyle name="Output 2 5 2 4" xfId="39172" xr:uid="{00000000-0005-0000-0000-000014690000}"/>
    <cellStyle name="Output 2 5 3" xfId="20584" xr:uid="{00000000-0005-0000-0000-000015690000}"/>
    <cellStyle name="Output 2 5 3 2" xfId="38785" xr:uid="{00000000-0005-0000-0000-000016690000}"/>
    <cellStyle name="Output 2 5 3 2 2" xfId="39406" xr:uid="{00000000-0005-0000-0000-000017690000}"/>
    <cellStyle name="Output 2 5 3 3" xfId="38550" xr:uid="{00000000-0005-0000-0000-000018690000}"/>
    <cellStyle name="Output 2 5 3 4" xfId="39173" xr:uid="{00000000-0005-0000-0000-000019690000}"/>
    <cellStyle name="Output 2 5 4" xfId="20585" xr:uid="{00000000-0005-0000-0000-00001A690000}"/>
    <cellStyle name="Output 2 5 4 2" xfId="38784" xr:uid="{00000000-0005-0000-0000-00001B690000}"/>
    <cellStyle name="Output 2 5 4 2 2" xfId="39405" xr:uid="{00000000-0005-0000-0000-00001C690000}"/>
    <cellStyle name="Output 2 5 4 3" xfId="38551" xr:uid="{00000000-0005-0000-0000-00001D690000}"/>
    <cellStyle name="Output 2 5 4 4" xfId="39174" xr:uid="{00000000-0005-0000-0000-00001E690000}"/>
    <cellStyle name="Output 2 5 5" xfId="20586" xr:uid="{00000000-0005-0000-0000-00001F690000}"/>
    <cellStyle name="Output 2 5 5 2" xfId="38783" xr:uid="{00000000-0005-0000-0000-000020690000}"/>
    <cellStyle name="Output 2 5 5 2 2" xfId="39404" xr:uid="{00000000-0005-0000-0000-000021690000}"/>
    <cellStyle name="Output 2 5 5 3" xfId="38552" xr:uid="{00000000-0005-0000-0000-000022690000}"/>
    <cellStyle name="Output 2 5 5 4" xfId="39175" xr:uid="{00000000-0005-0000-0000-000023690000}"/>
    <cellStyle name="Output 2 6" xfId="20587" xr:uid="{00000000-0005-0000-0000-000024690000}"/>
    <cellStyle name="Output 2 6 2" xfId="20588" xr:uid="{00000000-0005-0000-0000-000025690000}"/>
    <cellStyle name="Output 2 6 2 2" xfId="38782" xr:uid="{00000000-0005-0000-0000-000026690000}"/>
    <cellStyle name="Output 2 6 2 2 2" xfId="39403" xr:uid="{00000000-0005-0000-0000-000027690000}"/>
    <cellStyle name="Output 2 6 2 3" xfId="38553" xr:uid="{00000000-0005-0000-0000-000028690000}"/>
    <cellStyle name="Output 2 6 2 4" xfId="39176" xr:uid="{00000000-0005-0000-0000-000029690000}"/>
    <cellStyle name="Output 2 6 3" xfId="20589" xr:uid="{00000000-0005-0000-0000-00002A690000}"/>
    <cellStyle name="Output 2 6 3 2" xfId="38781" xr:uid="{00000000-0005-0000-0000-00002B690000}"/>
    <cellStyle name="Output 2 6 3 2 2" xfId="39402" xr:uid="{00000000-0005-0000-0000-00002C690000}"/>
    <cellStyle name="Output 2 6 3 3" xfId="38554" xr:uid="{00000000-0005-0000-0000-00002D690000}"/>
    <cellStyle name="Output 2 6 3 4" xfId="39177" xr:uid="{00000000-0005-0000-0000-00002E690000}"/>
    <cellStyle name="Output 2 6 4" xfId="20590" xr:uid="{00000000-0005-0000-0000-00002F690000}"/>
    <cellStyle name="Output 2 6 4 2" xfId="38780" xr:uid="{00000000-0005-0000-0000-000030690000}"/>
    <cellStyle name="Output 2 6 4 2 2" xfId="39401" xr:uid="{00000000-0005-0000-0000-000031690000}"/>
    <cellStyle name="Output 2 6 4 3" xfId="38555" xr:uid="{00000000-0005-0000-0000-000032690000}"/>
    <cellStyle name="Output 2 6 4 4" xfId="39178" xr:uid="{00000000-0005-0000-0000-000033690000}"/>
    <cellStyle name="Output 2 6 5" xfId="20591" xr:uid="{00000000-0005-0000-0000-000034690000}"/>
    <cellStyle name="Output 2 6 5 2" xfId="38779" xr:uid="{00000000-0005-0000-0000-000035690000}"/>
    <cellStyle name="Output 2 6 5 2 2" xfId="39400" xr:uid="{00000000-0005-0000-0000-000036690000}"/>
    <cellStyle name="Output 2 6 5 3" xfId="38556" xr:uid="{00000000-0005-0000-0000-000037690000}"/>
    <cellStyle name="Output 2 6 5 4" xfId="39179" xr:uid="{00000000-0005-0000-0000-000038690000}"/>
    <cellStyle name="Output 2 7" xfId="20592" xr:uid="{00000000-0005-0000-0000-000039690000}"/>
    <cellStyle name="Output 2 7 2" xfId="20593" xr:uid="{00000000-0005-0000-0000-00003A690000}"/>
    <cellStyle name="Output 2 7 2 2" xfId="38778" xr:uid="{00000000-0005-0000-0000-00003B690000}"/>
    <cellStyle name="Output 2 7 2 2 2" xfId="39399" xr:uid="{00000000-0005-0000-0000-00003C690000}"/>
    <cellStyle name="Output 2 7 2 3" xfId="38557" xr:uid="{00000000-0005-0000-0000-00003D690000}"/>
    <cellStyle name="Output 2 7 2 4" xfId="39180" xr:uid="{00000000-0005-0000-0000-00003E690000}"/>
    <cellStyle name="Output 2 7 3" xfId="20594" xr:uid="{00000000-0005-0000-0000-00003F690000}"/>
    <cellStyle name="Output 2 7 3 2" xfId="38777" xr:uid="{00000000-0005-0000-0000-000040690000}"/>
    <cellStyle name="Output 2 7 3 2 2" xfId="39398" xr:uid="{00000000-0005-0000-0000-000041690000}"/>
    <cellStyle name="Output 2 7 3 3" xfId="38558" xr:uid="{00000000-0005-0000-0000-000042690000}"/>
    <cellStyle name="Output 2 7 3 4" xfId="39181" xr:uid="{00000000-0005-0000-0000-000043690000}"/>
    <cellStyle name="Output 2 7 4" xfId="20595" xr:uid="{00000000-0005-0000-0000-000044690000}"/>
    <cellStyle name="Output 2 7 4 2" xfId="38776" xr:uid="{00000000-0005-0000-0000-000045690000}"/>
    <cellStyle name="Output 2 7 4 2 2" xfId="39397" xr:uid="{00000000-0005-0000-0000-000046690000}"/>
    <cellStyle name="Output 2 7 4 3" xfId="38559" xr:uid="{00000000-0005-0000-0000-000047690000}"/>
    <cellStyle name="Output 2 7 4 4" xfId="39182" xr:uid="{00000000-0005-0000-0000-000048690000}"/>
    <cellStyle name="Output 2 7 5" xfId="20596" xr:uid="{00000000-0005-0000-0000-000049690000}"/>
    <cellStyle name="Output 2 7 5 2" xfId="38775" xr:uid="{00000000-0005-0000-0000-00004A690000}"/>
    <cellStyle name="Output 2 7 5 2 2" xfId="39396" xr:uid="{00000000-0005-0000-0000-00004B690000}"/>
    <cellStyle name="Output 2 7 5 3" xfId="38560" xr:uid="{00000000-0005-0000-0000-00004C690000}"/>
    <cellStyle name="Output 2 7 5 4" xfId="39183" xr:uid="{00000000-0005-0000-0000-00004D690000}"/>
    <cellStyle name="Output 2 8" xfId="20597" xr:uid="{00000000-0005-0000-0000-00004E690000}"/>
    <cellStyle name="Output 2 8 2" xfId="20598" xr:uid="{00000000-0005-0000-0000-00004F690000}"/>
    <cellStyle name="Output 2 8 2 2" xfId="38774" xr:uid="{00000000-0005-0000-0000-000050690000}"/>
    <cellStyle name="Output 2 8 2 2 2" xfId="39395" xr:uid="{00000000-0005-0000-0000-000051690000}"/>
    <cellStyle name="Output 2 8 2 3" xfId="38561" xr:uid="{00000000-0005-0000-0000-000052690000}"/>
    <cellStyle name="Output 2 8 2 4" xfId="39184" xr:uid="{00000000-0005-0000-0000-000053690000}"/>
    <cellStyle name="Output 2 8 3" xfId="20599" xr:uid="{00000000-0005-0000-0000-000054690000}"/>
    <cellStyle name="Output 2 8 3 2" xfId="38773" xr:uid="{00000000-0005-0000-0000-000055690000}"/>
    <cellStyle name="Output 2 8 3 2 2" xfId="39394" xr:uid="{00000000-0005-0000-0000-000056690000}"/>
    <cellStyle name="Output 2 8 3 3" xfId="38562" xr:uid="{00000000-0005-0000-0000-000057690000}"/>
    <cellStyle name="Output 2 8 3 4" xfId="39185" xr:uid="{00000000-0005-0000-0000-000058690000}"/>
    <cellStyle name="Output 2 8 4" xfId="20600" xr:uid="{00000000-0005-0000-0000-000059690000}"/>
    <cellStyle name="Output 2 8 4 2" xfId="38772" xr:uid="{00000000-0005-0000-0000-00005A690000}"/>
    <cellStyle name="Output 2 8 4 2 2" xfId="39393" xr:uid="{00000000-0005-0000-0000-00005B690000}"/>
    <cellStyle name="Output 2 8 4 3" xfId="38563" xr:uid="{00000000-0005-0000-0000-00005C690000}"/>
    <cellStyle name="Output 2 8 4 4" xfId="39186" xr:uid="{00000000-0005-0000-0000-00005D690000}"/>
    <cellStyle name="Output 2 8 5" xfId="20601" xr:uid="{00000000-0005-0000-0000-00005E690000}"/>
    <cellStyle name="Output 2 8 5 2" xfId="38771" xr:uid="{00000000-0005-0000-0000-00005F690000}"/>
    <cellStyle name="Output 2 8 5 2 2" xfId="39392" xr:uid="{00000000-0005-0000-0000-000060690000}"/>
    <cellStyle name="Output 2 8 5 3" xfId="38564" xr:uid="{00000000-0005-0000-0000-000061690000}"/>
    <cellStyle name="Output 2 8 5 4" xfId="39187" xr:uid="{00000000-0005-0000-0000-000062690000}"/>
    <cellStyle name="Output 2 9" xfId="20602" xr:uid="{00000000-0005-0000-0000-000063690000}"/>
    <cellStyle name="Output 2 9 2" xfId="20603" xr:uid="{00000000-0005-0000-0000-000064690000}"/>
    <cellStyle name="Output 2 9 2 2" xfId="38770" xr:uid="{00000000-0005-0000-0000-000065690000}"/>
    <cellStyle name="Output 2 9 2 2 2" xfId="39391" xr:uid="{00000000-0005-0000-0000-000066690000}"/>
    <cellStyle name="Output 2 9 2 3" xfId="38565" xr:uid="{00000000-0005-0000-0000-000067690000}"/>
    <cellStyle name="Output 2 9 2 4" xfId="39188" xr:uid="{00000000-0005-0000-0000-000068690000}"/>
    <cellStyle name="Output 2 9 3" xfId="20604" xr:uid="{00000000-0005-0000-0000-000069690000}"/>
    <cellStyle name="Output 2 9 3 2" xfId="38769" xr:uid="{00000000-0005-0000-0000-00006A690000}"/>
    <cellStyle name="Output 2 9 3 2 2" xfId="39390" xr:uid="{00000000-0005-0000-0000-00006B690000}"/>
    <cellStyle name="Output 2 9 3 3" xfId="38566" xr:uid="{00000000-0005-0000-0000-00006C690000}"/>
    <cellStyle name="Output 2 9 3 4" xfId="39189" xr:uid="{00000000-0005-0000-0000-00006D690000}"/>
    <cellStyle name="Output 2 9 4" xfId="20605" xr:uid="{00000000-0005-0000-0000-00006E690000}"/>
    <cellStyle name="Output 2 9 4 2" xfId="38768" xr:uid="{00000000-0005-0000-0000-00006F690000}"/>
    <cellStyle name="Output 2 9 4 2 2" xfId="39389" xr:uid="{00000000-0005-0000-0000-000070690000}"/>
    <cellStyle name="Output 2 9 4 3" xfId="38567" xr:uid="{00000000-0005-0000-0000-000071690000}"/>
    <cellStyle name="Output 2 9 4 4" xfId="39190" xr:uid="{00000000-0005-0000-0000-000072690000}"/>
    <cellStyle name="Output 2 9 5" xfId="20606" xr:uid="{00000000-0005-0000-0000-000073690000}"/>
    <cellStyle name="Output 2 9 5 2" xfId="38767" xr:uid="{00000000-0005-0000-0000-000074690000}"/>
    <cellStyle name="Output 2 9 5 2 2" xfId="39388" xr:uid="{00000000-0005-0000-0000-000075690000}"/>
    <cellStyle name="Output 2 9 5 3" xfId="38568" xr:uid="{00000000-0005-0000-0000-000076690000}"/>
    <cellStyle name="Output 2 9 5 4" xfId="39191" xr:uid="{00000000-0005-0000-0000-000077690000}"/>
    <cellStyle name="Output 3" xfId="20607" xr:uid="{00000000-0005-0000-0000-000078690000}"/>
    <cellStyle name="Output 3 2" xfId="20608" xr:uid="{00000000-0005-0000-0000-000079690000}"/>
    <cellStyle name="Output 3 2 2" xfId="38765" xr:uid="{00000000-0005-0000-0000-00007A690000}"/>
    <cellStyle name="Output 3 2 2 2" xfId="39386" xr:uid="{00000000-0005-0000-0000-00007B690000}"/>
    <cellStyle name="Output 3 2 3" xfId="38570" xr:uid="{00000000-0005-0000-0000-00007C690000}"/>
    <cellStyle name="Output 3 2 4" xfId="39193" xr:uid="{00000000-0005-0000-0000-00007D690000}"/>
    <cellStyle name="Output 3 3" xfId="20609" xr:uid="{00000000-0005-0000-0000-00007E690000}"/>
    <cellStyle name="Output 3 3 2" xfId="38764" xr:uid="{00000000-0005-0000-0000-00007F690000}"/>
    <cellStyle name="Output 3 3 2 2" xfId="39385" xr:uid="{00000000-0005-0000-0000-000080690000}"/>
    <cellStyle name="Output 3 3 3" xfId="38571" xr:uid="{00000000-0005-0000-0000-000081690000}"/>
    <cellStyle name="Output 3 3 4" xfId="39194" xr:uid="{00000000-0005-0000-0000-000082690000}"/>
    <cellStyle name="Output 3 4" xfId="38766" xr:uid="{00000000-0005-0000-0000-000083690000}"/>
    <cellStyle name="Output 3 4 2" xfId="39387" xr:uid="{00000000-0005-0000-0000-000084690000}"/>
    <cellStyle name="Output 3 5" xfId="38569" xr:uid="{00000000-0005-0000-0000-000085690000}"/>
    <cellStyle name="Output 3 6" xfId="39192" xr:uid="{00000000-0005-0000-0000-000086690000}"/>
    <cellStyle name="Output 4" xfId="20610" xr:uid="{00000000-0005-0000-0000-000087690000}"/>
    <cellStyle name="Output 4 2" xfId="20611" xr:uid="{00000000-0005-0000-0000-000088690000}"/>
    <cellStyle name="Output 4 2 2" xfId="38762" xr:uid="{00000000-0005-0000-0000-000089690000}"/>
    <cellStyle name="Output 4 2 2 2" xfId="39383" xr:uid="{00000000-0005-0000-0000-00008A690000}"/>
    <cellStyle name="Output 4 2 3" xfId="38573" xr:uid="{00000000-0005-0000-0000-00008B690000}"/>
    <cellStyle name="Output 4 2 4" xfId="39196" xr:uid="{00000000-0005-0000-0000-00008C690000}"/>
    <cellStyle name="Output 4 3" xfId="20612" xr:uid="{00000000-0005-0000-0000-00008D690000}"/>
    <cellStyle name="Output 4 3 2" xfId="38761" xr:uid="{00000000-0005-0000-0000-00008E690000}"/>
    <cellStyle name="Output 4 3 2 2" xfId="39382" xr:uid="{00000000-0005-0000-0000-00008F690000}"/>
    <cellStyle name="Output 4 3 3" xfId="38574" xr:uid="{00000000-0005-0000-0000-000090690000}"/>
    <cellStyle name="Output 4 3 4" xfId="39197" xr:uid="{00000000-0005-0000-0000-000091690000}"/>
    <cellStyle name="Output 4 4" xfId="38763" xr:uid="{00000000-0005-0000-0000-000092690000}"/>
    <cellStyle name="Output 4 4 2" xfId="39384" xr:uid="{00000000-0005-0000-0000-000093690000}"/>
    <cellStyle name="Output 4 5" xfId="38572" xr:uid="{00000000-0005-0000-0000-000094690000}"/>
    <cellStyle name="Output 4 6" xfId="39195" xr:uid="{00000000-0005-0000-0000-000095690000}"/>
    <cellStyle name="Output 5" xfId="20613" xr:uid="{00000000-0005-0000-0000-000096690000}"/>
    <cellStyle name="Output 5 2" xfId="20614" xr:uid="{00000000-0005-0000-0000-000097690000}"/>
    <cellStyle name="Output 5 2 2" xfId="38759" xr:uid="{00000000-0005-0000-0000-000098690000}"/>
    <cellStyle name="Output 5 2 2 2" xfId="39380" xr:uid="{00000000-0005-0000-0000-000099690000}"/>
    <cellStyle name="Output 5 2 3" xfId="38576" xr:uid="{00000000-0005-0000-0000-00009A690000}"/>
    <cellStyle name="Output 5 2 4" xfId="39199" xr:uid="{00000000-0005-0000-0000-00009B690000}"/>
    <cellStyle name="Output 5 3" xfId="20615" xr:uid="{00000000-0005-0000-0000-00009C690000}"/>
    <cellStyle name="Output 5 3 2" xfId="38758" xr:uid="{00000000-0005-0000-0000-00009D690000}"/>
    <cellStyle name="Output 5 3 2 2" xfId="39379" xr:uid="{00000000-0005-0000-0000-00009E690000}"/>
    <cellStyle name="Output 5 3 3" xfId="38577" xr:uid="{00000000-0005-0000-0000-00009F690000}"/>
    <cellStyle name="Output 5 3 4" xfId="39200" xr:uid="{00000000-0005-0000-0000-0000A0690000}"/>
    <cellStyle name="Output 5 4" xfId="38760" xr:uid="{00000000-0005-0000-0000-0000A1690000}"/>
    <cellStyle name="Output 5 4 2" xfId="39381" xr:uid="{00000000-0005-0000-0000-0000A2690000}"/>
    <cellStyle name="Output 5 5" xfId="38575" xr:uid="{00000000-0005-0000-0000-0000A3690000}"/>
    <cellStyle name="Output 5 6" xfId="39198" xr:uid="{00000000-0005-0000-0000-0000A4690000}"/>
    <cellStyle name="Output 6" xfId="20616" xr:uid="{00000000-0005-0000-0000-0000A5690000}"/>
    <cellStyle name="Output 6 2" xfId="20617" xr:uid="{00000000-0005-0000-0000-0000A6690000}"/>
    <cellStyle name="Output 6 2 2" xfId="38756" xr:uid="{00000000-0005-0000-0000-0000A7690000}"/>
    <cellStyle name="Output 6 2 2 2" xfId="39377" xr:uid="{00000000-0005-0000-0000-0000A8690000}"/>
    <cellStyle name="Output 6 2 3" xfId="38579" xr:uid="{00000000-0005-0000-0000-0000A9690000}"/>
    <cellStyle name="Output 6 2 4" xfId="39202" xr:uid="{00000000-0005-0000-0000-0000AA690000}"/>
    <cellStyle name="Output 6 3" xfId="20618" xr:uid="{00000000-0005-0000-0000-0000AB690000}"/>
    <cellStyle name="Output 6 3 2" xfId="38755" xr:uid="{00000000-0005-0000-0000-0000AC690000}"/>
    <cellStyle name="Output 6 3 2 2" xfId="39376" xr:uid="{00000000-0005-0000-0000-0000AD690000}"/>
    <cellStyle name="Output 6 3 3" xfId="38580" xr:uid="{00000000-0005-0000-0000-0000AE690000}"/>
    <cellStyle name="Output 6 3 4" xfId="39203" xr:uid="{00000000-0005-0000-0000-0000AF690000}"/>
    <cellStyle name="Output 6 4" xfId="38757" xr:uid="{00000000-0005-0000-0000-0000B0690000}"/>
    <cellStyle name="Output 6 4 2" xfId="39378" xr:uid="{00000000-0005-0000-0000-0000B1690000}"/>
    <cellStyle name="Output 6 5" xfId="38578" xr:uid="{00000000-0005-0000-0000-0000B2690000}"/>
    <cellStyle name="Output 6 6" xfId="39201" xr:uid="{00000000-0005-0000-0000-0000B3690000}"/>
    <cellStyle name="Output 7" xfId="20619" xr:uid="{00000000-0005-0000-0000-0000B4690000}"/>
    <cellStyle name="Output 7 2" xfId="38754" xr:uid="{00000000-0005-0000-0000-0000B5690000}"/>
    <cellStyle name="Output 7 2 2" xfId="39375" xr:uid="{00000000-0005-0000-0000-0000B6690000}"/>
    <cellStyle name="Output 7 3" xfId="38581" xr:uid="{00000000-0005-0000-0000-0000B7690000}"/>
    <cellStyle name="Output 7 4" xfId="39204" xr:uid="{00000000-0005-0000-0000-0000B8690000}"/>
    <cellStyle name="Output 8" xfId="21006" xr:uid="{00000000-0005-0000-0000-0000B9690000}"/>
    <cellStyle name="Percen - Style1" xfId="20620" xr:uid="{00000000-0005-0000-0000-0000BA690000}"/>
    <cellStyle name="Percent" xfId="20961" builtinId="5"/>
    <cellStyle name="Percent [0]" xfId="20621" xr:uid="{00000000-0005-0000-0000-0000BC690000}"/>
    <cellStyle name="Percent [00]" xfId="20622" xr:uid="{00000000-0005-0000-0000-0000BD690000}"/>
    <cellStyle name="Percent 10" xfId="20623" xr:uid="{00000000-0005-0000-0000-0000BE690000}"/>
    <cellStyle name="Percent 10 2" xfId="20624" xr:uid="{00000000-0005-0000-0000-0000BF690000}"/>
    <cellStyle name="Percent 10 2 2" xfId="20625" xr:uid="{00000000-0005-0000-0000-0000C0690000}"/>
    <cellStyle name="Percent 10 3" xfId="20626" xr:uid="{00000000-0005-0000-0000-0000C1690000}"/>
    <cellStyle name="Percent 10 4" xfId="20627" xr:uid="{00000000-0005-0000-0000-0000C2690000}"/>
    <cellStyle name="Percent 11" xfId="20628" xr:uid="{00000000-0005-0000-0000-0000C3690000}"/>
    <cellStyle name="Percent 11 2" xfId="20629" xr:uid="{00000000-0005-0000-0000-0000C4690000}"/>
    <cellStyle name="Percent 12" xfId="20630" xr:uid="{00000000-0005-0000-0000-0000C5690000}"/>
    <cellStyle name="Percent 12 2" xfId="20631" xr:uid="{00000000-0005-0000-0000-0000C6690000}"/>
    <cellStyle name="Percent 13" xfId="20632" xr:uid="{00000000-0005-0000-0000-0000C7690000}"/>
    <cellStyle name="Percent 13 2" xfId="20633" xr:uid="{00000000-0005-0000-0000-0000C8690000}"/>
    <cellStyle name="Percent 14" xfId="20634" xr:uid="{00000000-0005-0000-0000-0000C9690000}"/>
    <cellStyle name="Percent 15" xfId="20635" xr:uid="{00000000-0005-0000-0000-0000CA690000}"/>
    <cellStyle name="Percent 15 2" xfId="20636" xr:uid="{00000000-0005-0000-0000-0000CB690000}"/>
    <cellStyle name="Percent 16" xfId="20637" xr:uid="{00000000-0005-0000-0000-0000CC690000}"/>
    <cellStyle name="Percent 17" xfId="20638" xr:uid="{00000000-0005-0000-0000-0000CD690000}"/>
    <cellStyle name="Percent 18" xfId="20639" xr:uid="{00000000-0005-0000-0000-0000CE690000}"/>
    <cellStyle name="Percent 19" xfId="20640" xr:uid="{00000000-0005-0000-0000-0000CF690000}"/>
    <cellStyle name="Percent 2" xfId="6" xr:uid="{00000000-0005-0000-0000-0000D0690000}"/>
    <cellStyle name="Percent 2 2" xfId="20641" xr:uid="{00000000-0005-0000-0000-0000D1690000}"/>
    <cellStyle name="Percent 2 2 2" xfId="20642" xr:uid="{00000000-0005-0000-0000-0000D2690000}"/>
    <cellStyle name="Percent 2 2 3" xfId="20643" xr:uid="{00000000-0005-0000-0000-0000D3690000}"/>
    <cellStyle name="Percent 2 2 4" xfId="20644" xr:uid="{00000000-0005-0000-0000-0000D4690000}"/>
    <cellStyle name="Percent 2 2 4 2" xfId="20645" xr:uid="{00000000-0005-0000-0000-0000D5690000}"/>
    <cellStyle name="Percent 2 2 4 2 2" xfId="20646" xr:uid="{00000000-0005-0000-0000-0000D6690000}"/>
    <cellStyle name="Percent 2 2 4 2 2 2" xfId="20647" xr:uid="{00000000-0005-0000-0000-0000D7690000}"/>
    <cellStyle name="Percent 2 2 4 2 2 3" xfId="20648" xr:uid="{00000000-0005-0000-0000-0000D8690000}"/>
    <cellStyle name="Percent 2 2 4 2 2 4" xfId="20649" xr:uid="{00000000-0005-0000-0000-0000D9690000}"/>
    <cellStyle name="Percent 2 2 4 2 3" xfId="20650" xr:uid="{00000000-0005-0000-0000-0000DA690000}"/>
    <cellStyle name="Percent 2 2 4 2 4" xfId="20651" xr:uid="{00000000-0005-0000-0000-0000DB690000}"/>
    <cellStyle name="Percent 2 2 4 2 5" xfId="20652" xr:uid="{00000000-0005-0000-0000-0000DC690000}"/>
    <cellStyle name="Percent 2 2 4 3" xfId="20653" xr:uid="{00000000-0005-0000-0000-0000DD690000}"/>
    <cellStyle name="Percent 2 2 4 3 2" xfId="20654" xr:uid="{00000000-0005-0000-0000-0000DE690000}"/>
    <cellStyle name="Percent 2 2 4 3 3" xfId="20655" xr:uid="{00000000-0005-0000-0000-0000DF690000}"/>
    <cellStyle name="Percent 2 2 4 3 4" xfId="20656" xr:uid="{00000000-0005-0000-0000-0000E0690000}"/>
    <cellStyle name="Percent 2 2 4 4" xfId="20657" xr:uid="{00000000-0005-0000-0000-0000E1690000}"/>
    <cellStyle name="Percent 2 2 4 5" xfId="20658" xr:uid="{00000000-0005-0000-0000-0000E2690000}"/>
    <cellStyle name="Percent 2 2 4 6" xfId="20659" xr:uid="{00000000-0005-0000-0000-0000E3690000}"/>
    <cellStyle name="Percent 2 2 5" xfId="20660" xr:uid="{00000000-0005-0000-0000-0000E4690000}"/>
    <cellStyle name="Percent 2 3" xfId="20661" xr:uid="{00000000-0005-0000-0000-0000E5690000}"/>
    <cellStyle name="Percent 2 4" xfId="20662" xr:uid="{00000000-0005-0000-0000-0000E6690000}"/>
    <cellStyle name="Percent 2 5" xfId="20663" xr:uid="{00000000-0005-0000-0000-0000E7690000}"/>
    <cellStyle name="Percent 2 6" xfId="20664" xr:uid="{00000000-0005-0000-0000-0000E8690000}"/>
    <cellStyle name="Percent 2 7" xfId="20665" xr:uid="{00000000-0005-0000-0000-0000E9690000}"/>
    <cellStyle name="Percent 2 8" xfId="20666" xr:uid="{00000000-0005-0000-0000-0000EA690000}"/>
    <cellStyle name="Percent 2 8 2" xfId="20667" xr:uid="{00000000-0005-0000-0000-0000EB690000}"/>
    <cellStyle name="Percent 2 9" xfId="20668" xr:uid="{00000000-0005-0000-0000-0000EC690000}"/>
    <cellStyle name="Percent 2 9 2" xfId="20669" xr:uid="{00000000-0005-0000-0000-0000ED690000}"/>
    <cellStyle name="Percent 2 9 2 2" xfId="20670" xr:uid="{00000000-0005-0000-0000-0000EE690000}"/>
    <cellStyle name="Percent 2 9 2 2 2" xfId="20671" xr:uid="{00000000-0005-0000-0000-0000EF690000}"/>
    <cellStyle name="Percent 2 9 2 2 3" xfId="20672" xr:uid="{00000000-0005-0000-0000-0000F0690000}"/>
    <cellStyle name="Percent 2 9 2 2 4" xfId="20673" xr:uid="{00000000-0005-0000-0000-0000F1690000}"/>
    <cellStyle name="Percent 2 9 2 3" xfId="20674" xr:uid="{00000000-0005-0000-0000-0000F2690000}"/>
    <cellStyle name="Percent 2 9 2 4" xfId="20675" xr:uid="{00000000-0005-0000-0000-0000F3690000}"/>
    <cellStyle name="Percent 2 9 2 5" xfId="20676" xr:uid="{00000000-0005-0000-0000-0000F4690000}"/>
    <cellStyle name="Percent 2 9 3" xfId="20677" xr:uid="{00000000-0005-0000-0000-0000F5690000}"/>
    <cellStyle name="Percent 2 9 3 2" xfId="20678" xr:uid="{00000000-0005-0000-0000-0000F6690000}"/>
    <cellStyle name="Percent 2 9 3 3" xfId="20679" xr:uid="{00000000-0005-0000-0000-0000F7690000}"/>
    <cellStyle name="Percent 2 9 3 4" xfId="20680" xr:uid="{00000000-0005-0000-0000-0000F8690000}"/>
    <cellStyle name="Percent 2 9 4" xfId="20681" xr:uid="{00000000-0005-0000-0000-0000F9690000}"/>
    <cellStyle name="Percent 2 9 5" xfId="20682" xr:uid="{00000000-0005-0000-0000-0000FA690000}"/>
    <cellStyle name="Percent 2 9 6" xfId="20683" xr:uid="{00000000-0005-0000-0000-0000FB690000}"/>
    <cellStyle name="Percent 20" xfId="20684" xr:uid="{00000000-0005-0000-0000-0000FC690000}"/>
    <cellStyle name="Percent 21" xfId="20685" xr:uid="{00000000-0005-0000-0000-0000FD690000}"/>
    <cellStyle name="Percent 21 2" xfId="20686" xr:uid="{00000000-0005-0000-0000-0000FE690000}"/>
    <cellStyle name="Percent 21 3" xfId="20687" xr:uid="{00000000-0005-0000-0000-0000FF690000}"/>
    <cellStyle name="Percent 21 4" xfId="20688" xr:uid="{00000000-0005-0000-0000-0000006A0000}"/>
    <cellStyle name="Percent 22" xfId="21007" xr:uid="{00000000-0005-0000-0000-0000016A0000}"/>
    <cellStyle name="Percent 23" xfId="21014" xr:uid="{00000000-0005-0000-0000-0000026A0000}"/>
    <cellStyle name="Percent 24" xfId="28155" xr:uid="{00000000-0005-0000-0000-0000036A0000}"/>
    <cellStyle name="Percent 25" xfId="28175" xr:uid="{00000000-0005-0000-0000-0000046A0000}"/>
    <cellStyle name="Percent 26" xfId="28199" xr:uid="{00000000-0005-0000-0000-0000056A0000}"/>
    <cellStyle name="Percent 27" xfId="28179" xr:uid="{00000000-0005-0000-0000-0000066A0000}"/>
    <cellStyle name="Percent 28" xfId="28183" xr:uid="{00000000-0005-0000-0000-0000076A0000}"/>
    <cellStyle name="Percent 29" xfId="28198" xr:uid="{00000000-0005-0000-0000-0000086A0000}"/>
    <cellStyle name="Percent 3" xfId="14" xr:uid="{00000000-0005-0000-0000-0000096A0000}"/>
    <cellStyle name="Percent 3 2" xfId="20689" xr:uid="{00000000-0005-0000-0000-00000A6A0000}"/>
    <cellStyle name="Percent 3 2 2" xfId="20690" xr:uid="{00000000-0005-0000-0000-00000B6A0000}"/>
    <cellStyle name="Percent 3 2 2 2" xfId="20691" xr:uid="{00000000-0005-0000-0000-00000C6A0000}"/>
    <cellStyle name="Percent 3 2 2 3" xfId="20692" xr:uid="{00000000-0005-0000-0000-00000D6A0000}"/>
    <cellStyle name="Percent 3 2 3" xfId="20693" xr:uid="{00000000-0005-0000-0000-00000E6A0000}"/>
    <cellStyle name="Percent 3 2 4" xfId="20694" xr:uid="{00000000-0005-0000-0000-00000F6A0000}"/>
    <cellStyle name="Percent 3 3" xfId="20695" xr:uid="{00000000-0005-0000-0000-0000106A0000}"/>
    <cellStyle name="Percent 3 3 2" xfId="20696" xr:uid="{00000000-0005-0000-0000-0000116A0000}"/>
    <cellStyle name="Percent 3 4" xfId="20697" xr:uid="{00000000-0005-0000-0000-0000126A0000}"/>
    <cellStyle name="Percent 3 4 2" xfId="20698" xr:uid="{00000000-0005-0000-0000-0000136A0000}"/>
    <cellStyle name="Percent 3 4 3" xfId="20699" xr:uid="{00000000-0005-0000-0000-0000146A0000}"/>
    <cellStyle name="Percent 3 5" xfId="33090" xr:uid="{00000000-0005-0000-0000-0000156A0000}"/>
    <cellStyle name="Percent 30" xfId="28227" xr:uid="{00000000-0005-0000-0000-0000166A0000}"/>
    <cellStyle name="Percent 31" xfId="33100" xr:uid="{00000000-0005-0000-0000-0000176A0000}"/>
    <cellStyle name="Percent 4" xfId="20700" xr:uid="{00000000-0005-0000-0000-0000186A0000}"/>
    <cellStyle name="Percent 4 2" xfId="20701" xr:uid="{00000000-0005-0000-0000-0000196A0000}"/>
    <cellStyle name="Percent 4 2 2" xfId="20702" xr:uid="{00000000-0005-0000-0000-00001A6A0000}"/>
    <cellStyle name="Percent 4 2 2 2" xfId="20703" xr:uid="{00000000-0005-0000-0000-00001B6A0000}"/>
    <cellStyle name="Percent 4 3" xfId="20704" xr:uid="{00000000-0005-0000-0000-00001C6A0000}"/>
    <cellStyle name="Percent 4 3 2" xfId="20705" xr:uid="{00000000-0005-0000-0000-00001D6A0000}"/>
    <cellStyle name="Percent 4 4" xfId="20706" xr:uid="{00000000-0005-0000-0000-00001E6A0000}"/>
    <cellStyle name="Percent 5" xfId="20707" xr:uid="{00000000-0005-0000-0000-00001F6A0000}"/>
    <cellStyle name="Percent 5 2" xfId="20708" xr:uid="{00000000-0005-0000-0000-0000206A0000}"/>
    <cellStyle name="Percent 5 2 2" xfId="20709" xr:uid="{00000000-0005-0000-0000-0000216A0000}"/>
    <cellStyle name="Percent 5 2 2 2" xfId="20710" xr:uid="{00000000-0005-0000-0000-0000226A0000}"/>
    <cellStyle name="Percent 5 2 3" xfId="20711" xr:uid="{00000000-0005-0000-0000-0000236A0000}"/>
    <cellStyle name="Percent 5 2 4" xfId="20712" xr:uid="{00000000-0005-0000-0000-0000246A0000}"/>
    <cellStyle name="Percent 5 2 4 2" xfId="20713" xr:uid="{00000000-0005-0000-0000-0000256A0000}"/>
    <cellStyle name="Percent 5 2 4 2 2" xfId="20714" xr:uid="{00000000-0005-0000-0000-0000266A0000}"/>
    <cellStyle name="Percent 5 2 4 2 3" xfId="20715" xr:uid="{00000000-0005-0000-0000-0000276A0000}"/>
    <cellStyle name="Percent 5 2 4 2 4" xfId="20716" xr:uid="{00000000-0005-0000-0000-0000286A0000}"/>
    <cellStyle name="Percent 5 2 4 3" xfId="20717" xr:uid="{00000000-0005-0000-0000-0000296A0000}"/>
    <cellStyle name="Percent 5 2 4 4" xfId="20718" xr:uid="{00000000-0005-0000-0000-00002A6A0000}"/>
    <cellStyle name="Percent 5 2 4 5" xfId="20719" xr:uid="{00000000-0005-0000-0000-00002B6A0000}"/>
    <cellStyle name="Percent 5 2 5" xfId="20720" xr:uid="{00000000-0005-0000-0000-00002C6A0000}"/>
    <cellStyle name="Percent 5 2 5 2" xfId="20721" xr:uid="{00000000-0005-0000-0000-00002D6A0000}"/>
    <cellStyle name="Percent 5 2 5 3" xfId="20722" xr:uid="{00000000-0005-0000-0000-00002E6A0000}"/>
    <cellStyle name="Percent 5 2 5 4" xfId="20723" xr:uid="{00000000-0005-0000-0000-00002F6A0000}"/>
    <cellStyle name="Percent 5 2 6" xfId="20724" xr:uid="{00000000-0005-0000-0000-0000306A0000}"/>
    <cellStyle name="Percent 5 2 7" xfId="20725" xr:uid="{00000000-0005-0000-0000-0000316A0000}"/>
    <cellStyle name="Percent 5 2 8" xfId="20726" xr:uid="{00000000-0005-0000-0000-0000326A0000}"/>
    <cellStyle name="Percent 5 3" xfId="20727" xr:uid="{00000000-0005-0000-0000-0000336A0000}"/>
    <cellStyle name="Percent 5 3 2" xfId="20728" xr:uid="{00000000-0005-0000-0000-0000346A0000}"/>
    <cellStyle name="Percent 5 4" xfId="20729" xr:uid="{00000000-0005-0000-0000-0000356A0000}"/>
    <cellStyle name="Percent 5 4 2" xfId="20730" xr:uid="{00000000-0005-0000-0000-0000366A0000}"/>
    <cellStyle name="Percent 5 4 2 2" xfId="20731" xr:uid="{00000000-0005-0000-0000-0000376A0000}"/>
    <cellStyle name="Percent 5 4 2 3" xfId="20732" xr:uid="{00000000-0005-0000-0000-0000386A0000}"/>
    <cellStyle name="Percent 5 4 2 4" xfId="20733" xr:uid="{00000000-0005-0000-0000-0000396A0000}"/>
    <cellStyle name="Percent 5 4 3" xfId="20734" xr:uid="{00000000-0005-0000-0000-00003A6A0000}"/>
    <cellStyle name="Percent 5 4 4" xfId="20735" xr:uid="{00000000-0005-0000-0000-00003B6A0000}"/>
    <cellStyle name="Percent 5 4 5" xfId="20736" xr:uid="{00000000-0005-0000-0000-00003C6A0000}"/>
    <cellStyle name="Percent 5 5" xfId="20737" xr:uid="{00000000-0005-0000-0000-00003D6A0000}"/>
    <cellStyle name="Percent 5 5 2" xfId="20738" xr:uid="{00000000-0005-0000-0000-00003E6A0000}"/>
    <cellStyle name="Percent 5 5 3" xfId="20739" xr:uid="{00000000-0005-0000-0000-00003F6A0000}"/>
    <cellStyle name="Percent 5 5 4" xfId="20740" xr:uid="{00000000-0005-0000-0000-0000406A0000}"/>
    <cellStyle name="Percent 5 6" xfId="20741" xr:uid="{00000000-0005-0000-0000-0000416A0000}"/>
    <cellStyle name="Percent 5 7" xfId="20742" xr:uid="{00000000-0005-0000-0000-0000426A0000}"/>
    <cellStyle name="Percent 5 8" xfId="20743" xr:uid="{00000000-0005-0000-0000-0000436A0000}"/>
    <cellStyle name="Percent 6" xfId="20744" xr:uid="{00000000-0005-0000-0000-0000446A0000}"/>
    <cellStyle name="Percent 6 2" xfId="20745" xr:uid="{00000000-0005-0000-0000-0000456A0000}"/>
    <cellStyle name="Percent 6 2 2" xfId="20746" xr:uid="{00000000-0005-0000-0000-0000466A0000}"/>
    <cellStyle name="Percent 6 3" xfId="20747" xr:uid="{00000000-0005-0000-0000-0000476A0000}"/>
    <cellStyle name="Percent 6 3 2" xfId="20748" xr:uid="{00000000-0005-0000-0000-0000486A0000}"/>
    <cellStyle name="Percent 7" xfId="20749" xr:uid="{00000000-0005-0000-0000-0000496A0000}"/>
    <cellStyle name="Percent 7 2" xfId="20750" xr:uid="{00000000-0005-0000-0000-00004A6A0000}"/>
    <cellStyle name="Percent 7 2 2" xfId="20751" xr:uid="{00000000-0005-0000-0000-00004B6A0000}"/>
    <cellStyle name="Percent 7 3" xfId="20752" xr:uid="{00000000-0005-0000-0000-00004C6A0000}"/>
    <cellStyle name="Percent 8" xfId="20753" xr:uid="{00000000-0005-0000-0000-00004D6A0000}"/>
    <cellStyle name="Percent 8 10" xfId="20754" xr:uid="{00000000-0005-0000-0000-00004E6A0000}"/>
    <cellStyle name="Percent 8 11" xfId="20755" xr:uid="{00000000-0005-0000-0000-00004F6A0000}"/>
    <cellStyle name="Percent 8 12" xfId="20756" xr:uid="{00000000-0005-0000-0000-0000506A0000}"/>
    <cellStyle name="Percent 8 2" xfId="20757" xr:uid="{00000000-0005-0000-0000-0000516A0000}"/>
    <cellStyle name="Percent 8 3" xfId="20758" xr:uid="{00000000-0005-0000-0000-0000526A0000}"/>
    <cellStyle name="Percent 8 4" xfId="20759" xr:uid="{00000000-0005-0000-0000-0000536A0000}"/>
    <cellStyle name="Percent 8 5" xfId="20760" xr:uid="{00000000-0005-0000-0000-0000546A0000}"/>
    <cellStyle name="Percent 8 6" xfId="20761" xr:uid="{00000000-0005-0000-0000-0000556A0000}"/>
    <cellStyle name="Percent 8 7" xfId="20762" xr:uid="{00000000-0005-0000-0000-0000566A0000}"/>
    <cellStyle name="Percent 8 8" xfId="20763" xr:uid="{00000000-0005-0000-0000-0000576A0000}"/>
    <cellStyle name="Percent 8 9" xfId="20764" xr:uid="{00000000-0005-0000-0000-0000586A0000}"/>
    <cellStyle name="Percent 9" xfId="20765" xr:uid="{00000000-0005-0000-0000-0000596A0000}"/>
    <cellStyle name="Percent 9 10" xfId="20766" xr:uid="{00000000-0005-0000-0000-00005A6A0000}"/>
    <cellStyle name="Percent 9 11" xfId="20767" xr:uid="{00000000-0005-0000-0000-00005B6A0000}"/>
    <cellStyle name="Percent 9 2" xfId="20768" xr:uid="{00000000-0005-0000-0000-00005C6A0000}"/>
    <cellStyle name="Percent 9 3" xfId="20769" xr:uid="{00000000-0005-0000-0000-00005D6A0000}"/>
    <cellStyle name="Percent 9 4" xfId="20770" xr:uid="{00000000-0005-0000-0000-00005E6A0000}"/>
    <cellStyle name="Percent 9 5" xfId="20771" xr:uid="{00000000-0005-0000-0000-00005F6A0000}"/>
    <cellStyle name="Percent 9 6" xfId="20772" xr:uid="{00000000-0005-0000-0000-0000606A0000}"/>
    <cellStyle name="Percent 9 7" xfId="20773" xr:uid="{00000000-0005-0000-0000-0000616A0000}"/>
    <cellStyle name="Percent 9 8" xfId="20774" xr:uid="{00000000-0005-0000-0000-0000626A0000}"/>
    <cellStyle name="Percent 9 9" xfId="20775" xr:uid="{00000000-0005-0000-0000-0000636A0000}"/>
    <cellStyle name="PrePop Currency (0)" xfId="20776" xr:uid="{00000000-0005-0000-0000-0000646A0000}"/>
    <cellStyle name="PrePop Currency (2)" xfId="20777" xr:uid="{00000000-0005-0000-0000-0000656A0000}"/>
    <cellStyle name="PrePop Units (0)" xfId="20778" xr:uid="{00000000-0005-0000-0000-0000666A0000}"/>
    <cellStyle name="PrePop Units (1)" xfId="20779" xr:uid="{00000000-0005-0000-0000-0000676A0000}"/>
    <cellStyle name="PrePop Units (2)" xfId="20780" xr:uid="{00000000-0005-0000-0000-0000686A0000}"/>
    <cellStyle name="Price" xfId="20781" xr:uid="{00000000-0005-0000-0000-0000696A0000}"/>
    <cellStyle name="Price 2" xfId="20782" xr:uid="{00000000-0005-0000-0000-00006A6A0000}"/>
    <cellStyle name="Price 3" xfId="20783" xr:uid="{00000000-0005-0000-0000-00006B6A0000}"/>
    <cellStyle name="RunRep_Header" xfId="20784" xr:uid="{00000000-0005-0000-0000-00006C6A0000}"/>
    <cellStyle name="Sheet Title" xfId="20785" xr:uid="{00000000-0005-0000-0000-00006D6A0000}"/>
    <cellStyle name="showExposure" xfId="20786" xr:uid="{00000000-0005-0000-0000-00006E6A0000}"/>
    <cellStyle name="showExposure 2" xfId="38753" xr:uid="{00000000-0005-0000-0000-00006F6A0000}"/>
    <cellStyle name="showExposure 2 2" xfId="39374" xr:uid="{00000000-0005-0000-0000-0000706A0000}"/>
    <cellStyle name="showExposure 3" xfId="38582" xr:uid="{00000000-0005-0000-0000-0000716A0000}"/>
    <cellStyle name="showParameterE" xfId="20787" xr:uid="{00000000-0005-0000-0000-0000726A0000}"/>
    <cellStyle name="showParameterE 2" xfId="38752" xr:uid="{00000000-0005-0000-0000-0000736A0000}"/>
    <cellStyle name="showParameterE 2 2" xfId="39373" xr:uid="{00000000-0005-0000-0000-0000746A0000}"/>
    <cellStyle name="showParameterE 3" xfId="38583" xr:uid="{00000000-0005-0000-0000-0000756A0000}"/>
    <cellStyle name="Standard_AX-4-4-Profit-Loss-310899" xfId="20788" xr:uid="{00000000-0005-0000-0000-0000766A0000}"/>
    <cellStyle name="Style 1" xfId="20789" xr:uid="{00000000-0005-0000-0000-0000776A0000}"/>
    <cellStyle name="Style 1 2" xfId="20790" xr:uid="{00000000-0005-0000-0000-0000786A0000}"/>
    <cellStyle name="Style 1 2 2" xfId="20791" xr:uid="{00000000-0005-0000-0000-0000796A0000}"/>
    <cellStyle name="Style 1 3" xfId="20792" xr:uid="{00000000-0005-0000-0000-00007A6A0000}"/>
    <cellStyle name="Style 1 4" xfId="20793" xr:uid="{00000000-0005-0000-0000-00007B6A0000}"/>
    <cellStyle name="Style 2" xfId="20794" xr:uid="{00000000-0005-0000-0000-00007C6A0000}"/>
    <cellStyle name="Style 3" xfId="20795" xr:uid="{00000000-0005-0000-0000-00007D6A0000}"/>
    <cellStyle name="Style 4" xfId="20796" xr:uid="{00000000-0005-0000-0000-00007E6A0000}"/>
    <cellStyle name="Style 5" xfId="20797" xr:uid="{00000000-0005-0000-0000-00007F6A0000}"/>
    <cellStyle name="Style 6" xfId="20798" xr:uid="{00000000-0005-0000-0000-0000806A0000}"/>
    <cellStyle name="Style 7" xfId="20799" xr:uid="{00000000-0005-0000-0000-0000816A0000}"/>
    <cellStyle name="Style 8" xfId="20800" xr:uid="{00000000-0005-0000-0000-0000826A0000}"/>
    <cellStyle name="Style 9" xfId="39116" xr:uid="{00000000-0005-0000-0000-0000836A0000}"/>
    <cellStyle name="Text Indent A" xfId="20801" xr:uid="{00000000-0005-0000-0000-0000846A0000}"/>
    <cellStyle name="Text Indent B" xfId="20802" xr:uid="{00000000-0005-0000-0000-0000856A0000}"/>
    <cellStyle name="Text Indent C" xfId="20803" xr:uid="{00000000-0005-0000-0000-0000866A0000}"/>
    <cellStyle name="Tickmark" xfId="20804" xr:uid="{00000000-0005-0000-0000-0000876A0000}"/>
    <cellStyle name="Title 2" xfId="20805" xr:uid="{00000000-0005-0000-0000-0000886A0000}"/>
    <cellStyle name="Title 2 2" xfId="20806" xr:uid="{00000000-0005-0000-0000-0000896A0000}"/>
    <cellStyle name="Title 2 2 2" xfId="20807" xr:uid="{00000000-0005-0000-0000-00008A6A0000}"/>
    <cellStyle name="Title 2 3" xfId="20808" xr:uid="{00000000-0005-0000-0000-00008B6A0000}"/>
    <cellStyle name="Title 2 4" xfId="20809" xr:uid="{00000000-0005-0000-0000-00008C6A0000}"/>
    <cellStyle name="Title 3" xfId="20810" xr:uid="{00000000-0005-0000-0000-00008D6A0000}"/>
    <cellStyle name="Title 3 2" xfId="20811" xr:uid="{00000000-0005-0000-0000-00008E6A0000}"/>
    <cellStyle name="Title 3 3" xfId="20812" xr:uid="{00000000-0005-0000-0000-00008F6A0000}"/>
    <cellStyle name="Title 4" xfId="20813" xr:uid="{00000000-0005-0000-0000-0000906A0000}"/>
    <cellStyle name="Title 4 2" xfId="20814" xr:uid="{00000000-0005-0000-0000-0000916A0000}"/>
    <cellStyle name="Title 4 3" xfId="20815" xr:uid="{00000000-0005-0000-0000-0000926A0000}"/>
    <cellStyle name="Title 5" xfId="20816" xr:uid="{00000000-0005-0000-0000-0000936A0000}"/>
    <cellStyle name="Title 5 2" xfId="20817" xr:uid="{00000000-0005-0000-0000-0000946A0000}"/>
    <cellStyle name="Title 5 3" xfId="20818" xr:uid="{00000000-0005-0000-0000-0000956A0000}"/>
    <cellStyle name="Title 6" xfId="20819" xr:uid="{00000000-0005-0000-0000-0000966A0000}"/>
    <cellStyle name="Title 6 2" xfId="20820" xr:uid="{00000000-0005-0000-0000-0000976A0000}"/>
    <cellStyle name="Title 6 3" xfId="20821" xr:uid="{00000000-0005-0000-0000-0000986A0000}"/>
    <cellStyle name="Title 7" xfId="20822" xr:uid="{00000000-0005-0000-0000-0000996A0000}"/>
    <cellStyle name="Total 2" xfId="20823" xr:uid="{00000000-0005-0000-0000-00009A6A0000}"/>
    <cellStyle name="Total 2 10" xfId="20824" xr:uid="{00000000-0005-0000-0000-00009B6A0000}"/>
    <cellStyle name="Total 2 10 2" xfId="20825" xr:uid="{00000000-0005-0000-0000-00009C6A0000}"/>
    <cellStyle name="Total 2 10 2 2" xfId="38750" xr:uid="{00000000-0005-0000-0000-00009D6A0000}"/>
    <cellStyle name="Total 2 10 2 2 2" xfId="39371" xr:uid="{00000000-0005-0000-0000-00009E6A0000}"/>
    <cellStyle name="Total 2 10 2 3" xfId="38585" xr:uid="{00000000-0005-0000-0000-00009F6A0000}"/>
    <cellStyle name="Total 2 10 2 4" xfId="39206" xr:uid="{00000000-0005-0000-0000-0000A06A0000}"/>
    <cellStyle name="Total 2 10 3" xfId="20826" xr:uid="{00000000-0005-0000-0000-0000A16A0000}"/>
    <cellStyle name="Total 2 10 3 2" xfId="38749" xr:uid="{00000000-0005-0000-0000-0000A26A0000}"/>
    <cellStyle name="Total 2 10 3 2 2" xfId="39370" xr:uid="{00000000-0005-0000-0000-0000A36A0000}"/>
    <cellStyle name="Total 2 10 3 3" xfId="38586" xr:uid="{00000000-0005-0000-0000-0000A46A0000}"/>
    <cellStyle name="Total 2 10 3 4" xfId="39207" xr:uid="{00000000-0005-0000-0000-0000A56A0000}"/>
    <cellStyle name="Total 2 10 4" xfId="20827" xr:uid="{00000000-0005-0000-0000-0000A66A0000}"/>
    <cellStyle name="Total 2 10 4 2" xfId="38748" xr:uid="{00000000-0005-0000-0000-0000A76A0000}"/>
    <cellStyle name="Total 2 10 4 2 2" xfId="39369" xr:uid="{00000000-0005-0000-0000-0000A86A0000}"/>
    <cellStyle name="Total 2 10 4 3" xfId="38587" xr:uid="{00000000-0005-0000-0000-0000A96A0000}"/>
    <cellStyle name="Total 2 10 4 4" xfId="39208" xr:uid="{00000000-0005-0000-0000-0000AA6A0000}"/>
    <cellStyle name="Total 2 10 5" xfId="20828" xr:uid="{00000000-0005-0000-0000-0000AB6A0000}"/>
    <cellStyle name="Total 2 10 5 2" xfId="38747" xr:uid="{00000000-0005-0000-0000-0000AC6A0000}"/>
    <cellStyle name="Total 2 10 5 2 2" xfId="39368" xr:uid="{00000000-0005-0000-0000-0000AD6A0000}"/>
    <cellStyle name="Total 2 10 5 3" xfId="38588" xr:uid="{00000000-0005-0000-0000-0000AE6A0000}"/>
    <cellStyle name="Total 2 10 5 4" xfId="39209" xr:uid="{00000000-0005-0000-0000-0000AF6A0000}"/>
    <cellStyle name="Total 2 11" xfId="20829" xr:uid="{00000000-0005-0000-0000-0000B06A0000}"/>
    <cellStyle name="Total 2 11 2" xfId="20830" xr:uid="{00000000-0005-0000-0000-0000B16A0000}"/>
    <cellStyle name="Total 2 11 2 2" xfId="38745" xr:uid="{00000000-0005-0000-0000-0000B26A0000}"/>
    <cellStyle name="Total 2 11 2 2 2" xfId="39366" xr:uid="{00000000-0005-0000-0000-0000B36A0000}"/>
    <cellStyle name="Total 2 11 2 3" xfId="38590" xr:uid="{00000000-0005-0000-0000-0000B46A0000}"/>
    <cellStyle name="Total 2 11 2 4" xfId="39211" xr:uid="{00000000-0005-0000-0000-0000B56A0000}"/>
    <cellStyle name="Total 2 11 3" xfId="20831" xr:uid="{00000000-0005-0000-0000-0000B66A0000}"/>
    <cellStyle name="Total 2 11 3 2" xfId="38744" xr:uid="{00000000-0005-0000-0000-0000B76A0000}"/>
    <cellStyle name="Total 2 11 3 2 2" xfId="39365" xr:uid="{00000000-0005-0000-0000-0000B86A0000}"/>
    <cellStyle name="Total 2 11 3 3" xfId="38591" xr:uid="{00000000-0005-0000-0000-0000B96A0000}"/>
    <cellStyle name="Total 2 11 3 4" xfId="39212" xr:uid="{00000000-0005-0000-0000-0000BA6A0000}"/>
    <cellStyle name="Total 2 11 4" xfId="20832" xr:uid="{00000000-0005-0000-0000-0000BB6A0000}"/>
    <cellStyle name="Total 2 11 4 2" xfId="38743" xr:uid="{00000000-0005-0000-0000-0000BC6A0000}"/>
    <cellStyle name="Total 2 11 4 2 2" xfId="39364" xr:uid="{00000000-0005-0000-0000-0000BD6A0000}"/>
    <cellStyle name="Total 2 11 4 3" xfId="38592" xr:uid="{00000000-0005-0000-0000-0000BE6A0000}"/>
    <cellStyle name="Total 2 11 4 4" xfId="39213" xr:uid="{00000000-0005-0000-0000-0000BF6A0000}"/>
    <cellStyle name="Total 2 11 5" xfId="20833" xr:uid="{00000000-0005-0000-0000-0000C06A0000}"/>
    <cellStyle name="Total 2 11 5 2" xfId="38742" xr:uid="{00000000-0005-0000-0000-0000C16A0000}"/>
    <cellStyle name="Total 2 11 5 2 2" xfId="39363" xr:uid="{00000000-0005-0000-0000-0000C26A0000}"/>
    <cellStyle name="Total 2 11 5 3" xfId="38593" xr:uid="{00000000-0005-0000-0000-0000C36A0000}"/>
    <cellStyle name="Total 2 11 5 4" xfId="39214" xr:uid="{00000000-0005-0000-0000-0000C46A0000}"/>
    <cellStyle name="Total 2 11 6" xfId="38746" xr:uid="{00000000-0005-0000-0000-0000C56A0000}"/>
    <cellStyle name="Total 2 11 6 2" xfId="39367" xr:uid="{00000000-0005-0000-0000-0000C66A0000}"/>
    <cellStyle name="Total 2 11 7" xfId="38589" xr:uid="{00000000-0005-0000-0000-0000C76A0000}"/>
    <cellStyle name="Total 2 11 8" xfId="39210" xr:uid="{00000000-0005-0000-0000-0000C86A0000}"/>
    <cellStyle name="Total 2 12" xfId="20834" xr:uid="{00000000-0005-0000-0000-0000C96A0000}"/>
    <cellStyle name="Total 2 12 2" xfId="20835" xr:uid="{00000000-0005-0000-0000-0000CA6A0000}"/>
    <cellStyle name="Total 2 12 2 2" xfId="38740" xr:uid="{00000000-0005-0000-0000-0000CB6A0000}"/>
    <cellStyle name="Total 2 12 2 2 2" xfId="39361" xr:uid="{00000000-0005-0000-0000-0000CC6A0000}"/>
    <cellStyle name="Total 2 12 2 3" xfId="38595" xr:uid="{00000000-0005-0000-0000-0000CD6A0000}"/>
    <cellStyle name="Total 2 12 2 4" xfId="39216" xr:uid="{00000000-0005-0000-0000-0000CE6A0000}"/>
    <cellStyle name="Total 2 12 3" xfId="20836" xr:uid="{00000000-0005-0000-0000-0000CF6A0000}"/>
    <cellStyle name="Total 2 12 3 2" xfId="38739" xr:uid="{00000000-0005-0000-0000-0000D06A0000}"/>
    <cellStyle name="Total 2 12 3 2 2" xfId="39360" xr:uid="{00000000-0005-0000-0000-0000D16A0000}"/>
    <cellStyle name="Total 2 12 3 3" xfId="38596" xr:uid="{00000000-0005-0000-0000-0000D26A0000}"/>
    <cellStyle name="Total 2 12 3 4" xfId="39217" xr:uid="{00000000-0005-0000-0000-0000D36A0000}"/>
    <cellStyle name="Total 2 12 4" xfId="20837" xr:uid="{00000000-0005-0000-0000-0000D46A0000}"/>
    <cellStyle name="Total 2 12 4 2" xfId="38738" xr:uid="{00000000-0005-0000-0000-0000D56A0000}"/>
    <cellStyle name="Total 2 12 4 2 2" xfId="39359" xr:uid="{00000000-0005-0000-0000-0000D66A0000}"/>
    <cellStyle name="Total 2 12 4 3" xfId="38597" xr:uid="{00000000-0005-0000-0000-0000D76A0000}"/>
    <cellStyle name="Total 2 12 4 4" xfId="39218" xr:uid="{00000000-0005-0000-0000-0000D86A0000}"/>
    <cellStyle name="Total 2 12 5" xfId="20838" xr:uid="{00000000-0005-0000-0000-0000D96A0000}"/>
    <cellStyle name="Total 2 12 5 2" xfId="38737" xr:uid="{00000000-0005-0000-0000-0000DA6A0000}"/>
    <cellStyle name="Total 2 12 5 2 2" xfId="39358" xr:uid="{00000000-0005-0000-0000-0000DB6A0000}"/>
    <cellStyle name="Total 2 12 5 3" xfId="38598" xr:uid="{00000000-0005-0000-0000-0000DC6A0000}"/>
    <cellStyle name="Total 2 12 5 4" xfId="39219" xr:uid="{00000000-0005-0000-0000-0000DD6A0000}"/>
    <cellStyle name="Total 2 12 6" xfId="38741" xr:uid="{00000000-0005-0000-0000-0000DE6A0000}"/>
    <cellStyle name="Total 2 12 6 2" xfId="39362" xr:uid="{00000000-0005-0000-0000-0000DF6A0000}"/>
    <cellStyle name="Total 2 12 7" xfId="38594" xr:uid="{00000000-0005-0000-0000-0000E06A0000}"/>
    <cellStyle name="Total 2 12 8" xfId="39215" xr:uid="{00000000-0005-0000-0000-0000E16A0000}"/>
    <cellStyle name="Total 2 13" xfId="20839" xr:uid="{00000000-0005-0000-0000-0000E26A0000}"/>
    <cellStyle name="Total 2 13 2" xfId="20840" xr:uid="{00000000-0005-0000-0000-0000E36A0000}"/>
    <cellStyle name="Total 2 13 2 2" xfId="38735" xr:uid="{00000000-0005-0000-0000-0000E46A0000}"/>
    <cellStyle name="Total 2 13 2 2 2" xfId="39356" xr:uid="{00000000-0005-0000-0000-0000E56A0000}"/>
    <cellStyle name="Total 2 13 2 3" xfId="38600" xr:uid="{00000000-0005-0000-0000-0000E66A0000}"/>
    <cellStyle name="Total 2 13 2 4" xfId="39221" xr:uid="{00000000-0005-0000-0000-0000E76A0000}"/>
    <cellStyle name="Total 2 13 3" xfId="20841" xr:uid="{00000000-0005-0000-0000-0000E86A0000}"/>
    <cellStyle name="Total 2 13 3 2" xfId="38734" xr:uid="{00000000-0005-0000-0000-0000E96A0000}"/>
    <cellStyle name="Total 2 13 3 2 2" xfId="39355" xr:uid="{00000000-0005-0000-0000-0000EA6A0000}"/>
    <cellStyle name="Total 2 13 3 3" xfId="38601" xr:uid="{00000000-0005-0000-0000-0000EB6A0000}"/>
    <cellStyle name="Total 2 13 3 4" xfId="39222" xr:uid="{00000000-0005-0000-0000-0000EC6A0000}"/>
    <cellStyle name="Total 2 13 4" xfId="20842" xr:uid="{00000000-0005-0000-0000-0000ED6A0000}"/>
    <cellStyle name="Total 2 13 4 2" xfId="38733" xr:uid="{00000000-0005-0000-0000-0000EE6A0000}"/>
    <cellStyle name="Total 2 13 4 2 2" xfId="39354" xr:uid="{00000000-0005-0000-0000-0000EF6A0000}"/>
    <cellStyle name="Total 2 13 4 3" xfId="38602" xr:uid="{00000000-0005-0000-0000-0000F06A0000}"/>
    <cellStyle name="Total 2 13 4 4" xfId="39223" xr:uid="{00000000-0005-0000-0000-0000F16A0000}"/>
    <cellStyle name="Total 2 13 5" xfId="38736" xr:uid="{00000000-0005-0000-0000-0000F26A0000}"/>
    <cellStyle name="Total 2 13 5 2" xfId="39357" xr:uid="{00000000-0005-0000-0000-0000F36A0000}"/>
    <cellStyle name="Total 2 13 6" xfId="38599" xr:uid="{00000000-0005-0000-0000-0000F46A0000}"/>
    <cellStyle name="Total 2 13 7" xfId="39220" xr:uid="{00000000-0005-0000-0000-0000F56A0000}"/>
    <cellStyle name="Total 2 14" xfId="20843" xr:uid="{00000000-0005-0000-0000-0000F66A0000}"/>
    <cellStyle name="Total 2 14 2" xfId="38732" xr:uid="{00000000-0005-0000-0000-0000F76A0000}"/>
    <cellStyle name="Total 2 14 2 2" xfId="39353" xr:uid="{00000000-0005-0000-0000-0000F86A0000}"/>
    <cellStyle name="Total 2 14 3" xfId="38603" xr:uid="{00000000-0005-0000-0000-0000F96A0000}"/>
    <cellStyle name="Total 2 14 4" xfId="39224" xr:uid="{00000000-0005-0000-0000-0000FA6A0000}"/>
    <cellStyle name="Total 2 15" xfId="20844" xr:uid="{00000000-0005-0000-0000-0000FB6A0000}"/>
    <cellStyle name="Total 2 15 2" xfId="38731" xr:uid="{00000000-0005-0000-0000-0000FC6A0000}"/>
    <cellStyle name="Total 2 15 2 2" xfId="39352" xr:uid="{00000000-0005-0000-0000-0000FD6A0000}"/>
    <cellStyle name="Total 2 15 3" xfId="38604" xr:uid="{00000000-0005-0000-0000-0000FE6A0000}"/>
    <cellStyle name="Total 2 15 4" xfId="39225" xr:uid="{00000000-0005-0000-0000-0000FF6A0000}"/>
    <cellStyle name="Total 2 16" xfId="20845" xr:uid="{00000000-0005-0000-0000-0000006B0000}"/>
    <cellStyle name="Total 2 16 2" xfId="38730" xr:uid="{00000000-0005-0000-0000-0000016B0000}"/>
    <cellStyle name="Total 2 16 2 2" xfId="39351" xr:uid="{00000000-0005-0000-0000-0000026B0000}"/>
    <cellStyle name="Total 2 16 3" xfId="38605" xr:uid="{00000000-0005-0000-0000-0000036B0000}"/>
    <cellStyle name="Total 2 16 4" xfId="39226" xr:uid="{00000000-0005-0000-0000-0000046B0000}"/>
    <cellStyle name="Total 2 17" xfId="38751" xr:uid="{00000000-0005-0000-0000-0000056B0000}"/>
    <cellStyle name="Total 2 17 2" xfId="39372" xr:uid="{00000000-0005-0000-0000-0000066B0000}"/>
    <cellStyle name="Total 2 18" xfId="38584" xr:uid="{00000000-0005-0000-0000-0000076B0000}"/>
    <cellStyle name="Total 2 19" xfId="39205" xr:uid="{00000000-0005-0000-0000-0000086B0000}"/>
    <cellStyle name="Total 2 2" xfId="20846" xr:uid="{00000000-0005-0000-0000-0000096B0000}"/>
    <cellStyle name="Total 2 2 10" xfId="38729" xr:uid="{00000000-0005-0000-0000-00000A6B0000}"/>
    <cellStyle name="Total 2 2 10 2" xfId="39350" xr:uid="{00000000-0005-0000-0000-00000B6B0000}"/>
    <cellStyle name="Total 2 2 11" xfId="38606" xr:uid="{00000000-0005-0000-0000-00000C6B0000}"/>
    <cellStyle name="Total 2 2 12" xfId="39227" xr:uid="{00000000-0005-0000-0000-00000D6B0000}"/>
    <cellStyle name="Total 2 2 2" xfId="20847" xr:uid="{00000000-0005-0000-0000-00000E6B0000}"/>
    <cellStyle name="Total 2 2 2 2" xfId="20848" xr:uid="{00000000-0005-0000-0000-00000F6B0000}"/>
    <cellStyle name="Total 2 2 2 2 2" xfId="38727" xr:uid="{00000000-0005-0000-0000-0000106B0000}"/>
    <cellStyle name="Total 2 2 2 2 2 2" xfId="39348" xr:uid="{00000000-0005-0000-0000-0000116B0000}"/>
    <cellStyle name="Total 2 2 2 2 3" xfId="38608" xr:uid="{00000000-0005-0000-0000-0000126B0000}"/>
    <cellStyle name="Total 2 2 2 2 4" xfId="39229" xr:uid="{00000000-0005-0000-0000-0000136B0000}"/>
    <cellStyle name="Total 2 2 2 3" xfId="20849" xr:uid="{00000000-0005-0000-0000-0000146B0000}"/>
    <cellStyle name="Total 2 2 2 3 2" xfId="38726" xr:uid="{00000000-0005-0000-0000-0000156B0000}"/>
    <cellStyle name="Total 2 2 2 3 2 2" xfId="39347" xr:uid="{00000000-0005-0000-0000-0000166B0000}"/>
    <cellStyle name="Total 2 2 2 3 3" xfId="38609" xr:uid="{00000000-0005-0000-0000-0000176B0000}"/>
    <cellStyle name="Total 2 2 2 3 4" xfId="39230" xr:uid="{00000000-0005-0000-0000-0000186B0000}"/>
    <cellStyle name="Total 2 2 2 4" xfId="20850" xr:uid="{00000000-0005-0000-0000-0000196B0000}"/>
    <cellStyle name="Total 2 2 2 4 2" xfId="38725" xr:uid="{00000000-0005-0000-0000-00001A6B0000}"/>
    <cellStyle name="Total 2 2 2 4 2 2" xfId="39346" xr:uid="{00000000-0005-0000-0000-00001B6B0000}"/>
    <cellStyle name="Total 2 2 2 4 3" xfId="38610" xr:uid="{00000000-0005-0000-0000-00001C6B0000}"/>
    <cellStyle name="Total 2 2 2 4 4" xfId="39231" xr:uid="{00000000-0005-0000-0000-00001D6B0000}"/>
    <cellStyle name="Total 2 2 2 5" xfId="38728" xr:uid="{00000000-0005-0000-0000-00001E6B0000}"/>
    <cellStyle name="Total 2 2 2 5 2" xfId="39349" xr:uid="{00000000-0005-0000-0000-00001F6B0000}"/>
    <cellStyle name="Total 2 2 2 6" xfId="38607" xr:uid="{00000000-0005-0000-0000-0000206B0000}"/>
    <cellStyle name="Total 2 2 2 7" xfId="39228" xr:uid="{00000000-0005-0000-0000-0000216B0000}"/>
    <cellStyle name="Total 2 2 3" xfId="20851" xr:uid="{00000000-0005-0000-0000-0000226B0000}"/>
    <cellStyle name="Total 2 2 3 2" xfId="20852" xr:uid="{00000000-0005-0000-0000-0000236B0000}"/>
    <cellStyle name="Total 2 2 3 2 2" xfId="38723" xr:uid="{00000000-0005-0000-0000-0000246B0000}"/>
    <cellStyle name="Total 2 2 3 2 2 2" xfId="39344" xr:uid="{00000000-0005-0000-0000-0000256B0000}"/>
    <cellStyle name="Total 2 2 3 2 3" xfId="38612" xr:uid="{00000000-0005-0000-0000-0000266B0000}"/>
    <cellStyle name="Total 2 2 3 2 4" xfId="39233" xr:uid="{00000000-0005-0000-0000-0000276B0000}"/>
    <cellStyle name="Total 2 2 3 3" xfId="20853" xr:uid="{00000000-0005-0000-0000-0000286B0000}"/>
    <cellStyle name="Total 2 2 3 3 2" xfId="38722" xr:uid="{00000000-0005-0000-0000-0000296B0000}"/>
    <cellStyle name="Total 2 2 3 3 2 2" xfId="39343" xr:uid="{00000000-0005-0000-0000-00002A6B0000}"/>
    <cellStyle name="Total 2 2 3 3 3" xfId="38613" xr:uid="{00000000-0005-0000-0000-00002B6B0000}"/>
    <cellStyle name="Total 2 2 3 3 4" xfId="39234" xr:uid="{00000000-0005-0000-0000-00002C6B0000}"/>
    <cellStyle name="Total 2 2 3 4" xfId="20854" xr:uid="{00000000-0005-0000-0000-00002D6B0000}"/>
    <cellStyle name="Total 2 2 3 4 2" xfId="38721" xr:uid="{00000000-0005-0000-0000-00002E6B0000}"/>
    <cellStyle name="Total 2 2 3 4 2 2" xfId="39342" xr:uid="{00000000-0005-0000-0000-00002F6B0000}"/>
    <cellStyle name="Total 2 2 3 4 3" xfId="38614" xr:uid="{00000000-0005-0000-0000-0000306B0000}"/>
    <cellStyle name="Total 2 2 3 4 4" xfId="39235" xr:uid="{00000000-0005-0000-0000-0000316B0000}"/>
    <cellStyle name="Total 2 2 3 5" xfId="38724" xr:uid="{00000000-0005-0000-0000-0000326B0000}"/>
    <cellStyle name="Total 2 2 3 5 2" xfId="39345" xr:uid="{00000000-0005-0000-0000-0000336B0000}"/>
    <cellStyle name="Total 2 2 3 6" xfId="38611" xr:uid="{00000000-0005-0000-0000-0000346B0000}"/>
    <cellStyle name="Total 2 2 3 7" xfId="39232" xr:uid="{00000000-0005-0000-0000-0000356B0000}"/>
    <cellStyle name="Total 2 2 4" xfId="20855" xr:uid="{00000000-0005-0000-0000-0000366B0000}"/>
    <cellStyle name="Total 2 2 4 2" xfId="20856" xr:uid="{00000000-0005-0000-0000-0000376B0000}"/>
    <cellStyle name="Total 2 2 4 2 2" xfId="38719" xr:uid="{00000000-0005-0000-0000-0000386B0000}"/>
    <cellStyle name="Total 2 2 4 2 2 2" xfId="39340" xr:uid="{00000000-0005-0000-0000-0000396B0000}"/>
    <cellStyle name="Total 2 2 4 2 3" xfId="38616" xr:uid="{00000000-0005-0000-0000-00003A6B0000}"/>
    <cellStyle name="Total 2 2 4 2 4" xfId="39237" xr:uid="{00000000-0005-0000-0000-00003B6B0000}"/>
    <cellStyle name="Total 2 2 4 3" xfId="20857" xr:uid="{00000000-0005-0000-0000-00003C6B0000}"/>
    <cellStyle name="Total 2 2 4 3 2" xfId="38718" xr:uid="{00000000-0005-0000-0000-00003D6B0000}"/>
    <cellStyle name="Total 2 2 4 3 2 2" xfId="39339" xr:uid="{00000000-0005-0000-0000-00003E6B0000}"/>
    <cellStyle name="Total 2 2 4 3 3" xfId="38617" xr:uid="{00000000-0005-0000-0000-00003F6B0000}"/>
    <cellStyle name="Total 2 2 4 3 4" xfId="39238" xr:uid="{00000000-0005-0000-0000-0000406B0000}"/>
    <cellStyle name="Total 2 2 4 4" xfId="20858" xr:uid="{00000000-0005-0000-0000-0000416B0000}"/>
    <cellStyle name="Total 2 2 4 4 2" xfId="38717" xr:uid="{00000000-0005-0000-0000-0000426B0000}"/>
    <cellStyle name="Total 2 2 4 4 2 2" xfId="39338" xr:uid="{00000000-0005-0000-0000-0000436B0000}"/>
    <cellStyle name="Total 2 2 4 4 3" xfId="38618" xr:uid="{00000000-0005-0000-0000-0000446B0000}"/>
    <cellStyle name="Total 2 2 4 4 4" xfId="39239" xr:uid="{00000000-0005-0000-0000-0000456B0000}"/>
    <cellStyle name="Total 2 2 4 5" xfId="38720" xr:uid="{00000000-0005-0000-0000-0000466B0000}"/>
    <cellStyle name="Total 2 2 4 5 2" xfId="39341" xr:uid="{00000000-0005-0000-0000-0000476B0000}"/>
    <cellStyle name="Total 2 2 4 6" xfId="38615" xr:uid="{00000000-0005-0000-0000-0000486B0000}"/>
    <cellStyle name="Total 2 2 4 7" xfId="39236" xr:uid="{00000000-0005-0000-0000-0000496B0000}"/>
    <cellStyle name="Total 2 2 5" xfId="20859" xr:uid="{00000000-0005-0000-0000-00004A6B0000}"/>
    <cellStyle name="Total 2 2 5 2" xfId="20860" xr:uid="{00000000-0005-0000-0000-00004B6B0000}"/>
    <cellStyle name="Total 2 2 5 2 2" xfId="38715" xr:uid="{00000000-0005-0000-0000-00004C6B0000}"/>
    <cellStyle name="Total 2 2 5 2 2 2" xfId="39336" xr:uid="{00000000-0005-0000-0000-00004D6B0000}"/>
    <cellStyle name="Total 2 2 5 2 3" xfId="38620" xr:uid="{00000000-0005-0000-0000-00004E6B0000}"/>
    <cellStyle name="Total 2 2 5 2 4" xfId="39241" xr:uid="{00000000-0005-0000-0000-00004F6B0000}"/>
    <cellStyle name="Total 2 2 5 3" xfId="20861" xr:uid="{00000000-0005-0000-0000-0000506B0000}"/>
    <cellStyle name="Total 2 2 5 3 2" xfId="38714" xr:uid="{00000000-0005-0000-0000-0000516B0000}"/>
    <cellStyle name="Total 2 2 5 3 2 2" xfId="39335" xr:uid="{00000000-0005-0000-0000-0000526B0000}"/>
    <cellStyle name="Total 2 2 5 3 3" xfId="38621" xr:uid="{00000000-0005-0000-0000-0000536B0000}"/>
    <cellStyle name="Total 2 2 5 3 4" xfId="39242" xr:uid="{00000000-0005-0000-0000-0000546B0000}"/>
    <cellStyle name="Total 2 2 5 4" xfId="20862" xr:uid="{00000000-0005-0000-0000-0000556B0000}"/>
    <cellStyle name="Total 2 2 5 4 2" xfId="38713" xr:uid="{00000000-0005-0000-0000-0000566B0000}"/>
    <cellStyle name="Total 2 2 5 4 2 2" xfId="39334" xr:uid="{00000000-0005-0000-0000-0000576B0000}"/>
    <cellStyle name="Total 2 2 5 4 3" xfId="38622" xr:uid="{00000000-0005-0000-0000-0000586B0000}"/>
    <cellStyle name="Total 2 2 5 4 4" xfId="39243" xr:uid="{00000000-0005-0000-0000-0000596B0000}"/>
    <cellStyle name="Total 2 2 5 5" xfId="38716" xr:uid="{00000000-0005-0000-0000-00005A6B0000}"/>
    <cellStyle name="Total 2 2 5 5 2" xfId="39337" xr:uid="{00000000-0005-0000-0000-00005B6B0000}"/>
    <cellStyle name="Total 2 2 5 6" xfId="38619" xr:uid="{00000000-0005-0000-0000-00005C6B0000}"/>
    <cellStyle name="Total 2 2 5 7" xfId="39240" xr:uid="{00000000-0005-0000-0000-00005D6B0000}"/>
    <cellStyle name="Total 2 2 6" xfId="20863" xr:uid="{00000000-0005-0000-0000-00005E6B0000}"/>
    <cellStyle name="Total 2 2 6 2" xfId="38712" xr:uid="{00000000-0005-0000-0000-00005F6B0000}"/>
    <cellStyle name="Total 2 2 6 2 2" xfId="39333" xr:uid="{00000000-0005-0000-0000-0000606B0000}"/>
    <cellStyle name="Total 2 2 6 3" xfId="38623" xr:uid="{00000000-0005-0000-0000-0000616B0000}"/>
    <cellStyle name="Total 2 2 6 4" xfId="39244" xr:uid="{00000000-0005-0000-0000-0000626B0000}"/>
    <cellStyle name="Total 2 2 7" xfId="20864" xr:uid="{00000000-0005-0000-0000-0000636B0000}"/>
    <cellStyle name="Total 2 2 7 2" xfId="38711" xr:uid="{00000000-0005-0000-0000-0000646B0000}"/>
    <cellStyle name="Total 2 2 7 2 2" xfId="39332" xr:uid="{00000000-0005-0000-0000-0000656B0000}"/>
    <cellStyle name="Total 2 2 7 3" xfId="38624" xr:uid="{00000000-0005-0000-0000-0000666B0000}"/>
    <cellStyle name="Total 2 2 7 4" xfId="39245" xr:uid="{00000000-0005-0000-0000-0000676B0000}"/>
    <cellStyle name="Total 2 2 8" xfId="20865" xr:uid="{00000000-0005-0000-0000-0000686B0000}"/>
    <cellStyle name="Total 2 2 8 2" xfId="38710" xr:uid="{00000000-0005-0000-0000-0000696B0000}"/>
    <cellStyle name="Total 2 2 8 2 2" xfId="39331" xr:uid="{00000000-0005-0000-0000-00006A6B0000}"/>
    <cellStyle name="Total 2 2 8 3" xfId="38625" xr:uid="{00000000-0005-0000-0000-00006B6B0000}"/>
    <cellStyle name="Total 2 2 8 4" xfId="39246" xr:uid="{00000000-0005-0000-0000-00006C6B0000}"/>
    <cellStyle name="Total 2 2 9" xfId="20866" xr:uid="{00000000-0005-0000-0000-00006D6B0000}"/>
    <cellStyle name="Total 2 2 9 2" xfId="38709" xr:uid="{00000000-0005-0000-0000-00006E6B0000}"/>
    <cellStyle name="Total 2 2 9 2 2" xfId="39330" xr:uid="{00000000-0005-0000-0000-00006F6B0000}"/>
    <cellStyle name="Total 2 2 9 3" xfId="38626" xr:uid="{00000000-0005-0000-0000-0000706B0000}"/>
    <cellStyle name="Total 2 2 9 4" xfId="39247" xr:uid="{00000000-0005-0000-0000-0000716B0000}"/>
    <cellStyle name="Total 2 3" xfId="20867" xr:uid="{00000000-0005-0000-0000-0000726B0000}"/>
    <cellStyle name="Total 2 3 2" xfId="20868" xr:uid="{00000000-0005-0000-0000-0000736B0000}"/>
    <cellStyle name="Total 2 3 2 2" xfId="38708" xr:uid="{00000000-0005-0000-0000-0000746B0000}"/>
    <cellStyle name="Total 2 3 2 2 2" xfId="39329" xr:uid="{00000000-0005-0000-0000-0000756B0000}"/>
    <cellStyle name="Total 2 3 2 3" xfId="38627" xr:uid="{00000000-0005-0000-0000-0000766B0000}"/>
    <cellStyle name="Total 2 3 2 4" xfId="39248" xr:uid="{00000000-0005-0000-0000-0000776B0000}"/>
    <cellStyle name="Total 2 3 3" xfId="20869" xr:uid="{00000000-0005-0000-0000-0000786B0000}"/>
    <cellStyle name="Total 2 3 3 2" xfId="38707" xr:uid="{00000000-0005-0000-0000-0000796B0000}"/>
    <cellStyle name="Total 2 3 3 2 2" xfId="39328" xr:uid="{00000000-0005-0000-0000-00007A6B0000}"/>
    <cellStyle name="Total 2 3 3 3" xfId="38628" xr:uid="{00000000-0005-0000-0000-00007B6B0000}"/>
    <cellStyle name="Total 2 3 3 4" xfId="39249" xr:uid="{00000000-0005-0000-0000-00007C6B0000}"/>
    <cellStyle name="Total 2 3 4" xfId="20870" xr:uid="{00000000-0005-0000-0000-00007D6B0000}"/>
    <cellStyle name="Total 2 3 4 2" xfId="38706" xr:uid="{00000000-0005-0000-0000-00007E6B0000}"/>
    <cellStyle name="Total 2 3 4 2 2" xfId="39327" xr:uid="{00000000-0005-0000-0000-00007F6B0000}"/>
    <cellStyle name="Total 2 3 4 3" xfId="38629" xr:uid="{00000000-0005-0000-0000-0000806B0000}"/>
    <cellStyle name="Total 2 3 4 4" xfId="39250" xr:uid="{00000000-0005-0000-0000-0000816B0000}"/>
    <cellStyle name="Total 2 3 5" xfId="20871" xr:uid="{00000000-0005-0000-0000-0000826B0000}"/>
    <cellStyle name="Total 2 3 5 2" xfId="38705" xr:uid="{00000000-0005-0000-0000-0000836B0000}"/>
    <cellStyle name="Total 2 3 5 2 2" xfId="39326" xr:uid="{00000000-0005-0000-0000-0000846B0000}"/>
    <cellStyle name="Total 2 3 5 3" xfId="38630" xr:uid="{00000000-0005-0000-0000-0000856B0000}"/>
    <cellStyle name="Total 2 3 5 4" xfId="39251" xr:uid="{00000000-0005-0000-0000-0000866B0000}"/>
    <cellStyle name="Total 2 4" xfId="20872" xr:uid="{00000000-0005-0000-0000-0000876B0000}"/>
    <cellStyle name="Total 2 4 2" xfId="20873" xr:uid="{00000000-0005-0000-0000-0000886B0000}"/>
    <cellStyle name="Total 2 4 2 2" xfId="38704" xr:uid="{00000000-0005-0000-0000-0000896B0000}"/>
    <cellStyle name="Total 2 4 2 2 2" xfId="39325" xr:uid="{00000000-0005-0000-0000-00008A6B0000}"/>
    <cellStyle name="Total 2 4 2 3" xfId="38631" xr:uid="{00000000-0005-0000-0000-00008B6B0000}"/>
    <cellStyle name="Total 2 4 2 4" xfId="39252" xr:uid="{00000000-0005-0000-0000-00008C6B0000}"/>
    <cellStyle name="Total 2 4 3" xfId="20874" xr:uid="{00000000-0005-0000-0000-00008D6B0000}"/>
    <cellStyle name="Total 2 4 3 2" xfId="38703" xr:uid="{00000000-0005-0000-0000-00008E6B0000}"/>
    <cellStyle name="Total 2 4 3 2 2" xfId="39324" xr:uid="{00000000-0005-0000-0000-00008F6B0000}"/>
    <cellStyle name="Total 2 4 3 3" xfId="38632" xr:uid="{00000000-0005-0000-0000-0000906B0000}"/>
    <cellStyle name="Total 2 4 3 4" xfId="39253" xr:uid="{00000000-0005-0000-0000-0000916B0000}"/>
    <cellStyle name="Total 2 4 4" xfId="20875" xr:uid="{00000000-0005-0000-0000-0000926B0000}"/>
    <cellStyle name="Total 2 4 4 2" xfId="38702" xr:uid="{00000000-0005-0000-0000-0000936B0000}"/>
    <cellStyle name="Total 2 4 4 2 2" xfId="39323" xr:uid="{00000000-0005-0000-0000-0000946B0000}"/>
    <cellStyle name="Total 2 4 4 3" xfId="38633" xr:uid="{00000000-0005-0000-0000-0000956B0000}"/>
    <cellStyle name="Total 2 4 4 4" xfId="39254" xr:uid="{00000000-0005-0000-0000-0000966B0000}"/>
    <cellStyle name="Total 2 4 5" xfId="20876" xr:uid="{00000000-0005-0000-0000-0000976B0000}"/>
    <cellStyle name="Total 2 4 5 2" xfId="38701" xr:uid="{00000000-0005-0000-0000-0000986B0000}"/>
    <cellStyle name="Total 2 4 5 2 2" xfId="39322" xr:uid="{00000000-0005-0000-0000-0000996B0000}"/>
    <cellStyle name="Total 2 4 5 3" xfId="38634" xr:uid="{00000000-0005-0000-0000-00009A6B0000}"/>
    <cellStyle name="Total 2 4 5 4" xfId="39255" xr:uid="{00000000-0005-0000-0000-00009B6B0000}"/>
    <cellStyle name="Total 2 5" xfId="20877" xr:uid="{00000000-0005-0000-0000-00009C6B0000}"/>
    <cellStyle name="Total 2 5 2" xfId="20878" xr:uid="{00000000-0005-0000-0000-00009D6B0000}"/>
    <cellStyle name="Total 2 5 2 2" xfId="38700" xr:uid="{00000000-0005-0000-0000-00009E6B0000}"/>
    <cellStyle name="Total 2 5 2 2 2" xfId="39321" xr:uid="{00000000-0005-0000-0000-00009F6B0000}"/>
    <cellStyle name="Total 2 5 2 3" xfId="38635" xr:uid="{00000000-0005-0000-0000-0000A06B0000}"/>
    <cellStyle name="Total 2 5 2 4" xfId="39256" xr:uid="{00000000-0005-0000-0000-0000A16B0000}"/>
    <cellStyle name="Total 2 5 3" xfId="20879" xr:uid="{00000000-0005-0000-0000-0000A26B0000}"/>
    <cellStyle name="Total 2 5 3 2" xfId="38699" xr:uid="{00000000-0005-0000-0000-0000A36B0000}"/>
    <cellStyle name="Total 2 5 3 2 2" xfId="39320" xr:uid="{00000000-0005-0000-0000-0000A46B0000}"/>
    <cellStyle name="Total 2 5 3 3" xfId="38636" xr:uid="{00000000-0005-0000-0000-0000A56B0000}"/>
    <cellStyle name="Total 2 5 3 4" xfId="39257" xr:uid="{00000000-0005-0000-0000-0000A66B0000}"/>
    <cellStyle name="Total 2 5 4" xfId="20880" xr:uid="{00000000-0005-0000-0000-0000A76B0000}"/>
    <cellStyle name="Total 2 5 4 2" xfId="38698" xr:uid="{00000000-0005-0000-0000-0000A86B0000}"/>
    <cellStyle name="Total 2 5 4 2 2" xfId="39319" xr:uid="{00000000-0005-0000-0000-0000A96B0000}"/>
    <cellStyle name="Total 2 5 4 3" xfId="38637" xr:uid="{00000000-0005-0000-0000-0000AA6B0000}"/>
    <cellStyle name="Total 2 5 4 4" xfId="39258" xr:uid="{00000000-0005-0000-0000-0000AB6B0000}"/>
    <cellStyle name="Total 2 5 5" xfId="20881" xr:uid="{00000000-0005-0000-0000-0000AC6B0000}"/>
    <cellStyle name="Total 2 5 5 2" xfId="38697" xr:uid="{00000000-0005-0000-0000-0000AD6B0000}"/>
    <cellStyle name="Total 2 5 5 2 2" xfId="39318" xr:uid="{00000000-0005-0000-0000-0000AE6B0000}"/>
    <cellStyle name="Total 2 5 5 3" xfId="38638" xr:uid="{00000000-0005-0000-0000-0000AF6B0000}"/>
    <cellStyle name="Total 2 5 5 4" xfId="39259" xr:uid="{00000000-0005-0000-0000-0000B06B0000}"/>
    <cellStyle name="Total 2 6" xfId="20882" xr:uid="{00000000-0005-0000-0000-0000B16B0000}"/>
    <cellStyle name="Total 2 6 2" xfId="20883" xr:uid="{00000000-0005-0000-0000-0000B26B0000}"/>
    <cellStyle name="Total 2 6 2 2" xfId="38696" xr:uid="{00000000-0005-0000-0000-0000B36B0000}"/>
    <cellStyle name="Total 2 6 2 2 2" xfId="39317" xr:uid="{00000000-0005-0000-0000-0000B46B0000}"/>
    <cellStyle name="Total 2 6 2 3" xfId="38639" xr:uid="{00000000-0005-0000-0000-0000B56B0000}"/>
    <cellStyle name="Total 2 6 2 4" xfId="39260" xr:uid="{00000000-0005-0000-0000-0000B66B0000}"/>
    <cellStyle name="Total 2 6 3" xfId="20884" xr:uid="{00000000-0005-0000-0000-0000B76B0000}"/>
    <cellStyle name="Total 2 6 3 2" xfId="38695" xr:uid="{00000000-0005-0000-0000-0000B86B0000}"/>
    <cellStyle name="Total 2 6 3 2 2" xfId="39316" xr:uid="{00000000-0005-0000-0000-0000B96B0000}"/>
    <cellStyle name="Total 2 6 3 3" xfId="38640" xr:uid="{00000000-0005-0000-0000-0000BA6B0000}"/>
    <cellStyle name="Total 2 6 3 4" xfId="39261" xr:uid="{00000000-0005-0000-0000-0000BB6B0000}"/>
    <cellStyle name="Total 2 6 4" xfId="20885" xr:uid="{00000000-0005-0000-0000-0000BC6B0000}"/>
    <cellStyle name="Total 2 6 4 2" xfId="38694" xr:uid="{00000000-0005-0000-0000-0000BD6B0000}"/>
    <cellStyle name="Total 2 6 4 2 2" xfId="39315" xr:uid="{00000000-0005-0000-0000-0000BE6B0000}"/>
    <cellStyle name="Total 2 6 4 3" xfId="38641" xr:uid="{00000000-0005-0000-0000-0000BF6B0000}"/>
    <cellStyle name="Total 2 6 4 4" xfId="39262" xr:uid="{00000000-0005-0000-0000-0000C06B0000}"/>
    <cellStyle name="Total 2 6 5" xfId="20886" xr:uid="{00000000-0005-0000-0000-0000C16B0000}"/>
    <cellStyle name="Total 2 6 5 2" xfId="38693" xr:uid="{00000000-0005-0000-0000-0000C26B0000}"/>
    <cellStyle name="Total 2 6 5 2 2" xfId="39314" xr:uid="{00000000-0005-0000-0000-0000C36B0000}"/>
    <cellStyle name="Total 2 6 5 3" xfId="38642" xr:uid="{00000000-0005-0000-0000-0000C46B0000}"/>
    <cellStyle name="Total 2 6 5 4" xfId="39263" xr:uid="{00000000-0005-0000-0000-0000C56B0000}"/>
    <cellStyle name="Total 2 7" xfId="20887" xr:uid="{00000000-0005-0000-0000-0000C66B0000}"/>
    <cellStyle name="Total 2 7 2" xfId="20888" xr:uid="{00000000-0005-0000-0000-0000C76B0000}"/>
    <cellStyle name="Total 2 7 2 2" xfId="38692" xr:uid="{00000000-0005-0000-0000-0000C86B0000}"/>
    <cellStyle name="Total 2 7 2 2 2" xfId="39313" xr:uid="{00000000-0005-0000-0000-0000C96B0000}"/>
    <cellStyle name="Total 2 7 2 3" xfId="38643" xr:uid="{00000000-0005-0000-0000-0000CA6B0000}"/>
    <cellStyle name="Total 2 7 2 4" xfId="39264" xr:uid="{00000000-0005-0000-0000-0000CB6B0000}"/>
    <cellStyle name="Total 2 7 3" xfId="20889" xr:uid="{00000000-0005-0000-0000-0000CC6B0000}"/>
    <cellStyle name="Total 2 7 3 2" xfId="38691" xr:uid="{00000000-0005-0000-0000-0000CD6B0000}"/>
    <cellStyle name="Total 2 7 3 2 2" xfId="39312" xr:uid="{00000000-0005-0000-0000-0000CE6B0000}"/>
    <cellStyle name="Total 2 7 3 3" xfId="38644" xr:uid="{00000000-0005-0000-0000-0000CF6B0000}"/>
    <cellStyle name="Total 2 7 3 4" xfId="39265" xr:uid="{00000000-0005-0000-0000-0000D06B0000}"/>
    <cellStyle name="Total 2 7 4" xfId="20890" xr:uid="{00000000-0005-0000-0000-0000D16B0000}"/>
    <cellStyle name="Total 2 7 4 2" xfId="38690" xr:uid="{00000000-0005-0000-0000-0000D26B0000}"/>
    <cellStyle name="Total 2 7 4 2 2" xfId="39311" xr:uid="{00000000-0005-0000-0000-0000D36B0000}"/>
    <cellStyle name="Total 2 7 4 3" xfId="38645" xr:uid="{00000000-0005-0000-0000-0000D46B0000}"/>
    <cellStyle name="Total 2 7 4 4" xfId="39266" xr:uid="{00000000-0005-0000-0000-0000D56B0000}"/>
    <cellStyle name="Total 2 7 5" xfId="20891" xr:uid="{00000000-0005-0000-0000-0000D66B0000}"/>
    <cellStyle name="Total 2 7 5 2" xfId="38689" xr:uid="{00000000-0005-0000-0000-0000D76B0000}"/>
    <cellStyle name="Total 2 7 5 2 2" xfId="39310" xr:uid="{00000000-0005-0000-0000-0000D86B0000}"/>
    <cellStyle name="Total 2 7 5 3" xfId="38646" xr:uid="{00000000-0005-0000-0000-0000D96B0000}"/>
    <cellStyle name="Total 2 7 5 4" xfId="39267" xr:uid="{00000000-0005-0000-0000-0000DA6B0000}"/>
    <cellStyle name="Total 2 8" xfId="20892" xr:uid="{00000000-0005-0000-0000-0000DB6B0000}"/>
    <cellStyle name="Total 2 8 2" xfId="20893" xr:uid="{00000000-0005-0000-0000-0000DC6B0000}"/>
    <cellStyle name="Total 2 8 2 2" xfId="38688" xr:uid="{00000000-0005-0000-0000-0000DD6B0000}"/>
    <cellStyle name="Total 2 8 2 2 2" xfId="39309" xr:uid="{00000000-0005-0000-0000-0000DE6B0000}"/>
    <cellStyle name="Total 2 8 2 3" xfId="38647" xr:uid="{00000000-0005-0000-0000-0000DF6B0000}"/>
    <cellStyle name="Total 2 8 2 4" xfId="39268" xr:uid="{00000000-0005-0000-0000-0000E06B0000}"/>
    <cellStyle name="Total 2 8 3" xfId="20894" xr:uid="{00000000-0005-0000-0000-0000E16B0000}"/>
    <cellStyle name="Total 2 8 3 2" xfId="38687" xr:uid="{00000000-0005-0000-0000-0000E26B0000}"/>
    <cellStyle name="Total 2 8 3 2 2" xfId="39308" xr:uid="{00000000-0005-0000-0000-0000E36B0000}"/>
    <cellStyle name="Total 2 8 3 3" xfId="38648" xr:uid="{00000000-0005-0000-0000-0000E46B0000}"/>
    <cellStyle name="Total 2 8 3 4" xfId="39269" xr:uid="{00000000-0005-0000-0000-0000E56B0000}"/>
    <cellStyle name="Total 2 8 4" xfId="20895" xr:uid="{00000000-0005-0000-0000-0000E66B0000}"/>
    <cellStyle name="Total 2 8 4 2" xfId="38686" xr:uid="{00000000-0005-0000-0000-0000E76B0000}"/>
    <cellStyle name="Total 2 8 4 2 2" xfId="39307" xr:uid="{00000000-0005-0000-0000-0000E86B0000}"/>
    <cellStyle name="Total 2 8 4 3" xfId="38649" xr:uid="{00000000-0005-0000-0000-0000E96B0000}"/>
    <cellStyle name="Total 2 8 4 4" xfId="39270" xr:uid="{00000000-0005-0000-0000-0000EA6B0000}"/>
    <cellStyle name="Total 2 8 5" xfId="20896" xr:uid="{00000000-0005-0000-0000-0000EB6B0000}"/>
    <cellStyle name="Total 2 8 5 2" xfId="38685" xr:uid="{00000000-0005-0000-0000-0000EC6B0000}"/>
    <cellStyle name="Total 2 8 5 2 2" xfId="39306" xr:uid="{00000000-0005-0000-0000-0000ED6B0000}"/>
    <cellStyle name="Total 2 8 5 3" xfId="38650" xr:uid="{00000000-0005-0000-0000-0000EE6B0000}"/>
    <cellStyle name="Total 2 8 5 4" xfId="39271" xr:uid="{00000000-0005-0000-0000-0000EF6B0000}"/>
    <cellStyle name="Total 2 9" xfId="20897" xr:uid="{00000000-0005-0000-0000-0000F06B0000}"/>
    <cellStyle name="Total 2 9 2" xfId="20898" xr:uid="{00000000-0005-0000-0000-0000F16B0000}"/>
    <cellStyle name="Total 2 9 2 2" xfId="38684" xr:uid="{00000000-0005-0000-0000-0000F26B0000}"/>
    <cellStyle name="Total 2 9 2 2 2" xfId="39305" xr:uid="{00000000-0005-0000-0000-0000F36B0000}"/>
    <cellStyle name="Total 2 9 2 3" xfId="38651" xr:uid="{00000000-0005-0000-0000-0000F46B0000}"/>
    <cellStyle name="Total 2 9 2 4" xfId="39272" xr:uid="{00000000-0005-0000-0000-0000F56B0000}"/>
    <cellStyle name="Total 2 9 3" xfId="20899" xr:uid="{00000000-0005-0000-0000-0000F66B0000}"/>
    <cellStyle name="Total 2 9 3 2" xfId="38683" xr:uid="{00000000-0005-0000-0000-0000F76B0000}"/>
    <cellStyle name="Total 2 9 3 2 2" xfId="39304" xr:uid="{00000000-0005-0000-0000-0000F86B0000}"/>
    <cellStyle name="Total 2 9 3 3" xfId="38652" xr:uid="{00000000-0005-0000-0000-0000F96B0000}"/>
    <cellStyle name="Total 2 9 3 4" xfId="39273" xr:uid="{00000000-0005-0000-0000-0000FA6B0000}"/>
    <cellStyle name="Total 2 9 4" xfId="20900" xr:uid="{00000000-0005-0000-0000-0000FB6B0000}"/>
    <cellStyle name="Total 2 9 4 2" xfId="38682" xr:uid="{00000000-0005-0000-0000-0000FC6B0000}"/>
    <cellStyle name="Total 2 9 4 2 2" xfId="39303" xr:uid="{00000000-0005-0000-0000-0000FD6B0000}"/>
    <cellStyle name="Total 2 9 4 3" xfId="38653" xr:uid="{00000000-0005-0000-0000-0000FE6B0000}"/>
    <cellStyle name="Total 2 9 4 4" xfId="39274" xr:uid="{00000000-0005-0000-0000-0000FF6B0000}"/>
    <cellStyle name="Total 2 9 5" xfId="20901" xr:uid="{00000000-0005-0000-0000-0000006C0000}"/>
    <cellStyle name="Total 2 9 5 2" xfId="38681" xr:uid="{00000000-0005-0000-0000-0000016C0000}"/>
    <cellStyle name="Total 2 9 5 2 2" xfId="39302" xr:uid="{00000000-0005-0000-0000-0000026C0000}"/>
    <cellStyle name="Total 2 9 5 3" xfId="38654" xr:uid="{00000000-0005-0000-0000-0000036C0000}"/>
    <cellStyle name="Total 2 9 5 4" xfId="39275" xr:uid="{00000000-0005-0000-0000-0000046C0000}"/>
    <cellStyle name="Total 3" xfId="20902" xr:uid="{00000000-0005-0000-0000-0000056C0000}"/>
    <cellStyle name="Total 3 2" xfId="20903" xr:uid="{00000000-0005-0000-0000-0000066C0000}"/>
    <cellStyle name="Total 3 2 2" xfId="38679" xr:uid="{00000000-0005-0000-0000-0000076C0000}"/>
    <cellStyle name="Total 3 2 2 2" xfId="39300" xr:uid="{00000000-0005-0000-0000-0000086C0000}"/>
    <cellStyle name="Total 3 2 3" xfId="38656" xr:uid="{00000000-0005-0000-0000-0000096C0000}"/>
    <cellStyle name="Total 3 2 4" xfId="39277" xr:uid="{00000000-0005-0000-0000-00000A6C0000}"/>
    <cellStyle name="Total 3 3" xfId="20904" xr:uid="{00000000-0005-0000-0000-00000B6C0000}"/>
    <cellStyle name="Total 3 3 2" xfId="38678" xr:uid="{00000000-0005-0000-0000-00000C6C0000}"/>
    <cellStyle name="Total 3 3 2 2" xfId="39299" xr:uid="{00000000-0005-0000-0000-00000D6C0000}"/>
    <cellStyle name="Total 3 3 3" xfId="38657" xr:uid="{00000000-0005-0000-0000-00000E6C0000}"/>
    <cellStyle name="Total 3 3 4" xfId="39278" xr:uid="{00000000-0005-0000-0000-00000F6C0000}"/>
    <cellStyle name="Total 3 4" xfId="38680" xr:uid="{00000000-0005-0000-0000-0000106C0000}"/>
    <cellStyle name="Total 3 4 2" xfId="39301" xr:uid="{00000000-0005-0000-0000-0000116C0000}"/>
    <cellStyle name="Total 3 5" xfId="38655" xr:uid="{00000000-0005-0000-0000-0000126C0000}"/>
    <cellStyle name="Total 3 6" xfId="39276" xr:uid="{00000000-0005-0000-0000-0000136C0000}"/>
    <cellStyle name="Total 4" xfId="20905" xr:uid="{00000000-0005-0000-0000-0000146C0000}"/>
    <cellStyle name="Total 4 2" xfId="20906" xr:uid="{00000000-0005-0000-0000-0000156C0000}"/>
    <cellStyle name="Total 4 2 2" xfId="38676" xr:uid="{00000000-0005-0000-0000-0000166C0000}"/>
    <cellStyle name="Total 4 2 2 2" xfId="39297" xr:uid="{00000000-0005-0000-0000-0000176C0000}"/>
    <cellStyle name="Total 4 2 3" xfId="38659" xr:uid="{00000000-0005-0000-0000-0000186C0000}"/>
    <cellStyle name="Total 4 2 4" xfId="39280" xr:uid="{00000000-0005-0000-0000-0000196C0000}"/>
    <cellStyle name="Total 4 3" xfId="20907" xr:uid="{00000000-0005-0000-0000-00001A6C0000}"/>
    <cellStyle name="Total 4 3 2" xfId="38675" xr:uid="{00000000-0005-0000-0000-00001B6C0000}"/>
    <cellStyle name="Total 4 3 2 2" xfId="39296" xr:uid="{00000000-0005-0000-0000-00001C6C0000}"/>
    <cellStyle name="Total 4 3 3" xfId="38660" xr:uid="{00000000-0005-0000-0000-00001D6C0000}"/>
    <cellStyle name="Total 4 3 4" xfId="39281" xr:uid="{00000000-0005-0000-0000-00001E6C0000}"/>
    <cellStyle name="Total 4 4" xfId="38677" xr:uid="{00000000-0005-0000-0000-00001F6C0000}"/>
    <cellStyle name="Total 4 4 2" xfId="39298" xr:uid="{00000000-0005-0000-0000-0000206C0000}"/>
    <cellStyle name="Total 4 5" xfId="38658" xr:uid="{00000000-0005-0000-0000-0000216C0000}"/>
    <cellStyle name="Total 4 6" xfId="39279" xr:uid="{00000000-0005-0000-0000-0000226C0000}"/>
    <cellStyle name="Total 5" xfId="20908" xr:uid="{00000000-0005-0000-0000-0000236C0000}"/>
    <cellStyle name="Total 5 2" xfId="20909" xr:uid="{00000000-0005-0000-0000-0000246C0000}"/>
    <cellStyle name="Total 5 2 2" xfId="38673" xr:uid="{00000000-0005-0000-0000-0000256C0000}"/>
    <cellStyle name="Total 5 2 2 2" xfId="39294" xr:uid="{00000000-0005-0000-0000-0000266C0000}"/>
    <cellStyle name="Total 5 2 3" xfId="38662" xr:uid="{00000000-0005-0000-0000-0000276C0000}"/>
    <cellStyle name="Total 5 2 4" xfId="39283" xr:uid="{00000000-0005-0000-0000-0000286C0000}"/>
    <cellStyle name="Total 5 3" xfId="20910" xr:uid="{00000000-0005-0000-0000-0000296C0000}"/>
    <cellStyle name="Total 5 3 2" xfId="38672" xr:uid="{00000000-0005-0000-0000-00002A6C0000}"/>
    <cellStyle name="Total 5 3 2 2" xfId="39293" xr:uid="{00000000-0005-0000-0000-00002B6C0000}"/>
    <cellStyle name="Total 5 3 3" xfId="38663" xr:uid="{00000000-0005-0000-0000-00002C6C0000}"/>
    <cellStyle name="Total 5 3 4" xfId="39284" xr:uid="{00000000-0005-0000-0000-00002D6C0000}"/>
    <cellStyle name="Total 5 4" xfId="38674" xr:uid="{00000000-0005-0000-0000-00002E6C0000}"/>
    <cellStyle name="Total 5 4 2" xfId="39295" xr:uid="{00000000-0005-0000-0000-00002F6C0000}"/>
    <cellStyle name="Total 5 5" xfId="38661" xr:uid="{00000000-0005-0000-0000-0000306C0000}"/>
    <cellStyle name="Total 5 6" xfId="39282" xr:uid="{00000000-0005-0000-0000-0000316C0000}"/>
    <cellStyle name="Total 6" xfId="20911" xr:uid="{00000000-0005-0000-0000-0000326C0000}"/>
    <cellStyle name="Total 6 2" xfId="20912" xr:uid="{00000000-0005-0000-0000-0000336C0000}"/>
    <cellStyle name="Total 6 2 2" xfId="38670" xr:uid="{00000000-0005-0000-0000-0000346C0000}"/>
    <cellStyle name="Total 6 2 2 2" xfId="39291" xr:uid="{00000000-0005-0000-0000-0000356C0000}"/>
    <cellStyle name="Total 6 2 3" xfId="38665" xr:uid="{00000000-0005-0000-0000-0000366C0000}"/>
    <cellStyle name="Total 6 2 4" xfId="39286" xr:uid="{00000000-0005-0000-0000-0000376C0000}"/>
    <cellStyle name="Total 6 3" xfId="20913" xr:uid="{00000000-0005-0000-0000-0000386C0000}"/>
    <cellStyle name="Total 6 3 2" xfId="38669" xr:uid="{00000000-0005-0000-0000-0000396C0000}"/>
    <cellStyle name="Total 6 3 2 2" xfId="39290" xr:uid="{00000000-0005-0000-0000-00003A6C0000}"/>
    <cellStyle name="Total 6 3 3" xfId="38666" xr:uid="{00000000-0005-0000-0000-00003B6C0000}"/>
    <cellStyle name="Total 6 3 4" xfId="39287" xr:uid="{00000000-0005-0000-0000-00003C6C0000}"/>
    <cellStyle name="Total 6 4" xfId="38671" xr:uid="{00000000-0005-0000-0000-00003D6C0000}"/>
    <cellStyle name="Total 6 4 2" xfId="39292" xr:uid="{00000000-0005-0000-0000-00003E6C0000}"/>
    <cellStyle name="Total 6 5" xfId="38664" xr:uid="{00000000-0005-0000-0000-00003F6C0000}"/>
    <cellStyle name="Total 6 6" xfId="39285" xr:uid="{00000000-0005-0000-0000-0000406C0000}"/>
    <cellStyle name="Total 7" xfId="20914" xr:uid="{00000000-0005-0000-0000-0000416C0000}"/>
    <cellStyle name="Total 7 2" xfId="38668" xr:uid="{00000000-0005-0000-0000-0000426C0000}"/>
    <cellStyle name="Total 7 2 2" xfId="39289" xr:uid="{00000000-0005-0000-0000-0000436C0000}"/>
    <cellStyle name="Total 7 3" xfId="38667" xr:uid="{00000000-0005-0000-0000-0000446C0000}"/>
    <cellStyle name="Total 7 4" xfId="39288" xr:uid="{00000000-0005-0000-0000-0000456C0000}"/>
    <cellStyle name="Total 8" xfId="21008" xr:uid="{00000000-0005-0000-0000-0000466C0000}"/>
    <cellStyle name="Total2 - Style2" xfId="20915" xr:uid="{00000000-0005-0000-0000-0000476C0000}"/>
    <cellStyle name="Unit" xfId="20916" xr:uid="{00000000-0005-0000-0000-0000486C0000}"/>
    <cellStyle name="Unit 2" xfId="20917" xr:uid="{00000000-0005-0000-0000-0000496C0000}"/>
    <cellStyle name="Unit 3" xfId="20918" xr:uid="{00000000-0005-0000-0000-00004A6C0000}"/>
    <cellStyle name="Unit 4" xfId="20919" xr:uid="{00000000-0005-0000-0000-00004B6C0000}"/>
    <cellStyle name="Vertical" xfId="20920" xr:uid="{00000000-0005-0000-0000-00004C6C0000}"/>
    <cellStyle name="Vertical 2" xfId="20921" xr:uid="{00000000-0005-0000-0000-00004D6C0000}"/>
    <cellStyle name="Vertical 3" xfId="20922" xr:uid="{00000000-0005-0000-0000-00004E6C0000}"/>
    <cellStyle name="Währung [0]" xfId="20923" xr:uid="{00000000-0005-0000-0000-00004F6C0000}"/>
    <cellStyle name="Währung_AX-3-4-Balance-Sheet-310899" xfId="20924" xr:uid="{00000000-0005-0000-0000-0000506C0000}"/>
    <cellStyle name="Warning Text 2" xfId="20925" xr:uid="{00000000-0005-0000-0000-0000516C0000}"/>
    <cellStyle name="Warning Text 2 10" xfId="20926" xr:uid="{00000000-0005-0000-0000-0000526C0000}"/>
    <cellStyle name="Warning Text 2 11" xfId="20927" xr:uid="{00000000-0005-0000-0000-0000536C0000}"/>
    <cellStyle name="Warning Text 2 12" xfId="20928" xr:uid="{00000000-0005-0000-0000-0000546C0000}"/>
    <cellStyle name="Warning Text 2 2" xfId="20929" xr:uid="{00000000-0005-0000-0000-0000556C0000}"/>
    <cellStyle name="Warning Text 2 2 2" xfId="20930" xr:uid="{00000000-0005-0000-0000-0000566C0000}"/>
    <cellStyle name="Warning Text 2 3" xfId="20931" xr:uid="{00000000-0005-0000-0000-0000576C0000}"/>
    <cellStyle name="Warning Text 2 4" xfId="20932" xr:uid="{00000000-0005-0000-0000-0000586C0000}"/>
    <cellStyle name="Warning Text 2 5" xfId="20933" xr:uid="{00000000-0005-0000-0000-0000596C0000}"/>
    <cellStyle name="Warning Text 2 6" xfId="20934" xr:uid="{00000000-0005-0000-0000-00005A6C0000}"/>
    <cellStyle name="Warning Text 2 7" xfId="20935" xr:uid="{00000000-0005-0000-0000-00005B6C0000}"/>
    <cellStyle name="Warning Text 2 8" xfId="20936" xr:uid="{00000000-0005-0000-0000-00005C6C0000}"/>
    <cellStyle name="Warning Text 2 9" xfId="20937" xr:uid="{00000000-0005-0000-0000-00005D6C0000}"/>
    <cellStyle name="Warning Text 3" xfId="20938" xr:uid="{00000000-0005-0000-0000-00005E6C0000}"/>
    <cellStyle name="Warning Text 3 2" xfId="20939" xr:uid="{00000000-0005-0000-0000-00005F6C0000}"/>
    <cellStyle name="Warning Text 3 3" xfId="20940" xr:uid="{00000000-0005-0000-0000-0000606C0000}"/>
    <cellStyle name="Warning Text 4" xfId="20941" xr:uid="{00000000-0005-0000-0000-0000616C0000}"/>
    <cellStyle name="Warning Text 4 2" xfId="20942" xr:uid="{00000000-0005-0000-0000-0000626C0000}"/>
    <cellStyle name="Warning Text 4 3" xfId="20943" xr:uid="{00000000-0005-0000-0000-0000636C0000}"/>
    <cellStyle name="Warning Text 5" xfId="20944" xr:uid="{00000000-0005-0000-0000-0000646C0000}"/>
    <cellStyle name="Warning Text 5 2" xfId="20945" xr:uid="{00000000-0005-0000-0000-0000656C0000}"/>
    <cellStyle name="Warning Text 5 3" xfId="20946" xr:uid="{00000000-0005-0000-0000-0000666C0000}"/>
    <cellStyle name="Warning Text 6" xfId="20947" xr:uid="{00000000-0005-0000-0000-0000676C0000}"/>
    <cellStyle name="Warning Text 6 2" xfId="20948" xr:uid="{00000000-0005-0000-0000-0000686C0000}"/>
    <cellStyle name="Warning Text 6 3" xfId="20949" xr:uid="{00000000-0005-0000-0000-0000696C0000}"/>
    <cellStyle name="Warning Text 7" xfId="20950" xr:uid="{00000000-0005-0000-0000-00006A6C0000}"/>
    <cellStyle name="Warning Text 8" xfId="21009" xr:uid="{00000000-0005-0000-0000-00006B6C0000}"/>
    <cellStyle name="Years" xfId="20951" xr:uid="{00000000-0005-0000-0000-00006C6C0000}"/>
    <cellStyle name="Денежный [0]_Capex" xfId="20952" xr:uid="{00000000-0005-0000-0000-00006D6C0000}"/>
    <cellStyle name="Денежный_Capex" xfId="20953" xr:uid="{00000000-0005-0000-0000-00006E6C0000}"/>
    <cellStyle name="Обычный_7.1" xfId="20954" xr:uid="{00000000-0005-0000-0000-00006F6C0000}"/>
    <cellStyle name="ТЕКСТ" xfId="20955" xr:uid="{00000000-0005-0000-0000-0000706C0000}"/>
    <cellStyle name="Тысячи [0]_Chart1 (Sales &amp; Costs)" xfId="20956" xr:uid="{00000000-0005-0000-0000-0000716C0000}"/>
    <cellStyle name="Тысячи_Chart1 (Sales &amp; Costs)" xfId="20957" xr:uid="{00000000-0005-0000-0000-0000726C0000}"/>
    <cellStyle name="Финансовый [0]_Capex" xfId="20958" xr:uid="{00000000-0005-0000-0000-0000736C0000}"/>
    <cellStyle name="Финансовый_Capex" xfId="20959" xr:uid="{00000000-0005-0000-0000-0000746C0000}"/>
    <cellStyle name="მძიმე 2" xfId="23866" xr:uid="{00000000-0005-0000-0000-0000756C0000}"/>
    <cellStyle name="მძიმე 2 2" xfId="23867" xr:uid="{00000000-0005-0000-0000-0000766C0000}"/>
    <cellStyle name="მძიმე 2 2 2" xfId="23868" xr:uid="{00000000-0005-0000-0000-0000776C0000}"/>
    <cellStyle name="მძიმე 2 2 2 2" xfId="23869" xr:uid="{00000000-0005-0000-0000-0000786C0000}"/>
    <cellStyle name="მძიმე 2 2 2 2 2" xfId="23870" xr:uid="{00000000-0005-0000-0000-0000796C0000}"/>
    <cellStyle name="მძიმე 2 2 2 2 2 2" xfId="23871" xr:uid="{00000000-0005-0000-0000-00007A6C0000}"/>
    <cellStyle name="მძიმე 2 2 2 2 2 2 2" xfId="23872" xr:uid="{00000000-0005-0000-0000-00007B6C0000}"/>
    <cellStyle name="მძიმე 2 2 2 2 2 2 2 2" xfId="23873" xr:uid="{00000000-0005-0000-0000-00007C6C0000}"/>
    <cellStyle name="მძიმე 2 2 2 2 2 2 2 2 2" xfId="23874" xr:uid="{00000000-0005-0000-0000-00007D6C0000}"/>
    <cellStyle name="მძიმე 2 2 2 2 2 2 2 3" xfId="23875" xr:uid="{00000000-0005-0000-0000-00007E6C0000}"/>
    <cellStyle name="მძიმე 2 2 2 2 2 2 3" xfId="23876" xr:uid="{00000000-0005-0000-0000-00007F6C0000}"/>
    <cellStyle name="მძიმე 2 2 2 2 2 2 3 2" xfId="23877" xr:uid="{00000000-0005-0000-0000-0000806C0000}"/>
    <cellStyle name="მძიმე 2 2 2 2 2 2 4" xfId="23878" xr:uid="{00000000-0005-0000-0000-0000816C0000}"/>
    <cellStyle name="მძიმე 2 2 2 2 3" xfId="23879" xr:uid="{00000000-0005-0000-0000-0000826C0000}"/>
    <cellStyle name="მძიმე 2 2 2 2 3 2" xfId="23880" xr:uid="{00000000-0005-0000-0000-0000836C0000}"/>
    <cellStyle name="მძიმე 2 2 2 2 3 2 2" xfId="23881" xr:uid="{00000000-0005-0000-0000-0000846C0000}"/>
    <cellStyle name="მძიმე 2 2 2 2 3 2 2 2" xfId="23882" xr:uid="{00000000-0005-0000-0000-0000856C0000}"/>
    <cellStyle name="მძიმე 2 2 2 2 3 2 2 2 2" xfId="23883" xr:uid="{00000000-0005-0000-0000-0000866C0000}"/>
    <cellStyle name="მძიმე 2 2 2 2 3 2 2 3" xfId="23884" xr:uid="{00000000-0005-0000-0000-0000876C0000}"/>
    <cellStyle name="მძიმე 2 2 2 2 3 2 3" xfId="23885" xr:uid="{00000000-0005-0000-0000-0000886C0000}"/>
    <cellStyle name="მძიმე 2 2 2 2 3 2 3 2" xfId="23886" xr:uid="{00000000-0005-0000-0000-0000896C0000}"/>
    <cellStyle name="მძიმე 2 2 2 2 3 2 4" xfId="23887" xr:uid="{00000000-0005-0000-0000-00008A6C0000}"/>
    <cellStyle name="მძიმე 2 2 2 2 4" xfId="23888" xr:uid="{00000000-0005-0000-0000-00008B6C0000}"/>
    <cellStyle name="მძიმე 2 2 2 2 4 2" xfId="23889" xr:uid="{00000000-0005-0000-0000-00008C6C0000}"/>
    <cellStyle name="მძიმე 2 2 2 2 4 2 2" xfId="23890" xr:uid="{00000000-0005-0000-0000-00008D6C0000}"/>
    <cellStyle name="მძიმე 2 2 2 2 4 2 2 2" xfId="23891" xr:uid="{00000000-0005-0000-0000-00008E6C0000}"/>
    <cellStyle name="მძიმე 2 2 2 2 4 2 3" xfId="23892" xr:uid="{00000000-0005-0000-0000-00008F6C0000}"/>
    <cellStyle name="მძიმე 2 2 2 2 4 3" xfId="23893" xr:uid="{00000000-0005-0000-0000-0000906C0000}"/>
    <cellStyle name="მძიმე 2 2 2 2 4 3 2" xfId="23894" xr:uid="{00000000-0005-0000-0000-0000916C0000}"/>
    <cellStyle name="მძიმე 2 2 2 2 4 4" xfId="23895" xr:uid="{00000000-0005-0000-0000-0000926C0000}"/>
    <cellStyle name="მძიმე 2 2 2 3" xfId="23896" xr:uid="{00000000-0005-0000-0000-0000936C0000}"/>
    <cellStyle name="მძიმე 2 2 2 3 2" xfId="23897" xr:uid="{00000000-0005-0000-0000-0000946C0000}"/>
    <cellStyle name="მძიმე 2 2 2 3 2 2" xfId="23898" xr:uid="{00000000-0005-0000-0000-0000956C0000}"/>
    <cellStyle name="მძიმე 2 2 2 3 2 2 2" xfId="23899" xr:uid="{00000000-0005-0000-0000-0000966C0000}"/>
    <cellStyle name="მძიმე 2 2 2 3 2 2 2 2" xfId="23900" xr:uid="{00000000-0005-0000-0000-0000976C0000}"/>
    <cellStyle name="მძიმე 2 2 2 3 2 2 3" xfId="23901" xr:uid="{00000000-0005-0000-0000-0000986C0000}"/>
    <cellStyle name="მძიმე 2 2 2 3 2 3" xfId="23902" xr:uid="{00000000-0005-0000-0000-0000996C0000}"/>
    <cellStyle name="მძიმე 2 2 2 3 2 3 2" xfId="23903" xr:uid="{00000000-0005-0000-0000-00009A6C0000}"/>
    <cellStyle name="მძიმე 2 2 2 3 2 4" xfId="23904" xr:uid="{00000000-0005-0000-0000-00009B6C0000}"/>
    <cellStyle name="მძიმე 2 2 2 4" xfId="23905" xr:uid="{00000000-0005-0000-0000-00009C6C0000}"/>
    <cellStyle name="მძიმე 2 2 2 4 2" xfId="23906" xr:uid="{00000000-0005-0000-0000-00009D6C0000}"/>
    <cellStyle name="მძიმე 2 2 2 4 2 2" xfId="23907" xr:uid="{00000000-0005-0000-0000-00009E6C0000}"/>
    <cellStyle name="მძიმე 2 2 2 4 2 2 2" xfId="23908" xr:uid="{00000000-0005-0000-0000-00009F6C0000}"/>
    <cellStyle name="მძიმე 2 2 2 4 2 2 2 2" xfId="23909" xr:uid="{00000000-0005-0000-0000-0000A06C0000}"/>
    <cellStyle name="მძიმე 2 2 2 4 2 2 3" xfId="23910" xr:uid="{00000000-0005-0000-0000-0000A16C0000}"/>
    <cellStyle name="მძიმე 2 2 2 4 2 3" xfId="23911" xr:uid="{00000000-0005-0000-0000-0000A26C0000}"/>
    <cellStyle name="მძიმე 2 2 2 4 2 3 2" xfId="23912" xr:uid="{00000000-0005-0000-0000-0000A36C0000}"/>
    <cellStyle name="მძიმე 2 2 2 4 2 4" xfId="23913" xr:uid="{00000000-0005-0000-0000-0000A46C0000}"/>
    <cellStyle name="მძიმე 2 2 2 5" xfId="23914" xr:uid="{00000000-0005-0000-0000-0000A56C0000}"/>
    <cellStyle name="მძიმე 2 2 2 5 2" xfId="23915" xr:uid="{00000000-0005-0000-0000-0000A66C0000}"/>
    <cellStyle name="მძიმე 2 2 2 5 2 2" xfId="23916" xr:uid="{00000000-0005-0000-0000-0000A76C0000}"/>
    <cellStyle name="მძიმე 2 2 2 5 2 2 2" xfId="23917" xr:uid="{00000000-0005-0000-0000-0000A86C0000}"/>
    <cellStyle name="მძიმე 2 2 2 5 2 3" xfId="23918" xr:uid="{00000000-0005-0000-0000-0000A96C0000}"/>
    <cellStyle name="მძიმე 2 2 2 5 3" xfId="23919" xr:uid="{00000000-0005-0000-0000-0000AA6C0000}"/>
    <cellStyle name="მძიმე 2 2 2 5 3 2" xfId="23920" xr:uid="{00000000-0005-0000-0000-0000AB6C0000}"/>
    <cellStyle name="მძიმე 2 2 2 5 4" xfId="23921" xr:uid="{00000000-0005-0000-0000-0000AC6C0000}"/>
    <cellStyle name="მძიმე 2 2 3" xfId="23922" xr:uid="{00000000-0005-0000-0000-0000AD6C0000}"/>
    <cellStyle name="მძიმე 2 2 3 2" xfId="23923" xr:uid="{00000000-0005-0000-0000-0000AE6C0000}"/>
    <cellStyle name="მძიმე 2 2 3 2 2" xfId="23924" xr:uid="{00000000-0005-0000-0000-0000AF6C0000}"/>
    <cellStyle name="მძიმე 2 2 3 2 2 2" xfId="23925" xr:uid="{00000000-0005-0000-0000-0000B06C0000}"/>
    <cellStyle name="მძიმე 2 2 3 2 3" xfId="23926" xr:uid="{00000000-0005-0000-0000-0000B16C0000}"/>
    <cellStyle name="მძიმე 2 2 3 3" xfId="23927" xr:uid="{00000000-0005-0000-0000-0000B26C0000}"/>
    <cellStyle name="მძიმე 2 2 3 3 2" xfId="23928" xr:uid="{00000000-0005-0000-0000-0000B36C0000}"/>
    <cellStyle name="მძიმე 2 2 3 4" xfId="23929" xr:uid="{00000000-0005-0000-0000-0000B46C0000}"/>
    <cellStyle name="მძიმე 2 3" xfId="23930" xr:uid="{00000000-0005-0000-0000-0000B56C0000}"/>
    <cellStyle name="მძიმე 2 3 2" xfId="23931" xr:uid="{00000000-0005-0000-0000-0000B66C0000}"/>
    <cellStyle name="მძიმე 2 3 2 2" xfId="23932" xr:uid="{00000000-0005-0000-0000-0000B76C0000}"/>
    <cellStyle name="მძიმე 2 3 2 2 2" xfId="23933" xr:uid="{00000000-0005-0000-0000-0000B86C0000}"/>
    <cellStyle name="მძიმე 2 3 2 2 2 2" xfId="23934" xr:uid="{00000000-0005-0000-0000-0000B96C0000}"/>
    <cellStyle name="მძიმე 2 3 2 2 2 2 2" xfId="23935" xr:uid="{00000000-0005-0000-0000-0000BA6C0000}"/>
    <cellStyle name="მძიმე 2 3 2 2 2 2 2 2" xfId="23936" xr:uid="{00000000-0005-0000-0000-0000BB6C0000}"/>
    <cellStyle name="მძიმე 2 3 2 2 2 2 3" xfId="23937" xr:uid="{00000000-0005-0000-0000-0000BC6C0000}"/>
    <cellStyle name="მძიმე 2 3 2 2 2 3" xfId="23938" xr:uid="{00000000-0005-0000-0000-0000BD6C0000}"/>
    <cellStyle name="მძიმე 2 3 2 2 2 3 2" xfId="23939" xr:uid="{00000000-0005-0000-0000-0000BE6C0000}"/>
    <cellStyle name="მძიმე 2 3 2 2 2 4" xfId="23940" xr:uid="{00000000-0005-0000-0000-0000BF6C0000}"/>
    <cellStyle name="მძიმე 2 3 2 3" xfId="23941" xr:uid="{00000000-0005-0000-0000-0000C06C0000}"/>
    <cellStyle name="მძიმე 2 3 2 3 2" xfId="23942" xr:uid="{00000000-0005-0000-0000-0000C16C0000}"/>
    <cellStyle name="მძიმე 2 3 2 3 2 2" xfId="23943" xr:uid="{00000000-0005-0000-0000-0000C26C0000}"/>
    <cellStyle name="მძიმე 2 3 2 3 2 2 2" xfId="23944" xr:uid="{00000000-0005-0000-0000-0000C36C0000}"/>
    <cellStyle name="მძიმე 2 3 2 3 2 2 2 2" xfId="23945" xr:uid="{00000000-0005-0000-0000-0000C46C0000}"/>
    <cellStyle name="მძიმე 2 3 2 3 2 2 3" xfId="23946" xr:uid="{00000000-0005-0000-0000-0000C56C0000}"/>
    <cellStyle name="მძიმე 2 3 2 3 2 3" xfId="23947" xr:uid="{00000000-0005-0000-0000-0000C66C0000}"/>
    <cellStyle name="მძიმე 2 3 2 3 2 3 2" xfId="23948" xr:uid="{00000000-0005-0000-0000-0000C76C0000}"/>
    <cellStyle name="მძიმე 2 3 2 3 2 4" xfId="23949" xr:uid="{00000000-0005-0000-0000-0000C86C0000}"/>
    <cellStyle name="მძიმე 2 3 2 4" xfId="23950" xr:uid="{00000000-0005-0000-0000-0000C96C0000}"/>
    <cellStyle name="მძიმე 2 3 2 4 2" xfId="23951" xr:uid="{00000000-0005-0000-0000-0000CA6C0000}"/>
    <cellStyle name="მძიმე 2 3 2 4 2 2" xfId="23952" xr:uid="{00000000-0005-0000-0000-0000CB6C0000}"/>
    <cellStyle name="მძიმე 2 3 2 4 2 2 2" xfId="23953" xr:uid="{00000000-0005-0000-0000-0000CC6C0000}"/>
    <cellStyle name="მძიმე 2 3 2 4 2 3" xfId="23954" xr:uid="{00000000-0005-0000-0000-0000CD6C0000}"/>
    <cellStyle name="მძიმე 2 3 2 4 3" xfId="23955" xr:uid="{00000000-0005-0000-0000-0000CE6C0000}"/>
    <cellStyle name="მძიმე 2 3 2 4 3 2" xfId="23956" xr:uid="{00000000-0005-0000-0000-0000CF6C0000}"/>
    <cellStyle name="მძიმე 2 3 2 4 4" xfId="23957" xr:uid="{00000000-0005-0000-0000-0000D06C0000}"/>
    <cellStyle name="მძიმე 2 3 3" xfId="23958" xr:uid="{00000000-0005-0000-0000-0000D16C0000}"/>
    <cellStyle name="მძიმე 2 3 3 2" xfId="23959" xr:uid="{00000000-0005-0000-0000-0000D26C0000}"/>
    <cellStyle name="მძიმე 2 3 3 2 2" xfId="23960" xr:uid="{00000000-0005-0000-0000-0000D36C0000}"/>
    <cellStyle name="მძიმე 2 3 3 2 2 2" xfId="23961" xr:uid="{00000000-0005-0000-0000-0000D46C0000}"/>
    <cellStyle name="მძიმე 2 3 3 2 2 2 2" xfId="23962" xr:uid="{00000000-0005-0000-0000-0000D56C0000}"/>
    <cellStyle name="მძიმე 2 3 3 2 2 3" xfId="23963" xr:uid="{00000000-0005-0000-0000-0000D66C0000}"/>
    <cellStyle name="მძიმე 2 3 3 2 3" xfId="23964" xr:uid="{00000000-0005-0000-0000-0000D76C0000}"/>
    <cellStyle name="მძიმე 2 3 3 2 3 2" xfId="23965" xr:uid="{00000000-0005-0000-0000-0000D86C0000}"/>
    <cellStyle name="მძიმე 2 3 3 2 4" xfId="23966" xr:uid="{00000000-0005-0000-0000-0000D96C0000}"/>
    <cellStyle name="მძიმე 2 3 4" xfId="23967" xr:uid="{00000000-0005-0000-0000-0000DA6C0000}"/>
    <cellStyle name="მძიმე 2 3 4 2" xfId="23968" xr:uid="{00000000-0005-0000-0000-0000DB6C0000}"/>
    <cellStyle name="მძიმე 2 3 4 2 2" xfId="23969" xr:uid="{00000000-0005-0000-0000-0000DC6C0000}"/>
    <cellStyle name="მძიმე 2 3 4 2 2 2" xfId="23970" xr:uid="{00000000-0005-0000-0000-0000DD6C0000}"/>
    <cellStyle name="მძიმე 2 3 4 2 2 2 2" xfId="23971" xr:uid="{00000000-0005-0000-0000-0000DE6C0000}"/>
    <cellStyle name="მძიმე 2 3 4 2 2 3" xfId="23972" xr:uid="{00000000-0005-0000-0000-0000DF6C0000}"/>
    <cellStyle name="მძიმე 2 3 4 2 3" xfId="23973" xr:uid="{00000000-0005-0000-0000-0000E06C0000}"/>
    <cellStyle name="მძიმე 2 3 4 2 3 2" xfId="23974" xr:uid="{00000000-0005-0000-0000-0000E16C0000}"/>
    <cellStyle name="მძიმე 2 3 4 2 4" xfId="23975" xr:uid="{00000000-0005-0000-0000-0000E26C0000}"/>
    <cellStyle name="მძიმე 2 3 5" xfId="23976" xr:uid="{00000000-0005-0000-0000-0000E36C0000}"/>
    <cellStyle name="მძიმე 2 3 5 2" xfId="23977" xr:uid="{00000000-0005-0000-0000-0000E46C0000}"/>
    <cellStyle name="მძიმე 2 3 5 2 2" xfId="23978" xr:uid="{00000000-0005-0000-0000-0000E56C0000}"/>
    <cellStyle name="მძიმე 2 3 5 2 2 2" xfId="23979" xr:uid="{00000000-0005-0000-0000-0000E66C0000}"/>
    <cellStyle name="მძიმე 2 3 5 2 3" xfId="23980" xr:uid="{00000000-0005-0000-0000-0000E76C0000}"/>
    <cellStyle name="მძიმე 2 3 5 3" xfId="23981" xr:uid="{00000000-0005-0000-0000-0000E86C0000}"/>
    <cellStyle name="მძიმე 2 3 5 3 2" xfId="23982" xr:uid="{00000000-0005-0000-0000-0000E96C0000}"/>
    <cellStyle name="მძიმე 2 3 5 4" xfId="23983" xr:uid="{00000000-0005-0000-0000-0000EA6C0000}"/>
    <cellStyle name="მძიმე 2 4" xfId="23984" xr:uid="{00000000-0005-0000-0000-0000EB6C0000}"/>
    <cellStyle name="მძიმე 2 4 2" xfId="23985" xr:uid="{00000000-0005-0000-0000-0000EC6C0000}"/>
    <cellStyle name="მძიმე 2 4 2 2" xfId="23986" xr:uid="{00000000-0005-0000-0000-0000ED6C0000}"/>
    <cellStyle name="მძიმე 2 4 2 2 2" xfId="23987" xr:uid="{00000000-0005-0000-0000-0000EE6C0000}"/>
    <cellStyle name="მძიმე 2 4 2 3" xfId="23988" xr:uid="{00000000-0005-0000-0000-0000EF6C0000}"/>
    <cellStyle name="მძიმე 2 4 3" xfId="23989" xr:uid="{00000000-0005-0000-0000-0000F06C0000}"/>
    <cellStyle name="მძიმე 2 4 3 2" xfId="23990" xr:uid="{00000000-0005-0000-0000-0000F16C0000}"/>
    <cellStyle name="მძიმე 2 4 4" xfId="23991" xr:uid="{00000000-0005-0000-0000-0000F26C0000}"/>
    <cellStyle name="მძიმე 3" xfId="23992" xr:uid="{00000000-0005-0000-0000-0000F36C0000}"/>
    <cellStyle name="მძიმე 3 2" xfId="23993" xr:uid="{00000000-0005-0000-0000-0000F46C0000}"/>
    <cellStyle name="მძიმე 3 2 2" xfId="23994" xr:uid="{00000000-0005-0000-0000-0000F56C0000}"/>
    <cellStyle name="მძიმე 3 2 2 2" xfId="23995" xr:uid="{00000000-0005-0000-0000-0000F66C0000}"/>
    <cellStyle name="მძიმე 3 2 2 2 2" xfId="23996" xr:uid="{00000000-0005-0000-0000-0000F76C0000}"/>
    <cellStyle name="მძიმე 3 2 2 2 2 2" xfId="23997" xr:uid="{00000000-0005-0000-0000-0000F86C0000}"/>
    <cellStyle name="მძიმე 3 2 2 2 2 2 2" xfId="23998" xr:uid="{00000000-0005-0000-0000-0000F96C0000}"/>
    <cellStyle name="მძიმე 3 2 2 2 2 2 2 2" xfId="23999" xr:uid="{00000000-0005-0000-0000-0000FA6C0000}"/>
    <cellStyle name="მძიმე 3 2 2 2 2 2 3" xfId="24000" xr:uid="{00000000-0005-0000-0000-0000FB6C0000}"/>
    <cellStyle name="მძიმე 3 2 2 2 2 3" xfId="24001" xr:uid="{00000000-0005-0000-0000-0000FC6C0000}"/>
    <cellStyle name="მძიმე 3 2 2 2 2 3 2" xfId="24002" xr:uid="{00000000-0005-0000-0000-0000FD6C0000}"/>
    <cellStyle name="მძიმე 3 2 2 2 2 4" xfId="24003" xr:uid="{00000000-0005-0000-0000-0000FE6C0000}"/>
    <cellStyle name="მძიმე 3 2 2 3" xfId="24004" xr:uid="{00000000-0005-0000-0000-0000FF6C0000}"/>
    <cellStyle name="მძიმე 3 2 2 3 2" xfId="24005" xr:uid="{00000000-0005-0000-0000-0000006D0000}"/>
    <cellStyle name="მძიმე 3 2 2 3 2 2" xfId="24006" xr:uid="{00000000-0005-0000-0000-0000016D0000}"/>
    <cellStyle name="მძიმე 3 2 2 3 2 2 2" xfId="24007" xr:uid="{00000000-0005-0000-0000-0000026D0000}"/>
    <cellStyle name="მძიმე 3 2 2 3 2 2 2 2" xfId="24008" xr:uid="{00000000-0005-0000-0000-0000036D0000}"/>
    <cellStyle name="მძიმე 3 2 2 3 2 2 3" xfId="24009" xr:uid="{00000000-0005-0000-0000-0000046D0000}"/>
    <cellStyle name="მძიმე 3 2 2 3 2 3" xfId="24010" xr:uid="{00000000-0005-0000-0000-0000056D0000}"/>
    <cellStyle name="მძიმე 3 2 2 3 2 3 2" xfId="24011" xr:uid="{00000000-0005-0000-0000-0000066D0000}"/>
    <cellStyle name="მძიმე 3 2 2 3 2 4" xfId="24012" xr:uid="{00000000-0005-0000-0000-0000076D0000}"/>
    <cellStyle name="მძიმე 3 2 2 4" xfId="24013" xr:uid="{00000000-0005-0000-0000-0000086D0000}"/>
    <cellStyle name="მძიმე 3 2 2 4 2" xfId="24014" xr:uid="{00000000-0005-0000-0000-0000096D0000}"/>
    <cellStyle name="მძიმე 3 2 2 4 2 2" xfId="24015" xr:uid="{00000000-0005-0000-0000-00000A6D0000}"/>
    <cellStyle name="მძიმე 3 2 2 4 2 2 2" xfId="24016" xr:uid="{00000000-0005-0000-0000-00000B6D0000}"/>
    <cellStyle name="მძიმე 3 2 2 4 2 3" xfId="24017" xr:uid="{00000000-0005-0000-0000-00000C6D0000}"/>
    <cellStyle name="მძიმე 3 2 2 4 3" xfId="24018" xr:uid="{00000000-0005-0000-0000-00000D6D0000}"/>
    <cellStyle name="მძიმე 3 2 2 4 3 2" xfId="24019" xr:uid="{00000000-0005-0000-0000-00000E6D0000}"/>
    <cellStyle name="მძიმე 3 2 2 4 4" xfId="24020" xr:uid="{00000000-0005-0000-0000-00000F6D0000}"/>
    <cellStyle name="მძიმე 3 2 3" xfId="24021" xr:uid="{00000000-0005-0000-0000-0000106D0000}"/>
    <cellStyle name="მძიმე 3 2 3 2" xfId="24022" xr:uid="{00000000-0005-0000-0000-0000116D0000}"/>
    <cellStyle name="მძიმე 3 2 3 2 2" xfId="24023" xr:uid="{00000000-0005-0000-0000-0000126D0000}"/>
    <cellStyle name="მძიმე 3 2 3 2 2 2" xfId="24024" xr:uid="{00000000-0005-0000-0000-0000136D0000}"/>
    <cellStyle name="მძიმე 3 2 3 2 2 2 2" xfId="24025" xr:uid="{00000000-0005-0000-0000-0000146D0000}"/>
    <cellStyle name="მძიმე 3 2 3 2 2 3" xfId="24026" xr:uid="{00000000-0005-0000-0000-0000156D0000}"/>
    <cellStyle name="მძიმე 3 2 3 2 3" xfId="24027" xr:uid="{00000000-0005-0000-0000-0000166D0000}"/>
    <cellStyle name="მძიმე 3 2 3 2 3 2" xfId="24028" xr:uid="{00000000-0005-0000-0000-0000176D0000}"/>
    <cellStyle name="მძიმე 3 2 3 2 4" xfId="24029" xr:uid="{00000000-0005-0000-0000-0000186D0000}"/>
    <cellStyle name="მძიმე 3 2 4" xfId="24030" xr:uid="{00000000-0005-0000-0000-0000196D0000}"/>
    <cellStyle name="მძიმე 3 2 4 2" xfId="24031" xr:uid="{00000000-0005-0000-0000-00001A6D0000}"/>
    <cellStyle name="მძიმე 3 2 4 2 2" xfId="24032" xr:uid="{00000000-0005-0000-0000-00001B6D0000}"/>
    <cellStyle name="მძიმე 3 2 4 2 2 2" xfId="24033" xr:uid="{00000000-0005-0000-0000-00001C6D0000}"/>
    <cellStyle name="მძიმე 3 2 4 2 2 2 2" xfId="24034" xr:uid="{00000000-0005-0000-0000-00001D6D0000}"/>
    <cellStyle name="მძიმე 3 2 4 2 2 3" xfId="24035" xr:uid="{00000000-0005-0000-0000-00001E6D0000}"/>
    <cellStyle name="მძიმე 3 2 4 2 3" xfId="24036" xr:uid="{00000000-0005-0000-0000-00001F6D0000}"/>
    <cellStyle name="მძიმე 3 2 4 2 3 2" xfId="24037" xr:uid="{00000000-0005-0000-0000-0000206D0000}"/>
    <cellStyle name="მძიმე 3 2 4 2 4" xfId="24038" xr:uid="{00000000-0005-0000-0000-0000216D0000}"/>
    <cellStyle name="მძიმე 3 2 5" xfId="24039" xr:uid="{00000000-0005-0000-0000-0000226D0000}"/>
    <cellStyle name="მძიმე 3 2 5 2" xfId="24040" xr:uid="{00000000-0005-0000-0000-0000236D0000}"/>
    <cellStyle name="მძიმე 3 2 5 2 2" xfId="24041" xr:uid="{00000000-0005-0000-0000-0000246D0000}"/>
    <cellStyle name="მძიმე 3 2 5 2 2 2" xfId="24042" xr:uid="{00000000-0005-0000-0000-0000256D0000}"/>
    <cellStyle name="მძიმე 3 2 5 2 3" xfId="24043" xr:uid="{00000000-0005-0000-0000-0000266D0000}"/>
    <cellStyle name="მძიმე 3 2 5 3" xfId="24044" xr:uid="{00000000-0005-0000-0000-0000276D0000}"/>
    <cellStyle name="მძიმე 3 2 5 3 2" xfId="24045" xr:uid="{00000000-0005-0000-0000-0000286D0000}"/>
    <cellStyle name="მძიმე 3 2 5 4" xfId="24046" xr:uid="{00000000-0005-0000-0000-0000296D0000}"/>
    <cellStyle name="მძიმე 3 3" xfId="24047" xr:uid="{00000000-0005-0000-0000-00002A6D0000}"/>
    <cellStyle name="მძიმე 3 3 2" xfId="24048" xr:uid="{00000000-0005-0000-0000-00002B6D0000}"/>
    <cellStyle name="მძიმე 3 3 2 2" xfId="24049" xr:uid="{00000000-0005-0000-0000-00002C6D0000}"/>
    <cellStyle name="მძიმე 3 3 2 2 2" xfId="24050" xr:uid="{00000000-0005-0000-0000-00002D6D0000}"/>
    <cellStyle name="მძიმე 3 3 2 3" xfId="24051" xr:uid="{00000000-0005-0000-0000-00002E6D0000}"/>
    <cellStyle name="მძიმე 3 3 3" xfId="24052" xr:uid="{00000000-0005-0000-0000-00002F6D0000}"/>
    <cellStyle name="მძიმე 3 3 3 2" xfId="24053" xr:uid="{00000000-0005-0000-0000-0000306D0000}"/>
    <cellStyle name="მძიმე 3 3 4" xfId="24054" xr:uid="{00000000-0005-0000-0000-0000316D0000}"/>
    <cellStyle name="მძიმე 4" xfId="24055" xr:uid="{00000000-0005-0000-0000-0000326D0000}"/>
    <cellStyle name="მძიმე 4 2" xfId="24056" xr:uid="{00000000-0005-0000-0000-0000336D0000}"/>
    <cellStyle name="მძიმე 4 2 2" xfId="24057" xr:uid="{00000000-0005-0000-0000-0000346D0000}"/>
    <cellStyle name="მძიმე 4 2 2 2" xfId="24058" xr:uid="{00000000-0005-0000-0000-0000356D0000}"/>
    <cellStyle name="მძიმე 4 2 2 2 2" xfId="24059" xr:uid="{00000000-0005-0000-0000-0000366D0000}"/>
    <cellStyle name="მძიმე 4 2 2 2 2 2" xfId="24060" xr:uid="{00000000-0005-0000-0000-0000376D0000}"/>
    <cellStyle name="მძიმე 4 2 2 2 2 2 2" xfId="24061" xr:uid="{00000000-0005-0000-0000-0000386D0000}"/>
    <cellStyle name="მძიმე 4 2 2 2 2 2 2 2" xfId="24062" xr:uid="{00000000-0005-0000-0000-0000396D0000}"/>
    <cellStyle name="მძიმე 4 2 2 2 2 2 2 2 2" xfId="24063" xr:uid="{00000000-0005-0000-0000-00003A6D0000}"/>
    <cellStyle name="მძიმე 4 2 2 2 2 2 2 3" xfId="24064" xr:uid="{00000000-0005-0000-0000-00003B6D0000}"/>
    <cellStyle name="მძიმე 4 2 2 2 2 2 3" xfId="24065" xr:uid="{00000000-0005-0000-0000-00003C6D0000}"/>
    <cellStyle name="მძიმე 4 2 2 2 2 2 3 2" xfId="24066" xr:uid="{00000000-0005-0000-0000-00003D6D0000}"/>
    <cellStyle name="მძიმე 4 2 2 2 2 2 4" xfId="24067" xr:uid="{00000000-0005-0000-0000-00003E6D0000}"/>
    <cellStyle name="მძიმე 4 2 2 2 3" xfId="24068" xr:uid="{00000000-0005-0000-0000-00003F6D0000}"/>
    <cellStyle name="მძიმე 4 2 2 2 3 2" xfId="24069" xr:uid="{00000000-0005-0000-0000-0000406D0000}"/>
    <cellStyle name="მძიმე 4 2 2 2 3 2 2" xfId="24070" xr:uid="{00000000-0005-0000-0000-0000416D0000}"/>
    <cellStyle name="მძიმე 4 2 2 2 3 2 2 2" xfId="24071" xr:uid="{00000000-0005-0000-0000-0000426D0000}"/>
    <cellStyle name="მძიმე 4 2 2 2 3 2 2 2 2" xfId="24072" xr:uid="{00000000-0005-0000-0000-0000436D0000}"/>
    <cellStyle name="მძიმე 4 2 2 2 3 2 2 3" xfId="24073" xr:uid="{00000000-0005-0000-0000-0000446D0000}"/>
    <cellStyle name="მძიმე 4 2 2 2 3 2 3" xfId="24074" xr:uid="{00000000-0005-0000-0000-0000456D0000}"/>
    <cellStyle name="მძიმე 4 2 2 2 3 2 3 2" xfId="24075" xr:uid="{00000000-0005-0000-0000-0000466D0000}"/>
    <cellStyle name="მძიმე 4 2 2 2 3 2 4" xfId="24076" xr:uid="{00000000-0005-0000-0000-0000476D0000}"/>
    <cellStyle name="მძიმე 4 2 2 2 4" xfId="24077" xr:uid="{00000000-0005-0000-0000-0000486D0000}"/>
    <cellStyle name="მძიმე 4 2 2 2 4 2" xfId="24078" xr:uid="{00000000-0005-0000-0000-0000496D0000}"/>
    <cellStyle name="მძიმე 4 2 2 2 4 2 2" xfId="24079" xr:uid="{00000000-0005-0000-0000-00004A6D0000}"/>
    <cellStyle name="მძიმე 4 2 2 2 4 2 2 2" xfId="24080" xr:uid="{00000000-0005-0000-0000-00004B6D0000}"/>
    <cellStyle name="მძიმე 4 2 2 2 4 2 3" xfId="24081" xr:uid="{00000000-0005-0000-0000-00004C6D0000}"/>
    <cellStyle name="მძიმე 4 2 2 2 4 3" xfId="24082" xr:uid="{00000000-0005-0000-0000-00004D6D0000}"/>
    <cellStyle name="მძიმე 4 2 2 2 4 3 2" xfId="24083" xr:uid="{00000000-0005-0000-0000-00004E6D0000}"/>
    <cellStyle name="მძიმე 4 2 2 2 4 4" xfId="24084" xr:uid="{00000000-0005-0000-0000-00004F6D0000}"/>
    <cellStyle name="მძიმე 4 2 2 3" xfId="24085" xr:uid="{00000000-0005-0000-0000-0000506D0000}"/>
    <cellStyle name="მძიმე 4 2 2 3 2" xfId="24086" xr:uid="{00000000-0005-0000-0000-0000516D0000}"/>
    <cellStyle name="მძიმე 4 2 2 3 2 2" xfId="24087" xr:uid="{00000000-0005-0000-0000-0000526D0000}"/>
    <cellStyle name="მძიმე 4 2 2 3 2 2 2" xfId="24088" xr:uid="{00000000-0005-0000-0000-0000536D0000}"/>
    <cellStyle name="მძიმე 4 2 2 3 2 2 2 2" xfId="24089" xr:uid="{00000000-0005-0000-0000-0000546D0000}"/>
    <cellStyle name="მძიმე 4 2 2 3 2 2 3" xfId="24090" xr:uid="{00000000-0005-0000-0000-0000556D0000}"/>
    <cellStyle name="მძიმე 4 2 2 3 2 3" xfId="24091" xr:uid="{00000000-0005-0000-0000-0000566D0000}"/>
    <cellStyle name="მძიმე 4 2 2 3 2 3 2" xfId="24092" xr:uid="{00000000-0005-0000-0000-0000576D0000}"/>
    <cellStyle name="მძიმე 4 2 2 3 2 4" xfId="24093" xr:uid="{00000000-0005-0000-0000-0000586D0000}"/>
    <cellStyle name="მძიმე 4 2 2 4" xfId="24094" xr:uid="{00000000-0005-0000-0000-0000596D0000}"/>
    <cellStyle name="მძიმე 4 2 2 4 2" xfId="24095" xr:uid="{00000000-0005-0000-0000-00005A6D0000}"/>
    <cellStyle name="მძიმე 4 2 2 4 2 2" xfId="24096" xr:uid="{00000000-0005-0000-0000-00005B6D0000}"/>
    <cellStyle name="მძიმე 4 2 2 4 2 2 2" xfId="24097" xr:uid="{00000000-0005-0000-0000-00005C6D0000}"/>
    <cellStyle name="მძიმე 4 2 2 4 2 2 2 2" xfId="24098" xr:uid="{00000000-0005-0000-0000-00005D6D0000}"/>
    <cellStyle name="მძიმე 4 2 2 4 2 2 3" xfId="24099" xr:uid="{00000000-0005-0000-0000-00005E6D0000}"/>
    <cellStyle name="მძიმე 4 2 2 4 2 3" xfId="24100" xr:uid="{00000000-0005-0000-0000-00005F6D0000}"/>
    <cellStyle name="მძიმე 4 2 2 4 2 3 2" xfId="24101" xr:uid="{00000000-0005-0000-0000-0000606D0000}"/>
    <cellStyle name="მძიმე 4 2 2 4 2 4" xfId="24102" xr:uid="{00000000-0005-0000-0000-0000616D0000}"/>
    <cellStyle name="მძიმე 4 2 2 5" xfId="24103" xr:uid="{00000000-0005-0000-0000-0000626D0000}"/>
    <cellStyle name="მძიმე 4 2 2 5 2" xfId="24104" xr:uid="{00000000-0005-0000-0000-0000636D0000}"/>
    <cellStyle name="მძიმე 4 2 2 5 2 2" xfId="24105" xr:uid="{00000000-0005-0000-0000-0000646D0000}"/>
    <cellStyle name="მძიმე 4 2 2 5 2 2 2" xfId="24106" xr:uid="{00000000-0005-0000-0000-0000656D0000}"/>
    <cellStyle name="მძიმე 4 2 2 5 2 3" xfId="24107" xr:uid="{00000000-0005-0000-0000-0000666D0000}"/>
    <cellStyle name="მძიმე 4 2 2 5 3" xfId="24108" xr:uid="{00000000-0005-0000-0000-0000676D0000}"/>
    <cellStyle name="მძიმე 4 2 2 5 3 2" xfId="24109" xr:uid="{00000000-0005-0000-0000-0000686D0000}"/>
    <cellStyle name="მძიმე 4 2 2 5 4" xfId="24110" xr:uid="{00000000-0005-0000-0000-0000696D0000}"/>
    <cellStyle name="მძიმე 4 2 3" xfId="24111" xr:uid="{00000000-0005-0000-0000-00006A6D0000}"/>
    <cellStyle name="მძიმე 4 2 3 2" xfId="24112" xr:uid="{00000000-0005-0000-0000-00006B6D0000}"/>
    <cellStyle name="მძიმე 4 2 3 2 2" xfId="24113" xr:uid="{00000000-0005-0000-0000-00006C6D0000}"/>
    <cellStyle name="მძიმე 4 2 3 2 2 2" xfId="24114" xr:uid="{00000000-0005-0000-0000-00006D6D0000}"/>
    <cellStyle name="მძიმე 4 2 3 2 3" xfId="24115" xr:uid="{00000000-0005-0000-0000-00006E6D0000}"/>
    <cellStyle name="მძიმე 4 2 3 3" xfId="24116" xr:uid="{00000000-0005-0000-0000-00006F6D0000}"/>
    <cellStyle name="მძიმე 4 2 3 3 2" xfId="24117" xr:uid="{00000000-0005-0000-0000-0000706D0000}"/>
    <cellStyle name="მძიმე 4 2 3 4" xfId="24118" xr:uid="{00000000-0005-0000-0000-0000716D0000}"/>
    <cellStyle name="მძიმე 4 3" xfId="24119" xr:uid="{00000000-0005-0000-0000-0000726D0000}"/>
    <cellStyle name="მძიმე 4 3 2" xfId="24120" xr:uid="{00000000-0005-0000-0000-0000736D0000}"/>
    <cellStyle name="მძიმე 4 3 2 2" xfId="24121" xr:uid="{00000000-0005-0000-0000-0000746D0000}"/>
    <cellStyle name="მძიმე 4 3 2 2 2" xfId="24122" xr:uid="{00000000-0005-0000-0000-0000756D0000}"/>
    <cellStyle name="მძიმე 4 3 2 2 2 2" xfId="24123" xr:uid="{00000000-0005-0000-0000-0000766D0000}"/>
    <cellStyle name="მძიმე 4 3 2 2 2 2 2" xfId="24124" xr:uid="{00000000-0005-0000-0000-0000776D0000}"/>
    <cellStyle name="მძიმე 4 3 2 2 2 2 2 2" xfId="24125" xr:uid="{00000000-0005-0000-0000-0000786D0000}"/>
    <cellStyle name="მძიმე 4 3 2 2 2 2 3" xfId="24126" xr:uid="{00000000-0005-0000-0000-0000796D0000}"/>
    <cellStyle name="მძიმე 4 3 2 2 2 3" xfId="24127" xr:uid="{00000000-0005-0000-0000-00007A6D0000}"/>
    <cellStyle name="მძიმე 4 3 2 2 2 3 2" xfId="24128" xr:uid="{00000000-0005-0000-0000-00007B6D0000}"/>
    <cellStyle name="მძიმე 4 3 2 2 2 4" xfId="24129" xr:uid="{00000000-0005-0000-0000-00007C6D0000}"/>
    <cellStyle name="მძიმე 4 3 2 3" xfId="24130" xr:uid="{00000000-0005-0000-0000-00007D6D0000}"/>
    <cellStyle name="მძიმე 4 3 2 3 2" xfId="24131" xr:uid="{00000000-0005-0000-0000-00007E6D0000}"/>
    <cellStyle name="მძიმე 4 3 2 3 2 2" xfId="24132" xr:uid="{00000000-0005-0000-0000-00007F6D0000}"/>
    <cellStyle name="მძიმე 4 3 2 3 2 2 2" xfId="24133" xr:uid="{00000000-0005-0000-0000-0000806D0000}"/>
    <cellStyle name="მძიმე 4 3 2 3 2 2 2 2" xfId="24134" xr:uid="{00000000-0005-0000-0000-0000816D0000}"/>
    <cellStyle name="მძიმე 4 3 2 3 2 2 3" xfId="24135" xr:uid="{00000000-0005-0000-0000-0000826D0000}"/>
    <cellStyle name="მძიმე 4 3 2 3 2 3" xfId="24136" xr:uid="{00000000-0005-0000-0000-0000836D0000}"/>
    <cellStyle name="მძიმე 4 3 2 3 2 3 2" xfId="24137" xr:uid="{00000000-0005-0000-0000-0000846D0000}"/>
    <cellStyle name="მძიმე 4 3 2 3 2 4" xfId="24138" xr:uid="{00000000-0005-0000-0000-0000856D0000}"/>
    <cellStyle name="მძიმე 4 3 2 4" xfId="24139" xr:uid="{00000000-0005-0000-0000-0000866D0000}"/>
    <cellStyle name="მძიმე 4 3 2 4 2" xfId="24140" xr:uid="{00000000-0005-0000-0000-0000876D0000}"/>
    <cellStyle name="მძიმე 4 3 2 4 2 2" xfId="24141" xr:uid="{00000000-0005-0000-0000-0000886D0000}"/>
    <cellStyle name="მძიმე 4 3 2 4 2 2 2" xfId="24142" xr:uid="{00000000-0005-0000-0000-0000896D0000}"/>
    <cellStyle name="მძიმე 4 3 2 4 2 3" xfId="24143" xr:uid="{00000000-0005-0000-0000-00008A6D0000}"/>
    <cellStyle name="მძიმე 4 3 2 4 3" xfId="24144" xr:uid="{00000000-0005-0000-0000-00008B6D0000}"/>
    <cellStyle name="მძიმე 4 3 2 4 3 2" xfId="24145" xr:uid="{00000000-0005-0000-0000-00008C6D0000}"/>
    <cellStyle name="მძიმე 4 3 2 4 4" xfId="24146" xr:uid="{00000000-0005-0000-0000-00008D6D0000}"/>
    <cellStyle name="მძიმე 4 3 3" xfId="24147" xr:uid="{00000000-0005-0000-0000-00008E6D0000}"/>
    <cellStyle name="მძიმე 4 3 3 2" xfId="24148" xr:uid="{00000000-0005-0000-0000-00008F6D0000}"/>
    <cellStyle name="მძიმე 4 3 3 2 2" xfId="24149" xr:uid="{00000000-0005-0000-0000-0000906D0000}"/>
    <cellStyle name="მძიმე 4 3 3 2 2 2" xfId="24150" xr:uid="{00000000-0005-0000-0000-0000916D0000}"/>
    <cellStyle name="მძიმე 4 3 3 2 2 2 2" xfId="24151" xr:uid="{00000000-0005-0000-0000-0000926D0000}"/>
    <cellStyle name="მძიმე 4 3 3 2 2 3" xfId="24152" xr:uid="{00000000-0005-0000-0000-0000936D0000}"/>
    <cellStyle name="მძიმე 4 3 3 2 3" xfId="24153" xr:uid="{00000000-0005-0000-0000-0000946D0000}"/>
    <cellStyle name="მძიმე 4 3 3 2 3 2" xfId="24154" xr:uid="{00000000-0005-0000-0000-0000956D0000}"/>
    <cellStyle name="მძიმე 4 3 3 2 4" xfId="24155" xr:uid="{00000000-0005-0000-0000-0000966D0000}"/>
    <cellStyle name="მძიმე 4 3 4" xfId="24156" xr:uid="{00000000-0005-0000-0000-0000976D0000}"/>
    <cellStyle name="მძიმე 4 3 4 2" xfId="24157" xr:uid="{00000000-0005-0000-0000-0000986D0000}"/>
    <cellStyle name="მძიმე 4 3 4 2 2" xfId="24158" xr:uid="{00000000-0005-0000-0000-0000996D0000}"/>
    <cellStyle name="მძიმე 4 3 4 2 2 2" xfId="24159" xr:uid="{00000000-0005-0000-0000-00009A6D0000}"/>
    <cellStyle name="მძიმე 4 3 4 2 2 2 2" xfId="24160" xr:uid="{00000000-0005-0000-0000-00009B6D0000}"/>
    <cellStyle name="მძიმე 4 3 4 2 2 3" xfId="24161" xr:uid="{00000000-0005-0000-0000-00009C6D0000}"/>
    <cellStyle name="მძიმე 4 3 4 2 3" xfId="24162" xr:uid="{00000000-0005-0000-0000-00009D6D0000}"/>
    <cellStyle name="მძიმე 4 3 4 2 3 2" xfId="24163" xr:uid="{00000000-0005-0000-0000-00009E6D0000}"/>
    <cellStyle name="მძიმე 4 3 4 2 4" xfId="24164" xr:uid="{00000000-0005-0000-0000-00009F6D0000}"/>
    <cellStyle name="მძიმე 4 3 5" xfId="24165" xr:uid="{00000000-0005-0000-0000-0000A06D0000}"/>
    <cellStyle name="მძიმე 4 3 5 2" xfId="24166" xr:uid="{00000000-0005-0000-0000-0000A16D0000}"/>
    <cellStyle name="მძიმე 4 3 5 2 2" xfId="24167" xr:uid="{00000000-0005-0000-0000-0000A26D0000}"/>
    <cellStyle name="მძიმე 4 3 5 2 2 2" xfId="24168" xr:uid="{00000000-0005-0000-0000-0000A36D0000}"/>
    <cellStyle name="მძიმე 4 3 5 2 3" xfId="24169" xr:uid="{00000000-0005-0000-0000-0000A46D0000}"/>
    <cellStyle name="მძიმე 4 3 5 3" xfId="24170" xr:uid="{00000000-0005-0000-0000-0000A56D0000}"/>
    <cellStyle name="მძიმე 4 3 5 3 2" xfId="24171" xr:uid="{00000000-0005-0000-0000-0000A66D0000}"/>
    <cellStyle name="მძიმე 4 3 5 4" xfId="24172" xr:uid="{00000000-0005-0000-0000-0000A76D0000}"/>
    <cellStyle name="მძიმე 4 4" xfId="24173" xr:uid="{00000000-0005-0000-0000-0000A86D0000}"/>
    <cellStyle name="მძიმე 4 4 2" xfId="24174" xr:uid="{00000000-0005-0000-0000-0000A96D0000}"/>
    <cellStyle name="მძიმე 4 4 2 2" xfId="24175" xr:uid="{00000000-0005-0000-0000-0000AA6D0000}"/>
    <cellStyle name="მძიმე 4 4 2 2 2" xfId="24176" xr:uid="{00000000-0005-0000-0000-0000AB6D0000}"/>
    <cellStyle name="მძიმე 4 4 2 3" xfId="24177" xr:uid="{00000000-0005-0000-0000-0000AC6D0000}"/>
    <cellStyle name="მძიმე 4 4 3" xfId="24178" xr:uid="{00000000-0005-0000-0000-0000AD6D0000}"/>
    <cellStyle name="მძიმე 4 4 3 2" xfId="24179" xr:uid="{00000000-0005-0000-0000-0000AE6D0000}"/>
    <cellStyle name="მძიმე 4 4 4" xfId="24180" xr:uid="{00000000-0005-0000-0000-0000AF6D0000}"/>
    <cellStyle name="მძიმე 5" xfId="24181" xr:uid="{00000000-0005-0000-0000-0000B06D0000}"/>
    <cellStyle name="მძიმე 5 2" xfId="24182" xr:uid="{00000000-0005-0000-0000-0000B16D0000}"/>
    <cellStyle name="მძიმე 5 2 2" xfId="24183" xr:uid="{00000000-0005-0000-0000-0000B26D0000}"/>
    <cellStyle name="მძიმე 5 2 2 2" xfId="24184" xr:uid="{00000000-0005-0000-0000-0000B36D0000}"/>
    <cellStyle name="მძიმე 5 2 2 2 2" xfId="24185" xr:uid="{00000000-0005-0000-0000-0000B46D0000}"/>
    <cellStyle name="მძიმე 5 2 2 2 2 2" xfId="24186" xr:uid="{00000000-0005-0000-0000-0000B56D0000}"/>
    <cellStyle name="მძიმე 5 2 2 2 2 2 2" xfId="24187" xr:uid="{00000000-0005-0000-0000-0000B66D0000}"/>
    <cellStyle name="მძიმე 5 2 2 2 2 2 2 2" xfId="24188" xr:uid="{00000000-0005-0000-0000-0000B76D0000}"/>
    <cellStyle name="მძიმე 5 2 2 2 2 2 2 2 2" xfId="24189" xr:uid="{00000000-0005-0000-0000-0000B86D0000}"/>
    <cellStyle name="მძიმე 5 2 2 2 2 2 2 3" xfId="24190" xr:uid="{00000000-0005-0000-0000-0000B96D0000}"/>
    <cellStyle name="მძიმე 5 2 2 2 2 2 3" xfId="24191" xr:uid="{00000000-0005-0000-0000-0000BA6D0000}"/>
    <cellStyle name="მძიმე 5 2 2 2 2 2 3 2" xfId="24192" xr:uid="{00000000-0005-0000-0000-0000BB6D0000}"/>
    <cellStyle name="მძიმე 5 2 2 2 2 2 4" xfId="24193" xr:uid="{00000000-0005-0000-0000-0000BC6D0000}"/>
    <cellStyle name="მძიმე 5 2 2 2 3" xfId="24194" xr:uid="{00000000-0005-0000-0000-0000BD6D0000}"/>
    <cellStyle name="მძიმე 5 2 2 2 3 2" xfId="24195" xr:uid="{00000000-0005-0000-0000-0000BE6D0000}"/>
    <cellStyle name="მძიმე 5 2 2 2 3 2 2" xfId="24196" xr:uid="{00000000-0005-0000-0000-0000BF6D0000}"/>
    <cellStyle name="მძიმე 5 2 2 2 3 2 2 2" xfId="24197" xr:uid="{00000000-0005-0000-0000-0000C06D0000}"/>
    <cellStyle name="მძიმე 5 2 2 2 3 2 2 2 2" xfId="24198" xr:uid="{00000000-0005-0000-0000-0000C16D0000}"/>
    <cellStyle name="მძიმე 5 2 2 2 3 2 2 3" xfId="24199" xr:uid="{00000000-0005-0000-0000-0000C26D0000}"/>
    <cellStyle name="მძიმე 5 2 2 2 3 2 3" xfId="24200" xr:uid="{00000000-0005-0000-0000-0000C36D0000}"/>
    <cellStyle name="მძიმე 5 2 2 2 3 2 3 2" xfId="24201" xr:uid="{00000000-0005-0000-0000-0000C46D0000}"/>
    <cellStyle name="მძიმე 5 2 2 2 3 2 4" xfId="24202" xr:uid="{00000000-0005-0000-0000-0000C56D0000}"/>
    <cellStyle name="მძიმე 5 2 2 2 4" xfId="24203" xr:uid="{00000000-0005-0000-0000-0000C66D0000}"/>
    <cellStyle name="მძიმე 5 2 2 2 4 2" xfId="24204" xr:uid="{00000000-0005-0000-0000-0000C76D0000}"/>
    <cellStyle name="მძიმე 5 2 2 2 4 2 2" xfId="24205" xr:uid="{00000000-0005-0000-0000-0000C86D0000}"/>
    <cellStyle name="მძიმე 5 2 2 2 4 2 2 2" xfId="24206" xr:uid="{00000000-0005-0000-0000-0000C96D0000}"/>
    <cellStyle name="მძიმე 5 2 2 2 4 2 3" xfId="24207" xr:uid="{00000000-0005-0000-0000-0000CA6D0000}"/>
    <cellStyle name="მძიმე 5 2 2 2 4 3" xfId="24208" xr:uid="{00000000-0005-0000-0000-0000CB6D0000}"/>
    <cellStyle name="მძიმე 5 2 2 2 4 3 2" xfId="24209" xr:uid="{00000000-0005-0000-0000-0000CC6D0000}"/>
    <cellStyle name="მძიმე 5 2 2 2 4 4" xfId="24210" xr:uid="{00000000-0005-0000-0000-0000CD6D0000}"/>
    <cellStyle name="მძიმე 5 2 2 3" xfId="24211" xr:uid="{00000000-0005-0000-0000-0000CE6D0000}"/>
    <cellStyle name="მძიმე 5 2 2 3 2" xfId="24212" xr:uid="{00000000-0005-0000-0000-0000CF6D0000}"/>
    <cellStyle name="მძიმე 5 2 2 3 2 2" xfId="24213" xr:uid="{00000000-0005-0000-0000-0000D06D0000}"/>
    <cellStyle name="მძიმე 5 2 2 3 2 2 2" xfId="24214" xr:uid="{00000000-0005-0000-0000-0000D16D0000}"/>
    <cellStyle name="მძიმე 5 2 2 3 2 2 2 2" xfId="24215" xr:uid="{00000000-0005-0000-0000-0000D26D0000}"/>
    <cellStyle name="მძიმე 5 2 2 3 2 2 3" xfId="24216" xr:uid="{00000000-0005-0000-0000-0000D36D0000}"/>
    <cellStyle name="მძიმე 5 2 2 3 2 3" xfId="24217" xr:uid="{00000000-0005-0000-0000-0000D46D0000}"/>
    <cellStyle name="მძიმე 5 2 2 3 2 3 2" xfId="24218" xr:uid="{00000000-0005-0000-0000-0000D56D0000}"/>
    <cellStyle name="მძიმე 5 2 2 3 2 4" xfId="24219" xr:uid="{00000000-0005-0000-0000-0000D66D0000}"/>
    <cellStyle name="მძიმე 5 2 2 4" xfId="24220" xr:uid="{00000000-0005-0000-0000-0000D76D0000}"/>
    <cellStyle name="მძიმე 5 2 2 4 2" xfId="24221" xr:uid="{00000000-0005-0000-0000-0000D86D0000}"/>
    <cellStyle name="მძიმე 5 2 2 4 2 2" xfId="24222" xr:uid="{00000000-0005-0000-0000-0000D96D0000}"/>
    <cellStyle name="მძიმე 5 2 2 4 2 2 2" xfId="24223" xr:uid="{00000000-0005-0000-0000-0000DA6D0000}"/>
    <cellStyle name="მძიმე 5 2 2 4 2 2 2 2" xfId="24224" xr:uid="{00000000-0005-0000-0000-0000DB6D0000}"/>
    <cellStyle name="მძიმე 5 2 2 4 2 2 3" xfId="24225" xr:uid="{00000000-0005-0000-0000-0000DC6D0000}"/>
    <cellStyle name="მძიმე 5 2 2 4 2 3" xfId="24226" xr:uid="{00000000-0005-0000-0000-0000DD6D0000}"/>
    <cellStyle name="მძიმე 5 2 2 4 2 3 2" xfId="24227" xr:uid="{00000000-0005-0000-0000-0000DE6D0000}"/>
    <cellStyle name="მძიმე 5 2 2 4 2 4" xfId="24228" xr:uid="{00000000-0005-0000-0000-0000DF6D0000}"/>
    <cellStyle name="მძიმე 5 2 2 5" xfId="24229" xr:uid="{00000000-0005-0000-0000-0000E06D0000}"/>
    <cellStyle name="მძიმე 5 2 2 5 2" xfId="24230" xr:uid="{00000000-0005-0000-0000-0000E16D0000}"/>
    <cellStyle name="მძიმე 5 2 2 5 2 2" xfId="24231" xr:uid="{00000000-0005-0000-0000-0000E26D0000}"/>
    <cellStyle name="მძიმე 5 2 2 5 2 2 2" xfId="24232" xr:uid="{00000000-0005-0000-0000-0000E36D0000}"/>
    <cellStyle name="მძიმე 5 2 2 5 2 3" xfId="24233" xr:uid="{00000000-0005-0000-0000-0000E46D0000}"/>
    <cellStyle name="მძიმე 5 2 2 5 3" xfId="24234" xr:uid="{00000000-0005-0000-0000-0000E56D0000}"/>
    <cellStyle name="მძიმე 5 2 2 5 3 2" xfId="24235" xr:uid="{00000000-0005-0000-0000-0000E66D0000}"/>
    <cellStyle name="მძიმე 5 2 2 5 4" xfId="24236" xr:uid="{00000000-0005-0000-0000-0000E76D0000}"/>
    <cellStyle name="მძიმე 5 2 3" xfId="24237" xr:uid="{00000000-0005-0000-0000-0000E86D0000}"/>
    <cellStyle name="მძიმე 5 2 3 2" xfId="24238" xr:uid="{00000000-0005-0000-0000-0000E96D0000}"/>
    <cellStyle name="მძიმე 5 2 3 2 2" xfId="24239" xr:uid="{00000000-0005-0000-0000-0000EA6D0000}"/>
    <cellStyle name="მძიმე 5 2 3 2 2 2" xfId="24240" xr:uid="{00000000-0005-0000-0000-0000EB6D0000}"/>
    <cellStyle name="მძიმე 5 2 3 2 3" xfId="24241" xr:uid="{00000000-0005-0000-0000-0000EC6D0000}"/>
    <cellStyle name="მძიმე 5 2 3 3" xfId="24242" xr:uid="{00000000-0005-0000-0000-0000ED6D0000}"/>
    <cellStyle name="მძიმე 5 2 3 3 2" xfId="24243" xr:uid="{00000000-0005-0000-0000-0000EE6D0000}"/>
    <cellStyle name="მძიმე 5 2 3 4" xfId="24244" xr:uid="{00000000-0005-0000-0000-0000EF6D0000}"/>
    <cellStyle name="მძიმე 5 3" xfId="24245" xr:uid="{00000000-0005-0000-0000-0000F06D0000}"/>
    <cellStyle name="მძიმე 5 3 2" xfId="24246" xr:uid="{00000000-0005-0000-0000-0000F16D0000}"/>
    <cellStyle name="მძიმე 5 3 2 2" xfId="24247" xr:uid="{00000000-0005-0000-0000-0000F26D0000}"/>
    <cellStyle name="მძიმე 5 3 2 2 2" xfId="24248" xr:uid="{00000000-0005-0000-0000-0000F36D0000}"/>
    <cellStyle name="მძიმე 5 3 2 2 2 2" xfId="24249" xr:uid="{00000000-0005-0000-0000-0000F46D0000}"/>
    <cellStyle name="მძიმე 5 3 2 2 2 2 2" xfId="24250" xr:uid="{00000000-0005-0000-0000-0000F56D0000}"/>
    <cellStyle name="მძიმე 5 3 2 2 2 2 2 2" xfId="24251" xr:uid="{00000000-0005-0000-0000-0000F66D0000}"/>
    <cellStyle name="მძიმე 5 3 2 2 2 2 3" xfId="24252" xr:uid="{00000000-0005-0000-0000-0000F76D0000}"/>
    <cellStyle name="მძიმე 5 3 2 2 2 3" xfId="24253" xr:uid="{00000000-0005-0000-0000-0000F86D0000}"/>
    <cellStyle name="მძიმე 5 3 2 2 2 3 2" xfId="24254" xr:uid="{00000000-0005-0000-0000-0000F96D0000}"/>
    <cellStyle name="მძიმე 5 3 2 2 2 4" xfId="24255" xr:uid="{00000000-0005-0000-0000-0000FA6D0000}"/>
    <cellStyle name="მძიმე 5 3 2 3" xfId="24256" xr:uid="{00000000-0005-0000-0000-0000FB6D0000}"/>
    <cellStyle name="მძიმე 5 3 2 3 2" xfId="24257" xr:uid="{00000000-0005-0000-0000-0000FC6D0000}"/>
    <cellStyle name="მძიმე 5 3 2 3 2 2" xfId="24258" xr:uid="{00000000-0005-0000-0000-0000FD6D0000}"/>
    <cellStyle name="მძიმე 5 3 2 3 2 2 2" xfId="24259" xr:uid="{00000000-0005-0000-0000-0000FE6D0000}"/>
    <cellStyle name="მძიმე 5 3 2 3 2 2 2 2" xfId="24260" xr:uid="{00000000-0005-0000-0000-0000FF6D0000}"/>
    <cellStyle name="მძიმე 5 3 2 3 2 2 3" xfId="24261" xr:uid="{00000000-0005-0000-0000-0000006E0000}"/>
    <cellStyle name="მძიმე 5 3 2 3 2 3" xfId="24262" xr:uid="{00000000-0005-0000-0000-0000016E0000}"/>
    <cellStyle name="მძიმე 5 3 2 3 2 3 2" xfId="24263" xr:uid="{00000000-0005-0000-0000-0000026E0000}"/>
    <cellStyle name="მძიმე 5 3 2 3 2 4" xfId="24264" xr:uid="{00000000-0005-0000-0000-0000036E0000}"/>
    <cellStyle name="მძიმე 5 3 2 4" xfId="24265" xr:uid="{00000000-0005-0000-0000-0000046E0000}"/>
    <cellStyle name="მძიმე 5 3 2 4 2" xfId="24266" xr:uid="{00000000-0005-0000-0000-0000056E0000}"/>
    <cellStyle name="მძიმე 5 3 2 4 2 2" xfId="24267" xr:uid="{00000000-0005-0000-0000-0000066E0000}"/>
    <cellStyle name="მძიმე 5 3 2 4 2 2 2" xfId="24268" xr:uid="{00000000-0005-0000-0000-0000076E0000}"/>
    <cellStyle name="მძიმე 5 3 2 4 2 3" xfId="24269" xr:uid="{00000000-0005-0000-0000-0000086E0000}"/>
    <cellStyle name="მძიმე 5 3 2 4 3" xfId="24270" xr:uid="{00000000-0005-0000-0000-0000096E0000}"/>
    <cellStyle name="მძიმე 5 3 2 4 3 2" xfId="24271" xr:uid="{00000000-0005-0000-0000-00000A6E0000}"/>
    <cellStyle name="მძიმე 5 3 2 4 4" xfId="24272" xr:uid="{00000000-0005-0000-0000-00000B6E0000}"/>
    <cellStyle name="მძიმე 5 3 3" xfId="24273" xr:uid="{00000000-0005-0000-0000-00000C6E0000}"/>
    <cellStyle name="მძიმე 5 3 3 2" xfId="24274" xr:uid="{00000000-0005-0000-0000-00000D6E0000}"/>
    <cellStyle name="მძიმე 5 3 3 2 2" xfId="24275" xr:uid="{00000000-0005-0000-0000-00000E6E0000}"/>
    <cellStyle name="მძიმე 5 3 3 2 2 2" xfId="24276" xr:uid="{00000000-0005-0000-0000-00000F6E0000}"/>
    <cellStyle name="მძიმე 5 3 3 2 2 2 2" xfId="24277" xr:uid="{00000000-0005-0000-0000-0000106E0000}"/>
    <cellStyle name="მძიმე 5 3 3 2 2 3" xfId="24278" xr:uid="{00000000-0005-0000-0000-0000116E0000}"/>
    <cellStyle name="მძიმე 5 3 3 2 3" xfId="24279" xr:uid="{00000000-0005-0000-0000-0000126E0000}"/>
    <cellStyle name="მძიმე 5 3 3 2 3 2" xfId="24280" xr:uid="{00000000-0005-0000-0000-0000136E0000}"/>
    <cellStyle name="მძიმე 5 3 3 2 4" xfId="24281" xr:uid="{00000000-0005-0000-0000-0000146E0000}"/>
    <cellStyle name="მძიმე 5 3 4" xfId="24282" xr:uid="{00000000-0005-0000-0000-0000156E0000}"/>
    <cellStyle name="მძიმე 5 3 4 2" xfId="24283" xr:uid="{00000000-0005-0000-0000-0000166E0000}"/>
    <cellStyle name="მძიმე 5 3 4 2 2" xfId="24284" xr:uid="{00000000-0005-0000-0000-0000176E0000}"/>
    <cellStyle name="მძიმე 5 3 4 2 2 2" xfId="24285" xr:uid="{00000000-0005-0000-0000-0000186E0000}"/>
    <cellStyle name="მძიმე 5 3 4 2 2 2 2" xfId="24286" xr:uid="{00000000-0005-0000-0000-0000196E0000}"/>
    <cellStyle name="მძიმე 5 3 4 2 2 3" xfId="24287" xr:uid="{00000000-0005-0000-0000-00001A6E0000}"/>
    <cellStyle name="მძიმე 5 3 4 2 3" xfId="24288" xr:uid="{00000000-0005-0000-0000-00001B6E0000}"/>
    <cellStyle name="მძიმე 5 3 4 2 3 2" xfId="24289" xr:uid="{00000000-0005-0000-0000-00001C6E0000}"/>
    <cellStyle name="მძიმე 5 3 4 2 4" xfId="24290" xr:uid="{00000000-0005-0000-0000-00001D6E0000}"/>
    <cellStyle name="მძიმე 5 3 5" xfId="24291" xr:uid="{00000000-0005-0000-0000-00001E6E0000}"/>
    <cellStyle name="მძიმე 5 3 5 2" xfId="24292" xr:uid="{00000000-0005-0000-0000-00001F6E0000}"/>
    <cellStyle name="მძიმე 5 3 5 2 2" xfId="24293" xr:uid="{00000000-0005-0000-0000-0000206E0000}"/>
    <cellStyle name="მძიმე 5 3 5 2 2 2" xfId="24294" xr:uid="{00000000-0005-0000-0000-0000216E0000}"/>
    <cellStyle name="მძიმე 5 3 5 2 3" xfId="24295" xr:uid="{00000000-0005-0000-0000-0000226E0000}"/>
    <cellStyle name="მძიმე 5 3 5 3" xfId="24296" xr:uid="{00000000-0005-0000-0000-0000236E0000}"/>
    <cellStyle name="მძიმე 5 3 5 3 2" xfId="24297" xr:uid="{00000000-0005-0000-0000-0000246E0000}"/>
    <cellStyle name="მძიმე 5 3 5 4" xfId="24298" xr:uid="{00000000-0005-0000-0000-0000256E0000}"/>
    <cellStyle name="მძიმე 5 4" xfId="24299" xr:uid="{00000000-0005-0000-0000-0000266E0000}"/>
    <cellStyle name="მძიმე 5 4 2" xfId="24300" xr:uid="{00000000-0005-0000-0000-0000276E0000}"/>
    <cellStyle name="მძიმე 5 4 2 2" xfId="24301" xr:uid="{00000000-0005-0000-0000-0000286E0000}"/>
    <cellStyle name="მძიმე 5 4 2 2 2" xfId="24302" xr:uid="{00000000-0005-0000-0000-0000296E0000}"/>
    <cellStyle name="მძიმე 5 4 2 3" xfId="24303" xr:uid="{00000000-0005-0000-0000-00002A6E0000}"/>
    <cellStyle name="მძიმე 5 4 3" xfId="24304" xr:uid="{00000000-0005-0000-0000-00002B6E0000}"/>
    <cellStyle name="მძიმე 5 4 3 2" xfId="24305" xr:uid="{00000000-0005-0000-0000-00002C6E0000}"/>
    <cellStyle name="მძიმე 5 4 4" xfId="24306" xr:uid="{00000000-0005-0000-0000-00002D6E0000}"/>
    <cellStyle name="პროცენტი 2" xfId="24307" xr:uid="{00000000-0005-0000-0000-00002E6E0000}"/>
    <cellStyle name="პროცენტი 3" xfId="24308" xr:uid="{00000000-0005-0000-0000-00002F6E0000}"/>
    <cellStyle name="ჩვეულებრივი 2" xfId="24309" xr:uid="{00000000-0005-0000-0000-0000306E0000}"/>
    <cellStyle name="ჩვეულებრივი 3" xfId="24310" xr:uid="{00000000-0005-0000-0000-0000316E0000}"/>
    <cellStyle name="ჩვეულებრივი 3 10" xfId="24311" xr:uid="{00000000-0005-0000-0000-0000326E0000}"/>
    <cellStyle name="ჩვეულებრივი 3 10 2" xfId="24312" xr:uid="{00000000-0005-0000-0000-0000336E0000}"/>
    <cellStyle name="ჩვეულებრივი 3 10 2 2" xfId="24313" xr:uid="{00000000-0005-0000-0000-0000346E0000}"/>
    <cellStyle name="ჩვეულებრივი 3 10 2 2 2" xfId="24314" xr:uid="{00000000-0005-0000-0000-0000356E0000}"/>
    <cellStyle name="ჩვეულებრივი 3 10 2 2 2 2" xfId="29252" xr:uid="{00000000-0005-0000-0000-0000366E0000}"/>
    <cellStyle name="ჩვეულებრივი 3 10 2 2 2 3" xfId="34125" xr:uid="{00000000-0005-0000-0000-0000376E0000}"/>
    <cellStyle name="ჩვეულებრივი 3 10 2 2 3" xfId="29251" xr:uid="{00000000-0005-0000-0000-0000386E0000}"/>
    <cellStyle name="ჩვეულებრივი 3 10 2 2 4" xfId="34124" xr:uid="{00000000-0005-0000-0000-0000396E0000}"/>
    <cellStyle name="ჩვეულებრივი 3 10 2 3" xfId="24315" xr:uid="{00000000-0005-0000-0000-00003A6E0000}"/>
    <cellStyle name="ჩვეულებრივი 3 10 2 3 2" xfId="29253" xr:uid="{00000000-0005-0000-0000-00003B6E0000}"/>
    <cellStyle name="ჩვეულებრივი 3 10 2 3 3" xfId="34126" xr:uid="{00000000-0005-0000-0000-00003C6E0000}"/>
    <cellStyle name="ჩვეულებრივი 3 10 2 4" xfId="29250" xr:uid="{00000000-0005-0000-0000-00003D6E0000}"/>
    <cellStyle name="ჩვეულებრივი 3 10 2 5" xfId="34123" xr:uid="{00000000-0005-0000-0000-00003E6E0000}"/>
    <cellStyle name="ჩვეულებრივი 3 10 3" xfId="24316" xr:uid="{00000000-0005-0000-0000-00003F6E0000}"/>
    <cellStyle name="ჩვეულებრივი 3 10 3 2" xfId="24317" xr:uid="{00000000-0005-0000-0000-0000406E0000}"/>
    <cellStyle name="ჩვეულებრივი 3 10 3 2 2" xfId="29255" xr:uid="{00000000-0005-0000-0000-0000416E0000}"/>
    <cellStyle name="ჩვეულებრივი 3 10 3 2 3" xfId="34128" xr:uid="{00000000-0005-0000-0000-0000426E0000}"/>
    <cellStyle name="ჩვეულებრივი 3 10 3 3" xfId="29254" xr:uid="{00000000-0005-0000-0000-0000436E0000}"/>
    <cellStyle name="ჩვეულებრივი 3 10 3 4" xfId="34127" xr:uid="{00000000-0005-0000-0000-0000446E0000}"/>
    <cellStyle name="ჩვეულებრივი 3 10 4" xfId="24318" xr:uid="{00000000-0005-0000-0000-0000456E0000}"/>
    <cellStyle name="ჩვეულებრივი 3 10 4 2" xfId="29256" xr:uid="{00000000-0005-0000-0000-0000466E0000}"/>
    <cellStyle name="ჩვეულებრივი 3 10 4 3" xfId="34129" xr:uid="{00000000-0005-0000-0000-0000476E0000}"/>
    <cellStyle name="ჩვეულებრივი 3 10 5" xfId="29249" xr:uid="{00000000-0005-0000-0000-0000486E0000}"/>
    <cellStyle name="ჩვეულებრივი 3 10 6" xfId="34122" xr:uid="{00000000-0005-0000-0000-0000496E0000}"/>
    <cellStyle name="ჩვეულებრივი 3 11" xfId="24319" xr:uid="{00000000-0005-0000-0000-00004A6E0000}"/>
    <cellStyle name="ჩვეულებრივი 3 11 2" xfId="24320" xr:uid="{00000000-0005-0000-0000-00004B6E0000}"/>
    <cellStyle name="ჩვეულებრივი 3 11 2 2" xfId="24321" xr:uid="{00000000-0005-0000-0000-00004C6E0000}"/>
    <cellStyle name="ჩვეულებრივი 3 11 2 2 2" xfId="29259" xr:uid="{00000000-0005-0000-0000-00004D6E0000}"/>
    <cellStyle name="ჩვეულებრივი 3 11 2 2 3" xfId="34132" xr:uid="{00000000-0005-0000-0000-00004E6E0000}"/>
    <cellStyle name="ჩვეულებრივი 3 11 2 3" xfId="29258" xr:uid="{00000000-0005-0000-0000-00004F6E0000}"/>
    <cellStyle name="ჩვეულებრივი 3 11 2 4" xfId="34131" xr:uid="{00000000-0005-0000-0000-0000506E0000}"/>
    <cellStyle name="ჩვეულებრივი 3 11 3" xfId="24322" xr:uid="{00000000-0005-0000-0000-0000516E0000}"/>
    <cellStyle name="ჩვეულებრივი 3 11 3 2" xfId="29260" xr:uid="{00000000-0005-0000-0000-0000526E0000}"/>
    <cellStyle name="ჩვეულებრივი 3 11 3 3" xfId="34133" xr:uid="{00000000-0005-0000-0000-0000536E0000}"/>
    <cellStyle name="ჩვეულებრივი 3 11 4" xfId="29257" xr:uid="{00000000-0005-0000-0000-0000546E0000}"/>
    <cellStyle name="ჩვეულებრივი 3 11 5" xfId="34130" xr:uid="{00000000-0005-0000-0000-0000556E0000}"/>
    <cellStyle name="ჩვეულებრივი 3 12" xfId="24323" xr:uid="{00000000-0005-0000-0000-0000566E0000}"/>
    <cellStyle name="ჩვეულებრივი 3 12 2" xfId="24324" xr:uid="{00000000-0005-0000-0000-0000576E0000}"/>
    <cellStyle name="ჩვეულებრივი 3 12 2 2" xfId="29262" xr:uid="{00000000-0005-0000-0000-0000586E0000}"/>
    <cellStyle name="ჩვეულებრივი 3 12 2 3" xfId="34135" xr:uid="{00000000-0005-0000-0000-0000596E0000}"/>
    <cellStyle name="ჩვეულებრივი 3 12 3" xfId="29261" xr:uid="{00000000-0005-0000-0000-00005A6E0000}"/>
    <cellStyle name="ჩვეულებრივი 3 12 4" xfId="34134" xr:uid="{00000000-0005-0000-0000-00005B6E0000}"/>
    <cellStyle name="ჩვეულებრივი 3 13" xfId="24325" xr:uid="{00000000-0005-0000-0000-00005C6E0000}"/>
    <cellStyle name="ჩვეულებრივი 3 13 2" xfId="29263" xr:uid="{00000000-0005-0000-0000-00005D6E0000}"/>
    <cellStyle name="ჩვეულებრივი 3 13 3" xfId="34136" xr:uid="{00000000-0005-0000-0000-00005E6E0000}"/>
    <cellStyle name="ჩვეულებრივი 3 14" xfId="29248" xr:uid="{00000000-0005-0000-0000-00005F6E0000}"/>
    <cellStyle name="ჩვეულებრივი 3 15" xfId="34121" xr:uid="{00000000-0005-0000-0000-0000606E0000}"/>
    <cellStyle name="ჩვეულებრივი 3 2" xfId="24326" xr:uid="{00000000-0005-0000-0000-0000616E0000}"/>
    <cellStyle name="ჩვეულებრივი 3 2 10" xfId="24327" xr:uid="{00000000-0005-0000-0000-0000626E0000}"/>
    <cellStyle name="ჩვეულებრივი 3 2 10 2" xfId="24328" xr:uid="{00000000-0005-0000-0000-0000636E0000}"/>
    <cellStyle name="ჩვეულებრივი 3 2 10 2 2" xfId="24329" xr:uid="{00000000-0005-0000-0000-0000646E0000}"/>
    <cellStyle name="ჩვეულებრივი 3 2 10 2 2 2" xfId="29267" xr:uid="{00000000-0005-0000-0000-0000656E0000}"/>
    <cellStyle name="ჩვეულებრივი 3 2 10 2 2 3" xfId="34140" xr:uid="{00000000-0005-0000-0000-0000666E0000}"/>
    <cellStyle name="ჩვეულებრივი 3 2 10 2 3" xfId="29266" xr:uid="{00000000-0005-0000-0000-0000676E0000}"/>
    <cellStyle name="ჩვეულებრივი 3 2 10 2 4" xfId="34139" xr:uid="{00000000-0005-0000-0000-0000686E0000}"/>
    <cellStyle name="ჩვეულებრივი 3 2 10 3" xfId="24330" xr:uid="{00000000-0005-0000-0000-0000696E0000}"/>
    <cellStyle name="ჩვეულებრივი 3 2 10 3 2" xfId="29268" xr:uid="{00000000-0005-0000-0000-00006A6E0000}"/>
    <cellStyle name="ჩვეულებრივი 3 2 10 3 3" xfId="34141" xr:uid="{00000000-0005-0000-0000-00006B6E0000}"/>
    <cellStyle name="ჩვეულებრივი 3 2 10 4" xfId="29265" xr:uid="{00000000-0005-0000-0000-00006C6E0000}"/>
    <cellStyle name="ჩვეულებრივი 3 2 10 5" xfId="34138" xr:uid="{00000000-0005-0000-0000-00006D6E0000}"/>
    <cellStyle name="ჩვეულებრივი 3 2 11" xfId="24331" xr:uid="{00000000-0005-0000-0000-00006E6E0000}"/>
    <cellStyle name="ჩვეულებრივი 3 2 11 2" xfId="24332" xr:uid="{00000000-0005-0000-0000-00006F6E0000}"/>
    <cellStyle name="ჩვეულებრივი 3 2 11 2 2" xfId="29270" xr:uid="{00000000-0005-0000-0000-0000706E0000}"/>
    <cellStyle name="ჩვეულებრივი 3 2 11 2 3" xfId="34143" xr:uid="{00000000-0005-0000-0000-0000716E0000}"/>
    <cellStyle name="ჩვეულებრივი 3 2 11 3" xfId="29269" xr:uid="{00000000-0005-0000-0000-0000726E0000}"/>
    <cellStyle name="ჩვეულებრივი 3 2 11 4" xfId="34142" xr:uid="{00000000-0005-0000-0000-0000736E0000}"/>
    <cellStyle name="ჩვეულებრივი 3 2 12" xfId="24333" xr:uid="{00000000-0005-0000-0000-0000746E0000}"/>
    <cellStyle name="ჩვეულებრივი 3 2 12 2" xfId="29271" xr:uid="{00000000-0005-0000-0000-0000756E0000}"/>
    <cellStyle name="ჩვეულებრივი 3 2 12 3" xfId="34144" xr:uid="{00000000-0005-0000-0000-0000766E0000}"/>
    <cellStyle name="ჩვეულებრივი 3 2 13" xfId="29264" xr:uid="{00000000-0005-0000-0000-0000776E0000}"/>
    <cellStyle name="ჩვეულებრივი 3 2 14" xfId="34137" xr:uid="{00000000-0005-0000-0000-0000786E0000}"/>
    <cellStyle name="ჩვეულებრივი 3 2 2" xfId="24334" xr:uid="{00000000-0005-0000-0000-0000796E0000}"/>
    <cellStyle name="ჩვეულებრივი 3 2 2 10" xfId="24335" xr:uid="{00000000-0005-0000-0000-00007A6E0000}"/>
    <cellStyle name="ჩვეულებრივი 3 2 2 10 2" xfId="29273" xr:uid="{00000000-0005-0000-0000-00007B6E0000}"/>
    <cellStyle name="ჩვეულებრივი 3 2 2 10 3" xfId="34146" xr:uid="{00000000-0005-0000-0000-00007C6E0000}"/>
    <cellStyle name="ჩვეულებრივი 3 2 2 11" xfId="29272" xr:uid="{00000000-0005-0000-0000-00007D6E0000}"/>
    <cellStyle name="ჩვეულებრივი 3 2 2 12" xfId="34145" xr:uid="{00000000-0005-0000-0000-00007E6E0000}"/>
    <cellStyle name="ჩვეულებრივი 3 2 2 2" xfId="24336" xr:uid="{00000000-0005-0000-0000-00007F6E0000}"/>
    <cellStyle name="ჩვეულებრივი 3 2 2 2 10" xfId="29274" xr:uid="{00000000-0005-0000-0000-0000806E0000}"/>
    <cellStyle name="ჩვეულებრივი 3 2 2 2 11" xfId="34147" xr:uid="{00000000-0005-0000-0000-0000816E0000}"/>
    <cellStyle name="ჩვეულებრივი 3 2 2 2 2" xfId="24337" xr:uid="{00000000-0005-0000-0000-0000826E0000}"/>
    <cellStyle name="ჩვეულებრივი 3 2 2 2 2 10" xfId="34148" xr:uid="{00000000-0005-0000-0000-0000836E0000}"/>
    <cellStyle name="ჩვეულებრივი 3 2 2 2 2 2" xfId="24338" xr:uid="{00000000-0005-0000-0000-0000846E0000}"/>
    <cellStyle name="ჩვეულებრივი 3 2 2 2 2 2 2" xfId="24339" xr:uid="{00000000-0005-0000-0000-0000856E0000}"/>
    <cellStyle name="ჩვეულებრივი 3 2 2 2 2 2 2 2" xfId="24340" xr:uid="{00000000-0005-0000-0000-0000866E0000}"/>
    <cellStyle name="ჩვეულებრივი 3 2 2 2 2 2 2 2 2" xfId="24341" xr:uid="{00000000-0005-0000-0000-0000876E0000}"/>
    <cellStyle name="ჩვეულებრივი 3 2 2 2 2 2 2 2 2 2" xfId="24342" xr:uid="{00000000-0005-0000-0000-0000886E0000}"/>
    <cellStyle name="ჩვეულებრივი 3 2 2 2 2 2 2 2 2 2 2" xfId="24343" xr:uid="{00000000-0005-0000-0000-0000896E0000}"/>
    <cellStyle name="ჩვეულებრივი 3 2 2 2 2 2 2 2 2 2 2 2" xfId="29281" xr:uid="{00000000-0005-0000-0000-00008A6E0000}"/>
    <cellStyle name="ჩვეულებრივი 3 2 2 2 2 2 2 2 2 2 2 3" xfId="34154" xr:uid="{00000000-0005-0000-0000-00008B6E0000}"/>
    <cellStyle name="ჩვეულებრივი 3 2 2 2 2 2 2 2 2 2 3" xfId="29280" xr:uid="{00000000-0005-0000-0000-00008C6E0000}"/>
    <cellStyle name="ჩვეულებრივი 3 2 2 2 2 2 2 2 2 2 4" xfId="34153" xr:uid="{00000000-0005-0000-0000-00008D6E0000}"/>
    <cellStyle name="ჩვეულებრივი 3 2 2 2 2 2 2 2 2 3" xfId="24344" xr:uid="{00000000-0005-0000-0000-00008E6E0000}"/>
    <cellStyle name="ჩვეულებრივი 3 2 2 2 2 2 2 2 2 3 2" xfId="29282" xr:uid="{00000000-0005-0000-0000-00008F6E0000}"/>
    <cellStyle name="ჩვეულებრივი 3 2 2 2 2 2 2 2 2 3 3" xfId="34155" xr:uid="{00000000-0005-0000-0000-0000906E0000}"/>
    <cellStyle name="ჩვეულებრივი 3 2 2 2 2 2 2 2 2 4" xfId="29279" xr:uid="{00000000-0005-0000-0000-0000916E0000}"/>
    <cellStyle name="ჩვეულებრივი 3 2 2 2 2 2 2 2 2 5" xfId="34152" xr:uid="{00000000-0005-0000-0000-0000926E0000}"/>
    <cellStyle name="ჩვეულებრივი 3 2 2 2 2 2 2 2 3" xfId="24345" xr:uid="{00000000-0005-0000-0000-0000936E0000}"/>
    <cellStyle name="ჩვეულებრივი 3 2 2 2 2 2 2 2 3 2" xfId="24346" xr:uid="{00000000-0005-0000-0000-0000946E0000}"/>
    <cellStyle name="ჩვეულებრივი 3 2 2 2 2 2 2 2 3 2 2" xfId="29284" xr:uid="{00000000-0005-0000-0000-0000956E0000}"/>
    <cellStyle name="ჩვეულებრივი 3 2 2 2 2 2 2 2 3 2 3" xfId="34157" xr:uid="{00000000-0005-0000-0000-0000966E0000}"/>
    <cellStyle name="ჩვეულებრივი 3 2 2 2 2 2 2 2 3 3" xfId="29283" xr:uid="{00000000-0005-0000-0000-0000976E0000}"/>
    <cellStyle name="ჩვეულებრივი 3 2 2 2 2 2 2 2 3 4" xfId="34156" xr:uid="{00000000-0005-0000-0000-0000986E0000}"/>
    <cellStyle name="ჩვეულებრივი 3 2 2 2 2 2 2 2 4" xfId="24347" xr:uid="{00000000-0005-0000-0000-0000996E0000}"/>
    <cellStyle name="ჩვეულებრივი 3 2 2 2 2 2 2 2 4 2" xfId="29285" xr:uid="{00000000-0005-0000-0000-00009A6E0000}"/>
    <cellStyle name="ჩვეულებრივი 3 2 2 2 2 2 2 2 4 3" xfId="34158" xr:uid="{00000000-0005-0000-0000-00009B6E0000}"/>
    <cellStyle name="ჩვეულებრივი 3 2 2 2 2 2 2 2 5" xfId="29278" xr:uid="{00000000-0005-0000-0000-00009C6E0000}"/>
    <cellStyle name="ჩვეულებრივი 3 2 2 2 2 2 2 2 6" xfId="34151" xr:uid="{00000000-0005-0000-0000-00009D6E0000}"/>
    <cellStyle name="ჩვეულებრივი 3 2 2 2 2 2 2 3" xfId="24348" xr:uid="{00000000-0005-0000-0000-00009E6E0000}"/>
    <cellStyle name="ჩვეულებრივი 3 2 2 2 2 2 2 3 2" xfId="24349" xr:uid="{00000000-0005-0000-0000-00009F6E0000}"/>
    <cellStyle name="ჩვეულებრივი 3 2 2 2 2 2 2 3 2 2" xfId="24350" xr:uid="{00000000-0005-0000-0000-0000A06E0000}"/>
    <cellStyle name="ჩვეულებრივი 3 2 2 2 2 2 2 3 2 2 2" xfId="29288" xr:uid="{00000000-0005-0000-0000-0000A16E0000}"/>
    <cellStyle name="ჩვეულებრივი 3 2 2 2 2 2 2 3 2 2 3" xfId="34161" xr:uid="{00000000-0005-0000-0000-0000A26E0000}"/>
    <cellStyle name="ჩვეულებრივი 3 2 2 2 2 2 2 3 2 3" xfId="29287" xr:uid="{00000000-0005-0000-0000-0000A36E0000}"/>
    <cellStyle name="ჩვეულებრივი 3 2 2 2 2 2 2 3 2 4" xfId="34160" xr:uid="{00000000-0005-0000-0000-0000A46E0000}"/>
    <cellStyle name="ჩვეულებრივი 3 2 2 2 2 2 2 3 3" xfId="24351" xr:uid="{00000000-0005-0000-0000-0000A56E0000}"/>
    <cellStyle name="ჩვეულებრივი 3 2 2 2 2 2 2 3 3 2" xfId="29289" xr:uid="{00000000-0005-0000-0000-0000A66E0000}"/>
    <cellStyle name="ჩვეულებრივი 3 2 2 2 2 2 2 3 3 3" xfId="34162" xr:uid="{00000000-0005-0000-0000-0000A76E0000}"/>
    <cellStyle name="ჩვეულებრივი 3 2 2 2 2 2 2 3 4" xfId="29286" xr:uid="{00000000-0005-0000-0000-0000A86E0000}"/>
    <cellStyle name="ჩვეულებრივი 3 2 2 2 2 2 2 3 5" xfId="34159" xr:uid="{00000000-0005-0000-0000-0000A96E0000}"/>
    <cellStyle name="ჩვეულებრივი 3 2 2 2 2 2 2 4" xfId="24352" xr:uid="{00000000-0005-0000-0000-0000AA6E0000}"/>
    <cellStyle name="ჩვეულებრივი 3 2 2 2 2 2 2 4 2" xfId="24353" xr:uid="{00000000-0005-0000-0000-0000AB6E0000}"/>
    <cellStyle name="ჩვეულებრივი 3 2 2 2 2 2 2 4 2 2" xfId="29291" xr:uid="{00000000-0005-0000-0000-0000AC6E0000}"/>
    <cellStyle name="ჩვეულებრივი 3 2 2 2 2 2 2 4 2 3" xfId="34164" xr:uid="{00000000-0005-0000-0000-0000AD6E0000}"/>
    <cellStyle name="ჩვეულებრივი 3 2 2 2 2 2 2 4 3" xfId="29290" xr:uid="{00000000-0005-0000-0000-0000AE6E0000}"/>
    <cellStyle name="ჩვეულებრივი 3 2 2 2 2 2 2 4 4" xfId="34163" xr:uid="{00000000-0005-0000-0000-0000AF6E0000}"/>
    <cellStyle name="ჩვეულებრივი 3 2 2 2 2 2 2 5" xfId="24354" xr:uid="{00000000-0005-0000-0000-0000B06E0000}"/>
    <cellStyle name="ჩვეულებრივი 3 2 2 2 2 2 2 5 2" xfId="29292" xr:uid="{00000000-0005-0000-0000-0000B16E0000}"/>
    <cellStyle name="ჩვეულებრივი 3 2 2 2 2 2 2 5 3" xfId="34165" xr:uid="{00000000-0005-0000-0000-0000B26E0000}"/>
    <cellStyle name="ჩვეულებრივი 3 2 2 2 2 2 2 6" xfId="29277" xr:uid="{00000000-0005-0000-0000-0000B36E0000}"/>
    <cellStyle name="ჩვეულებრივი 3 2 2 2 2 2 2 7" xfId="34150" xr:uid="{00000000-0005-0000-0000-0000B46E0000}"/>
    <cellStyle name="ჩვეულებრივი 3 2 2 2 2 2 3" xfId="24355" xr:uid="{00000000-0005-0000-0000-0000B56E0000}"/>
    <cellStyle name="ჩვეულებრივი 3 2 2 2 2 2 3 2" xfId="24356" xr:uid="{00000000-0005-0000-0000-0000B66E0000}"/>
    <cellStyle name="ჩვეულებრივი 3 2 2 2 2 2 3 2 2" xfId="24357" xr:uid="{00000000-0005-0000-0000-0000B76E0000}"/>
    <cellStyle name="ჩვეულებრივი 3 2 2 2 2 2 3 2 2 2" xfId="24358" xr:uid="{00000000-0005-0000-0000-0000B86E0000}"/>
    <cellStyle name="ჩვეულებრივი 3 2 2 2 2 2 3 2 2 2 2" xfId="24359" xr:uid="{00000000-0005-0000-0000-0000B96E0000}"/>
    <cellStyle name="ჩვეულებრივი 3 2 2 2 2 2 3 2 2 2 2 2" xfId="29297" xr:uid="{00000000-0005-0000-0000-0000BA6E0000}"/>
    <cellStyle name="ჩვეულებრივი 3 2 2 2 2 2 3 2 2 2 2 3" xfId="34170" xr:uid="{00000000-0005-0000-0000-0000BB6E0000}"/>
    <cellStyle name="ჩვეულებრივი 3 2 2 2 2 2 3 2 2 2 3" xfId="29296" xr:uid="{00000000-0005-0000-0000-0000BC6E0000}"/>
    <cellStyle name="ჩვეულებრივი 3 2 2 2 2 2 3 2 2 2 4" xfId="34169" xr:uid="{00000000-0005-0000-0000-0000BD6E0000}"/>
    <cellStyle name="ჩვეულებრივი 3 2 2 2 2 2 3 2 2 3" xfId="24360" xr:uid="{00000000-0005-0000-0000-0000BE6E0000}"/>
    <cellStyle name="ჩვეულებრივი 3 2 2 2 2 2 3 2 2 3 2" xfId="29298" xr:uid="{00000000-0005-0000-0000-0000BF6E0000}"/>
    <cellStyle name="ჩვეულებრივი 3 2 2 2 2 2 3 2 2 3 3" xfId="34171" xr:uid="{00000000-0005-0000-0000-0000C06E0000}"/>
    <cellStyle name="ჩვეულებრივი 3 2 2 2 2 2 3 2 2 4" xfId="29295" xr:uid="{00000000-0005-0000-0000-0000C16E0000}"/>
    <cellStyle name="ჩვეულებრივი 3 2 2 2 2 2 3 2 2 5" xfId="34168" xr:uid="{00000000-0005-0000-0000-0000C26E0000}"/>
    <cellStyle name="ჩვეულებრივი 3 2 2 2 2 2 3 2 3" xfId="24361" xr:uid="{00000000-0005-0000-0000-0000C36E0000}"/>
    <cellStyle name="ჩვეულებრივი 3 2 2 2 2 2 3 2 3 2" xfId="24362" xr:uid="{00000000-0005-0000-0000-0000C46E0000}"/>
    <cellStyle name="ჩვეულებრივი 3 2 2 2 2 2 3 2 3 2 2" xfId="29300" xr:uid="{00000000-0005-0000-0000-0000C56E0000}"/>
    <cellStyle name="ჩვეულებრივი 3 2 2 2 2 2 3 2 3 2 3" xfId="34173" xr:uid="{00000000-0005-0000-0000-0000C66E0000}"/>
    <cellStyle name="ჩვეულებრივი 3 2 2 2 2 2 3 2 3 3" xfId="29299" xr:uid="{00000000-0005-0000-0000-0000C76E0000}"/>
    <cellStyle name="ჩვეულებრივი 3 2 2 2 2 2 3 2 3 4" xfId="34172" xr:uid="{00000000-0005-0000-0000-0000C86E0000}"/>
    <cellStyle name="ჩვეულებრივი 3 2 2 2 2 2 3 2 4" xfId="24363" xr:uid="{00000000-0005-0000-0000-0000C96E0000}"/>
    <cellStyle name="ჩვეულებრივი 3 2 2 2 2 2 3 2 4 2" xfId="29301" xr:uid="{00000000-0005-0000-0000-0000CA6E0000}"/>
    <cellStyle name="ჩვეულებრივი 3 2 2 2 2 2 3 2 4 3" xfId="34174" xr:uid="{00000000-0005-0000-0000-0000CB6E0000}"/>
    <cellStyle name="ჩვეულებრივი 3 2 2 2 2 2 3 2 5" xfId="29294" xr:uid="{00000000-0005-0000-0000-0000CC6E0000}"/>
    <cellStyle name="ჩვეულებრივი 3 2 2 2 2 2 3 2 6" xfId="34167" xr:uid="{00000000-0005-0000-0000-0000CD6E0000}"/>
    <cellStyle name="ჩვეულებრივი 3 2 2 2 2 2 3 3" xfId="24364" xr:uid="{00000000-0005-0000-0000-0000CE6E0000}"/>
    <cellStyle name="ჩვეულებრივი 3 2 2 2 2 2 3 3 2" xfId="24365" xr:uid="{00000000-0005-0000-0000-0000CF6E0000}"/>
    <cellStyle name="ჩვეულებრივი 3 2 2 2 2 2 3 3 2 2" xfId="24366" xr:uid="{00000000-0005-0000-0000-0000D06E0000}"/>
    <cellStyle name="ჩვეულებრივი 3 2 2 2 2 2 3 3 2 2 2" xfId="29304" xr:uid="{00000000-0005-0000-0000-0000D16E0000}"/>
    <cellStyle name="ჩვეულებრივი 3 2 2 2 2 2 3 3 2 2 3" xfId="34177" xr:uid="{00000000-0005-0000-0000-0000D26E0000}"/>
    <cellStyle name="ჩვეულებრივი 3 2 2 2 2 2 3 3 2 3" xfId="29303" xr:uid="{00000000-0005-0000-0000-0000D36E0000}"/>
    <cellStyle name="ჩვეულებრივი 3 2 2 2 2 2 3 3 2 4" xfId="34176" xr:uid="{00000000-0005-0000-0000-0000D46E0000}"/>
    <cellStyle name="ჩვეულებრივი 3 2 2 2 2 2 3 3 3" xfId="24367" xr:uid="{00000000-0005-0000-0000-0000D56E0000}"/>
    <cellStyle name="ჩვეულებრივი 3 2 2 2 2 2 3 3 3 2" xfId="29305" xr:uid="{00000000-0005-0000-0000-0000D66E0000}"/>
    <cellStyle name="ჩვეულებრივი 3 2 2 2 2 2 3 3 3 3" xfId="34178" xr:uid="{00000000-0005-0000-0000-0000D76E0000}"/>
    <cellStyle name="ჩვეულებრივი 3 2 2 2 2 2 3 3 4" xfId="29302" xr:uid="{00000000-0005-0000-0000-0000D86E0000}"/>
    <cellStyle name="ჩვეულებრივი 3 2 2 2 2 2 3 3 5" xfId="34175" xr:uid="{00000000-0005-0000-0000-0000D96E0000}"/>
    <cellStyle name="ჩვეულებრივი 3 2 2 2 2 2 3 4" xfId="24368" xr:uid="{00000000-0005-0000-0000-0000DA6E0000}"/>
    <cellStyle name="ჩვეულებრივი 3 2 2 2 2 2 3 4 2" xfId="24369" xr:uid="{00000000-0005-0000-0000-0000DB6E0000}"/>
    <cellStyle name="ჩვეულებრივი 3 2 2 2 2 2 3 4 2 2" xfId="29307" xr:uid="{00000000-0005-0000-0000-0000DC6E0000}"/>
    <cellStyle name="ჩვეულებრივი 3 2 2 2 2 2 3 4 2 3" xfId="34180" xr:uid="{00000000-0005-0000-0000-0000DD6E0000}"/>
    <cellStyle name="ჩვეულებრივი 3 2 2 2 2 2 3 4 3" xfId="29306" xr:uid="{00000000-0005-0000-0000-0000DE6E0000}"/>
    <cellStyle name="ჩვეულებრივი 3 2 2 2 2 2 3 4 4" xfId="34179" xr:uid="{00000000-0005-0000-0000-0000DF6E0000}"/>
    <cellStyle name="ჩვეულებრივი 3 2 2 2 2 2 3 5" xfId="24370" xr:uid="{00000000-0005-0000-0000-0000E06E0000}"/>
    <cellStyle name="ჩვეულებრივი 3 2 2 2 2 2 3 5 2" xfId="29308" xr:uid="{00000000-0005-0000-0000-0000E16E0000}"/>
    <cellStyle name="ჩვეულებრივი 3 2 2 2 2 2 3 5 3" xfId="34181" xr:uid="{00000000-0005-0000-0000-0000E26E0000}"/>
    <cellStyle name="ჩვეულებრივი 3 2 2 2 2 2 3 6" xfId="29293" xr:uid="{00000000-0005-0000-0000-0000E36E0000}"/>
    <cellStyle name="ჩვეულებრივი 3 2 2 2 2 2 3 7" xfId="34166" xr:uid="{00000000-0005-0000-0000-0000E46E0000}"/>
    <cellStyle name="ჩვეულებრივი 3 2 2 2 2 2 4" xfId="24371" xr:uid="{00000000-0005-0000-0000-0000E56E0000}"/>
    <cellStyle name="ჩვეულებრივი 3 2 2 2 2 2 4 2" xfId="24372" xr:uid="{00000000-0005-0000-0000-0000E66E0000}"/>
    <cellStyle name="ჩვეულებრივი 3 2 2 2 2 2 4 2 2" xfId="24373" xr:uid="{00000000-0005-0000-0000-0000E76E0000}"/>
    <cellStyle name="ჩვეულებრივი 3 2 2 2 2 2 4 2 2 2" xfId="24374" xr:uid="{00000000-0005-0000-0000-0000E86E0000}"/>
    <cellStyle name="ჩვეულებრივი 3 2 2 2 2 2 4 2 2 2 2" xfId="29312" xr:uid="{00000000-0005-0000-0000-0000E96E0000}"/>
    <cellStyle name="ჩვეულებრივი 3 2 2 2 2 2 4 2 2 2 3" xfId="34185" xr:uid="{00000000-0005-0000-0000-0000EA6E0000}"/>
    <cellStyle name="ჩვეულებრივი 3 2 2 2 2 2 4 2 2 3" xfId="29311" xr:uid="{00000000-0005-0000-0000-0000EB6E0000}"/>
    <cellStyle name="ჩვეულებრივი 3 2 2 2 2 2 4 2 2 4" xfId="34184" xr:uid="{00000000-0005-0000-0000-0000EC6E0000}"/>
    <cellStyle name="ჩვეულებრივი 3 2 2 2 2 2 4 2 3" xfId="24375" xr:uid="{00000000-0005-0000-0000-0000ED6E0000}"/>
    <cellStyle name="ჩვეულებრივი 3 2 2 2 2 2 4 2 3 2" xfId="29313" xr:uid="{00000000-0005-0000-0000-0000EE6E0000}"/>
    <cellStyle name="ჩვეულებრივი 3 2 2 2 2 2 4 2 3 3" xfId="34186" xr:uid="{00000000-0005-0000-0000-0000EF6E0000}"/>
    <cellStyle name="ჩვეულებრივი 3 2 2 2 2 2 4 2 4" xfId="29310" xr:uid="{00000000-0005-0000-0000-0000F06E0000}"/>
    <cellStyle name="ჩვეულებრივი 3 2 2 2 2 2 4 2 5" xfId="34183" xr:uid="{00000000-0005-0000-0000-0000F16E0000}"/>
    <cellStyle name="ჩვეულებრივი 3 2 2 2 2 2 4 3" xfId="24376" xr:uid="{00000000-0005-0000-0000-0000F26E0000}"/>
    <cellStyle name="ჩვეულებრივი 3 2 2 2 2 2 4 3 2" xfId="24377" xr:uid="{00000000-0005-0000-0000-0000F36E0000}"/>
    <cellStyle name="ჩვეულებრივი 3 2 2 2 2 2 4 3 2 2" xfId="29315" xr:uid="{00000000-0005-0000-0000-0000F46E0000}"/>
    <cellStyle name="ჩვეულებრივი 3 2 2 2 2 2 4 3 2 3" xfId="34188" xr:uid="{00000000-0005-0000-0000-0000F56E0000}"/>
    <cellStyle name="ჩვეულებრივი 3 2 2 2 2 2 4 3 3" xfId="29314" xr:uid="{00000000-0005-0000-0000-0000F66E0000}"/>
    <cellStyle name="ჩვეულებრივი 3 2 2 2 2 2 4 3 4" xfId="34187" xr:uid="{00000000-0005-0000-0000-0000F76E0000}"/>
    <cellStyle name="ჩვეულებრივი 3 2 2 2 2 2 4 4" xfId="24378" xr:uid="{00000000-0005-0000-0000-0000F86E0000}"/>
    <cellStyle name="ჩვეულებრივი 3 2 2 2 2 2 4 4 2" xfId="29316" xr:uid="{00000000-0005-0000-0000-0000F96E0000}"/>
    <cellStyle name="ჩვეულებრივი 3 2 2 2 2 2 4 4 3" xfId="34189" xr:uid="{00000000-0005-0000-0000-0000FA6E0000}"/>
    <cellStyle name="ჩვეულებრივი 3 2 2 2 2 2 4 5" xfId="29309" xr:uid="{00000000-0005-0000-0000-0000FB6E0000}"/>
    <cellStyle name="ჩვეულებრივი 3 2 2 2 2 2 4 6" xfId="34182" xr:uid="{00000000-0005-0000-0000-0000FC6E0000}"/>
    <cellStyle name="ჩვეულებრივი 3 2 2 2 2 2 5" xfId="24379" xr:uid="{00000000-0005-0000-0000-0000FD6E0000}"/>
    <cellStyle name="ჩვეულებრივი 3 2 2 2 2 2 5 2" xfId="24380" xr:uid="{00000000-0005-0000-0000-0000FE6E0000}"/>
    <cellStyle name="ჩვეულებრივი 3 2 2 2 2 2 5 2 2" xfId="24381" xr:uid="{00000000-0005-0000-0000-0000FF6E0000}"/>
    <cellStyle name="ჩვეულებრივი 3 2 2 2 2 2 5 2 2 2" xfId="29319" xr:uid="{00000000-0005-0000-0000-0000006F0000}"/>
    <cellStyle name="ჩვეულებრივი 3 2 2 2 2 2 5 2 2 3" xfId="34192" xr:uid="{00000000-0005-0000-0000-0000016F0000}"/>
    <cellStyle name="ჩვეულებრივი 3 2 2 2 2 2 5 2 3" xfId="29318" xr:uid="{00000000-0005-0000-0000-0000026F0000}"/>
    <cellStyle name="ჩვეულებრივი 3 2 2 2 2 2 5 2 4" xfId="34191" xr:uid="{00000000-0005-0000-0000-0000036F0000}"/>
    <cellStyle name="ჩვეულებრივი 3 2 2 2 2 2 5 3" xfId="24382" xr:uid="{00000000-0005-0000-0000-0000046F0000}"/>
    <cellStyle name="ჩვეულებრივი 3 2 2 2 2 2 5 3 2" xfId="29320" xr:uid="{00000000-0005-0000-0000-0000056F0000}"/>
    <cellStyle name="ჩვეულებრივი 3 2 2 2 2 2 5 3 3" xfId="34193" xr:uid="{00000000-0005-0000-0000-0000066F0000}"/>
    <cellStyle name="ჩვეულებრივი 3 2 2 2 2 2 5 4" xfId="29317" xr:uid="{00000000-0005-0000-0000-0000076F0000}"/>
    <cellStyle name="ჩვეულებრივი 3 2 2 2 2 2 5 5" xfId="34190" xr:uid="{00000000-0005-0000-0000-0000086F0000}"/>
    <cellStyle name="ჩვეულებრივი 3 2 2 2 2 2 6" xfId="24383" xr:uid="{00000000-0005-0000-0000-0000096F0000}"/>
    <cellStyle name="ჩვეულებრივი 3 2 2 2 2 2 6 2" xfId="24384" xr:uid="{00000000-0005-0000-0000-00000A6F0000}"/>
    <cellStyle name="ჩვეულებრივი 3 2 2 2 2 2 6 2 2" xfId="29322" xr:uid="{00000000-0005-0000-0000-00000B6F0000}"/>
    <cellStyle name="ჩვეულებრივი 3 2 2 2 2 2 6 2 3" xfId="34195" xr:uid="{00000000-0005-0000-0000-00000C6F0000}"/>
    <cellStyle name="ჩვეულებრივი 3 2 2 2 2 2 6 3" xfId="29321" xr:uid="{00000000-0005-0000-0000-00000D6F0000}"/>
    <cellStyle name="ჩვეულებრივი 3 2 2 2 2 2 6 4" xfId="34194" xr:uid="{00000000-0005-0000-0000-00000E6F0000}"/>
    <cellStyle name="ჩვეულებრივი 3 2 2 2 2 2 7" xfId="24385" xr:uid="{00000000-0005-0000-0000-00000F6F0000}"/>
    <cellStyle name="ჩვეულებრივი 3 2 2 2 2 2 7 2" xfId="29323" xr:uid="{00000000-0005-0000-0000-0000106F0000}"/>
    <cellStyle name="ჩვეულებრივი 3 2 2 2 2 2 7 3" xfId="34196" xr:uid="{00000000-0005-0000-0000-0000116F0000}"/>
    <cellStyle name="ჩვეულებრივი 3 2 2 2 2 2 8" xfId="29276" xr:uid="{00000000-0005-0000-0000-0000126F0000}"/>
    <cellStyle name="ჩვეულებრივი 3 2 2 2 2 2 9" xfId="34149" xr:uid="{00000000-0005-0000-0000-0000136F0000}"/>
    <cellStyle name="ჩვეულებრივი 3 2 2 2 2 3" xfId="24386" xr:uid="{00000000-0005-0000-0000-0000146F0000}"/>
    <cellStyle name="ჩვეულებრივი 3 2 2 2 2 3 2" xfId="24387" xr:uid="{00000000-0005-0000-0000-0000156F0000}"/>
    <cellStyle name="ჩვეულებრივი 3 2 2 2 2 3 2 2" xfId="24388" xr:uid="{00000000-0005-0000-0000-0000166F0000}"/>
    <cellStyle name="ჩვეულებრივი 3 2 2 2 2 3 2 2 2" xfId="24389" xr:uid="{00000000-0005-0000-0000-0000176F0000}"/>
    <cellStyle name="ჩვეულებრივი 3 2 2 2 2 3 2 2 2 2" xfId="24390" xr:uid="{00000000-0005-0000-0000-0000186F0000}"/>
    <cellStyle name="ჩვეულებრივი 3 2 2 2 2 3 2 2 2 2 2" xfId="29328" xr:uid="{00000000-0005-0000-0000-0000196F0000}"/>
    <cellStyle name="ჩვეულებრივი 3 2 2 2 2 3 2 2 2 2 3" xfId="34201" xr:uid="{00000000-0005-0000-0000-00001A6F0000}"/>
    <cellStyle name="ჩვეულებრივი 3 2 2 2 2 3 2 2 2 3" xfId="29327" xr:uid="{00000000-0005-0000-0000-00001B6F0000}"/>
    <cellStyle name="ჩვეულებრივი 3 2 2 2 2 3 2 2 2 4" xfId="34200" xr:uid="{00000000-0005-0000-0000-00001C6F0000}"/>
    <cellStyle name="ჩვეულებრივი 3 2 2 2 2 3 2 2 3" xfId="24391" xr:uid="{00000000-0005-0000-0000-00001D6F0000}"/>
    <cellStyle name="ჩვეულებრივი 3 2 2 2 2 3 2 2 3 2" xfId="29329" xr:uid="{00000000-0005-0000-0000-00001E6F0000}"/>
    <cellStyle name="ჩვეულებრივი 3 2 2 2 2 3 2 2 3 3" xfId="34202" xr:uid="{00000000-0005-0000-0000-00001F6F0000}"/>
    <cellStyle name="ჩვეულებრივი 3 2 2 2 2 3 2 2 4" xfId="29326" xr:uid="{00000000-0005-0000-0000-0000206F0000}"/>
    <cellStyle name="ჩვეულებრივი 3 2 2 2 2 3 2 2 5" xfId="34199" xr:uid="{00000000-0005-0000-0000-0000216F0000}"/>
    <cellStyle name="ჩვეულებრივი 3 2 2 2 2 3 2 3" xfId="24392" xr:uid="{00000000-0005-0000-0000-0000226F0000}"/>
    <cellStyle name="ჩვეულებრივი 3 2 2 2 2 3 2 3 2" xfId="24393" xr:uid="{00000000-0005-0000-0000-0000236F0000}"/>
    <cellStyle name="ჩვეულებრივი 3 2 2 2 2 3 2 3 2 2" xfId="29331" xr:uid="{00000000-0005-0000-0000-0000246F0000}"/>
    <cellStyle name="ჩვეულებრივი 3 2 2 2 2 3 2 3 2 3" xfId="34204" xr:uid="{00000000-0005-0000-0000-0000256F0000}"/>
    <cellStyle name="ჩვეულებრივი 3 2 2 2 2 3 2 3 3" xfId="29330" xr:uid="{00000000-0005-0000-0000-0000266F0000}"/>
    <cellStyle name="ჩვეულებრივი 3 2 2 2 2 3 2 3 4" xfId="34203" xr:uid="{00000000-0005-0000-0000-0000276F0000}"/>
    <cellStyle name="ჩვეულებრივი 3 2 2 2 2 3 2 4" xfId="24394" xr:uid="{00000000-0005-0000-0000-0000286F0000}"/>
    <cellStyle name="ჩვეულებრივი 3 2 2 2 2 3 2 4 2" xfId="29332" xr:uid="{00000000-0005-0000-0000-0000296F0000}"/>
    <cellStyle name="ჩვეულებრივი 3 2 2 2 2 3 2 4 3" xfId="34205" xr:uid="{00000000-0005-0000-0000-00002A6F0000}"/>
    <cellStyle name="ჩვეულებრივი 3 2 2 2 2 3 2 5" xfId="29325" xr:uid="{00000000-0005-0000-0000-00002B6F0000}"/>
    <cellStyle name="ჩვეულებრივი 3 2 2 2 2 3 2 6" xfId="34198" xr:uid="{00000000-0005-0000-0000-00002C6F0000}"/>
    <cellStyle name="ჩვეულებრივი 3 2 2 2 2 3 3" xfId="24395" xr:uid="{00000000-0005-0000-0000-00002D6F0000}"/>
    <cellStyle name="ჩვეულებრივი 3 2 2 2 2 3 3 2" xfId="24396" xr:uid="{00000000-0005-0000-0000-00002E6F0000}"/>
    <cellStyle name="ჩვეულებრივი 3 2 2 2 2 3 3 2 2" xfId="24397" xr:uid="{00000000-0005-0000-0000-00002F6F0000}"/>
    <cellStyle name="ჩვეულებრივი 3 2 2 2 2 3 3 2 2 2" xfId="29335" xr:uid="{00000000-0005-0000-0000-0000306F0000}"/>
    <cellStyle name="ჩვეულებრივი 3 2 2 2 2 3 3 2 2 3" xfId="34208" xr:uid="{00000000-0005-0000-0000-0000316F0000}"/>
    <cellStyle name="ჩვეულებრივი 3 2 2 2 2 3 3 2 3" xfId="29334" xr:uid="{00000000-0005-0000-0000-0000326F0000}"/>
    <cellStyle name="ჩვეულებრივი 3 2 2 2 2 3 3 2 4" xfId="34207" xr:uid="{00000000-0005-0000-0000-0000336F0000}"/>
    <cellStyle name="ჩვეულებრივი 3 2 2 2 2 3 3 3" xfId="24398" xr:uid="{00000000-0005-0000-0000-0000346F0000}"/>
    <cellStyle name="ჩვეულებრივი 3 2 2 2 2 3 3 3 2" xfId="29336" xr:uid="{00000000-0005-0000-0000-0000356F0000}"/>
    <cellStyle name="ჩვეულებრივი 3 2 2 2 2 3 3 3 3" xfId="34209" xr:uid="{00000000-0005-0000-0000-0000366F0000}"/>
    <cellStyle name="ჩვეულებრივი 3 2 2 2 2 3 3 4" xfId="29333" xr:uid="{00000000-0005-0000-0000-0000376F0000}"/>
    <cellStyle name="ჩვეულებრივი 3 2 2 2 2 3 3 5" xfId="34206" xr:uid="{00000000-0005-0000-0000-0000386F0000}"/>
    <cellStyle name="ჩვეულებრივი 3 2 2 2 2 3 4" xfId="24399" xr:uid="{00000000-0005-0000-0000-0000396F0000}"/>
    <cellStyle name="ჩვეულებრივი 3 2 2 2 2 3 4 2" xfId="24400" xr:uid="{00000000-0005-0000-0000-00003A6F0000}"/>
    <cellStyle name="ჩვეულებრივი 3 2 2 2 2 3 4 2 2" xfId="29338" xr:uid="{00000000-0005-0000-0000-00003B6F0000}"/>
    <cellStyle name="ჩვეულებრივი 3 2 2 2 2 3 4 2 3" xfId="34211" xr:uid="{00000000-0005-0000-0000-00003C6F0000}"/>
    <cellStyle name="ჩვეულებრივი 3 2 2 2 2 3 4 3" xfId="29337" xr:uid="{00000000-0005-0000-0000-00003D6F0000}"/>
    <cellStyle name="ჩვეულებრივი 3 2 2 2 2 3 4 4" xfId="34210" xr:uid="{00000000-0005-0000-0000-00003E6F0000}"/>
    <cellStyle name="ჩვეულებრივი 3 2 2 2 2 3 5" xfId="24401" xr:uid="{00000000-0005-0000-0000-00003F6F0000}"/>
    <cellStyle name="ჩვეულებრივი 3 2 2 2 2 3 5 2" xfId="29339" xr:uid="{00000000-0005-0000-0000-0000406F0000}"/>
    <cellStyle name="ჩვეულებრივი 3 2 2 2 2 3 5 3" xfId="34212" xr:uid="{00000000-0005-0000-0000-0000416F0000}"/>
    <cellStyle name="ჩვეულებრივი 3 2 2 2 2 3 6" xfId="29324" xr:uid="{00000000-0005-0000-0000-0000426F0000}"/>
    <cellStyle name="ჩვეულებრივი 3 2 2 2 2 3 7" xfId="34197" xr:uid="{00000000-0005-0000-0000-0000436F0000}"/>
    <cellStyle name="ჩვეულებრივი 3 2 2 2 2 4" xfId="24402" xr:uid="{00000000-0005-0000-0000-0000446F0000}"/>
    <cellStyle name="ჩვეულებრივი 3 2 2 2 2 4 2" xfId="24403" xr:uid="{00000000-0005-0000-0000-0000456F0000}"/>
    <cellStyle name="ჩვეულებრივი 3 2 2 2 2 4 2 2" xfId="24404" xr:uid="{00000000-0005-0000-0000-0000466F0000}"/>
    <cellStyle name="ჩვეულებრივი 3 2 2 2 2 4 2 2 2" xfId="24405" xr:uid="{00000000-0005-0000-0000-0000476F0000}"/>
    <cellStyle name="ჩვეულებრივი 3 2 2 2 2 4 2 2 2 2" xfId="24406" xr:uid="{00000000-0005-0000-0000-0000486F0000}"/>
    <cellStyle name="ჩვეულებრივი 3 2 2 2 2 4 2 2 2 2 2" xfId="29344" xr:uid="{00000000-0005-0000-0000-0000496F0000}"/>
    <cellStyle name="ჩვეულებრივი 3 2 2 2 2 4 2 2 2 2 3" xfId="34217" xr:uid="{00000000-0005-0000-0000-00004A6F0000}"/>
    <cellStyle name="ჩვეულებრივი 3 2 2 2 2 4 2 2 2 3" xfId="29343" xr:uid="{00000000-0005-0000-0000-00004B6F0000}"/>
    <cellStyle name="ჩვეულებრივი 3 2 2 2 2 4 2 2 2 4" xfId="34216" xr:uid="{00000000-0005-0000-0000-00004C6F0000}"/>
    <cellStyle name="ჩვეულებრივი 3 2 2 2 2 4 2 2 3" xfId="24407" xr:uid="{00000000-0005-0000-0000-00004D6F0000}"/>
    <cellStyle name="ჩვეულებრივი 3 2 2 2 2 4 2 2 3 2" xfId="29345" xr:uid="{00000000-0005-0000-0000-00004E6F0000}"/>
    <cellStyle name="ჩვეულებრივი 3 2 2 2 2 4 2 2 3 3" xfId="34218" xr:uid="{00000000-0005-0000-0000-00004F6F0000}"/>
    <cellStyle name="ჩვეულებრივი 3 2 2 2 2 4 2 2 4" xfId="29342" xr:uid="{00000000-0005-0000-0000-0000506F0000}"/>
    <cellStyle name="ჩვეულებრივი 3 2 2 2 2 4 2 2 5" xfId="34215" xr:uid="{00000000-0005-0000-0000-0000516F0000}"/>
    <cellStyle name="ჩვეულებრივი 3 2 2 2 2 4 2 3" xfId="24408" xr:uid="{00000000-0005-0000-0000-0000526F0000}"/>
    <cellStyle name="ჩვეულებრივი 3 2 2 2 2 4 2 3 2" xfId="24409" xr:uid="{00000000-0005-0000-0000-0000536F0000}"/>
    <cellStyle name="ჩვეულებრივი 3 2 2 2 2 4 2 3 2 2" xfId="29347" xr:uid="{00000000-0005-0000-0000-0000546F0000}"/>
    <cellStyle name="ჩვეულებრივი 3 2 2 2 2 4 2 3 2 3" xfId="34220" xr:uid="{00000000-0005-0000-0000-0000556F0000}"/>
    <cellStyle name="ჩვეულებრივი 3 2 2 2 2 4 2 3 3" xfId="29346" xr:uid="{00000000-0005-0000-0000-0000566F0000}"/>
    <cellStyle name="ჩვეულებრივი 3 2 2 2 2 4 2 3 4" xfId="34219" xr:uid="{00000000-0005-0000-0000-0000576F0000}"/>
    <cellStyle name="ჩვეულებრივი 3 2 2 2 2 4 2 4" xfId="24410" xr:uid="{00000000-0005-0000-0000-0000586F0000}"/>
    <cellStyle name="ჩვეულებრივი 3 2 2 2 2 4 2 4 2" xfId="29348" xr:uid="{00000000-0005-0000-0000-0000596F0000}"/>
    <cellStyle name="ჩვეულებრივი 3 2 2 2 2 4 2 4 3" xfId="34221" xr:uid="{00000000-0005-0000-0000-00005A6F0000}"/>
    <cellStyle name="ჩვეულებრივი 3 2 2 2 2 4 2 5" xfId="29341" xr:uid="{00000000-0005-0000-0000-00005B6F0000}"/>
    <cellStyle name="ჩვეულებრივი 3 2 2 2 2 4 2 6" xfId="34214" xr:uid="{00000000-0005-0000-0000-00005C6F0000}"/>
    <cellStyle name="ჩვეულებრივი 3 2 2 2 2 4 3" xfId="24411" xr:uid="{00000000-0005-0000-0000-00005D6F0000}"/>
    <cellStyle name="ჩვეულებრივი 3 2 2 2 2 4 3 2" xfId="24412" xr:uid="{00000000-0005-0000-0000-00005E6F0000}"/>
    <cellStyle name="ჩვეულებრივი 3 2 2 2 2 4 3 2 2" xfId="24413" xr:uid="{00000000-0005-0000-0000-00005F6F0000}"/>
    <cellStyle name="ჩვეულებრივი 3 2 2 2 2 4 3 2 2 2" xfId="29351" xr:uid="{00000000-0005-0000-0000-0000606F0000}"/>
    <cellStyle name="ჩვეულებრივი 3 2 2 2 2 4 3 2 2 3" xfId="34224" xr:uid="{00000000-0005-0000-0000-0000616F0000}"/>
    <cellStyle name="ჩვეულებრივი 3 2 2 2 2 4 3 2 3" xfId="29350" xr:uid="{00000000-0005-0000-0000-0000626F0000}"/>
    <cellStyle name="ჩვეულებრივი 3 2 2 2 2 4 3 2 4" xfId="34223" xr:uid="{00000000-0005-0000-0000-0000636F0000}"/>
    <cellStyle name="ჩვეულებრივი 3 2 2 2 2 4 3 3" xfId="24414" xr:uid="{00000000-0005-0000-0000-0000646F0000}"/>
    <cellStyle name="ჩვეულებრივი 3 2 2 2 2 4 3 3 2" xfId="29352" xr:uid="{00000000-0005-0000-0000-0000656F0000}"/>
    <cellStyle name="ჩვეულებრივი 3 2 2 2 2 4 3 3 3" xfId="34225" xr:uid="{00000000-0005-0000-0000-0000666F0000}"/>
    <cellStyle name="ჩვეულებრივი 3 2 2 2 2 4 3 4" xfId="29349" xr:uid="{00000000-0005-0000-0000-0000676F0000}"/>
    <cellStyle name="ჩვეულებრივი 3 2 2 2 2 4 3 5" xfId="34222" xr:uid="{00000000-0005-0000-0000-0000686F0000}"/>
    <cellStyle name="ჩვეულებრივი 3 2 2 2 2 4 4" xfId="24415" xr:uid="{00000000-0005-0000-0000-0000696F0000}"/>
    <cellStyle name="ჩვეულებრივი 3 2 2 2 2 4 4 2" xfId="24416" xr:uid="{00000000-0005-0000-0000-00006A6F0000}"/>
    <cellStyle name="ჩვეულებრივი 3 2 2 2 2 4 4 2 2" xfId="29354" xr:uid="{00000000-0005-0000-0000-00006B6F0000}"/>
    <cellStyle name="ჩვეულებრივი 3 2 2 2 2 4 4 2 3" xfId="34227" xr:uid="{00000000-0005-0000-0000-00006C6F0000}"/>
    <cellStyle name="ჩვეულებრივი 3 2 2 2 2 4 4 3" xfId="29353" xr:uid="{00000000-0005-0000-0000-00006D6F0000}"/>
    <cellStyle name="ჩვეულებრივი 3 2 2 2 2 4 4 4" xfId="34226" xr:uid="{00000000-0005-0000-0000-00006E6F0000}"/>
    <cellStyle name="ჩვეულებრივი 3 2 2 2 2 4 5" xfId="24417" xr:uid="{00000000-0005-0000-0000-00006F6F0000}"/>
    <cellStyle name="ჩვეულებრივი 3 2 2 2 2 4 5 2" xfId="29355" xr:uid="{00000000-0005-0000-0000-0000706F0000}"/>
    <cellStyle name="ჩვეულებრივი 3 2 2 2 2 4 5 3" xfId="34228" xr:uid="{00000000-0005-0000-0000-0000716F0000}"/>
    <cellStyle name="ჩვეულებრივი 3 2 2 2 2 4 6" xfId="29340" xr:uid="{00000000-0005-0000-0000-0000726F0000}"/>
    <cellStyle name="ჩვეულებრივი 3 2 2 2 2 4 7" xfId="34213" xr:uid="{00000000-0005-0000-0000-0000736F0000}"/>
    <cellStyle name="ჩვეულებრივი 3 2 2 2 2 5" xfId="24418" xr:uid="{00000000-0005-0000-0000-0000746F0000}"/>
    <cellStyle name="ჩვეულებრივი 3 2 2 2 2 5 2" xfId="24419" xr:uid="{00000000-0005-0000-0000-0000756F0000}"/>
    <cellStyle name="ჩვეულებრივი 3 2 2 2 2 5 2 2" xfId="24420" xr:uid="{00000000-0005-0000-0000-0000766F0000}"/>
    <cellStyle name="ჩვეულებრივი 3 2 2 2 2 5 2 2 2" xfId="24421" xr:uid="{00000000-0005-0000-0000-0000776F0000}"/>
    <cellStyle name="ჩვეულებრივი 3 2 2 2 2 5 2 2 2 2" xfId="29359" xr:uid="{00000000-0005-0000-0000-0000786F0000}"/>
    <cellStyle name="ჩვეულებრივი 3 2 2 2 2 5 2 2 2 3" xfId="34232" xr:uid="{00000000-0005-0000-0000-0000796F0000}"/>
    <cellStyle name="ჩვეულებრივი 3 2 2 2 2 5 2 2 3" xfId="29358" xr:uid="{00000000-0005-0000-0000-00007A6F0000}"/>
    <cellStyle name="ჩვეულებრივი 3 2 2 2 2 5 2 2 4" xfId="34231" xr:uid="{00000000-0005-0000-0000-00007B6F0000}"/>
    <cellStyle name="ჩვეულებრივი 3 2 2 2 2 5 2 3" xfId="24422" xr:uid="{00000000-0005-0000-0000-00007C6F0000}"/>
    <cellStyle name="ჩვეულებრივი 3 2 2 2 2 5 2 3 2" xfId="29360" xr:uid="{00000000-0005-0000-0000-00007D6F0000}"/>
    <cellStyle name="ჩვეულებრივი 3 2 2 2 2 5 2 3 3" xfId="34233" xr:uid="{00000000-0005-0000-0000-00007E6F0000}"/>
    <cellStyle name="ჩვეულებრივი 3 2 2 2 2 5 2 4" xfId="29357" xr:uid="{00000000-0005-0000-0000-00007F6F0000}"/>
    <cellStyle name="ჩვეულებრივი 3 2 2 2 2 5 2 5" xfId="34230" xr:uid="{00000000-0005-0000-0000-0000806F0000}"/>
    <cellStyle name="ჩვეულებრივი 3 2 2 2 2 5 3" xfId="24423" xr:uid="{00000000-0005-0000-0000-0000816F0000}"/>
    <cellStyle name="ჩვეულებრივი 3 2 2 2 2 5 3 2" xfId="24424" xr:uid="{00000000-0005-0000-0000-0000826F0000}"/>
    <cellStyle name="ჩვეულებრივი 3 2 2 2 2 5 3 2 2" xfId="29362" xr:uid="{00000000-0005-0000-0000-0000836F0000}"/>
    <cellStyle name="ჩვეულებრივი 3 2 2 2 2 5 3 2 3" xfId="34235" xr:uid="{00000000-0005-0000-0000-0000846F0000}"/>
    <cellStyle name="ჩვეულებრივი 3 2 2 2 2 5 3 3" xfId="29361" xr:uid="{00000000-0005-0000-0000-0000856F0000}"/>
    <cellStyle name="ჩვეულებრივი 3 2 2 2 2 5 3 4" xfId="34234" xr:uid="{00000000-0005-0000-0000-0000866F0000}"/>
    <cellStyle name="ჩვეულებრივი 3 2 2 2 2 5 4" xfId="24425" xr:uid="{00000000-0005-0000-0000-0000876F0000}"/>
    <cellStyle name="ჩვეულებრივი 3 2 2 2 2 5 4 2" xfId="29363" xr:uid="{00000000-0005-0000-0000-0000886F0000}"/>
    <cellStyle name="ჩვეულებრივი 3 2 2 2 2 5 4 3" xfId="34236" xr:uid="{00000000-0005-0000-0000-0000896F0000}"/>
    <cellStyle name="ჩვეულებრივი 3 2 2 2 2 5 5" xfId="29356" xr:uid="{00000000-0005-0000-0000-00008A6F0000}"/>
    <cellStyle name="ჩვეულებრივი 3 2 2 2 2 5 6" xfId="34229" xr:uid="{00000000-0005-0000-0000-00008B6F0000}"/>
    <cellStyle name="ჩვეულებრივი 3 2 2 2 2 6" xfId="24426" xr:uid="{00000000-0005-0000-0000-00008C6F0000}"/>
    <cellStyle name="ჩვეულებრივი 3 2 2 2 2 6 2" xfId="24427" xr:uid="{00000000-0005-0000-0000-00008D6F0000}"/>
    <cellStyle name="ჩვეულებრივი 3 2 2 2 2 6 2 2" xfId="24428" xr:uid="{00000000-0005-0000-0000-00008E6F0000}"/>
    <cellStyle name="ჩვეულებრივი 3 2 2 2 2 6 2 2 2" xfId="29366" xr:uid="{00000000-0005-0000-0000-00008F6F0000}"/>
    <cellStyle name="ჩვეულებრივი 3 2 2 2 2 6 2 2 3" xfId="34239" xr:uid="{00000000-0005-0000-0000-0000906F0000}"/>
    <cellStyle name="ჩვეულებრივი 3 2 2 2 2 6 2 3" xfId="29365" xr:uid="{00000000-0005-0000-0000-0000916F0000}"/>
    <cellStyle name="ჩვეულებრივი 3 2 2 2 2 6 2 4" xfId="34238" xr:uid="{00000000-0005-0000-0000-0000926F0000}"/>
    <cellStyle name="ჩვეულებრივი 3 2 2 2 2 6 3" xfId="24429" xr:uid="{00000000-0005-0000-0000-0000936F0000}"/>
    <cellStyle name="ჩვეულებრივი 3 2 2 2 2 6 3 2" xfId="29367" xr:uid="{00000000-0005-0000-0000-0000946F0000}"/>
    <cellStyle name="ჩვეულებრივი 3 2 2 2 2 6 3 3" xfId="34240" xr:uid="{00000000-0005-0000-0000-0000956F0000}"/>
    <cellStyle name="ჩვეულებრივი 3 2 2 2 2 6 4" xfId="29364" xr:uid="{00000000-0005-0000-0000-0000966F0000}"/>
    <cellStyle name="ჩვეულებრივი 3 2 2 2 2 6 5" xfId="34237" xr:uid="{00000000-0005-0000-0000-0000976F0000}"/>
    <cellStyle name="ჩვეულებრივი 3 2 2 2 2 7" xfId="24430" xr:uid="{00000000-0005-0000-0000-0000986F0000}"/>
    <cellStyle name="ჩვეულებრივი 3 2 2 2 2 7 2" xfId="24431" xr:uid="{00000000-0005-0000-0000-0000996F0000}"/>
    <cellStyle name="ჩვეულებრივი 3 2 2 2 2 7 2 2" xfId="29369" xr:uid="{00000000-0005-0000-0000-00009A6F0000}"/>
    <cellStyle name="ჩვეულებრივი 3 2 2 2 2 7 2 3" xfId="34242" xr:uid="{00000000-0005-0000-0000-00009B6F0000}"/>
    <cellStyle name="ჩვეულებრივი 3 2 2 2 2 7 3" xfId="29368" xr:uid="{00000000-0005-0000-0000-00009C6F0000}"/>
    <cellStyle name="ჩვეულებრივი 3 2 2 2 2 7 4" xfId="34241" xr:uid="{00000000-0005-0000-0000-00009D6F0000}"/>
    <cellStyle name="ჩვეულებრივი 3 2 2 2 2 8" xfId="24432" xr:uid="{00000000-0005-0000-0000-00009E6F0000}"/>
    <cellStyle name="ჩვეულებრივი 3 2 2 2 2 8 2" xfId="29370" xr:uid="{00000000-0005-0000-0000-00009F6F0000}"/>
    <cellStyle name="ჩვეულებრივი 3 2 2 2 2 8 3" xfId="34243" xr:uid="{00000000-0005-0000-0000-0000A06F0000}"/>
    <cellStyle name="ჩვეულებრივი 3 2 2 2 2 9" xfId="29275" xr:uid="{00000000-0005-0000-0000-0000A16F0000}"/>
    <cellStyle name="ჩვეულებრივი 3 2 2 2 3" xfId="24433" xr:uid="{00000000-0005-0000-0000-0000A26F0000}"/>
    <cellStyle name="ჩვეულებრივი 3 2 2 2 3 2" xfId="24434" xr:uid="{00000000-0005-0000-0000-0000A36F0000}"/>
    <cellStyle name="ჩვეულებრივი 3 2 2 2 3 2 2" xfId="24435" xr:uid="{00000000-0005-0000-0000-0000A46F0000}"/>
    <cellStyle name="ჩვეულებრივი 3 2 2 2 3 2 2 2" xfId="24436" xr:uid="{00000000-0005-0000-0000-0000A56F0000}"/>
    <cellStyle name="ჩვეულებრივი 3 2 2 2 3 2 2 2 2" xfId="24437" xr:uid="{00000000-0005-0000-0000-0000A66F0000}"/>
    <cellStyle name="ჩვეულებრივი 3 2 2 2 3 2 2 2 2 2" xfId="24438" xr:uid="{00000000-0005-0000-0000-0000A76F0000}"/>
    <cellStyle name="ჩვეულებრივი 3 2 2 2 3 2 2 2 2 2 2" xfId="29376" xr:uid="{00000000-0005-0000-0000-0000A86F0000}"/>
    <cellStyle name="ჩვეულებრივი 3 2 2 2 3 2 2 2 2 2 3" xfId="34249" xr:uid="{00000000-0005-0000-0000-0000A96F0000}"/>
    <cellStyle name="ჩვეულებრივი 3 2 2 2 3 2 2 2 2 3" xfId="29375" xr:uid="{00000000-0005-0000-0000-0000AA6F0000}"/>
    <cellStyle name="ჩვეულებრივი 3 2 2 2 3 2 2 2 2 4" xfId="34248" xr:uid="{00000000-0005-0000-0000-0000AB6F0000}"/>
    <cellStyle name="ჩვეულებრივი 3 2 2 2 3 2 2 2 3" xfId="24439" xr:uid="{00000000-0005-0000-0000-0000AC6F0000}"/>
    <cellStyle name="ჩვეულებრივი 3 2 2 2 3 2 2 2 3 2" xfId="29377" xr:uid="{00000000-0005-0000-0000-0000AD6F0000}"/>
    <cellStyle name="ჩვეულებრივი 3 2 2 2 3 2 2 2 3 3" xfId="34250" xr:uid="{00000000-0005-0000-0000-0000AE6F0000}"/>
    <cellStyle name="ჩვეულებრივი 3 2 2 2 3 2 2 2 4" xfId="29374" xr:uid="{00000000-0005-0000-0000-0000AF6F0000}"/>
    <cellStyle name="ჩვეულებრივი 3 2 2 2 3 2 2 2 5" xfId="34247" xr:uid="{00000000-0005-0000-0000-0000B06F0000}"/>
    <cellStyle name="ჩვეულებრივი 3 2 2 2 3 2 2 3" xfId="24440" xr:uid="{00000000-0005-0000-0000-0000B16F0000}"/>
    <cellStyle name="ჩვეულებრივი 3 2 2 2 3 2 2 3 2" xfId="24441" xr:uid="{00000000-0005-0000-0000-0000B26F0000}"/>
    <cellStyle name="ჩვეულებრივი 3 2 2 2 3 2 2 3 2 2" xfId="29379" xr:uid="{00000000-0005-0000-0000-0000B36F0000}"/>
    <cellStyle name="ჩვეულებრივი 3 2 2 2 3 2 2 3 2 3" xfId="34252" xr:uid="{00000000-0005-0000-0000-0000B46F0000}"/>
    <cellStyle name="ჩვეულებრივი 3 2 2 2 3 2 2 3 3" xfId="29378" xr:uid="{00000000-0005-0000-0000-0000B56F0000}"/>
    <cellStyle name="ჩვეულებრივი 3 2 2 2 3 2 2 3 4" xfId="34251" xr:uid="{00000000-0005-0000-0000-0000B66F0000}"/>
    <cellStyle name="ჩვეულებრივი 3 2 2 2 3 2 2 4" xfId="24442" xr:uid="{00000000-0005-0000-0000-0000B76F0000}"/>
    <cellStyle name="ჩვეულებრივი 3 2 2 2 3 2 2 4 2" xfId="29380" xr:uid="{00000000-0005-0000-0000-0000B86F0000}"/>
    <cellStyle name="ჩვეულებრივი 3 2 2 2 3 2 2 4 3" xfId="34253" xr:uid="{00000000-0005-0000-0000-0000B96F0000}"/>
    <cellStyle name="ჩვეულებრივი 3 2 2 2 3 2 2 5" xfId="29373" xr:uid="{00000000-0005-0000-0000-0000BA6F0000}"/>
    <cellStyle name="ჩვეულებრივი 3 2 2 2 3 2 2 6" xfId="34246" xr:uid="{00000000-0005-0000-0000-0000BB6F0000}"/>
    <cellStyle name="ჩვეულებრივი 3 2 2 2 3 2 3" xfId="24443" xr:uid="{00000000-0005-0000-0000-0000BC6F0000}"/>
    <cellStyle name="ჩვეულებრივი 3 2 2 2 3 2 3 2" xfId="24444" xr:uid="{00000000-0005-0000-0000-0000BD6F0000}"/>
    <cellStyle name="ჩვეულებრივი 3 2 2 2 3 2 3 2 2" xfId="24445" xr:uid="{00000000-0005-0000-0000-0000BE6F0000}"/>
    <cellStyle name="ჩვეულებრივი 3 2 2 2 3 2 3 2 2 2" xfId="29383" xr:uid="{00000000-0005-0000-0000-0000BF6F0000}"/>
    <cellStyle name="ჩვეულებრივი 3 2 2 2 3 2 3 2 2 3" xfId="34256" xr:uid="{00000000-0005-0000-0000-0000C06F0000}"/>
    <cellStyle name="ჩვეულებრივი 3 2 2 2 3 2 3 2 3" xfId="29382" xr:uid="{00000000-0005-0000-0000-0000C16F0000}"/>
    <cellStyle name="ჩვეულებრივი 3 2 2 2 3 2 3 2 4" xfId="34255" xr:uid="{00000000-0005-0000-0000-0000C26F0000}"/>
    <cellStyle name="ჩვეულებრივი 3 2 2 2 3 2 3 3" xfId="24446" xr:uid="{00000000-0005-0000-0000-0000C36F0000}"/>
    <cellStyle name="ჩვეულებრივი 3 2 2 2 3 2 3 3 2" xfId="29384" xr:uid="{00000000-0005-0000-0000-0000C46F0000}"/>
    <cellStyle name="ჩვეულებრივი 3 2 2 2 3 2 3 3 3" xfId="34257" xr:uid="{00000000-0005-0000-0000-0000C56F0000}"/>
    <cellStyle name="ჩვეულებრივი 3 2 2 2 3 2 3 4" xfId="29381" xr:uid="{00000000-0005-0000-0000-0000C66F0000}"/>
    <cellStyle name="ჩვეულებრივი 3 2 2 2 3 2 3 5" xfId="34254" xr:uid="{00000000-0005-0000-0000-0000C76F0000}"/>
    <cellStyle name="ჩვეულებრივი 3 2 2 2 3 2 4" xfId="24447" xr:uid="{00000000-0005-0000-0000-0000C86F0000}"/>
    <cellStyle name="ჩვეულებრივი 3 2 2 2 3 2 4 2" xfId="24448" xr:uid="{00000000-0005-0000-0000-0000C96F0000}"/>
    <cellStyle name="ჩვეულებრივი 3 2 2 2 3 2 4 2 2" xfId="29386" xr:uid="{00000000-0005-0000-0000-0000CA6F0000}"/>
    <cellStyle name="ჩვეულებრივი 3 2 2 2 3 2 4 2 3" xfId="34259" xr:uid="{00000000-0005-0000-0000-0000CB6F0000}"/>
    <cellStyle name="ჩვეულებრივი 3 2 2 2 3 2 4 3" xfId="29385" xr:uid="{00000000-0005-0000-0000-0000CC6F0000}"/>
    <cellStyle name="ჩვეულებრივი 3 2 2 2 3 2 4 4" xfId="34258" xr:uid="{00000000-0005-0000-0000-0000CD6F0000}"/>
    <cellStyle name="ჩვეულებრივი 3 2 2 2 3 2 5" xfId="24449" xr:uid="{00000000-0005-0000-0000-0000CE6F0000}"/>
    <cellStyle name="ჩვეულებრივი 3 2 2 2 3 2 5 2" xfId="29387" xr:uid="{00000000-0005-0000-0000-0000CF6F0000}"/>
    <cellStyle name="ჩვეულებრივი 3 2 2 2 3 2 5 3" xfId="34260" xr:uid="{00000000-0005-0000-0000-0000D06F0000}"/>
    <cellStyle name="ჩვეულებრივი 3 2 2 2 3 2 6" xfId="29372" xr:uid="{00000000-0005-0000-0000-0000D16F0000}"/>
    <cellStyle name="ჩვეულებრივი 3 2 2 2 3 2 7" xfId="34245" xr:uid="{00000000-0005-0000-0000-0000D26F0000}"/>
    <cellStyle name="ჩვეულებრივი 3 2 2 2 3 3" xfId="24450" xr:uid="{00000000-0005-0000-0000-0000D36F0000}"/>
    <cellStyle name="ჩვეულებრივი 3 2 2 2 3 3 2" xfId="24451" xr:uid="{00000000-0005-0000-0000-0000D46F0000}"/>
    <cellStyle name="ჩვეულებრივი 3 2 2 2 3 3 2 2" xfId="24452" xr:uid="{00000000-0005-0000-0000-0000D56F0000}"/>
    <cellStyle name="ჩვეულებრივი 3 2 2 2 3 3 2 2 2" xfId="24453" xr:uid="{00000000-0005-0000-0000-0000D66F0000}"/>
    <cellStyle name="ჩვეულებრივი 3 2 2 2 3 3 2 2 2 2" xfId="24454" xr:uid="{00000000-0005-0000-0000-0000D76F0000}"/>
    <cellStyle name="ჩვეულებრივი 3 2 2 2 3 3 2 2 2 2 2" xfId="29392" xr:uid="{00000000-0005-0000-0000-0000D86F0000}"/>
    <cellStyle name="ჩვეულებრივი 3 2 2 2 3 3 2 2 2 2 3" xfId="34265" xr:uid="{00000000-0005-0000-0000-0000D96F0000}"/>
    <cellStyle name="ჩვეულებრივი 3 2 2 2 3 3 2 2 2 3" xfId="29391" xr:uid="{00000000-0005-0000-0000-0000DA6F0000}"/>
    <cellStyle name="ჩვეულებრივი 3 2 2 2 3 3 2 2 2 4" xfId="34264" xr:uid="{00000000-0005-0000-0000-0000DB6F0000}"/>
    <cellStyle name="ჩვეულებრივი 3 2 2 2 3 3 2 2 3" xfId="24455" xr:uid="{00000000-0005-0000-0000-0000DC6F0000}"/>
    <cellStyle name="ჩვეულებრივი 3 2 2 2 3 3 2 2 3 2" xfId="29393" xr:uid="{00000000-0005-0000-0000-0000DD6F0000}"/>
    <cellStyle name="ჩვეულებრივი 3 2 2 2 3 3 2 2 3 3" xfId="34266" xr:uid="{00000000-0005-0000-0000-0000DE6F0000}"/>
    <cellStyle name="ჩვეულებრივი 3 2 2 2 3 3 2 2 4" xfId="29390" xr:uid="{00000000-0005-0000-0000-0000DF6F0000}"/>
    <cellStyle name="ჩვეულებრივი 3 2 2 2 3 3 2 2 5" xfId="34263" xr:uid="{00000000-0005-0000-0000-0000E06F0000}"/>
    <cellStyle name="ჩვეულებრივი 3 2 2 2 3 3 2 3" xfId="24456" xr:uid="{00000000-0005-0000-0000-0000E16F0000}"/>
    <cellStyle name="ჩვეულებრივი 3 2 2 2 3 3 2 3 2" xfId="24457" xr:uid="{00000000-0005-0000-0000-0000E26F0000}"/>
    <cellStyle name="ჩვეულებრივი 3 2 2 2 3 3 2 3 2 2" xfId="29395" xr:uid="{00000000-0005-0000-0000-0000E36F0000}"/>
    <cellStyle name="ჩვეულებრივი 3 2 2 2 3 3 2 3 2 3" xfId="34268" xr:uid="{00000000-0005-0000-0000-0000E46F0000}"/>
    <cellStyle name="ჩვეულებრივი 3 2 2 2 3 3 2 3 3" xfId="29394" xr:uid="{00000000-0005-0000-0000-0000E56F0000}"/>
    <cellStyle name="ჩვეულებრივი 3 2 2 2 3 3 2 3 4" xfId="34267" xr:uid="{00000000-0005-0000-0000-0000E66F0000}"/>
    <cellStyle name="ჩვეულებრივი 3 2 2 2 3 3 2 4" xfId="24458" xr:uid="{00000000-0005-0000-0000-0000E76F0000}"/>
    <cellStyle name="ჩვეულებრივი 3 2 2 2 3 3 2 4 2" xfId="29396" xr:uid="{00000000-0005-0000-0000-0000E86F0000}"/>
    <cellStyle name="ჩვეულებრივი 3 2 2 2 3 3 2 4 3" xfId="34269" xr:uid="{00000000-0005-0000-0000-0000E96F0000}"/>
    <cellStyle name="ჩვეულებრივი 3 2 2 2 3 3 2 5" xfId="29389" xr:uid="{00000000-0005-0000-0000-0000EA6F0000}"/>
    <cellStyle name="ჩვეულებრივი 3 2 2 2 3 3 2 6" xfId="34262" xr:uid="{00000000-0005-0000-0000-0000EB6F0000}"/>
    <cellStyle name="ჩვეულებრივი 3 2 2 2 3 3 3" xfId="24459" xr:uid="{00000000-0005-0000-0000-0000EC6F0000}"/>
    <cellStyle name="ჩვეულებრივი 3 2 2 2 3 3 3 2" xfId="24460" xr:uid="{00000000-0005-0000-0000-0000ED6F0000}"/>
    <cellStyle name="ჩვეულებრივი 3 2 2 2 3 3 3 2 2" xfId="24461" xr:uid="{00000000-0005-0000-0000-0000EE6F0000}"/>
    <cellStyle name="ჩვეულებრივი 3 2 2 2 3 3 3 2 2 2" xfId="29399" xr:uid="{00000000-0005-0000-0000-0000EF6F0000}"/>
    <cellStyle name="ჩვეულებრივი 3 2 2 2 3 3 3 2 2 3" xfId="34272" xr:uid="{00000000-0005-0000-0000-0000F06F0000}"/>
    <cellStyle name="ჩვეულებრივი 3 2 2 2 3 3 3 2 3" xfId="29398" xr:uid="{00000000-0005-0000-0000-0000F16F0000}"/>
    <cellStyle name="ჩვეულებრივი 3 2 2 2 3 3 3 2 4" xfId="34271" xr:uid="{00000000-0005-0000-0000-0000F26F0000}"/>
    <cellStyle name="ჩვეულებრივი 3 2 2 2 3 3 3 3" xfId="24462" xr:uid="{00000000-0005-0000-0000-0000F36F0000}"/>
    <cellStyle name="ჩვეულებრივი 3 2 2 2 3 3 3 3 2" xfId="29400" xr:uid="{00000000-0005-0000-0000-0000F46F0000}"/>
    <cellStyle name="ჩვეულებრივი 3 2 2 2 3 3 3 3 3" xfId="34273" xr:uid="{00000000-0005-0000-0000-0000F56F0000}"/>
    <cellStyle name="ჩვეულებრივი 3 2 2 2 3 3 3 4" xfId="29397" xr:uid="{00000000-0005-0000-0000-0000F66F0000}"/>
    <cellStyle name="ჩვეულებრივი 3 2 2 2 3 3 3 5" xfId="34270" xr:uid="{00000000-0005-0000-0000-0000F76F0000}"/>
    <cellStyle name="ჩვეულებრივი 3 2 2 2 3 3 4" xfId="24463" xr:uid="{00000000-0005-0000-0000-0000F86F0000}"/>
    <cellStyle name="ჩვეულებრივი 3 2 2 2 3 3 4 2" xfId="24464" xr:uid="{00000000-0005-0000-0000-0000F96F0000}"/>
    <cellStyle name="ჩვეულებრივი 3 2 2 2 3 3 4 2 2" xfId="29402" xr:uid="{00000000-0005-0000-0000-0000FA6F0000}"/>
    <cellStyle name="ჩვეულებრივი 3 2 2 2 3 3 4 2 3" xfId="34275" xr:uid="{00000000-0005-0000-0000-0000FB6F0000}"/>
    <cellStyle name="ჩვეულებრივი 3 2 2 2 3 3 4 3" xfId="29401" xr:uid="{00000000-0005-0000-0000-0000FC6F0000}"/>
    <cellStyle name="ჩვეულებრივი 3 2 2 2 3 3 4 4" xfId="34274" xr:uid="{00000000-0005-0000-0000-0000FD6F0000}"/>
    <cellStyle name="ჩვეულებრივი 3 2 2 2 3 3 5" xfId="24465" xr:uid="{00000000-0005-0000-0000-0000FE6F0000}"/>
    <cellStyle name="ჩვეულებრივი 3 2 2 2 3 3 5 2" xfId="29403" xr:uid="{00000000-0005-0000-0000-0000FF6F0000}"/>
    <cellStyle name="ჩვეულებრივი 3 2 2 2 3 3 5 3" xfId="34276" xr:uid="{00000000-0005-0000-0000-000000700000}"/>
    <cellStyle name="ჩვეულებრივი 3 2 2 2 3 3 6" xfId="29388" xr:uid="{00000000-0005-0000-0000-000001700000}"/>
    <cellStyle name="ჩვეულებრივი 3 2 2 2 3 3 7" xfId="34261" xr:uid="{00000000-0005-0000-0000-000002700000}"/>
    <cellStyle name="ჩვეულებრივი 3 2 2 2 3 4" xfId="24466" xr:uid="{00000000-0005-0000-0000-000003700000}"/>
    <cellStyle name="ჩვეულებრივი 3 2 2 2 3 4 2" xfId="24467" xr:uid="{00000000-0005-0000-0000-000004700000}"/>
    <cellStyle name="ჩვეულებრივი 3 2 2 2 3 4 2 2" xfId="24468" xr:uid="{00000000-0005-0000-0000-000005700000}"/>
    <cellStyle name="ჩვეულებრივი 3 2 2 2 3 4 2 2 2" xfId="24469" xr:uid="{00000000-0005-0000-0000-000006700000}"/>
    <cellStyle name="ჩვეულებრივი 3 2 2 2 3 4 2 2 2 2" xfId="29407" xr:uid="{00000000-0005-0000-0000-000007700000}"/>
    <cellStyle name="ჩვეულებრივი 3 2 2 2 3 4 2 2 2 3" xfId="34280" xr:uid="{00000000-0005-0000-0000-000008700000}"/>
    <cellStyle name="ჩვეულებრივი 3 2 2 2 3 4 2 2 3" xfId="29406" xr:uid="{00000000-0005-0000-0000-000009700000}"/>
    <cellStyle name="ჩვეულებრივი 3 2 2 2 3 4 2 2 4" xfId="34279" xr:uid="{00000000-0005-0000-0000-00000A700000}"/>
    <cellStyle name="ჩვეულებრივი 3 2 2 2 3 4 2 3" xfId="24470" xr:uid="{00000000-0005-0000-0000-00000B700000}"/>
    <cellStyle name="ჩვეულებრივი 3 2 2 2 3 4 2 3 2" xfId="29408" xr:uid="{00000000-0005-0000-0000-00000C700000}"/>
    <cellStyle name="ჩვეულებრივი 3 2 2 2 3 4 2 3 3" xfId="34281" xr:uid="{00000000-0005-0000-0000-00000D700000}"/>
    <cellStyle name="ჩვეულებრივი 3 2 2 2 3 4 2 4" xfId="29405" xr:uid="{00000000-0005-0000-0000-00000E700000}"/>
    <cellStyle name="ჩვეულებრივი 3 2 2 2 3 4 2 5" xfId="34278" xr:uid="{00000000-0005-0000-0000-00000F700000}"/>
    <cellStyle name="ჩვეულებრივი 3 2 2 2 3 4 3" xfId="24471" xr:uid="{00000000-0005-0000-0000-000010700000}"/>
    <cellStyle name="ჩვეულებრივი 3 2 2 2 3 4 3 2" xfId="24472" xr:uid="{00000000-0005-0000-0000-000011700000}"/>
    <cellStyle name="ჩვეულებრივი 3 2 2 2 3 4 3 2 2" xfId="29410" xr:uid="{00000000-0005-0000-0000-000012700000}"/>
    <cellStyle name="ჩვეულებრივი 3 2 2 2 3 4 3 2 3" xfId="34283" xr:uid="{00000000-0005-0000-0000-000013700000}"/>
    <cellStyle name="ჩვეულებრივი 3 2 2 2 3 4 3 3" xfId="29409" xr:uid="{00000000-0005-0000-0000-000014700000}"/>
    <cellStyle name="ჩვეულებრივი 3 2 2 2 3 4 3 4" xfId="34282" xr:uid="{00000000-0005-0000-0000-000015700000}"/>
    <cellStyle name="ჩვეულებრივი 3 2 2 2 3 4 4" xfId="24473" xr:uid="{00000000-0005-0000-0000-000016700000}"/>
    <cellStyle name="ჩვეულებრივი 3 2 2 2 3 4 4 2" xfId="29411" xr:uid="{00000000-0005-0000-0000-000017700000}"/>
    <cellStyle name="ჩვეულებრივი 3 2 2 2 3 4 4 3" xfId="34284" xr:uid="{00000000-0005-0000-0000-000018700000}"/>
    <cellStyle name="ჩვეულებრივი 3 2 2 2 3 4 5" xfId="29404" xr:uid="{00000000-0005-0000-0000-000019700000}"/>
    <cellStyle name="ჩვეულებრივი 3 2 2 2 3 4 6" xfId="34277" xr:uid="{00000000-0005-0000-0000-00001A700000}"/>
    <cellStyle name="ჩვეულებრივი 3 2 2 2 3 5" xfId="24474" xr:uid="{00000000-0005-0000-0000-00001B700000}"/>
    <cellStyle name="ჩვეულებრივი 3 2 2 2 3 5 2" xfId="24475" xr:uid="{00000000-0005-0000-0000-00001C700000}"/>
    <cellStyle name="ჩვეულებრივი 3 2 2 2 3 5 2 2" xfId="24476" xr:uid="{00000000-0005-0000-0000-00001D700000}"/>
    <cellStyle name="ჩვეულებრივი 3 2 2 2 3 5 2 2 2" xfId="29414" xr:uid="{00000000-0005-0000-0000-00001E700000}"/>
    <cellStyle name="ჩვეულებრივი 3 2 2 2 3 5 2 2 3" xfId="34287" xr:uid="{00000000-0005-0000-0000-00001F700000}"/>
    <cellStyle name="ჩვეულებრივი 3 2 2 2 3 5 2 3" xfId="29413" xr:uid="{00000000-0005-0000-0000-000020700000}"/>
    <cellStyle name="ჩვეულებრივი 3 2 2 2 3 5 2 4" xfId="34286" xr:uid="{00000000-0005-0000-0000-000021700000}"/>
    <cellStyle name="ჩვეულებრივი 3 2 2 2 3 5 3" xfId="24477" xr:uid="{00000000-0005-0000-0000-000022700000}"/>
    <cellStyle name="ჩვეულებრივი 3 2 2 2 3 5 3 2" xfId="29415" xr:uid="{00000000-0005-0000-0000-000023700000}"/>
    <cellStyle name="ჩვეულებრივი 3 2 2 2 3 5 3 3" xfId="34288" xr:uid="{00000000-0005-0000-0000-000024700000}"/>
    <cellStyle name="ჩვეულებრივი 3 2 2 2 3 5 4" xfId="29412" xr:uid="{00000000-0005-0000-0000-000025700000}"/>
    <cellStyle name="ჩვეულებრივი 3 2 2 2 3 5 5" xfId="34285" xr:uid="{00000000-0005-0000-0000-000026700000}"/>
    <cellStyle name="ჩვეულებრივი 3 2 2 2 3 6" xfId="24478" xr:uid="{00000000-0005-0000-0000-000027700000}"/>
    <cellStyle name="ჩვეულებრივი 3 2 2 2 3 6 2" xfId="24479" xr:uid="{00000000-0005-0000-0000-000028700000}"/>
    <cellStyle name="ჩვეულებრივი 3 2 2 2 3 6 2 2" xfId="29417" xr:uid="{00000000-0005-0000-0000-000029700000}"/>
    <cellStyle name="ჩვეულებრივი 3 2 2 2 3 6 2 3" xfId="34290" xr:uid="{00000000-0005-0000-0000-00002A700000}"/>
    <cellStyle name="ჩვეულებრივი 3 2 2 2 3 6 3" xfId="29416" xr:uid="{00000000-0005-0000-0000-00002B700000}"/>
    <cellStyle name="ჩვეულებრივი 3 2 2 2 3 6 4" xfId="34289" xr:uid="{00000000-0005-0000-0000-00002C700000}"/>
    <cellStyle name="ჩვეულებრივი 3 2 2 2 3 7" xfId="24480" xr:uid="{00000000-0005-0000-0000-00002D700000}"/>
    <cellStyle name="ჩვეულებრივი 3 2 2 2 3 7 2" xfId="29418" xr:uid="{00000000-0005-0000-0000-00002E700000}"/>
    <cellStyle name="ჩვეულებრივი 3 2 2 2 3 7 3" xfId="34291" xr:uid="{00000000-0005-0000-0000-00002F700000}"/>
    <cellStyle name="ჩვეულებრივი 3 2 2 2 3 8" xfId="29371" xr:uid="{00000000-0005-0000-0000-000030700000}"/>
    <cellStyle name="ჩვეულებრივი 3 2 2 2 3 9" xfId="34244" xr:uid="{00000000-0005-0000-0000-000031700000}"/>
    <cellStyle name="ჩვეულებრივი 3 2 2 2 4" xfId="24481" xr:uid="{00000000-0005-0000-0000-000032700000}"/>
    <cellStyle name="ჩვეულებრივი 3 2 2 2 4 2" xfId="24482" xr:uid="{00000000-0005-0000-0000-000033700000}"/>
    <cellStyle name="ჩვეულებრივი 3 2 2 2 4 2 2" xfId="24483" xr:uid="{00000000-0005-0000-0000-000034700000}"/>
    <cellStyle name="ჩვეულებრივი 3 2 2 2 4 2 2 2" xfId="24484" xr:uid="{00000000-0005-0000-0000-000035700000}"/>
    <cellStyle name="ჩვეულებრივი 3 2 2 2 4 2 2 2 2" xfId="24485" xr:uid="{00000000-0005-0000-0000-000036700000}"/>
    <cellStyle name="ჩვეულებრივი 3 2 2 2 4 2 2 2 2 2" xfId="29423" xr:uid="{00000000-0005-0000-0000-000037700000}"/>
    <cellStyle name="ჩვეულებრივი 3 2 2 2 4 2 2 2 2 3" xfId="34296" xr:uid="{00000000-0005-0000-0000-000038700000}"/>
    <cellStyle name="ჩვეულებრივი 3 2 2 2 4 2 2 2 3" xfId="29422" xr:uid="{00000000-0005-0000-0000-000039700000}"/>
    <cellStyle name="ჩვეულებრივი 3 2 2 2 4 2 2 2 4" xfId="34295" xr:uid="{00000000-0005-0000-0000-00003A700000}"/>
    <cellStyle name="ჩვეულებრივი 3 2 2 2 4 2 2 3" xfId="24486" xr:uid="{00000000-0005-0000-0000-00003B700000}"/>
    <cellStyle name="ჩვეულებრივი 3 2 2 2 4 2 2 3 2" xfId="29424" xr:uid="{00000000-0005-0000-0000-00003C700000}"/>
    <cellStyle name="ჩვეულებრივი 3 2 2 2 4 2 2 3 3" xfId="34297" xr:uid="{00000000-0005-0000-0000-00003D700000}"/>
    <cellStyle name="ჩვეულებრივი 3 2 2 2 4 2 2 4" xfId="29421" xr:uid="{00000000-0005-0000-0000-00003E700000}"/>
    <cellStyle name="ჩვეულებრივი 3 2 2 2 4 2 2 5" xfId="34294" xr:uid="{00000000-0005-0000-0000-00003F700000}"/>
    <cellStyle name="ჩვეულებრივი 3 2 2 2 4 2 3" xfId="24487" xr:uid="{00000000-0005-0000-0000-000040700000}"/>
    <cellStyle name="ჩვეულებრივი 3 2 2 2 4 2 3 2" xfId="24488" xr:uid="{00000000-0005-0000-0000-000041700000}"/>
    <cellStyle name="ჩვეულებრივი 3 2 2 2 4 2 3 2 2" xfId="29426" xr:uid="{00000000-0005-0000-0000-000042700000}"/>
    <cellStyle name="ჩვეულებრივი 3 2 2 2 4 2 3 2 3" xfId="34299" xr:uid="{00000000-0005-0000-0000-000043700000}"/>
    <cellStyle name="ჩვეულებრივი 3 2 2 2 4 2 3 3" xfId="29425" xr:uid="{00000000-0005-0000-0000-000044700000}"/>
    <cellStyle name="ჩვეულებრივი 3 2 2 2 4 2 3 4" xfId="34298" xr:uid="{00000000-0005-0000-0000-000045700000}"/>
    <cellStyle name="ჩვეულებრივი 3 2 2 2 4 2 4" xfId="24489" xr:uid="{00000000-0005-0000-0000-000046700000}"/>
    <cellStyle name="ჩვეულებრივი 3 2 2 2 4 2 4 2" xfId="29427" xr:uid="{00000000-0005-0000-0000-000047700000}"/>
    <cellStyle name="ჩვეულებრივი 3 2 2 2 4 2 4 3" xfId="34300" xr:uid="{00000000-0005-0000-0000-000048700000}"/>
    <cellStyle name="ჩვეულებრივი 3 2 2 2 4 2 5" xfId="29420" xr:uid="{00000000-0005-0000-0000-000049700000}"/>
    <cellStyle name="ჩვეულებრივი 3 2 2 2 4 2 6" xfId="34293" xr:uid="{00000000-0005-0000-0000-00004A700000}"/>
    <cellStyle name="ჩვეულებრივი 3 2 2 2 4 3" xfId="24490" xr:uid="{00000000-0005-0000-0000-00004B700000}"/>
    <cellStyle name="ჩვეულებრივი 3 2 2 2 4 3 2" xfId="24491" xr:uid="{00000000-0005-0000-0000-00004C700000}"/>
    <cellStyle name="ჩვეულებრივი 3 2 2 2 4 3 2 2" xfId="24492" xr:uid="{00000000-0005-0000-0000-00004D700000}"/>
    <cellStyle name="ჩვეულებრივი 3 2 2 2 4 3 2 2 2" xfId="29430" xr:uid="{00000000-0005-0000-0000-00004E700000}"/>
    <cellStyle name="ჩვეულებრივი 3 2 2 2 4 3 2 2 3" xfId="34303" xr:uid="{00000000-0005-0000-0000-00004F700000}"/>
    <cellStyle name="ჩვეულებრივი 3 2 2 2 4 3 2 3" xfId="29429" xr:uid="{00000000-0005-0000-0000-000050700000}"/>
    <cellStyle name="ჩვეულებრივი 3 2 2 2 4 3 2 4" xfId="34302" xr:uid="{00000000-0005-0000-0000-000051700000}"/>
    <cellStyle name="ჩვეულებრივი 3 2 2 2 4 3 3" xfId="24493" xr:uid="{00000000-0005-0000-0000-000052700000}"/>
    <cellStyle name="ჩვეულებრივი 3 2 2 2 4 3 3 2" xfId="29431" xr:uid="{00000000-0005-0000-0000-000053700000}"/>
    <cellStyle name="ჩვეულებრივი 3 2 2 2 4 3 3 3" xfId="34304" xr:uid="{00000000-0005-0000-0000-000054700000}"/>
    <cellStyle name="ჩვეულებრივი 3 2 2 2 4 3 4" xfId="29428" xr:uid="{00000000-0005-0000-0000-000055700000}"/>
    <cellStyle name="ჩვეულებრივი 3 2 2 2 4 3 5" xfId="34301" xr:uid="{00000000-0005-0000-0000-000056700000}"/>
    <cellStyle name="ჩვეულებრივი 3 2 2 2 4 4" xfId="24494" xr:uid="{00000000-0005-0000-0000-000057700000}"/>
    <cellStyle name="ჩვეულებრივი 3 2 2 2 4 4 2" xfId="24495" xr:uid="{00000000-0005-0000-0000-000058700000}"/>
    <cellStyle name="ჩვეულებრივი 3 2 2 2 4 4 2 2" xfId="29433" xr:uid="{00000000-0005-0000-0000-000059700000}"/>
    <cellStyle name="ჩვეულებრივი 3 2 2 2 4 4 2 3" xfId="34306" xr:uid="{00000000-0005-0000-0000-00005A700000}"/>
    <cellStyle name="ჩვეულებრივი 3 2 2 2 4 4 3" xfId="29432" xr:uid="{00000000-0005-0000-0000-00005B700000}"/>
    <cellStyle name="ჩვეულებრივი 3 2 2 2 4 4 4" xfId="34305" xr:uid="{00000000-0005-0000-0000-00005C700000}"/>
    <cellStyle name="ჩვეულებრივი 3 2 2 2 4 5" xfId="24496" xr:uid="{00000000-0005-0000-0000-00005D700000}"/>
    <cellStyle name="ჩვეულებრივი 3 2 2 2 4 5 2" xfId="29434" xr:uid="{00000000-0005-0000-0000-00005E700000}"/>
    <cellStyle name="ჩვეულებრივი 3 2 2 2 4 5 3" xfId="34307" xr:uid="{00000000-0005-0000-0000-00005F700000}"/>
    <cellStyle name="ჩვეულებრივი 3 2 2 2 4 6" xfId="29419" xr:uid="{00000000-0005-0000-0000-000060700000}"/>
    <cellStyle name="ჩვეულებრივი 3 2 2 2 4 7" xfId="34292" xr:uid="{00000000-0005-0000-0000-000061700000}"/>
    <cellStyle name="ჩვეულებრივი 3 2 2 2 5" xfId="24497" xr:uid="{00000000-0005-0000-0000-000062700000}"/>
    <cellStyle name="ჩვეულებრივი 3 2 2 2 5 2" xfId="24498" xr:uid="{00000000-0005-0000-0000-000063700000}"/>
    <cellStyle name="ჩვეულებრივი 3 2 2 2 5 2 2" xfId="24499" xr:uid="{00000000-0005-0000-0000-000064700000}"/>
    <cellStyle name="ჩვეულებრივი 3 2 2 2 5 2 2 2" xfId="24500" xr:uid="{00000000-0005-0000-0000-000065700000}"/>
    <cellStyle name="ჩვეულებრივი 3 2 2 2 5 2 2 2 2" xfId="24501" xr:uid="{00000000-0005-0000-0000-000066700000}"/>
    <cellStyle name="ჩვეულებრივი 3 2 2 2 5 2 2 2 2 2" xfId="29439" xr:uid="{00000000-0005-0000-0000-000067700000}"/>
    <cellStyle name="ჩვეულებრივი 3 2 2 2 5 2 2 2 2 3" xfId="34312" xr:uid="{00000000-0005-0000-0000-000068700000}"/>
    <cellStyle name="ჩვეულებრივი 3 2 2 2 5 2 2 2 3" xfId="29438" xr:uid="{00000000-0005-0000-0000-000069700000}"/>
    <cellStyle name="ჩვეულებრივი 3 2 2 2 5 2 2 2 4" xfId="34311" xr:uid="{00000000-0005-0000-0000-00006A700000}"/>
    <cellStyle name="ჩვეულებრივი 3 2 2 2 5 2 2 3" xfId="24502" xr:uid="{00000000-0005-0000-0000-00006B700000}"/>
    <cellStyle name="ჩვეულებრივი 3 2 2 2 5 2 2 3 2" xfId="29440" xr:uid="{00000000-0005-0000-0000-00006C700000}"/>
    <cellStyle name="ჩვეულებრივი 3 2 2 2 5 2 2 3 3" xfId="34313" xr:uid="{00000000-0005-0000-0000-00006D700000}"/>
    <cellStyle name="ჩვეულებრივი 3 2 2 2 5 2 2 4" xfId="29437" xr:uid="{00000000-0005-0000-0000-00006E700000}"/>
    <cellStyle name="ჩვეულებრივი 3 2 2 2 5 2 2 5" xfId="34310" xr:uid="{00000000-0005-0000-0000-00006F700000}"/>
    <cellStyle name="ჩვეულებრივი 3 2 2 2 5 2 3" xfId="24503" xr:uid="{00000000-0005-0000-0000-000070700000}"/>
    <cellStyle name="ჩვეულებრივი 3 2 2 2 5 2 3 2" xfId="24504" xr:uid="{00000000-0005-0000-0000-000071700000}"/>
    <cellStyle name="ჩვეულებრივი 3 2 2 2 5 2 3 2 2" xfId="29442" xr:uid="{00000000-0005-0000-0000-000072700000}"/>
    <cellStyle name="ჩვეულებრივი 3 2 2 2 5 2 3 2 3" xfId="34315" xr:uid="{00000000-0005-0000-0000-000073700000}"/>
    <cellStyle name="ჩვეულებრივი 3 2 2 2 5 2 3 3" xfId="29441" xr:uid="{00000000-0005-0000-0000-000074700000}"/>
    <cellStyle name="ჩვეულებრივი 3 2 2 2 5 2 3 4" xfId="34314" xr:uid="{00000000-0005-0000-0000-000075700000}"/>
    <cellStyle name="ჩვეულებრივი 3 2 2 2 5 2 4" xfId="24505" xr:uid="{00000000-0005-0000-0000-000076700000}"/>
    <cellStyle name="ჩვეულებრივი 3 2 2 2 5 2 4 2" xfId="29443" xr:uid="{00000000-0005-0000-0000-000077700000}"/>
    <cellStyle name="ჩვეულებრივი 3 2 2 2 5 2 4 3" xfId="34316" xr:uid="{00000000-0005-0000-0000-000078700000}"/>
    <cellStyle name="ჩვეულებრივი 3 2 2 2 5 2 5" xfId="29436" xr:uid="{00000000-0005-0000-0000-000079700000}"/>
    <cellStyle name="ჩვეულებრივი 3 2 2 2 5 2 6" xfId="34309" xr:uid="{00000000-0005-0000-0000-00007A700000}"/>
    <cellStyle name="ჩვეულებრივი 3 2 2 2 5 3" xfId="24506" xr:uid="{00000000-0005-0000-0000-00007B700000}"/>
    <cellStyle name="ჩვეულებრივი 3 2 2 2 5 3 2" xfId="24507" xr:uid="{00000000-0005-0000-0000-00007C700000}"/>
    <cellStyle name="ჩვეულებრივი 3 2 2 2 5 3 2 2" xfId="24508" xr:uid="{00000000-0005-0000-0000-00007D700000}"/>
    <cellStyle name="ჩვეულებრივი 3 2 2 2 5 3 2 2 2" xfId="29446" xr:uid="{00000000-0005-0000-0000-00007E700000}"/>
    <cellStyle name="ჩვეულებრივი 3 2 2 2 5 3 2 2 3" xfId="34319" xr:uid="{00000000-0005-0000-0000-00007F700000}"/>
    <cellStyle name="ჩვეულებრივი 3 2 2 2 5 3 2 3" xfId="29445" xr:uid="{00000000-0005-0000-0000-000080700000}"/>
    <cellStyle name="ჩვეულებრივი 3 2 2 2 5 3 2 4" xfId="34318" xr:uid="{00000000-0005-0000-0000-000081700000}"/>
    <cellStyle name="ჩვეულებრივი 3 2 2 2 5 3 3" xfId="24509" xr:uid="{00000000-0005-0000-0000-000082700000}"/>
    <cellStyle name="ჩვეულებრივი 3 2 2 2 5 3 3 2" xfId="29447" xr:uid="{00000000-0005-0000-0000-000083700000}"/>
    <cellStyle name="ჩვეულებრივი 3 2 2 2 5 3 3 3" xfId="34320" xr:uid="{00000000-0005-0000-0000-000084700000}"/>
    <cellStyle name="ჩვეულებრივი 3 2 2 2 5 3 4" xfId="29444" xr:uid="{00000000-0005-0000-0000-000085700000}"/>
    <cellStyle name="ჩვეულებრივი 3 2 2 2 5 3 5" xfId="34317" xr:uid="{00000000-0005-0000-0000-000086700000}"/>
    <cellStyle name="ჩვეულებრივი 3 2 2 2 5 4" xfId="24510" xr:uid="{00000000-0005-0000-0000-000087700000}"/>
    <cellStyle name="ჩვეულებრივი 3 2 2 2 5 4 2" xfId="24511" xr:uid="{00000000-0005-0000-0000-000088700000}"/>
    <cellStyle name="ჩვეულებრივი 3 2 2 2 5 4 2 2" xfId="29449" xr:uid="{00000000-0005-0000-0000-000089700000}"/>
    <cellStyle name="ჩვეულებრივი 3 2 2 2 5 4 2 3" xfId="34322" xr:uid="{00000000-0005-0000-0000-00008A700000}"/>
    <cellStyle name="ჩვეულებრივი 3 2 2 2 5 4 3" xfId="29448" xr:uid="{00000000-0005-0000-0000-00008B700000}"/>
    <cellStyle name="ჩვეულებრივი 3 2 2 2 5 4 4" xfId="34321" xr:uid="{00000000-0005-0000-0000-00008C700000}"/>
    <cellStyle name="ჩვეულებრივი 3 2 2 2 5 5" xfId="24512" xr:uid="{00000000-0005-0000-0000-00008D700000}"/>
    <cellStyle name="ჩვეულებრივი 3 2 2 2 5 5 2" xfId="29450" xr:uid="{00000000-0005-0000-0000-00008E700000}"/>
    <cellStyle name="ჩვეულებრივი 3 2 2 2 5 5 3" xfId="34323" xr:uid="{00000000-0005-0000-0000-00008F700000}"/>
    <cellStyle name="ჩვეულებრივი 3 2 2 2 5 6" xfId="29435" xr:uid="{00000000-0005-0000-0000-000090700000}"/>
    <cellStyle name="ჩვეულებრივი 3 2 2 2 5 7" xfId="34308" xr:uid="{00000000-0005-0000-0000-000091700000}"/>
    <cellStyle name="ჩვეულებრივი 3 2 2 2 6" xfId="24513" xr:uid="{00000000-0005-0000-0000-000092700000}"/>
    <cellStyle name="ჩვეულებრივი 3 2 2 2 6 2" xfId="24514" xr:uid="{00000000-0005-0000-0000-000093700000}"/>
    <cellStyle name="ჩვეულებრივი 3 2 2 2 6 2 2" xfId="24515" xr:uid="{00000000-0005-0000-0000-000094700000}"/>
    <cellStyle name="ჩვეულებრივი 3 2 2 2 6 2 2 2" xfId="24516" xr:uid="{00000000-0005-0000-0000-000095700000}"/>
    <cellStyle name="ჩვეულებრივი 3 2 2 2 6 2 2 2 2" xfId="29454" xr:uid="{00000000-0005-0000-0000-000096700000}"/>
    <cellStyle name="ჩვეულებრივი 3 2 2 2 6 2 2 2 3" xfId="34327" xr:uid="{00000000-0005-0000-0000-000097700000}"/>
    <cellStyle name="ჩვეულებრივი 3 2 2 2 6 2 2 3" xfId="29453" xr:uid="{00000000-0005-0000-0000-000098700000}"/>
    <cellStyle name="ჩვეულებრივი 3 2 2 2 6 2 2 4" xfId="34326" xr:uid="{00000000-0005-0000-0000-000099700000}"/>
    <cellStyle name="ჩვეულებრივი 3 2 2 2 6 2 3" xfId="24517" xr:uid="{00000000-0005-0000-0000-00009A700000}"/>
    <cellStyle name="ჩვეულებრივი 3 2 2 2 6 2 3 2" xfId="29455" xr:uid="{00000000-0005-0000-0000-00009B700000}"/>
    <cellStyle name="ჩვეულებრივი 3 2 2 2 6 2 3 3" xfId="34328" xr:uid="{00000000-0005-0000-0000-00009C700000}"/>
    <cellStyle name="ჩვეულებრივი 3 2 2 2 6 2 4" xfId="29452" xr:uid="{00000000-0005-0000-0000-00009D700000}"/>
    <cellStyle name="ჩვეულებრივი 3 2 2 2 6 2 5" xfId="34325" xr:uid="{00000000-0005-0000-0000-00009E700000}"/>
    <cellStyle name="ჩვეულებრივი 3 2 2 2 6 3" xfId="24518" xr:uid="{00000000-0005-0000-0000-00009F700000}"/>
    <cellStyle name="ჩვეულებრივი 3 2 2 2 6 3 2" xfId="24519" xr:uid="{00000000-0005-0000-0000-0000A0700000}"/>
    <cellStyle name="ჩვეულებრივი 3 2 2 2 6 3 2 2" xfId="29457" xr:uid="{00000000-0005-0000-0000-0000A1700000}"/>
    <cellStyle name="ჩვეულებრივი 3 2 2 2 6 3 2 3" xfId="34330" xr:uid="{00000000-0005-0000-0000-0000A2700000}"/>
    <cellStyle name="ჩვეულებრივი 3 2 2 2 6 3 3" xfId="29456" xr:uid="{00000000-0005-0000-0000-0000A3700000}"/>
    <cellStyle name="ჩვეულებრივი 3 2 2 2 6 3 4" xfId="34329" xr:uid="{00000000-0005-0000-0000-0000A4700000}"/>
    <cellStyle name="ჩვეულებრივი 3 2 2 2 6 4" xfId="24520" xr:uid="{00000000-0005-0000-0000-0000A5700000}"/>
    <cellStyle name="ჩვეულებრივი 3 2 2 2 6 4 2" xfId="29458" xr:uid="{00000000-0005-0000-0000-0000A6700000}"/>
    <cellStyle name="ჩვეულებრივი 3 2 2 2 6 4 3" xfId="34331" xr:uid="{00000000-0005-0000-0000-0000A7700000}"/>
    <cellStyle name="ჩვეულებრივი 3 2 2 2 6 5" xfId="29451" xr:uid="{00000000-0005-0000-0000-0000A8700000}"/>
    <cellStyle name="ჩვეულებრივი 3 2 2 2 6 6" xfId="34324" xr:uid="{00000000-0005-0000-0000-0000A9700000}"/>
    <cellStyle name="ჩვეულებრივი 3 2 2 2 7" xfId="24521" xr:uid="{00000000-0005-0000-0000-0000AA700000}"/>
    <cellStyle name="ჩვეულებრივი 3 2 2 2 7 2" xfId="24522" xr:uid="{00000000-0005-0000-0000-0000AB700000}"/>
    <cellStyle name="ჩვეულებრივი 3 2 2 2 7 2 2" xfId="24523" xr:uid="{00000000-0005-0000-0000-0000AC700000}"/>
    <cellStyle name="ჩვეულებრივი 3 2 2 2 7 2 2 2" xfId="29461" xr:uid="{00000000-0005-0000-0000-0000AD700000}"/>
    <cellStyle name="ჩვეულებრივი 3 2 2 2 7 2 2 3" xfId="34334" xr:uid="{00000000-0005-0000-0000-0000AE700000}"/>
    <cellStyle name="ჩვეულებრივი 3 2 2 2 7 2 3" xfId="29460" xr:uid="{00000000-0005-0000-0000-0000AF700000}"/>
    <cellStyle name="ჩვეულებრივი 3 2 2 2 7 2 4" xfId="34333" xr:uid="{00000000-0005-0000-0000-0000B0700000}"/>
    <cellStyle name="ჩვეულებრივი 3 2 2 2 7 3" xfId="24524" xr:uid="{00000000-0005-0000-0000-0000B1700000}"/>
    <cellStyle name="ჩვეულებრივი 3 2 2 2 7 3 2" xfId="29462" xr:uid="{00000000-0005-0000-0000-0000B2700000}"/>
    <cellStyle name="ჩვეულებრივი 3 2 2 2 7 3 3" xfId="34335" xr:uid="{00000000-0005-0000-0000-0000B3700000}"/>
    <cellStyle name="ჩვეულებრივი 3 2 2 2 7 4" xfId="29459" xr:uid="{00000000-0005-0000-0000-0000B4700000}"/>
    <cellStyle name="ჩვეულებრივი 3 2 2 2 7 5" xfId="34332" xr:uid="{00000000-0005-0000-0000-0000B5700000}"/>
    <cellStyle name="ჩვეულებრივი 3 2 2 2 8" xfId="24525" xr:uid="{00000000-0005-0000-0000-0000B6700000}"/>
    <cellStyle name="ჩვეულებრივი 3 2 2 2 8 2" xfId="24526" xr:uid="{00000000-0005-0000-0000-0000B7700000}"/>
    <cellStyle name="ჩვეულებრივი 3 2 2 2 8 2 2" xfId="29464" xr:uid="{00000000-0005-0000-0000-0000B8700000}"/>
    <cellStyle name="ჩვეულებრივი 3 2 2 2 8 2 3" xfId="34337" xr:uid="{00000000-0005-0000-0000-0000B9700000}"/>
    <cellStyle name="ჩვეულებრივი 3 2 2 2 8 3" xfId="29463" xr:uid="{00000000-0005-0000-0000-0000BA700000}"/>
    <cellStyle name="ჩვეულებრივი 3 2 2 2 8 4" xfId="34336" xr:uid="{00000000-0005-0000-0000-0000BB700000}"/>
    <cellStyle name="ჩვეულებრივი 3 2 2 2 9" xfId="24527" xr:uid="{00000000-0005-0000-0000-0000BC700000}"/>
    <cellStyle name="ჩვეულებრივი 3 2 2 2 9 2" xfId="29465" xr:uid="{00000000-0005-0000-0000-0000BD700000}"/>
    <cellStyle name="ჩვეულებრივი 3 2 2 2 9 3" xfId="34338" xr:uid="{00000000-0005-0000-0000-0000BE700000}"/>
    <cellStyle name="ჩვეულებრივი 3 2 2 3" xfId="24528" xr:uid="{00000000-0005-0000-0000-0000BF700000}"/>
    <cellStyle name="ჩვეულებრივი 3 2 2 3 10" xfId="34339" xr:uid="{00000000-0005-0000-0000-0000C0700000}"/>
    <cellStyle name="ჩვეულებრივი 3 2 2 3 2" xfId="24529" xr:uid="{00000000-0005-0000-0000-0000C1700000}"/>
    <cellStyle name="ჩვეულებრივი 3 2 2 3 2 2" xfId="24530" xr:uid="{00000000-0005-0000-0000-0000C2700000}"/>
    <cellStyle name="ჩვეულებრივი 3 2 2 3 2 2 2" xfId="24531" xr:uid="{00000000-0005-0000-0000-0000C3700000}"/>
    <cellStyle name="ჩვეულებრივი 3 2 2 3 2 2 2 2" xfId="24532" xr:uid="{00000000-0005-0000-0000-0000C4700000}"/>
    <cellStyle name="ჩვეულებრივი 3 2 2 3 2 2 2 2 2" xfId="24533" xr:uid="{00000000-0005-0000-0000-0000C5700000}"/>
    <cellStyle name="ჩვეულებრივი 3 2 2 3 2 2 2 2 2 2" xfId="24534" xr:uid="{00000000-0005-0000-0000-0000C6700000}"/>
    <cellStyle name="ჩვეულებრივი 3 2 2 3 2 2 2 2 2 2 2" xfId="29472" xr:uid="{00000000-0005-0000-0000-0000C7700000}"/>
    <cellStyle name="ჩვეულებრივი 3 2 2 3 2 2 2 2 2 2 3" xfId="34345" xr:uid="{00000000-0005-0000-0000-0000C8700000}"/>
    <cellStyle name="ჩვეულებრივი 3 2 2 3 2 2 2 2 2 3" xfId="29471" xr:uid="{00000000-0005-0000-0000-0000C9700000}"/>
    <cellStyle name="ჩვეულებრივი 3 2 2 3 2 2 2 2 2 4" xfId="34344" xr:uid="{00000000-0005-0000-0000-0000CA700000}"/>
    <cellStyle name="ჩვეულებრივი 3 2 2 3 2 2 2 2 3" xfId="24535" xr:uid="{00000000-0005-0000-0000-0000CB700000}"/>
    <cellStyle name="ჩვეულებრივი 3 2 2 3 2 2 2 2 3 2" xfId="29473" xr:uid="{00000000-0005-0000-0000-0000CC700000}"/>
    <cellStyle name="ჩვეულებრივი 3 2 2 3 2 2 2 2 3 3" xfId="34346" xr:uid="{00000000-0005-0000-0000-0000CD700000}"/>
    <cellStyle name="ჩვეულებრივი 3 2 2 3 2 2 2 2 4" xfId="29470" xr:uid="{00000000-0005-0000-0000-0000CE700000}"/>
    <cellStyle name="ჩვეულებრივი 3 2 2 3 2 2 2 2 5" xfId="34343" xr:uid="{00000000-0005-0000-0000-0000CF700000}"/>
    <cellStyle name="ჩვეულებრივი 3 2 2 3 2 2 2 3" xfId="24536" xr:uid="{00000000-0005-0000-0000-0000D0700000}"/>
    <cellStyle name="ჩვეულებრივი 3 2 2 3 2 2 2 3 2" xfId="24537" xr:uid="{00000000-0005-0000-0000-0000D1700000}"/>
    <cellStyle name="ჩვეულებრივი 3 2 2 3 2 2 2 3 2 2" xfId="29475" xr:uid="{00000000-0005-0000-0000-0000D2700000}"/>
    <cellStyle name="ჩვეულებრივი 3 2 2 3 2 2 2 3 2 3" xfId="34348" xr:uid="{00000000-0005-0000-0000-0000D3700000}"/>
    <cellStyle name="ჩვეულებრივი 3 2 2 3 2 2 2 3 3" xfId="29474" xr:uid="{00000000-0005-0000-0000-0000D4700000}"/>
    <cellStyle name="ჩვეულებრივი 3 2 2 3 2 2 2 3 4" xfId="34347" xr:uid="{00000000-0005-0000-0000-0000D5700000}"/>
    <cellStyle name="ჩვეულებრივი 3 2 2 3 2 2 2 4" xfId="24538" xr:uid="{00000000-0005-0000-0000-0000D6700000}"/>
    <cellStyle name="ჩვეულებრივი 3 2 2 3 2 2 2 4 2" xfId="29476" xr:uid="{00000000-0005-0000-0000-0000D7700000}"/>
    <cellStyle name="ჩვეულებრივი 3 2 2 3 2 2 2 4 3" xfId="34349" xr:uid="{00000000-0005-0000-0000-0000D8700000}"/>
    <cellStyle name="ჩვეულებრივი 3 2 2 3 2 2 2 5" xfId="29469" xr:uid="{00000000-0005-0000-0000-0000D9700000}"/>
    <cellStyle name="ჩვეულებრივი 3 2 2 3 2 2 2 6" xfId="34342" xr:uid="{00000000-0005-0000-0000-0000DA700000}"/>
    <cellStyle name="ჩვეულებრივი 3 2 2 3 2 2 3" xfId="24539" xr:uid="{00000000-0005-0000-0000-0000DB700000}"/>
    <cellStyle name="ჩვეულებრივი 3 2 2 3 2 2 3 2" xfId="24540" xr:uid="{00000000-0005-0000-0000-0000DC700000}"/>
    <cellStyle name="ჩვეულებრივი 3 2 2 3 2 2 3 2 2" xfId="24541" xr:uid="{00000000-0005-0000-0000-0000DD700000}"/>
    <cellStyle name="ჩვეულებრივი 3 2 2 3 2 2 3 2 2 2" xfId="29479" xr:uid="{00000000-0005-0000-0000-0000DE700000}"/>
    <cellStyle name="ჩვეულებრივი 3 2 2 3 2 2 3 2 2 3" xfId="34352" xr:uid="{00000000-0005-0000-0000-0000DF700000}"/>
    <cellStyle name="ჩვეულებრივი 3 2 2 3 2 2 3 2 3" xfId="29478" xr:uid="{00000000-0005-0000-0000-0000E0700000}"/>
    <cellStyle name="ჩვეულებრივი 3 2 2 3 2 2 3 2 4" xfId="34351" xr:uid="{00000000-0005-0000-0000-0000E1700000}"/>
    <cellStyle name="ჩვეულებრივი 3 2 2 3 2 2 3 3" xfId="24542" xr:uid="{00000000-0005-0000-0000-0000E2700000}"/>
    <cellStyle name="ჩვეულებრივი 3 2 2 3 2 2 3 3 2" xfId="29480" xr:uid="{00000000-0005-0000-0000-0000E3700000}"/>
    <cellStyle name="ჩვეულებრივი 3 2 2 3 2 2 3 3 3" xfId="34353" xr:uid="{00000000-0005-0000-0000-0000E4700000}"/>
    <cellStyle name="ჩვეულებრივი 3 2 2 3 2 2 3 4" xfId="29477" xr:uid="{00000000-0005-0000-0000-0000E5700000}"/>
    <cellStyle name="ჩვეულებრივი 3 2 2 3 2 2 3 5" xfId="34350" xr:uid="{00000000-0005-0000-0000-0000E6700000}"/>
    <cellStyle name="ჩვეულებრივი 3 2 2 3 2 2 4" xfId="24543" xr:uid="{00000000-0005-0000-0000-0000E7700000}"/>
    <cellStyle name="ჩვეულებრივი 3 2 2 3 2 2 4 2" xfId="24544" xr:uid="{00000000-0005-0000-0000-0000E8700000}"/>
    <cellStyle name="ჩვეულებრივი 3 2 2 3 2 2 4 2 2" xfId="29482" xr:uid="{00000000-0005-0000-0000-0000E9700000}"/>
    <cellStyle name="ჩვეულებრივი 3 2 2 3 2 2 4 2 3" xfId="34355" xr:uid="{00000000-0005-0000-0000-0000EA700000}"/>
    <cellStyle name="ჩვეულებრივი 3 2 2 3 2 2 4 3" xfId="29481" xr:uid="{00000000-0005-0000-0000-0000EB700000}"/>
    <cellStyle name="ჩვეულებრივი 3 2 2 3 2 2 4 4" xfId="34354" xr:uid="{00000000-0005-0000-0000-0000EC700000}"/>
    <cellStyle name="ჩვეულებრივი 3 2 2 3 2 2 5" xfId="24545" xr:uid="{00000000-0005-0000-0000-0000ED700000}"/>
    <cellStyle name="ჩვეულებრივი 3 2 2 3 2 2 5 2" xfId="29483" xr:uid="{00000000-0005-0000-0000-0000EE700000}"/>
    <cellStyle name="ჩვეულებრივი 3 2 2 3 2 2 5 3" xfId="34356" xr:uid="{00000000-0005-0000-0000-0000EF700000}"/>
    <cellStyle name="ჩვეულებრივი 3 2 2 3 2 2 6" xfId="29468" xr:uid="{00000000-0005-0000-0000-0000F0700000}"/>
    <cellStyle name="ჩვეულებრივი 3 2 2 3 2 2 7" xfId="34341" xr:uid="{00000000-0005-0000-0000-0000F1700000}"/>
    <cellStyle name="ჩვეულებრივი 3 2 2 3 2 3" xfId="24546" xr:uid="{00000000-0005-0000-0000-0000F2700000}"/>
    <cellStyle name="ჩვეულებრივი 3 2 2 3 2 3 2" xfId="24547" xr:uid="{00000000-0005-0000-0000-0000F3700000}"/>
    <cellStyle name="ჩვეულებრივი 3 2 2 3 2 3 2 2" xfId="24548" xr:uid="{00000000-0005-0000-0000-0000F4700000}"/>
    <cellStyle name="ჩვეულებრივი 3 2 2 3 2 3 2 2 2" xfId="24549" xr:uid="{00000000-0005-0000-0000-0000F5700000}"/>
    <cellStyle name="ჩვეულებრივი 3 2 2 3 2 3 2 2 2 2" xfId="24550" xr:uid="{00000000-0005-0000-0000-0000F6700000}"/>
    <cellStyle name="ჩვეულებრივი 3 2 2 3 2 3 2 2 2 2 2" xfId="29488" xr:uid="{00000000-0005-0000-0000-0000F7700000}"/>
    <cellStyle name="ჩვეულებრივი 3 2 2 3 2 3 2 2 2 2 3" xfId="34361" xr:uid="{00000000-0005-0000-0000-0000F8700000}"/>
    <cellStyle name="ჩვეულებრივი 3 2 2 3 2 3 2 2 2 3" xfId="29487" xr:uid="{00000000-0005-0000-0000-0000F9700000}"/>
    <cellStyle name="ჩვეულებრივი 3 2 2 3 2 3 2 2 2 4" xfId="34360" xr:uid="{00000000-0005-0000-0000-0000FA700000}"/>
    <cellStyle name="ჩვეულებრივი 3 2 2 3 2 3 2 2 3" xfId="24551" xr:uid="{00000000-0005-0000-0000-0000FB700000}"/>
    <cellStyle name="ჩვეულებრივი 3 2 2 3 2 3 2 2 3 2" xfId="29489" xr:uid="{00000000-0005-0000-0000-0000FC700000}"/>
    <cellStyle name="ჩვეულებრივი 3 2 2 3 2 3 2 2 3 3" xfId="34362" xr:uid="{00000000-0005-0000-0000-0000FD700000}"/>
    <cellStyle name="ჩვეულებრივი 3 2 2 3 2 3 2 2 4" xfId="29486" xr:uid="{00000000-0005-0000-0000-0000FE700000}"/>
    <cellStyle name="ჩვეულებრივი 3 2 2 3 2 3 2 2 5" xfId="34359" xr:uid="{00000000-0005-0000-0000-0000FF700000}"/>
    <cellStyle name="ჩვეულებრივი 3 2 2 3 2 3 2 3" xfId="24552" xr:uid="{00000000-0005-0000-0000-000000710000}"/>
    <cellStyle name="ჩვეულებრივი 3 2 2 3 2 3 2 3 2" xfId="24553" xr:uid="{00000000-0005-0000-0000-000001710000}"/>
    <cellStyle name="ჩვეულებრივი 3 2 2 3 2 3 2 3 2 2" xfId="29491" xr:uid="{00000000-0005-0000-0000-000002710000}"/>
    <cellStyle name="ჩვეულებრივი 3 2 2 3 2 3 2 3 2 3" xfId="34364" xr:uid="{00000000-0005-0000-0000-000003710000}"/>
    <cellStyle name="ჩვეულებრივი 3 2 2 3 2 3 2 3 3" xfId="29490" xr:uid="{00000000-0005-0000-0000-000004710000}"/>
    <cellStyle name="ჩვეულებრივი 3 2 2 3 2 3 2 3 4" xfId="34363" xr:uid="{00000000-0005-0000-0000-000005710000}"/>
    <cellStyle name="ჩვეულებრივი 3 2 2 3 2 3 2 4" xfId="24554" xr:uid="{00000000-0005-0000-0000-000006710000}"/>
    <cellStyle name="ჩვეულებრივი 3 2 2 3 2 3 2 4 2" xfId="29492" xr:uid="{00000000-0005-0000-0000-000007710000}"/>
    <cellStyle name="ჩვეულებრივი 3 2 2 3 2 3 2 4 3" xfId="34365" xr:uid="{00000000-0005-0000-0000-000008710000}"/>
    <cellStyle name="ჩვეულებრივი 3 2 2 3 2 3 2 5" xfId="29485" xr:uid="{00000000-0005-0000-0000-000009710000}"/>
    <cellStyle name="ჩვეულებრივი 3 2 2 3 2 3 2 6" xfId="34358" xr:uid="{00000000-0005-0000-0000-00000A710000}"/>
    <cellStyle name="ჩვეულებრივი 3 2 2 3 2 3 3" xfId="24555" xr:uid="{00000000-0005-0000-0000-00000B710000}"/>
    <cellStyle name="ჩვეულებრივი 3 2 2 3 2 3 3 2" xfId="24556" xr:uid="{00000000-0005-0000-0000-00000C710000}"/>
    <cellStyle name="ჩვეულებრივი 3 2 2 3 2 3 3 2 2" xfId="24557" xr:uid="{00000000-0005-0000-0000-00000D710000}"/>
    <cellStyle name="ჩვეულებრივი 3 2 2 3 2 3 3 2 2 2" xfId="29495" xr:uid="{00000000-0005-0000-0000-00000E710000}"/>
    <cellStyle name="ჩვეულებრივი 3 2 2 3 2 3 3 2 2 3" xfId="34368" xr:uid="{00000000-0005-0000-0000-00000F710000}"/>
    <cellStyle name="ჩვეულებრივი 3 2 2 3 2 3 3 2 3" xfId="29494" xr:uid="{00000000-0005-0000-0000-000010710000}"/>
    <cellStyle name="ჩვეულებრივი 3 2 2 3 2 3 3 2 4" xfId="34367" xr:uid="{00000000-0005-0000-0000-000011710000}"/>
    <cellStyle name="ჩვეულებრივი 3 2 2 3 2 3 3 3" xfId="24558" xr:uid="{00000000-0005-0000-0000-000012710000}"/>
    <cellStyle name="ჩვეულებრივი 3 2 2 3 2 3 3 3 2" xfId="29496" xr:uid="{00000000-0005-0000-0000-000013710000}"/>
    <cellStyle name="ჩვეულებრივი 3 2 2 3 2 3 3 3 3" xfId="34369" xr:uid="{00000000-0005-0000-0000-000014710000}"/>
    <cellStyle name="ჩვეულებრივი 3 2 2 3 2 3 3 4" xfId="29493" xr:uid="{00000000-0005-0000-0000-000015710000}"/>
    <cellStyle name="ჩვეულებრივი 3 2 2 3 2 3 3 5" xfId="34366" xr:uid="{00000000-0005-0000-0000-000016710000}"/>
    <cellStyle name="ჩვეულებრივი 3 2 2 3 2 3 4" xfId="24559" xr:uid="{00000000-0005-0000-0000-000017710000}"/>
    <cellStyle name="ჩვეულებრივი 3 2 2 3 2 3 4 2" xfId="24560" xr:uid="{00000000-0005-0000-0000-000018710000}"/>
    <cellStyle name="ჩვეულებრივი 3 2 2 3 2 3 4 2 2" xfId="29498" xr:uid="{00000000-0005-0000-0000-000019710000}"/>
    <cellStyle name="ჩვეულებრივი 3 2 2 3 2 3 4 2 3" xfId="34371" xr:uid="{00000000-0005-0000-0000-00001A710000}"/>
    <cellStyle name="ჩვეულებრივი 3 2 2 3 2 3 4 3" xfId="29497" xr:uid="{00000000-0005-0000-0000-00001B710000}"/>
    <cellStyle name="ჩვეულებრივი 3 2 2 3 2 3 4 4" xfId="34370" xr:uid="{00000000-0005-0000-0000-00001C710000}"/>
    <cellStyle name="ჩვეულებრივი 3 2 2 3 2 3 5" xfId="24561" xr:uid="{00000000-0005-0000-0000-00001D710000}"/>
    <cellStyle name="ჩვეულებრივი 3 2 2 3 2 3 5 2" xfId="29499" xr:uid="{00000000-0005-0000-0000-00001E710000}"/>
    <cellStyle name="ჩვეულებრივი 3 2 2 3 2 3 5 3" xfId="34372" xr:uid="{00000000-0005-0000-0000-00001F710000}"/>
    <cellStyle name="ჩვეულებრივი 3 2 2 3 2 3 6" xfId="29484" xr:uid="{00000000-0005-0000-0000-000020710000}"/>
    <cellStyle name="ჩვეულებრივი 3 2 2 3 2 3 7" xfId="34357" xr:uid="{00000000-0005-0000-0000-000021710000}"/>
    <cellStyle name="ჩვეულებრივი 3 2 2 3 2 4" xfId="24562" xr:uid="{00000000-0005-0000-0000-000022710000}"/>
    <cellStyle name="ჩვეულებრივი 3 2 2 3 2 4 2" xfId="24563" xr:uid="{00000000-0005-0000-0000-000023710000}"/>
    <cellStyle name="ჩვეულებრივი 3 2 2 3 2 4 2 2" xfId="24564" xr:uid="{00000000-0005-0000-0000-000024710000}"/>
    <cellStyle name="ჩვეულებრივი 3 2 2 3 2 4 2 2 2" xfId="24565" xr:uid="{00000000-0005-0000-0000-000025710000}"/>
    <cellStyle name="ჩვეულებრივი 3 2 2 3 2 4 2 2 2 2" xfId="29503" xr:uid="{00000000-0005-0000-0000-000026710000}"/>
    <cellStyle name="ჩვეულებრივი 3 2 2 3 2 4 2 2 2 3" xfId="34376" xr:uid="{00000000-0005-0000-0000-000027710000}"/>
    <cellStyle name="ჩვეულებრივი 3 2 2 3 2 4 2 2 3" xfId="29502" xr:uid="{00000000-0005-0000-0000-000028710000}"/>
    <cellStyle name="ჩვეულებრივი 3 2 2 3 2 4 2 2 4" xfId="34375" xr:uid="{00000000-0005-0000-0000-000029710000}"/>
    <cellStyle name="ჩვეულებრივი 3 2 2 3 2 4 2 3" xfId="24566" xr:uid="{00000000-0005-0000-0000-00002A710000}"/>
    <cellStyle name="ჩვეულებრივი 3 2 2 3 2 4 2 3 2" xfId="29504" xr:uid="{00000000-0005-0000-0000-00002B710000}"/>
    <cellStyle name="ჩვეულებრივი 3 2 2 3 2 4 2 3 3" xfId="34377" xr:uid="{00000000-0005-0000-0000-00002C710000}"/>
    <cellStyle name="ჩვეულებრივი 3 2 2 3 2 4 2 4" xfId="29501" xr:uid="{00000000-0005-0000-0000-00002D710000}"/>
    <cellStyle name="ჩვეულებრივი 3 2 2 3 2 4 2 5" xfId="34374" xr:uid="{00000000-0005-0000-0000-00002E710000}"/>
    <cellStyle name="ჩვეულებრივი 3 2 2 3 2 4 3" xfId="24567" xr:uid="{00000000-0005-0000-0000-00002F710000}"/>
    <cellStyle name="ჩვეულებრივი 3 2 2 3 2 4 3 2" xfId="24568" xr:uid="{00000000-0005-0000-0000-000030710000}"/>
    <cellStyle name="ჩვეულებრივი 3 2 2 3 2 4 3 2 2" xfId="29506" xr:uid="{00000000-0005-0000-0000-000031710000}"/>
    <cellStyle name="ჩვეულებრივი 3 2 2 3 2 4 3 2 3" xfId="34379" xr:uid="{00000000-0005-0000-0000-000032710000}"/>
    <cellStyle name="ჩვეულებრივი 3 2 2 3 2 4 3 3" xfId="29505" xr:uid="{00000000-0005-0000-0000-000033710000}"/>
    <cellStyle name="ჩვეულებრივი 3 2 2 3 2 4 3 4" xfId="34378" xr:uid="{00000000-0005-0000-0000-000034710000}"/>
    <cellStyle name="ჩვეულებრივი 3 2 2 3 2 4 4" xfId="24569" xr:uid="{00000000-0005-0000-0000-000035710000}"/>
    <cellStyle name="ჩვეულებრივი 3 2 2 3 2 4 4 2" xfId="29507" xr:uid="{00000000-0005-0000-0000-000036710000}"/>
    <cellStyle name="ჩვეულებრივი 3 2 2 3 2 4 4 3" xfId="34380" xr:uid="{00000000-0005-0000-0000-000037710000}"/>
    <cellStyle name="ჩვეულებრივი 3 2 2 3 2 4 5" xfId="29500" xr:uid="{00000000-0005-0000-0000-000038710000}"/>
    <cellStyle name="ჩვეულებრივი 3 2 2 3 2 4 6" xfId="34373" xr:uid="{00000000-0005-0000-0000-000039710000}"/>
    <cellStyle name="ჩვეულებრივი 3 2 2 3 2 5" xfId="24570" xr:uid="{00000000-0005-0000-0000-00003A710000}"/>
    <cellStyle name="ჩვეულებრივი 3 2 2 3 2 5 2" xfId="24571" xr:uid="{00000000-0005-0000-0000-00003B710000}"/>
    <cellStyle name="ჩვეულებრივი 3 2 2 3 2 5 2 2" xfId="24572" xr:uid="{00000000-0005-0000-0000-00003C710000}"/>
    <cellStyle name="ჩვეულებრივი 3 2 2 3 2 5 2 2 2" xfId="29510" xr:uid="{00000000-0005-0000-0000-00003D710000}"/>
    <cellStyle name="ჩვეულებრივი 3 2 2 3 2 5 2 2 3" xfId="34383" xr:uid="{00000000-0005-0000-0000-00003E710000}"/>
    <cellStyle name="ჩვეულებრივი 3 2 2 3 2 5 2 3" xfId="29509" xr:uid="{00000000-0005-0000-0000-00003F710000}"/>
    <cellStyle name="ჩვეულებრივი 3 2 2 3 2 5 2 4" xfId="34382" xr:uid="{00000000-0005-0000-0000-000040710000}"/>
    <cellStyle name="ჩვეულებრივი 3 2 2 3 2 5 3" xfId="24573" xr:uid="{00000000-0005-0000-0000-000041710000}"/>
    <cellStyle name="ჩვეულებრივი 3 2 2 3 2 5 3 2" xfId="29511" xr:uid="{00000000-0005-0000-0000-000042710000}"/>
    <cellStyle name="ჩვეულებრივი 3 2 2 3 2 5 3 3" xfId="34384" xr:uid="{00000000-0005-0000-0000-000043710000}"/>
    <cellStyle name="ჩვეულებრივი 3 2 2 3 2 5 4" xfId="29508" xr:uid="{00000000-0005-0000-0000-000044710000}"/>
    <cellStyle name="ჩვეულებრივი 3 2 2 3 2 5 5" xfId="34381" xr:uid="{00000000-0005-0000-0000-000045710000}"/>
    <cellStyle name="ჩვეულებრივი 3 2 2 3 2 6" xfId="24574" xr:uid="{00000000-0005-0000-0000-000046710000}"/>
    <cellStyle name="ჩვეულებრივი 3 2 2 3 2 6 2" xfId="24575" xr:uid="{00000000-0005-0000-0000-000047710000}"/>
    <cellStyle name="ჩვეულებრივი 3 2 2 3 2 6 2 2" xfId="29513" xr:uid="{00000000-0005-0000-0000-000048710000}"/>
    <cellStyle name="ჩვეულებრივი 3 2 2 3 2 6 2 3" xfId="34386" xr:uid="{00000000-0005-0000-0000-000049710000}"/>
    <cellStyle name="ჩვეულებრივი 3 2 2 3 2 6 3" xfId="29512" xr:uid="{00000000-0005-0000-0000-00004A710000}"/>
    <cellStyle name="ჩვეულებრივი 3 2 2 3 2 6 4" xfId="34385" xr:uid="{00000000-0005-0000-0000-00004B710000}"/>
    <cellStyle name="ჩვეულებრივი 3 2 2 3 2 7" xfId="24576" xr:uid="{00000000-0005-0000-0000-00004C710000}"/>
    <cellStyle name="ჩვეულებრივი 3 2 2 3 2 7 2" xfId="29514" xr:uid="{00000000-0005-0000-0000-00004D710000}"/>
    <cellStyle name="ჩვეულებრივი 3 2 2 3 2 7 3" xfId="34387" xr:uid="{00000000-0005-0000-0000-00004E710000}"/>
    <cellStyle name="ჩვეულებრივი 3 2 2 3 2 8" xfId="29467" xr:uid="{00000000-0005-0000-0000-00004F710000}"/>
    <cellStyle name="ჩვეულებრივი 3 2 2 3 2 9" xfId="34340" xr:uid="{00000000-0005-0000-0000-000050710000}"/>
    <cellStyle name="ჩვეულებრივი 3 2 2 3 3" xfId="24577" xr:uid="{00000000-0005-0000-0000-000051710000}"/>
    <cellStyle name="ჩვეულებრივი 3 2 2 3 3 2" xfId="24578" xr:uid="{00000000-0005-0000-0000-000052710000}"/>
    <cellStyle name="ჩვეულებრივი 3 2 2 3 3 2 2" xfId="24579" xr:uid="{00000000-0005-0000-0000-000053710000}"/>
    <cellStyle name="ჩვეულებრივი 3 2 2 3 3 2 2 2" xfId="24580" xr:uid="{00000000-0005-0000-0000-000054710000}"/>
    <cellStyle name="ჩვეულებრივი 3 2 2 3 3 2 2 2 2" xfId="24581" xr:uid="{00000000-0005-0000-0000-000055710000}"/>
    <cellStyle name="ჩვეულებრივი 3 2 2 3 3 2 2 2 2 2" xfId="29519" xr:uid="{00000000-0005-0000-0000-000056710000}"/>
    <cellStyle name="ჩვეულებრივი 3 2 2 3 3 2 2 2 2 3" xfId="34392" xr:uid="{00000000-0005-0000-0000-000057710000}"/>
    <cellStyle name="ჩვეულებრივი 3 2 2 3 3 2 2 2 3" xfId="29518" xr:uid="{00000000-0005-0000-0000-000058710000}"/>
    <cellStyle name="ჩვეულებრივი 3 2 2 3 3 2 2 2 4" xfId="34391" xr:uid="{00000000-0005-0000-0000-000059710000}"/>
    <cellStyle name="ჩვეულებრივი 3 2 2 3 3 2 2 3" xfId="24582" xr:uid="{00000000-0005-0000-0000-00005A710000}"/>
    <cellStyle name="ჩვეულებრივი 3 2 2 3 3 2 2 3 2" xfId="29520" xr:uid="{00000000-0005-0000-0000-00005B710000}"/>
    <cellStyle name="ჩვეულებრივი 3 2 2 3 3 2 2 3 3" xfId="34393" xr:uid="{00000000-0005-0000-0000-00005C710000}"/>
    <cellStyle name="ჩვეულებრივი 3 2 2 3 3 2 2 4" xfId="29517" xr:uid="{00000000-0005-0000-0000-00005D710000}"/>
    <cellStyle name="ჩვეულებრივი 3 2 2 3 3 2 2 5" xfId="34390" xr:uid="{00000000-0005-0000-0000-00005E710000}"/>
    <cellStyle name="ჩვეულებრივი 3 2 2 3 3 2 3" xfId="24583" xr:uid="{00000000-0005-0000-0000-00005F710000}"/>
    <cellStyle name="ჩვეულებრივი 3 2 2 3 3 2 3 2" xfId="24584" xr:uid="{00000000-0005-0000-0000-000060710000}"/>
    <cellStyle name="ჩვეულებრივი 3 2 2 3 3 2 3 2 2" xfId="29522" xr:uid="{00000000-0005-0000-0000-000061710000}"/>
    <cellStyle name="ჩვეულებრივი 3 2 2 3 3 2 3 2 3" xfId="34395" xr:uid="{00000000-0005-0000-0000-000062710000}"/>
    <cellStyle name="ჩვეულებრივი 3 2 2 3 3 2 3 3" xfId="29521" xr:uid="{00000000-0005-0000-0000-000063710000}"/>
    <cellStyle name="ჩვეულებრივი 3 2 2 3 3 2 3 4" xfId="34394" xr:uid="{00000000-0005-0000-0000-000064710000}"/>
    <cellStyle name="ჩვეულებრივი 3 2 2 3 3 2 4" xfId="24585" xr:uid="{00000000-0005-0000-0000-000065710000}"/>
    <cellStyle name="ჩვეულებრივი 3 2 2 3 3 2 4 2" xfId="29523" xr:uid="{00000000-0005-0000-0000-000066710000}"/>
    <cellStyle name="ჩვეულებრივი 3 2 2 3 3 2 4 3" xfId="34396" xr:uid="{00000000-0005-0000-0000-000067710000}"/>
    <cellStyle name="ჩვეულებრივი 3 2 2 3 3 2 5" xfId="29516" xr:uid="{00000000-0005-0000-0000-000068710000}"/>
    <cellStyle name="ჩვეულებრივი 3 2 2 3 3 2 6" xfId="34389" xr:uid="{00000000-0005-0000-0000-000069710000}"/>
    <cellStyle name="ჩვეულებრივი 3 2 2 3 3 3" xfId="24586" xr:uid="{00000000-0005-0000-0000-00006A710000}"/>
    <cellStyle name="ჩვეულებრივი 3 2 2 3 3 3 2" xfId="24587" xr:uid="{00000000-0005-0000-0000-00006B710000}"/>
    <cellStyle name="ჩვეულებრივი 3 2 2 3 3 3 2 2" xfId="24588" xr:uid="{00000000-0005-0000-0000-00006C710000}"/>
    <cellStyle name="ჩვეულებრივი 3 2 2 3 3 3 2 2 2" xfId="29526" xr:uid="{00000000-0005-0000-0000-00006D710000}"/>
    <cellStyle name="ჩვეულებრივი 3 2 2 3 3 3 2 2 3" xfId="34399" xr:uid="{00000000-0005-0000-0000-00006E710000}"/>
    <cellStyle name="ჩვეულებრივი 3 2 2 3 3 3 2 3" xfId="29525" xr:uid="{00000000-0005-0000-0000-00006F710000}"/>
    <cellStyle name="ჩვეულებრივი 3 2 2 3 3 3 2 4" xfId="34398" xr:uid="{00000000-0005-0000-0000-000070710000}"/>
    <cellStyle name="ჩვეულებრივი 3 2 2 3 3 3 3" xfId="24589" xr:uid="{00000000-0005-0000-0000-000071710000}"/>
    <cellStyle name="ჩვეულებრივი 3 2 2 3 3 3 3 2" xfId="29527" xr:uid="{00000000-0005-0000-0000-000072710000}"/>
    <cellStyle name="ჩვეულებრივი 3 2 2 3 3 3 3 3" xfId="34400" xr:uid="{00000000-0005-0000-0000-000073710000}"/>
    <cellStyle name="ჩვეულებრივი 3 2 2 3 3 3 4" xfId="29524" xr:uid="{00000000-0005-0000-0000-000074710000}"/>
    <cellStyle name="ჩვეულებრივი 3 2 2 3 3 3 5" xfId="34397" xr:uid="{00000000-0005-0000-0000-000075710000}"/>
    <cellStyle name="ჩვეულებრივი 3 2 2 3 3 4" xfId="24590" xr:uid="{00000000-0005-0000-0000-000076710000}"/>
    <cellStyle name="ჩვეულებრივი 3 2 2 3 3 4 2" xfId="24591" xr:uid="{00000000-0005-0000-0000-000077710000}"/>
    <cellStyle name="ჩვეულებრივი 3 2 2 3 3 4 2 2" xfId="29529" xr:uid="{00000000-0005-0000-0000-000078710000}"/>
    <cellStyle name="ჩვეულებრივი 3 2 2 3 3 4 2 3" xfId="34402" xr:uid="{00000000-0005-0000-0000-000079710000}"/>
    <cellStyle name="ჩვეულებრივი 3 2 2 3 3 4 3" xfId="29528" xr:uid="{00000000-0005-0000-0000-00007A710000}"/>
    <cellStyle name="ჩვეულებრივი 3 2 2 3 3 4 4" xfId="34401" xr:uid="{00000000-0005-0000-0000-00007B710000}"/>
    <cellStyle name="ჩვეულებრივი 3 2 2 3 3 5" xfId="24592" xr:uid="{00000000-0005-0000-0000-00007C710000}"/>
    <cellStyle name="ჩვეულებრივი 3 2 2 3 3 5 2" xfId="29530" xr:uid="{00000000-0005-0000-0000-00007D710000}"/>
    <cellStyle name="ჩვეულებრივი 3 2 2 3 3 5 3" xfId="34403" xr:uid="{00000000-0005-0000-0000-00007E710000}"/>
    <cellStyle name="ჩვეულებრივი 3 2 2 3 3 6" xfId="29515" xr:uid="{00000000-0005-0000-0000-00007F710000}"/>
    <cellStyle name="ჩვეულებრივი 3 2 2 3 3 7" xfId="34388" xr:uid="{00000000-0005-0000-0000-000080710000}"/>
    <cellStyle name="ჩვეულებრივი 3 2 2 3 4" xfId="24593" xr:uid="{00000000-0005-0000-0000-000081710000}"/>
    <cellStyle name="ჩვეულებრივი 3 2 2 3 4 2" xfId="24594" xr:uid="{00000000-0005-0000-0000-000082710000}"/>
    <cellStyle name="ჩვეულებრივი 3 2 2 3 4 2 2" xfId="24595" xr:uid="{00000000-0005-0000-0000-000083710000}"/>
    <cellStyle name="ჩვეულებრივი 3 2 2 3 4 2 2 2" xfId="24596" xr:uid="{00000000-0005-0000-0000-000084710000}"/>
    <cellStyle name="ჩვეულებრივი 3 2 2 3 4 2 2 2 2" xfId="24597" xr:uid="{00000000-0005-0000-0000-000085710000}"/>
    <cellStyle name="ჩვეულებრივი 3 2 2 3 4 2 2 2 2 2" xfId="29535" xr:uid="{00000000-0005-0000-0000-000086710000}"/>
    <cellStyle name="ჩვეულებრივი 3 2 2 3 4 2 2 2 2 3" xfId="34408" xr:uid="{00000000-0005-0000-0000-000087710000}"/>
    <cellStyle name="ჩვეულებრივი 3 2 2 3 4 2 2 2 3" xfId="29534" xr:uid="{00000000-0005-0000-0000-000088710000}"/>
    <cellStyle name="ჩვეულებრივი 3 2 2 3 4 2 2 2 4" xfId="34407" xr:uid="{00000000-0005-0000-0000-000089710000}"/>
    <cellStyle name="ჩვეულებრივი 3 2 2 3 4 2 2 3" xfId="24598" xr:uid="{00000000-0005-0000-0000-00008A710000}"/>
    <cellStyle name="ჩვეულებრივი 3 2 2 3 4 2 2 3 2" xfId="29536" xr:uid="{00000000-0005-0000-0000-00008B710000}"/>
    <cellStyle name="ჩვეულებრივი 3 2 2 3 4 2 2 3 3" xfId="34409" xr:uid="{00000000-0005-0000-0000-00008C710000}"/>
    <cellStyle name="ჩვეულებრივი 3 2 2 3 4 2 2 4" xfId="29533" xr:uid="{00000000-0005-0000-0000-00008D710000}"/>
    <cellStyle name="ჩვეულებრივი 3 2 2 3 4 2 2 5" xfId="34406" xr:uid="{00000000-0005-0000-0000-00008E710000}"/>
    <cellStyle name="ჩვეულებრივი 3 2 2 3 4 2 3" xfId="24599" xr:uid="{00000000-0005-0000-0000-00008F710000}"/>
    <cellStyle name="ჩვეულებრივი 3 2 2 3 4 2 3 2" xfId="24600" xr:uid="{00000000-0005-0000-0000-000090710000}"/>
    <cellStyle name="ჩვეულებრივი 3 2 2 3 4 2 3 2 2" xfId="29538" xr:uid="{00000000-0005-0000-0000-000091710000}"/>
    <cellStyle name="ჩვეულებრივი 3 2 2 3 4 2 3 2 3" xfId="34411" xr:uid="{00000000-0005-0000-0000-000092710000}"/>
    <cellStyle name="ჩვეულებრივი 3 2 2 3 4 2 3 3" xfId="29537" xr:uid="{00000000-0005-0000-0000-000093710000}"/>
    <cellStyle name="ჩვეულებრივი 3 2 2 3 4 2 3 4" xfId="34410" xr:uid="{00000000-0005-0000-0000-000094710000}"/>
    <cellStyle name="ჩვეულებრივი 3 2 2 3 4 2 4" xfId="24601" xr:uid="{00000000-0005-0000-0000-000095710000}"/>
    <cellStyle name="ჩვეულებრივი 3 2 2 3 4 2 4 2" xfId="29539" xr:uid="{00000000-0005-0000-0000-000096710000}"/>
    <cellStyle name="ჩვეულებრივი 3 2 2 3 4 2 4 3" xfId="34412" xr:uid="{00000000-0005-0000-0000-000097710000}"/>
    <cellStyle name="ჩვეულებრივი 3 2 2 3 4 2 5" xfId="29532" xr:uid="{00000000-0005-0000-0000-000098710000}"/>
    <cellStyle name="ჩვეულებრივი 3 2 2 3 4 2 6" xfId="34405" xr:uid="{00000000-0005-0000-0000-000099710000}"/>
    <cellStyle name="ჩვეულებრივი 3 2 2 3 4 3" xfId="24602" xr:uid="{00000000-0005-0000-0000-00009A710000}"/>
    <cellStyle name="ჩვეულებრივი 3 2 2 3 4 3 2" xfId="24603" xr:uid="{00000000-0005-0000-0000-00009B710000}"/>
    <cellStyle name="ჩვეულებრივი 3 2 2 3 4 3 2 2" xfId="24604" xr:uid="{00000000-0005-0000-0000-00009C710000}"/>
    <cellStyle name="ჩვეულებრივი 3 2 2 3 4 3 2 2 2" xfId="29542" xr:uid="{00000000-0005-0000-0000-00009D710000}"/>
    <cellStyle name="ჩვეულებრივი 3 2 2 3 4 3 2 2 3" xfId="34415" xr:uid="{00000000-0005-0000-0000-00009E710000}"/>
    <cellStyle name="ჩვეულებრივი 3 2 2 3 4 3 2 3" xfId="29541" xr:uid="{00000000-0005-0000-0000-00009F710000}"/>
    <cellStyle name="ჩვეულებრივი 3 2 2 3 4 3 2 4" xfId="34414" xr:uid="{00000000-0005-0000-0000-0000A0710000}"/>
    <cellStyle name="ჩვეულებრივი 3 2 2 3 4 3 3" xfId="24605" xr:uid="{00000000-0005-0000-0000-0000A1710000}"/>
    <cellStyle name="ჩვეულებრივი 3 2 2 3 4 3 3 2" xfId="29543" xr:uid="{00000000-0005-0000-0000-0000A2710000}"/>
    <cellStyle name="ჩვეულებრივი 3 2 2 3 4 3 3 3" xfId="34416" xr:uid="{00000000-0005-0000-0000-0000A3710000}"/>
    <cellStyle name="ჩვეულებრივი 3 2 2 3 4 3 4" xfId="29540" xr:uid="{00000000-0005-0000-0000-0000A4710000}"/>
    <cellStyle name="ჩვეულებრივი 3 2 2 3 4 3 5" xfId="34413" xr:uid="{00000000-0005-0000-0000-0000A5710000}"/>
    <cellStyle name="ჩვეულებრივი 3 2 2 3 4 4" xfId="24606" xr:uid="{00000000-0005-0000-0000-0000A6710000}"/>
    <cellStyle name="ჩვეულებრივი 3 2 2 3 4 4 2" xfId="24607" xr:uid="{00000000-0005-0000-0000-0000A7710000}"/>
    <cellStyle name="ჩვეულებრივი 3 2 2 3 4 4 2 2" xfId="29545" xr:uid="{00000000-0005-0000-0000-0000A8710000}"/>
    <cellStyle name="ჩვეულებრივი 3 2 2 3 4 4 2 3" xfId="34418" xr:uid="{00000000-0005-0000-0000-0000A9710000}"/>
    <cellStyle name="ჩვეულებრივი 3 2 2 3 4 4 3" xfId="29544" xr:uid="{00000000-0005-0000-0000-0000AA710000}"/>
    <cellStyle name="ჩვეულებრივი 3 2 2 3 4 4 4" xfId="34417" xr:uid="{00000000-0005-0000-0000-0000AB710000}"/>
    <cellStyle name="ჩვეულებრივი 3 2 2 3 4 5" xfId="24608" xr:uid="{00000000-0005-0000-0000-0000AC710000}"/>
    <cellStyle name="ჩვეულებრივი 3 2 2 3 4 5 2" xfId="29546" xr:uid="{00000000-0005-0000-0000-0000AD710000}"/>
    <cellStyle name="ჩვეულებრივი 3 2 2 3 4 5 3" xfId="34419" xr:uid="{00000000-0005-0000-0000-0000AE710000}"/>
    <cellStyle name="ჩვეულებრივი 3 2 2 3 4 6" xfId="29531" xr:uid="{00000000-0005-0000-0000-0000AF710000}"/>
    <cellStyle name="ჩვეულებრივი 3 2 2 3 4 7" xfId="34404" xr:uid="{00000000-0005-0000-0000-0000B0710000}"/>
    <cellStyle name="ჩვეულებრივი 3 2 2 3 5" xfId="24609" xr:uid="{00000000-0005-0000-0000-0000B1710000}"/>
    <cellStyle name="ჩვეულებრივი 3 2 2 3 5 2" xfId="24610" xr:uid="{00000000-0005-0000-0000-0000B2710000}"/>
    <cellStyle name="ჩვეულებრივი 3 2 2 3 5 2 2" xfId="24611" xr:uid="{00000000-0005-0000-0000-0000B3710000}"/>
    <cellStyle name="ჩვეულებრივი 3 2 2 3 5 2 2 2" xfId="24612" xr:uid="{00000000-0005-0000-0000-0000B4710000}"/>
    <cellStyle name="ჩვეულებრივი 3 2 2 3 5 2 2 2 2" xfId="29550" xr:uid="{00000000-0005-0000-0000-0000B5710000}"/>
    <cellStyle name="ჩვეულებრივი 3 2 2 3 5 2 2 2 3" xfId="34423" xr:uid="{00000000-0005-0000-0000-0000B6710000}"/>
    <cellStyle name="ჩვეულებრივი 3 2 2 3 5 2 2 3" xfId="29549" xr:uid="{00000000-0005-0000-0000-0000B7710000}"/>
    <cellStyle name="ჩვეულებრივი 3 2 2 3 5 2 2 4" xfId="34422" xr:uid="{00000000-0005-0000-0000-0000B8710000}"/>
    <cellStyle name="ჩვეულებრივი 3 2 2 3 5 2 3" xfId="24613" xr:uid="{00000000-0005-0000-0000-0000B9710000}"/>
    <cellStyle name="ჩვეულებრივი 3 2 2 3 5 2 3 2" xfId="29551" xr:uid="{00000000-0005-0000-0000-0000BA710000}"/>
    <cellStyle name="ჩვეულებრივი 3 2 2 3 5 2 3 3" xfId="34424" xr:uid="{00000000-0005-0000-0000-0000BB710000}"/>
    <cellStyle name="ჩვეულებრივი 3 2 2 3 5 2 4" xfId="29548" xr:uid="{00000000-0005-0000-0000-0000BC710000}"/>
    <cellStyle name="ჩვეულებრივი 3 2 2 3 5 2 5" xfId="34421" xr:uid="{00000000-0005-0000-0000-0000BD710000}"/>
    <cellStyle name="ჩვეულებრივი 3 2 2 3 5 3" xfId="24614" xr:uid="{00000000-0005-0000-0000-0000BE710000}"/>
    <cellStyle name="ჩვეულებრივი 3 2 2 3 5 3 2" xfId="24615" xr:uid="{00000000-0005-0000-0000-0000BF710000}"/>
    <cellStyle name="ჩვეულებრივი 3 2 2 3 5 3 2 2" xfId="29553" xr:uid="{00000000-0005-0000-0000-0000C0710000}"/>
    <cellStyle name="ჩვეულებრივი 3 2 2 3 5 3 2 3" xfId="34426" xr:uid="{00000000-0005-0000-0000-0000C1710000}"/>
    <cellStyle name="ჩვეულებრივი 3 2 2 3 5 3 3" xfId="29552" xr:uid="{00000000-0005-0000-0000-0000C2710000}"/>
    <cellStyle name="ჩვეულებრივი 3 2 2 3 5 3 4" xfId="34425" xr:uid="{00000000-0005-0000-0000-0000C3710000}"/>
    <cellStyle name="ჩვეულებრივი 3 2 2 3 5 4" xfId="24616" xr:uid="{00000000-0005-0000-0000-0000C4710000}"/>
    <cellStyle name="ჩვეულებრივი 3 2 2 3 5 4 2" xfId="29554" xr:uid="{00000000-0005-0000-0000-0000C5710000}"/>
    <cellStyle name="ჩვეულებრივი 3 2 2 3 5 4 3" xfId="34427" xr:uid="{00000000-0005-0000-0000-0000C6710000}"/>
    <cellStyle name="ჩვეულებრივი 3 2 2 3 5 5" xfId="29547" xr:uid="{00000000-0005-0000-0000-0000C7710000}"/>
    <cellStyle name="ჩვეულებრივი 3 2 2 3 5 6" xfId="34420" xr:uid="{00000000-0005-0000-0000-0000C8710000}"/>
    <cellStyle name="ჩვეულებრივი 3 2 2 3 6" xfId="24617" xr:uid="{00000000-0005-0000-0000-0000C9710000}"/>
    <cellStyle name="ჩვეულებრივი 3 2 2 3 6 2" xfId="24618" xr:uid="{00000000-0005-0000-0000-0000CA710000}"/>
    <cellStyle name="ჩვეულებრივი 3 2 2 3 6 2 2" xfId="24619" xr:uid="{00000000-0005-0000-0000-0000CB710000}"/>
    <cellStyle name="ჩვეულებრივი 3 2 2 3 6 2 2 2" xfId="29557" xr:uid="{00000000-0005-0000-0000-0000CC710000}"/>
    <cellStyle name="ჩვეულებრივი 3 2 2 3 6 2 2 3" xfId="34430" xr:uid="{00000000-0005-0000-0000-0000CD710000}"/>
    <cellStyle name="ჩვეულებრივი 3 2 2 3 6 2 3" xfId="29556" xr:uid="{00000000-0005-0000-0000-0000CE710000}"/>
    <cellStyle name="ჩვეულებრივი 3 2 2 3 6 2 4" xfId="34429" xr:uid="{00000000-0005-0000-0000-0000CF710000}"/>
    <cellStyle name="ჩვეულებრივი 3 2 2 3 6 3" xfId="24620" xr:uid="{00000000-0005-0000-0000-0000D0710000}"/>
    <cellStyle name="ჩვეულებრივი 3 2 2 3 6 3 2" xfId="29558" xr:uid="{00000000-0005-0000-0000-0000D1710000}"/>
    <cellStyle name="ჩვეულებრივი 3 2 2 3 6 3 3" xfId="34431" xr:uid="{00000000-0005-0000-0000-0000D2710000}"/>
    <cellStyle name="ჩვეულებრივი 3 2 2 3 6 4" xfId="29555" xr:uid="{00000000-0005-0000-0000-0000D3710000}"/>
    <cellStyle name="ჩვეულებრივი 3 2 2 3 6 5" xfId="34428" xr:uid="{00000000-0005-0000-0000-0000D4710000}"/>
    <cellStyle name="ჩვეულებრივი 3 2 2 3 7" xfId="24621" xr:uid="{00000000-0005-0000-0000-0000D5710000}"/>
    <cellStyle name="ჩვეულებრივი 3 2 2 3 7 2" xfId="24622" xr:uid="{00000000-0005-0000-0000-0000D6710000}"/>
    <cellStyle name="ჩვეულებრივი 3 2 2 3 7 2 2" xfId="29560" xr:uid="{00000000-0005-0000-0000-0000D7710000}"/>
    <cellStyle name="ჩვეულებრივი 3 2 2 3 7 2 3" xfId="34433" xr:uid="{00000000-0005-0000-0000-0000D8710000}"/>
    <cellStyle name="ჩვეულებრივი 3 2 2 3 7 3" xfId="29559" xr:uid="{00000000-0005-0000-0000-0000D9710000}"/>
    <cellStyle name="ჩვეულებრივი 3 2 2 3 7 4" xfId="34432" xr:uid="{00000000-0005-0000-0000-0000DA710000}"/>
    <cellStyle name="ჩვეულებრივი 3 2 2 3 8" xfId="24623" xr:uid="{00000000-0005-0000-0000-0000DB710000}"/>
    <cellStyle name="ჩვეულებრივი 3 2 2 3 8 2" xfId="29561" xr:uid="{00000000-0005-0000-0000-0000DC710000}"/>
    <cellStyle name="ჩვეულებრივი 3 2 2 3 8 3" xfId="34434" xr:uid="{00000000-0005-0000-0000-0000DD710000}"/>
    <cellStyle name="ჩვეულებრივი 3 2 2 3 9" xfId="29466" xr:uid="{00000000-0005-0000-0000-0000DE710000}"/>
    <cellStyle name="ჩვეულებრივი 3 2 2 4" xfId="24624" xr:uid="{00000000-0005-0000-0000-0000DF710000}"/>
    <cellStyle name="ჩვეულებრივი 3 2 2 4 2" xfId="24625" xr:uid="{00000000-0005-0000-0000-0000E0710000}"/>
    <cellStyle name="ჩვეულებრივი 3 2 2 4 2 2" xfId="24626" xr:uid="{00000000-0005-0000-0000-0000E1710000}"/>
    <cellStyle name="ჩვეულებრივი 3 2 2 4 2 2 2" xfId="24627" xr:uid="{00000000-0005-0000-0000-0000E2710000}"/>
    <cellStyle name="ჩვეულებრივი 3 2 2 4 2 2 2 2" xfId="24628" xr:uid="{00000000-0005-0000-0000-0000E3710000}"/>
    <cellStyle name="ჩვეულებრივი 3 2 2 4 2 2 2 2 2" xfId="24629" xr:uid="{00000000-0005-0000-0000-0000E4710000}"/>
    <cellStyle name="ჩვეულებრივი 3 2 2 4 2 2 2 2 2 2" xfId="29567" xr:uid="{00000000-0005-0000-0000-0000E5710000}"/>
    <cellStyle name="ჩვეულებრივი 3 2 2 4 2 2 2 2 2 3" xfId="34440" xr:uid="{00000000-0005-0000-0000-0000E6710000}"/>
    <cellStyle name="ჩვეულებრივი 3 2 2 4 2 2 2 2 3" xfId="29566" xr:uid="{00000000-0005-0000-0000-0000E7710000}"/>
    <cellStyle name="ჩვეულებრივი 3 2 2 4 2 2 2 2 4" xfId="34439" xr:uid="{00000000-0005-0000-0000-0000E8710000}"/>
    <cellStyle name="ჩვეულებრივი 3 2 2 4 2 2 2 3" xfId="24630" xr:uid="{00000000-0005-0000-0000-0000E9710000}"/>
    <cellStyle name="ჩვეულებრივი 3 2 2 4 2 2 2 3 2" xfId="29568" xr:uid="{00000000-0005-0000-0000-0000EA710000}"/>
    <cellStyle name="ჩვეულებრივი 3 2 2 4 2 2 2 3 3" xfId="34441" xr:uid="{00000000-0005-0000-0000-0000EB710000}"/>
    <cellStyle name="ჩვეულებრივი 3 2 2 4 2 2 2 4" xfId="29565" xr:uid="{00000000-0005-0000-0000-0000EC710000}"/>
    <cellStyle name="ჩვეულებრივი 3 2 2 4 2 2 2 5" xfId="34438" xr:uid="{00000000-0005-0000-0000-0000ED710000}"/>
    <cellStyle name="ჩვეულებრივი 3 2 2 4 2 2 3" xfId="24631" xr:uid="{00000000-0005-0000-0000-0000EE710000}"/>
    <cellStyle name="ჩვეულებრივი 3 2 2 4 2 2 3 2" xfId="24632" xr:uid="{00000000-0005-0000-0000-0000EF710000}"/>
    <cellStyle name="ჩვეულებრივი 3 2 2 4 2 2 3 2 2" xfId="29570" xr:uid="{00000000-0005-0000-0000-0000F0710000}"/>
    <cellStyle name="ჩვეულებრივი 3 2 2 4 2 2 3 2 3" xfId="34443" xr:uid="{00000000-0005-0000-0000-0000F1710000}"/>
    <cellStyle name="ჩვეულებრივი 3 2 2 4 2 2 3 3" xfId="29569" xr:uid="{00000000-0005-0000-0000-0000F2710000}"/>
    <cellStyle name="ჩვეულებრივი 3 2 2 4 2 2 3 4" xfId="34442" xr:uid="{00000000-0005-0000-0000-0000F3710000}"/>
    <cellStyle name="ჩვეულებრივი 3 2 2 4 2 2 4" xfId="24633" xr:uid="{00000000-0005-0000-0000-0000F4710000}"/>
    <cellStyle name="ჩვეულებრივი 3 2 2 4 2 2 4 2" xfId="29571" xr:uid="{00000000-0005-0000-0000-0000F5710000}"/>
    <cellStyle name="ჩვეულებრივი 3 2 2 4 2 2 4 3" xfId="34444" xr:uid="{00000000-0005-0000-0000-0000F6710000}"/>
    <cellStyle name="ჩვეულებრივი 3 2 2 4 2 2 5" xfId="29564" xr:uid="{00000000-0005-0000-0000-0000F7710000}"/>
    <cellStyle name="ჩვეულებრივი 3 2 2 4 2 2 6" xfId="34437" xr:uid="{00000000-0005-0000-0000-0000F8710000}"/>
    <cellStyle name="ჩვეულებრივი 3 2 2 4 2 3" xfId="24634" xr:uid="{00000000-0005-0000-0000-0000F9710000}"/>
    <cellStyle name="ჩვეულებრივი 3 2 2 4 2 3 2" xfId="24635" xr:uid="{00000000-0005-0000-0000-0000FA710000}"/>
    <cellStyle name="ჩვეულებრივი 3 2 2 4 2 3 2 2" xfId="24636" xr:uid="{00000000-0005-0000-0000-0000FB710000}"/>
    <cellStyle name="ჩვეულებრივი 3 2 2 4 2 3 2 2 2" xfId="29574" xr:uid="{00000000-0005-0000-0000-0000FC710000}"/>
    <cellStyle name="ჩვეულებრივი 3 2 2 4 2 3 2 2 3" xfId="34447" xr:uid="{00000000-0005-0000-0000-0000FD710000}"/>
    <cellStyle name="ჩვეულებრივი 3 2 2 4 2 3 2 3" xfId="29573" xr:uid="{00000000-0005-0000-0000-0000FE710000}"/>
    <cellStyle name="ჩვეულებრივი 3 2 2 4 2 3 2 4" xfId="34446" xr:uid="{00000000-0005-0000-0000-0000FF710000}"/>
    <cellStyle name="ჩვეულებრივი 3 2 2 4 2 3 3" xfId="24637" xr:uid="{00000000-0005-0000-0000-000000720000}"/>
    <cellStyle name="ჩვეულებრივი 3 2 2 4 2 3 3 2" xfId="29575" xr:uid="{00000000-0005-0000-0000-000001720000}"/>
    <cellStyle name="ჩვეულებრივი 3 2 2 4 2 3 3 3" xfId="34448" xr:uid="{00000000-0005-0000-0000-000002720000}"/>
    <cellStyle name="ჩვეულებრივი 3 2 2 4 2 3 4" xfId="29572" xr:uid="{00000000-0005-0000-0000-000003720000}"/>
    <cellStyle name="ჩვეულებრივი 3 2 2 4 2 3 5" xfId="34445" xr:uid="{00000000-0005-0000-0000-000004720000}"/>
    <cellStyle name="ჩვეულებრივი 3 2 2 4 2 4" xfId="24638" xr:uid="{00000000-0005-0000-0000-000005720000}"/>
    <cellStyle name="ჩვეულებრივი 3 2 2 4 2 4 2" xfId="24639" xr:uid="{00000000-0005-0000-0000-000006720000}"/>
    <cellStyle name="ჩვეულებრივი 3 2 2 4 2 4 2 2" xfId="29577" xr:uid="{00000000-0005-0000-0000-000007720000}"/>
    <cellStyle name="ჩვეულებრივი 3 2 2 4 2 4 2 3" xfId="34450" xr:uid="{00000000-0005-0000-0000-000008720000}"/>
    <cellStyle name="ჩვეულებრივი 3 2 2 4 2 4 3" xfId="29576" xr:uid="{00000000-0005-0000-0000-000009720000}"/>
    <cellStyle name="ჩვეულებრივი 3 2 2 4 2 4 4" xfId="34449" xr:uid="{00000000-0005-0000-0000-00000A720000}"/>
    <cellStyle name="ჩვეულებრივი 3 2 2 4 2 5" xfId="24640" xr:uid="{00000000-0005-0000-0000-00000B720000}"/>
    <cellStyle name="ჩვეულებრივი 3 2 2 4 2 5 2" xfId="29578" xr:uid="{00000000-0005-0000-0000-00000C720000}"/>
    <cellStyle name="ჩვეულებრივი 3 2 2 4 2 5 3" xfId="34451" xr:uid="{00000000-0005-0000-0000-00000D720000}"/>
    <cellStyle name="ჩვეულებრივი 3 2 2 4 2 6" xfId="29563" xr:uid="{00000000-0005-0000-0000-00000E720000}"/>
    <cellStyle name="ჩვეულებრივი 3 2 2 4 2 7" xfId="34436" xr:uid="{00000000-0005-0000-0000-00000F720000}"/>
    <cellStyle name="ჩვეულებრივი 3 2 2 4 3" xfId="24641" xr:uid="{00000000-0005-0000-0000-000010720000}"/>
    <cellStyle name="ჩვეულებრივი 3 2 2 4 3 2" xfId="24642" xr:uid="{00000000-0005-0000-0000-000011720000}"/>
    <cellStyle name="ჩვეულებრივი 3 2 2 4 3 2 2" xfId="24643" xr:uid="{00000000-0005-0000-0000-000012720000}"/>
    <cellStyle name="ჩვეულებრივი 3 2 2 4 3 2 2 2" xfId="24644" xr:uid="{00000000-0005-0000-0000-000013720000}"/>
    <cellStyle name="ჩვეულებრივი 3 2 2 4 3 2 2 2 2" xfId="24645" xr:uid="{00000000-0005-0000-0000-000014720000}"/>
    <cellStyle name="ჩვეულებრივი 3 2 2 4 3 2 2 2 2 2" xfId="29583" xr:uid="{00000000-0005-0000-0000-000015720000}"/>
    <cellStyle name="ჩვეულებრივი 3 2 2 4 3 2 2 2 2 3" xfId="34456" xr:uid="{00000000-0005-0000-0000-000016720000}"/>
    <cellStyle name="ჩვეულებრივი 3 2 2 4 3 2 2 2 3" xfId="29582" xr:uid="{00000000-0005-0000-0000-000017720000}"/>
    <cellStyle name="ჩვეულებრივი 3 2 2 4 3 2 2 2 4" xfId="34455" xr:uid="{00000000-0005-0000-0000-000018720000}"/>
    <cellStyle name="ჩვეულებრივი 3 2 2 4 3 2 2 3" xfId="24646" xr:uid="{00000000-0005-0000-0000-000019720000}"/>
    <cellStyle name="ჩვეულებრივი 3 2 2 4 3 2 2 3 2" xfId="29584" xr:uid="{00000000-0005-0000-0000-00001A720000}"/>
    <cellStyle name="ჩვეულებრივი 3 2 2 4 3 2 2 3 3" xfId="34457" xr:uid="{00000000-0005-0000-0000-00001B720000}"/>
    <cellStyle name="ჩვეულებრივი 3 2 2 4 3 2 2 4" xfId="29581" xr:uid="{00000000-0005-0000-0000-00001C720000}"/>
    <cellStyle name="ჩვეულებრივი 3 2 2 4 3 2 2 5" xfId="34454" xr:uid="{00000000-0005-0000-0000-00001D720000}"/>
    <cellStyle name="ჩვეულებრივი 3 2 2 4 3 2 3" xfId="24647" xr:uid="{00000000-0005-0000-0000-00001E720000}"/>
    <cellStyle name="ჩვეულებრივი 3 2 2 4 3 2 3 2" xfId="24648" xr:uid="{00000000-0005-0000-0000-00001F720000}"/>
    <cellStyle name="ჩვეულებრივი 3 2 2 4 3 2 3 2 2" xfId="29586" xr:uid="{00000000-0005-0000-0000-000020720000}"/>
    <cellStyle name="ჩვეულებრივი 3 2 2 4 3 2 3 2 3" xfId="34459" xr:uid="{00000000-0005-0000-0000-000021720000}"/>
    <cellStyle name="ჩვეულებრივი 3 2 2 4 3 2 3 3" xfId="29585" xr:uid="{00000000-0005-0000-0000-000022720000}"/>
    <cellStyle name="ჩვეულებრივი 3 2 2 4 3 2 3 4" xfId="34458" xr:uid="{00000000-0005-0000-0000-000023720000}"/>
    <cellStyle name="ჩვეულებრივი 3 2 2 4 3 2 4" xfId="24649" xr:uid="{00000000-0005-0000-0000-000024720000}"/>
    <cellStyle name="ჩვეულებრივი 3 2 2 4 3 2 4 2" xfId="29587" xr:uid="{00000000-0005-0000-0000-000025720000}"/>
    <cellStyle name="ჩვეულებრივი 3 2 2 4 3 2 4 3" xfId="34460" xr:uid="{00000000-0005-0000-0000-000026720000}"/>
    <cellStyle name="ჩვეულებრივი 3 2 2 4 3 2 5" xfId="29580" xr:uid="{00000000-0005-0000-0000-000027720000}"/>
    <cellStyle name="ჩვეულებრივი 3 2 2 4 3 2 6" xfId="34453" xr:uid="{00000000-0005-0000-0000-000028720000}"/>
    <cellStyle name="ჩვეულებრივი 3 2 2 4 3 3" xfId="24650" xr:uid="{00000000-0005-0000-0000-000029720000}"/>
    <cellStyle name="ჩვეულებრივი 3 2 2 4 3 3 2" xfId="24651" xr:uid="{00000000-0005-0000-0000-00002A720000}"/>
    <cellStyle name="ჩვეულებრივი 3 2 2 4 3 3 2 2" xfId="24652" xr:uid="{00000000-0005-0000-0000-00002B720000}"/>
    <cellStyle name="ჩვეულებრივი 3 2 2 4 3 3 2 2 2" xfId="29590" xr:uid="{00000000-0005-0000-0000-00002C720000}"/>
    <cellStyle name="ჩვეულებრივი 3 2 2 4 3 3 2 2 3" xfId="34463" xr:uid="{00000000-0005-0000-0000-00002D720000}"/>
    <cellStyle name="ჩვეულებრივი 3 2 2 4 3 3 2 3" xfId="29589" xr:uid="{00000000-0005-0000-0000-00002E720000}"/>
    <cellStyle name="ჩვეულებრივი 3 2 2 4 3 3 2 4" xfId="34462" xr:uid="{00000000-0005-0000-0000-00002F720000}"/>
    <cellStyle name="ჩვეულებრივი 3 2 2 4 3 3 3" xfId="24653" xr:uid="{00000000-0005-0000-0000-000030720000}"/>
    <cellStyle name="ჩვეულებრივი 3 2 2 4 3 3 3 2" xfId="29591" xr:uid="{00000000-0005-0000-0000-000031720000}"/>
    <cellStyle name="ჩვეულებრივი 3 2 2 4 3 3 3 3" xfId="34464" xr:uid="{00000000-0005-0000-0000-000032720000}"/>
    <cellStyle name="ჩვეულებრივი 3 2 2 4 3 3 4" xfId="29588" xr:uid="{00000000-0005-0000-0000-000033720000}"/>
    <cellStyle name="ჩვეულებრივი 3 2 2 4 3 3 5" xfId="34461" xr:uid="{00000000-0005-0000-0000-000034720000}"/>
    <cellStyle name="ჩვეულებრივი 3 2 2 4 3 4" xfId="24654" xr:uid="{00000000-0005-0000-0000-000035720000}"/>
    <cellStyle name="ჩვეულებრივი 3 2 2 4 3 4 2" xfId="24655" xr:uid="{00000000-0005-0000-0000-000036720000}"/>
    <cellStyle name="ჩვეულებრივი 3 2 2 4 3 4 2 2" xfId="29593" xr:uid="{00000000-0005-0000-0000-000037720000}"/>
    <cellStyle name="ჩვეულებრივი 3 2 2 4 3 4 2 3" xfId="34466" xr:uid="{00000000-0005-0000-0000-000038720000}"/>
    <cellStyle name="ჩვეულებრივი 3 2 2 4 3 4 3" xfId="29592" xr:uid="{00000000-0005-0000-0000-000039720000}"/>
    <cellStyle name="ჩვეულებრივი 3 2 2 4 3 4 4" xfId="34465" xr:uid="{00000000-0005-0000-0000-00003A720000}"/>
    <cellStyle name="ჩვეულებრივი 3 2 2 4 3 5" xfId="24656" xr:uid="{00000000-0005-0000-0000-00003B720000}"/>
    <cellStyle name="ჩვეულებრივი 3 2 2 4 3 5 2" xfId="29594" xr:uid="{00000000-0005-0000-0000-00003C720000}"/>
    <cellStyle name="ჩვეულებრივი 3 2 2 4 3 5 3" xfId="34467" xr:uid="{00000000-0005-0000-0000-00003D720000}"/>
    <cellStyle name="ჩვეულებრივი 3 2 2 4 3 6" xfId="29579" xr:uid="{00000000-0005-0000-0000-00003E720000}"/>
    <cellStyle name="ჩვეულებრივი 3 2 2 4 3 7" xfId="34452" xr:uid="{00000000-0005-0000-0000-00003F720000}"/>
    <cellStyle name="ჩვეულებრივი 3 2 2 4 4" xfId="24657" xr:uid="{00000000-0005-0000-0000-000040720000}"/>
    <cellStyle name="ჩვეულებრივი 3 2 2 4 4 2" xfId="24658" xr:uid="{00000000-0005-0000-0000-000041720000}"/>
    <cellStyle name="ჩვეულებრივი 3 2 2 4 4 2 2" xfId="24659" xr:uid="{00000000-0005-0000-0000-000042720000}"/>
    <cellStyle name="ჩვეულებრივი 3 2 2 4 4 2 2 2" xfId="24660" xr:uid="{00000000-0005-0000-0000-000043720000}"/>
    <cellStyle name="ჩვეულებრივი 3 2 2 4 4 2 2 2 2" xfId="29598" xr:uid="{00000000-0005-0000-0000-000044720000}"/>
    <cellStyle name="ჩვეულებრივი 3 2 2 4 4 2 2 2 3" xfId="34471" xr:uid="{00000000-0005-0000-0000-000045720000}"/>
    <cellStyle name="ჩვეულებრივი 3 2 2 4 4 2 2 3" xfId="29597" xr:uid="{00000000-0005-0000-0000-000046720000}"/>
    <cellStyle name="ჩვეულებრივი 3 2 2 4 4 2 2 4" xfId="34470" xr:uid="{00000000-0005-0000-0000-000047720000}"/>
    <cellStyle name="ჩვეულებრივი 3 2 2 4 4 2 3" xfId="24661" xr:uid="{00000000-0005-0000-0000-000048720000}"/>
    <cellStyle name="ჩვეულებრივი 3 2 2 4 4 2 3 2" xfId="29599" xr:uid="{00000000-0005-0000-0000-000049720000}"/>
    <cellStyle name="ჩვეულებრივი 3 2 2 4 4 2 3 3" xfId="34472" xr:uid="{00000000-0005-0000-0000-00004A720000}"/>
    <cellStyle name="ჩვეულებრივი 3 2 2 4 4 2 4" xfId="29596" xr:uid="{00000000-0005-0000-0000-00004B720000}"/>
    <cellStyle name="ჩვეულებრივი 3 2 2 4 4 2 5" xfId="34469" xr:uid="{00000000-0005-0000-0000-00004C720000}"/>
    <cellStyle name="ჩვეულებრივი 3 2 2 4 4 3" xfId="24662" xr:uid="{00000000-0005-0000-0000-00004D720000}"/>
    <cellStyle name="ჩვეულებრივი 3 2 2 4 4 3 2" xfId="24663" xr:uid="{00000000-0005-0000-0000-00004E720000}"/>
    <cellStyle name="ჩვეულებრივი 3 2 2 4 4 3 2 2" xfId="29601" xr:uid="{00000000-0005-0000-0000-00004F720000}"/>
    <cellStyle name="ჩვეულებრივი 3 2 2 4 4 3 2 3" xfId="34474" xr:uid="{00000000-0005-0000-0000-000050720000}"/>
    <cellStyle name="ჩვეულებრივი 3 2 2 4 4 3 3" xfId="29600" xr:uid="{00000000-0005-0000-0000-000051720000}"/>
    <cellStyle name="ჩვეულებრივი 3 2 2 4 4 3 4" xfId="34473" xr:uid="{00000000-0005-0000-0000-000052720000}"/>
    <cellStyle name="ჩვეულებრივი 3 2 2 4 4 4" xfId="24664" xr:uid="{00000000-0005-0000-0000-000053720000}"/>
    <cellStyle name="ჩვეულებრივი 3 2 2 4 4 4 2" xfId="29602" xr:uid="{00000000-0005-0000-0000-000054720000}"/>
    <cellStyle name="ჩვეულებრივი 3 2 2 4 4 4 3" xfId="34475" xr:uid="{00000000-0005-0000-0000-000055720000}"/>
    <cellStyle name="ჩვეულებრივი 3 2 2 4 4 5" xfId="29595" xr:uid="{00000000-0005-0000-0000-000056720000}"/>
    <cellStyle name="ჩვეულებრივი 3 2 2 4 4 6" xfId="34468" xr:uid="{00000000-0005-0000-0000-000057720000}"/>
    <cellStyle name="ჩვეულებრივი 3 2 2 4 5" xfId="24665" xr:uid="{00000000-0005-0000-0000-000058720000}"/>
    <cellStyle name="ჩვეულებრივი 3 2 2 4 5 2" xfId="24666" xr:uid="{00000000-0005-0000-0000-000059720000}"/>
    <cellStyle name="ჩვეულებრივი 3 2 2 4 5 2 2" xfId="24667" xr:uid="{00000000-0005-0000-0000-00005A720000}"/>
    <cellStyle name="ჩვეულებრივი 3 2 2 4 5 2 2 2" xfId="29605" xr:uid="{00000000-0005-0000-0000-00005B720000}"/>
    <cellStyle name="ჩვეულებრივი 3 2 2 4 5 2 2 3" xfId="34478" xr:uid="{00000000-0005-0000-0000-00005C720000}"/>
    <cellStyle name="ჩვეულებრივი 3 2 2 4 5 2 3" xfId="29604" xr:uid="{00000000-0005-0000-0000-00005D720000}"/>
    <cellStyle name="ჩვეულებრივი 3 2 2 4 5 2 4" xfId="34477" xr:uid="{00000000-0005-0000-0000-00005E720000}"/>
    <cellStyle name="ჩვეულებრივი 3 2 2 4 5 3" xfId="24668" xr:uid="{00000000-0005-0000-0000-00005F720000}"/>
    <cellStyle name="ჩვეულებრივი 3 2 2 4 5 3 2" xfId="29606" xr:uid="{00000000-0005-0000-0000-000060720000}"/>
    <cellStyle name="ჩვეულებრივი 3 2 2 4 5 3 3" xfId="34479" xr:uid="{00000000-0005-0000-0000-000061720000}"/>
    <cellStyle name="ჩვეულებრივი 3 2 2 4 5 4" xfId="29603" xr:uid="{00000000-0005-0000-0000-000062720000}"/>
    <cellStyle name="ჩვეულებრივი 3 2 2 4 5 5" xfId="34476" xr:uid="{00000000-0005-0000-0000-000063720000}"/>
    <cellStyle name="ჩვეულებრივი 3 2 2 4 6" xfId="24669" xr:uid="{00000000-0005-0000-0000-000064720000}"/>
    <cellStyle name="ჩვეულებრივი 3 2 2 4 6 2" xfId="24670" xr:uid="{00000000-0005-0000-0000-000065720000}"/>
    <cellStyle name="ჩვეულებრივი 3 2 2 4 6 2 2" xfId="29608" xr:uid="{00000000-0005-0000-0000-000066720000}"/>
    <cellStyle name="ჩვეულებრივი 3 2 2 4 6 2 3" xfId="34481" xr:uid="{00000000-0005-0000-0000-000067720000}"/>
    <cellStyle name="ჩვეულებრივი 3 2 2 4 6 3" xfId="29607" xr:uid="{00000000-0005-0000-0000-000068720000}"/>
    <cellStyle name="ჩვეულებრივი 3 2 2 4 6 4" xfId="34480" xr:uid="{00000000-0005-0000-0000-000069720000}"/>
    <cellStyle name="ჩვეულებრივი 3 2 2 4 7" xfId="24671" xr:uid="{00000000-0005-0000-0000-00006A720000}"/>
    <cellStyle name="ჩვეულებრივი 3 2 2 4 7 2" xfId="29609" xr:uid="{00000000-0005-0000-0000-00006B720000}"/>
    <cellStyle name="ჩვეულებრივი 3 2 2 4 7 3" xfId="34482" xr:uid="{00000000-0005-0000-0000-00006C720000}"/>
    <cellStyle name="ჩვეულებრივი 3 2 2 4 8" xfId="29562" xr:uid="{00000000-0005-0000-0000-00006D720000}"/>
    <cellStyle name="ჩვეულებრივი 3 2 2 4 9" xfId="34435" xr:uid="{00000000-0005-0000-0000-00006E720000}"/>
    <cellStyle name="ჩვეულებრივი 3 2 2 5" xfId="24672" xr:uid="{00000000-0005-0000-0000-00006F720000}"/>
    <cellStyle name="ჩვეულებრივი 3 2 2 5 2" xfId="24673" xr:uid="{00000000-0005-0000-0000-000070720000}"/>
    <cellStyle name="ჩვეულებრივი 3 2 2 5 2 2" xfId="24674" xr:uid="{00000000-0005-0000-0000-000071720000}"/>
    <cellStyle name="ჩვეულებრივი 3 2 2 5 2 2 2" xfId="24675" xr:uid="{00000000-0005-0000-0000-000072720000}"/>
    <cellStyle name="ჩვეულებრივი 3 2 2 5 2 2 2 2" xfId="24676" xr:uid="{00000000-0005-0000-0000-000073720000}"/>
    <cellStyle name="ჩვეულებრივი 3 2 2 5 2 2 2 2 2" xfId="29614" xr:uid="{00000000-0005-0000-0000-000074720000}"/>
    <cellStyle name="ჩვეულებრივი 3 2 2 5 2 2 2 2 3" xfId="34487" xr:uid="{00000000-0005-0000-0000-000075720000}"/>
    <cellStyle name="ჩვეულებრივი 3 2 2 5 2 2 2 3" xfId="29613" xr:uid="{00000000-0005-0000-0000-000076720000}"/>
    <cellStyle name="ჩვეულებრივი 3 2 2 5 2 2 2 4" xfId="34486" xr:uid="{00000000-0005-0000-0000-000077720000}"/>
    <cellStyle name="ჩვეულებრივი 3 2 2 5 2 2 3" xfId="24677" xr:uid="{00000000-0005-0000-0000-000078720000}"/>
    <cellStyle name="ჩვეულებრივი 3 2 2 5 2 2 3 2" xfId="29615" xr:uid="{00000000-0005-0000-0000-000079720000}"/>
    <cellStyle name="ჩვეულებრივი 3 2 2 5 2 2 3 3" xfId="34488" xr:uid="{00000000-0005-0000-0000-00007A720000}"/>
    <cellStyle name="ჩვეულებრივი 3 2 2 5 2 2 4" xfId="29612" xr:uid="{00000000-0005-0000-0000-00007B720000}"/>
    <cellStyle name="ჩვეულებრივი 3 2 2 5 2 2 5" xfId="34485" xr:uid="{00000000-0005-0000-0000-00007C720000}"/>
    <cellStyle name="ჩვეულებრივი 3 2 2 5 2 3" xfId="24678" xr:uid="{00000000-0005-0000-0000-00007D720000}"/>
    <cellStyle name="ჩვეულებრივი 3 2 2 5 2 3 2" xfId="24679" xr:uid="{00000000-0005-0000-0000-00007E720000}"/>
    <cellStyle name="ჩვეულებრივი 3 2 2 5 2 3 2 2" xfId="29617" xr:uid="{00000000-0005-0000-0000-00007F720000}"/>
    <cellStyle name="ჩვეულებრივი 3 2 2 5 2 3 2 3" xfId="34490" xr:uid="{00000000-0005-0000-0000-000080720000}"/>
    <cellStyle name="ჩვეულებრივი 3 2 2 5 2 3 3" xfId="29616" xr:uid="{00000000-0005-0000-0000-000081720000}"/>
    <cellStyle name="ჩვეულებრივი 3 2 2 5 2 3 4" xfId="34489" xr:uid="{00000000-0005-0000-0000-000082720000}"/>
    <cellStyle name="ჩვეულებრივი 3 2 2 5 2 4" xfId="24680" xr:uid="{00000000-0005-0000-0000-000083720000}"/>
    <cellStyle name="ჩვეულებრივი 3 2 2 5 2 4 2" xfId="29618" xr:uid="{00000000-0005-0000-0000-000084720000}"/>
    <cellStyle name="ჩვეულებრივი 3 2 2 5 2 4 3" xfId="34491" xr:uid="{00000000-0005-0000-0000-000085720000}"/>
    <cellStyle name="ჩვეულებრივი 3 2 2 5 2 5" xfId="29611" xr:uid="{00000000-0005-0000-0000-000086720000}"/>
    <cellStyle name="ჩვეულებრივი 3 2 2 5 2 6" xfId="34484" xr:uid="{00000000-0005-0000-0000-000087720000}"/>
    <cellStyle name="ჩვეულებრივი 3 2 2 5 3" xfId="24681" xr:uid="{00000000-0005-0000-0000-000088720000}"/>
    <cellStyle name="ჩვეულებრივი 3 2 2 5 3 2" xfId="24682" xr:uid="{00000000-0005-0000-0000-000089720000}"/>
    <cellStyle name="ჩვეულებრივი 3 2 2 5 3 2 2" xfId="24683" xr:uid="{00000000-0005-0000-0000-00008A720000}"/>
    <cellStyle name="ჩვეულებრივი 3 2 2 5 3 2 2 2" xfId="29621" xr:uid="{00000000-0005-0000-0000-00008B720000}"/>
    <cellStyle name="ჩვეულებრივი 3 2 2 5 3 2 2 3" xfId="34494" xr:uid="{00000000-0005-0000-0000-00008C720000}"/>
    <cellStyle name="ჩვეულებრივი 3 2 2 5 3 2 3" xfId="29620" xr:uid="{00000000-0005-0000-0000-00008D720000}"/>
    <cellStyle name="ჩვეულებრივი 3 2 2 5 3 2 4" xfId="34493" xr:uid="{00000000-0005-0000-0000-00008E720000}"/>
    <cellStyle name="ჩვეულებრივი 3 2 2 5 3 3" xfId="24684" xr:uid="{00000000-0005-0000-0000-00008F720000}"/>
    <cellStyle name="ჩვეულებრივი 3 2 2 5 3 3 2" xfId="29622" xr:uid="{00000000-0005-0000-0000-000090720000}"/>
    <cellStyle name="ჩვეულებრივი 3 2 2 5 3 3 3" xfId="34495" xr:uid="{00000000-0005-0000-0000-000091720000}"/>
    <cellStyle name="ჩვეულებრივი 3 2 2 5 3 4" xfId="29619" xr:uid="{00000000-0005-0000-0000-000092720000}"/>
    <cellStyle name="ჩვეულებრივი 3 2 2 5 3 5" xfId="34492" xr:uid="{00000000-0005-0000-0000-000093720000}"/>
    <cellStyle name="ჩვეულებრივი 3 2 2 5 4" xfId="24685" xr:uid="{00000000-0005-0000-0000-000094720000}"/>
    <cellStyle name="ჩვეულებრივი 3 2 2 5 4 2" xfId="24686" xr:uid="{00000000-0005-0000-0000-000095720000}"/>
    <cellStyle name="ჩვეულებრივი 3 2 2 5 4 2 2" xfId="29624" xr:uid="{00000000-0005-0000-0000-000096720000}"/>
    <cellStyle name="ჩვეულებრივი 3 2 2 5 4 2 3" xfId="34497" xr:uid="{00000000-0005-0000-0000-000097720000}"/>
    <cellStyle name="ჩვეულებრივი 3 2 2 5 4 3" xfId="29623" xr:uid="{00000000-0005-0000-0000-000098720000}"/>
    <cellStyle name="ჩვეულებრივი 3 2 2 5 4 4" xfId="34496" xr:uid="{00000000-0005-0000-0000-000099720000}"/>
    <cellStyle name="ჩვეულებრივი 3 2 2 5 5" xfId="24687" xr:uid="{00000000-0005-0000-0000-00009A720000}"/>
    <cellStyle name="ჩვეულებრივი 3 2 2 5 5 2" xfId="29625" xr:uid="{00000000-0005-0000-0000-00009B720000}"/>
    <cellStyle name="ჩვეულებრივი 3 2 2 5 5 3" xfId="34498" xr:uid="{00000000-0005-0000-0000-00009C720000}"/>
    <cellStyle name="ჩვეულებრივი 3 2 2 5 6" xfId="29610" xr:uid="{00000000-0005-0000-0000-00009D720000}"/>
    <cellStyle name="ჩვეულებრივი 3 2 2 5 7" xfId="34483" xr:uid="{00000000-0005-0000-0000-00009E720000}"/>
    <cellStyle name="ჩვეულებრივი 3 2 2 6" xfId="24688" xr:uid="{00000000-0005-0000-0000-00009F720000}"/>
    <cellStyle name="ჩვეულებრივი 3 2 2 6 2" xfId="24689" xr:uid="{00000000-0005-0000-0000-0000A0720000}"/>
    <cellStyle name="ჩვეულებრივი 3 2 2 6 2 2" xfId="24690" xr:uid="{00000000-0005-0000-0000-0000A1720000}"/>
    <cellStyle name="ჩვეულებრივი 3 2 2 6 2 2 2" xfId="24691" xr:uid="{00000000-0005-0000-0000-0000A2720000}"/>
    <cellStyle name="ჩვეულებრივი 3 2 2 6 2 2 2 2" xfId="24692" xr:uid="{00000000-0005-0000-0000-0000A3720000}"/>
    <cellStyle name="ჩვეულებრივი 3 2 2 6 2 2 2 2 2" xfId="29630" xr:uid="{00000000-0005-0000-0000-0000A4720000}"/>
    <cellStyle name="ჩვეულებრივი 3 2 2 6 2 2 2 2 3" xfId="34503" xr:uid="{00000000-0005-0000-0000-0000A5720000}"/>
    <cellStyle name="ჩვეულებრივი 3 2 2 6 2 2 2 3" xfId="29629" xr:uid="{00000000-0005-0000-0000-0000A6720000}"/>
    <cellStyle name="ჩვეულებრივი 3 2 2 6 2 2 2 4" xfId="34502" xr:uid="{00000000-0005-0000-0000-0000A7720000}"/>
    <cellStyle name="ჩვეულებრივი 3 2 2 6 2 2 3" xfId="24693" xr:uid="{00000000-0005-0000-0000-0000A8720000}"/>
    <cellStyle name="ჩვეულებრივი 3 2 2 6 2 2 3 2" xfId="29631" xr:uid="{00000000-0005-0000-0000-0000A9720000}"/>
    <cellStyle name="ჩვეულებრივი 3 2 2 6 2 2 3 3" xfId="34504" xr:uid="{00000000-0005-0000-0000-0000AA720000}"/>
    <cellStyle name="ჩვეულებრივი 3 2 2 6 2 2 4" xfId="29628" xr:uid="{00000000-0005-0000-0000-0000AB720000}"/>
    <cellStyle name="ჩვეულებრივი 3 2 2 6 2 2 5" xfId="34501" xr:uid="{00000000-0005-0000-0000-0000AC720000}"/>
    <cellStyle name="ჩვეულებრივი 3 2 2 6 2 3" xfId="24694" xr:uid="{00000000-0005-0000-0000-0000AD720000}"/>
    <cellStyle name="ჩვეულებრივი 3 2 2 6 2 3 2" xfId="24695" xr:uid="{00000000-0005-0000-0000-0000AE720000}"/>
    <cellStyle name="ჩვეულებრივი 3 2 2 6 2 3 2 2" xfId="29633" xr:uid="{00000000-0005-0000-0000-0000AF720000}"/>
    <cellStyle name="ჩვეულებრივი 3 2 2 6 2 3 2 3" xfId="34506" xr:uid="{00000000-0005-0000-0000-0000B0720000}"/>
    <cellStyle name="ჩვეულებრივი 3 2 2 6 2 3 3" xfId="29632" xr:uid="{00000000-0005-0000-0000-0000B1720000}"/>
    <cellStyle name="ჩვეულებრივი 3 2 2 6 2 3 4" xfId="34505" xr:uid="{00000000-0005-0000-0000-0000B2720000}"/>
    <cellStyle name="ჩვეულებრივი 3 2 2 6 2 4" xfId="24696" xr:uid="{00000000-0005-0000-0000-0000B3720000}"/>
    <cellStyle name="ჩვეულებრივი 3 2 2 6 2 4 2" xfId="29634" xr:uid="{00000000-0005-0000-0000-0000B4720000}"/>
    <cellStyle name="ჩვეულებრივი 3 2 2 6 2 4 3" xfId="34507" xr:uid="{00000000-0005-0000-0000-0000B5720000}"/>
    <cellStyle name="ჩვეულებრივი 3 2 2 6 2 5" xfId="29627" xr:uid="{00000000-0005-0000-0000-0000B6720000}"/>
    <cellStyle name="ჩვეულებრივი 3 2 2 6 2 6" xfId="34500" xr:uid="{00000000-0005-0000-0000-0000B7720000}"/>
    <cellStyle name="ჩვეულებრივი 3 2 2 6 3" xfId="24697" xr:uid="{00000000-0005-0000-0000-0000B8720000}"/>
    <cellStyle name="ჩვეულებრივი 3 2 2 6 3 2" xfId="24698" xr:uid="{00000000-0005-0000-0000-0000B9720000}"/>
    <cellStyle name="ჩვეულებრივი 3 2 2 6 3 2 2" xfId="24699" xr:uid="{00000000-0005-0000-0000-0000BA720000}"/>
    <cellStyle name="ჩვეულებრივი 3 2 2 6 3 2 2 2" xfId="29637" xr:uid="{00000000-0005-0000-0000-0000BB720000}"/>
    <cellStyle name="ჩვეულებრივი 3 2 2 6 3 2 2 3" xfId="34510" xr:uid="{00000000-0005-0000-0000-0000BC720000}"/>
    <cellStyle name="ჩვეულებრივი 3 2 2 6 3 2 3" xfId="29636" xr:uid="{00000000-0005-0000-0000-0000BD720000}"/>
    <cellStyle name="ჩვეულებრივი 3 2 2 6 3 2 4" xfId="34509" xr:uid="{00000000-0005-0000-0000-0000BE720000}"/>
    <cellStyle name="ჩვეულებრივი 3 2 2 6 3 3" xfId="24700" xr:uid="{00000000-0005-0000-0000-0000BF720000}"/>
    <cellStyle name="ჩვეულებრივი 3 2 2 6 3 3 2" xfId="29638" xr:uid="{00000000-0005-0000-0000-0000C0720000}"/>
    <cellStyle name="ჩვეულებრივი 3 2 2 6 3 3 3" xfId="34511" xr:uid="{00000000-0005-0000-0000-0000C1720000}"/>
    <cellStyle name="ჩვეულებრივი 3 2 2 6 3 4" xfId="29635" xr:uid="{00000000-0005-0000-0000-0000C2720000}"/>
    <cellStyle name="ჩვეულებრივი 3 2 2 6 3 5" xfId="34508" xr:uid="{00000000-0005-0000-0000-0000C3720000}"/>
    <cellStyle name="ჩვეულებრივი 3 2 2 6 4" xfId="24701" xr:uid="{00000000-0005-0000-0000-0000C4720000}"/>
    <cellStyle name="ჩვეულებრივი 3 2 2 6 4 2" xfId="24702" xr:uid="{00000000-0005-0000-0000-0000C5720000}"/>
    <cellStyle name="ჩვეულებრივი 3 2 2 6 4 2 2" xfId="29640" xr:uid="{00000000-0005-0000-0000-0000C6720000}"/>
    <cellStyle name="ჩვეულებრივი 3 2 2 6 4 2 3" xfId="34513" xr:uid="{00000000-0005-0000-0000-0000C7720000}"/>
    <cellStyle name="ჩვეულებრივი 3 2 2 6 4 3" xfId="29639" xr:uid="{00000000-0005-0000-0000-0000C8720000}"/>
    <cellStyle name="ჩვეულებრივი 3 2 2 6 4 4" xfId="34512" xr:uid="{00000000-0005-0000-0000-0000C9720000}"/>
    <cellStyle name="ჩვეულებრივი 3 2 2 6 5" xfId="24703" xr:uid="{00000000-0005-0000-0000-0000CA720000}"/>
    <cellStyle name="ჩვეულებრივი 3 2 2 6 5 2" xfId="29641" xr:uid="{00000000-0005-0000-0000-0000CB720000}"/>
    <cellStyle name="ჩვეულებრივი 3 2 2 6 5 3" xfId="34514" xr:uid="{00000000-0005-0000-0000-0000CC720000}"/>
    <cellStyle name="ჩვეულებრივი 3 2 2 6 6" xfId="29626" xr:uid="{00000000-0005-0000-0000-0000CD720000}"/>
    <cellStyle name="ჩვეულებრივი 3 2 2 6 7" xfId="34499" xr:uid="{00000000-0005-0000-0000-0000CE720000}"/>
    <cellStyle name="ჩვეულებრივი 3 2 2 7" xfId="24704" xr:uid="{00000000-0005-0000-0000-0000CF720000}"/>
    <cellStyle name="ჩვეულებრივი 3 2 2 7 2" xfId="24705" xr:uid="{00000000-0005-0000-0000-0000D0720000}"/>
    <cellStyle name="ჩვეულებრივი 3 2 2 7 2 2" xfId="24706" xr:uid="{00000000-0005-0000-0000-0000D1720000}"/>
    <cellStyle name="ჩვეულებრივი 3 2 2 7 2 2 2" xfId="24707" xr:uid="{00000000-0005-0000-0000-0000D2720000}"/>
    <cellStyle name="ჩვეულებრივი 3 2 2 7 2 2 2 2" xfId="29645" xr:uid="{00000000-0005-0000-0000-0000D3720000}"/>
    <cellStyle name="ჩვეულებრივი 3 2 2 7 2 2 2 3" xfId="34518" xr:uid="{00000000-0005-0000-0000-0000D4720000}"/>
    <cellStyle name="ჩვეულებრივი 3 2 2 7 2 2 3" xfId="29644" xr:uid="{00000000-0005-0000-0000-0000D5720000}"/>
    <cellStyle name="ჩვეულებრივი 3 2 2 7 2 2 4" xfId="34517" xr:uid="{00000000-0005-0000-0000-0000D6720000}"/>
    <cellStyle name="ჩვეულებრივი 3 2 2 7 2 3" xfId="24708" xr:uid="{00000000-0005-0000-0000-0000D7720000}"/>
    <cellStyle name="ჩვეულებრივი 3 2 2 7 2 3 2" xfId="29646" xr:uid="{00000000-0005-0000-0000-0000D8720000}"/>
    <cellStyle name="ჩვეულებრივი 3 2 2 7 2 3 3" xfId="34519" xr:uid="{00000000-0005-0000-0000-0000D9720000}"/>
    <cellStyle name="ჩვეულებრივი 3 2 2 7 2 4" xfId="29643" xr:uid="{00000000-0005-0000-0000-0000DA720000}"/>
    <cellStyle name="ჩვეულებრივი 3 2 2 7 2 5" xfId="34516" xr:uid="{00000000-0005-0000-0000-0000DB720000}"/>
    <cellStyle name="ჩვეულებრივი 3 2 2 7 3" xfId="24709" xr:uid="{00000000-0005-0000-0000-0000DC720000}"/>
    <cellStyle name="ჩვეულებრივი 3 2 2 7 3 2" xfId="24710" xr:uid="{00000000-0005-0000-0000-0000DD720000}"/>
    <cellStyle name="ჩვეულებრივი 3 2 2 7 3 2 2" xfId="29648" xr:uid="{00000000-0005-0000-0000-0000DE720000}"/>
    <cellStyle name="ჩვეულებრივი 3 2 2 7 3 2 3" xfId="34521" xr:uid="{00000000-0005-0000-0000-0000DF720000}"/>
    <cellStyle name="ჩვეულებრივი 3 2 2 7 3 3" xfId="29647" xr:uid="{00000000-0005-0000-0000-0000E0720000}"/>
    <cellStyle name="ჩვეულებრივი 3 2 2 7 3 4" xfId="34520" xr:uid="{00000000-0005-0000-0000-0000E1720000}"/>
    <cellStyle name="ჩვეულებრივი 3 2 2 7 4" xfId="24711" xr:uid="{00000000-0005-0000-0000-0000E2720000}"/>
    <cellStyle name="ჩვეულებრივი 3 2 2 7 4 2" xfId="29649" xr:uid="{00000000-0005-0000-0000-0000E3720000}"/>
    <cellStyle name="ჩვეულებრივი 3 2 2 7 4 3" xfId="34522" xr:uid="{00000000-0005-0000-0000-0000E4720000}"/>
    <cellStyle name="ჩვეულებრივი 3 2 2 7 5" xfId="29642" xr:uid="{00000000-0005-0000-0000-0000E5720000}"/>
    <cellStyle name="ჩვეულებრივი 3 2 2 7 6" xfId="34515" xr:uid="{00000000-0005-0000-0000-0000E6720000}"/>
    <cellStyle name="ჩვეულებრივი 3 2 2 8" xfId="24712" xr:uid="{00000000-0005-0000-0000-0000E7720000}"/>
    <cellStyle name="ჩვეულებრივი 3 2 2 8 2" xfId="24713" xr:uid="{00000000-0005-0000-0000-0000E8720000}"/>
    <cellStyle name="ჩვეულებრივი 3 2 2 8 2 2" xfId="24714" xr:uid="{00000000-0005-0000-0000-0000E9720000}"/>
    <cellStyle name="ჩვეულებრივი 3 2 2 8 2 2 2" xfId="29652" xr:uid="{00000000-0005-0000-0000-0000EA720000}"/>
    <cellStyle name="ჩვეულებრივი 3 2 2 8 2 2 3" xfId="34525" xr:uid="{00000000-0005-0000-0000-0000EB720000}"/>
    <cellStyle name="ჩვეულებრივი 3 2 2 8 2 3" xfId="29651" xr:uid="{00000000-0005-0000-0000-0000EC720000}"/>
    <cellStyle name="ჩვეულებრივი 3 2 2 8 2 4" xfId="34524" xr:uid="{00000000-0005-0000-0000-0000ED720000}"/>
    <cellStyle name="ჩვეულებრივი 3 2 2 8 3" xfId="24715" xr:uid="{00000000-0005-0000-0000-0000EE720000}"/>
    <cellStyle name="ჩვეულებრივი 3 2 2 8 3 2" xfId="29653" xr:uid="{00000000-0005-0000-0000-0000EF720000}"/>
    <cellStyle name="ჩვეულებრივი 3 2 2 8 3 3" xfId="34526" xr:uid="{00000000-0005-0000-0000-0000F0720000}"/>
    <cellStyle name="ჩვეულებრივი 3 2 2 8 4" xfId="29650" xr:uid="{00000000-0005-0000-0000-0000F1720000}"/>
    <cellStyle name="ჩვეულებრივი 3 2 2 8 5" xfId="34523" xr:uid="{00000000-0005-0000-0000-0000F2720000}"/>
    <cellStyle name="ჩვეულებრივი 3 2 2 9" xfId="24716" xr:uid="{00000000-0005-0000-0000-0000F3720000}"/>
    <cellStyle name="ჩვეულებრივი 3 2 2 9 2" xfId="24717" xr:uid="{00000000-0005-0000-0000-0000F4720000}"/>
    <cellStyle name="ჩვეულებრივი 3 2 2 9 2 2" xfId="29655" xr:uid="{00000000-0005-0000-0000-0000F5720000}"/>
    <cellStyle name="ჩვეულებრივი 3 2 2 9 2 3" xfId="34528" xr:uid="{00000000-0005-0000-0000-0000F6720000}"/>
    <cellStyle name="ჩვეულებრივი 3 2 2 9 3" xfId="29654" xr:uid="{00000000-0005-0000-0000-0000F7720000}"/>
    <cellStyle name="ჩვეულებრივი 3 2 2 9 4" xfId="34527" xr:uid="{00000000-0005-0000-0000-0000F8720000}"/>
    <cellStyle name="ჩვეულებრივი 3 2 3" xfId="24718" xr:uid="{00000000-0005-0000-0000-0000F9720000}"/>
    <cellStyle name="ჩვეულებრივი 3 2 3 10" xfId="29656" xr:uid="{00000000-0005-0000-0000-0000FA720000}"/>
    <cellStyle name="ჩვეულებრივი 3 2 3 11" xfId="34529" xr:uid="{00000000-0005-0000-0000-0000FB720000}"/>
    <cellStyle name="ჩვეულებრივი 3 2 3 2" xfId="24719" xr:uid="{00000000-0005-0000-0000-0000FC720000}"/>
    <cellStyle name="ჩვეულებრივი 3 2 3 2 10" xfId="34530" xr:uid="{00000000-0005-0000-0000-0000FD720000}"/>
    <cellStyle name="ჩვეულებრივი 3 2 3 2 2" xfId="24720" xr:uid="{00000000-0005-0000-0000-0000FE720000}"/>
    <cellStyle name="ჩვეულებრივი 3 2 3 2 2 2" xfId="24721" xr:uid="{00000000-0005-0000-0000-0000FF720000}"/>
    <cellStyle name="ჩვეულებრივი 3 2 3 2 2 2 2" xfId="24722" xr:uid="{00000000-0005-0000-0000-000000730000}"/>
    <cellStyle name="ჩვეულებრივი 3 2 3 2 2 2 2 2" xfId="24723" xr:uid="{00000000-0005-0000-0000-000001730000}"/>
    <cellStyle name="ჩვეულებრივი 3 2 3 2 2 2 2 2 2" xfId="24724" xr:uid="{00000000-0005-0000-0000-000002730000}"/>
    <cellStyle name="ჩვეულებრივი 3 2 3 2 2 2 2 2 2 2" xfId="24725" xr:uid="{00000000-0005-0000-0000-000003730000}"/>
    <cellStyle name="ჩვეულებრივი 3 2 3 2 2 2 2 2 2 2 2" xfId="29663" xr:uid="{00000000-0005-0000-0000-000004730000}"/>
    <cellStyle name="ჩვეულებრივი 3 2 3 2 2 2 2 2 2 2 3" xfId="34536" xr:uid="{00000000-0005-0000-0000-000005730000}"/>
    <cellStyle name="ჩვეულებრივი 3 2 3 2 2 2 2 2 2 3" xfId="29662" xr:uid="{00000000-0005-0000-0000-000006730000}"/>
    <cellStyle name="ჩვეულებრივი 3 2 3 2 2 2 2 2 2 4" xfId="34535" xr:uid="{00000000-0005-0000-0000-000007730000}"/>
    <cellStyle name="ჩვეულებრივი 3 2 3 2 2 2 2 2 3" xfId="24726" xr:uid="{00000000-0005-0000-0000-000008730000}"/>
    <cellStyle name="ჩვეულებრივი 3 2 3 2 2 2 2 2 3 2" xfId="29664" xr:uid="{00000000-0005-0000-0000-000009730000}"/>
    <cellStyle name="ჩვეულებრივი 3 2 3 2 2 2 2 2 3 3" xfId="34537" xr:uid="{00000000-0005-0000-0000-00000A730000}"/>
    <cellStyle name="ჩვეულებრივი 3 2 3 2 2 2 2 2 4" xfId="29661" xr:uid="{00000000-0005-0000-0000-00000B730000}"/>
    <cellStyle name="ჩვეულებრივი 3 2 3 2 2 2 2 2 5" xfId="34534" xr:uid="{00000000-0005-0000-0000-00000C730000}"/>
    <cellStyle name="ჩვეულებრივი 3 2 3 2 2 2 2 3" xfId="24727" xr:uid="{00000000-0005-0000-0000-00000D730000}"/>
    <cellStyle name="ჩვეულებრივი 3 2 3 2 2 2 2 3 2" xfId="24728" xr:uid="{00000000-0005-0000-0000-00000E730000}"/>
    <cellStyle name="ჩვეულებრივი 3 2 3 2 2 2 2 3 2 2" xfId="29666" xr:uid="{00000000-0005-0000-0000-00000F730000}"/>
    <cellStyle name="ჩვეულებრივი 3 2 3 2 2 2 2 3 2 3" xfId="34539" xr:uid="{00000000-0005-0000-0000-000010730000}"/>
    <cellStyle name="ჩვეულებრივი 3 2 3 2 2 2 2 3 3" xfId="29665" xr:uid="{00000000-0005-0000-0000-000011730000}"/>
    <cellStyle name="ჩვეულებრივი 3 2 3 2 2 2 2 3 4" xfId="34538" xr:uid="{00000000-0005-0000-0000-000012730000}"/>
    <cellStyle name="ჩვეულებრივი 3 2 3 2 2 2 2 4" xfId="24729" xr:uid="{00000000-0005-0000-0000-000013730000}"/>
    <cellStyle name="ჩვეულებრივი 3 2 3 2 2 2 2 4 2" xfId="29667" xr:uid="{00000000-0005-0000-0000-000014730000}"/>
    <cellStyle name="ჩვეულებრივი 3 2 3 2 2 2 2 4 3" xfId="34540" xr:uid="{00000000-0005-0000-0000-000015730000}"/>
    <cellStyle name="ჩვეულებრივი 3 2 3 2 2 2 2 5" xfId="29660" xr:uid="{00000000-0005-0000-0000-000016730000}"/>
    <cellStyle name="ჩვეულებრივი 3 2 3 2 2 2 2 6" xfId="34533" xr:uid="{00000000-0005-0000-0000-000017730000}"/>
    <cellStyle name="ჩვეულებრივი 3 2 3 2 2 2 3" xfId="24730" xr:uid="{00000000-0005-0000-0000-000018730000}"/>
    <cellStyle name="ჩვეულებრივი 3 2 3 2 2 2 3 2" xfId="24731" xr:uid="{00000000-0005-0000-0000-000019730000}"/>
    <cellStyle name="ჩვეულებრივი 3 2 3 2 2 2 3 2 2" xfId="24732" xr:uid="{00000000-0005-0000-0000-00001A730000}"/>
    <cellStyle name="ჩვეულებრივი 3 2 3 2 2 2 3 2 2 2" xfId="29670" xr:uid="{00000000-0005-0000-0000-00001B730000}"/>
    <cellStyle name="ჩვეულებრივი 3 2 3 2 2 2 3 2 2 3" xfId="34543" xr:uid="{00000000-0005-0000-0000-00001C730000}"/>
    <cellStyle name="ჩვეულებრივი 3 2 3 2 2 2 3 2 3" xfId="29669" xr:uid="{00000000-0005-0000-0000-00001D730000}"/>
    <cellStyle name="ჩვეულებრივი 3 2 3 2 2 2 3 2 4" xfId="34542" xr:uid="{00000000-0005-0000-0000-00001E730000}"/>
    <cellStyle name="ჩვეულებრივი 3 2 3 2 2 2 3 3" xfId="24733" xr:uid="{00000000-0005-0000-0000-00001F730000}"/>
    <cellStyle name="ჩვეულებრივი 3 2 3 2 2 2 3 3 2" xfId="29671" xr:uid="{00000000-0005-0000-0000-000020730000}"/>
    <cellStyle name="ჩვეულებრივი 3 2 3 2 2 2 3 3 3" xfId="34544" xr:uid="{00000000-0005-0000-0000-000021730000}"/>
    <cellStyle name="ჩვეულებრივი 3 2 3 2 2 2 3 4" xfId="29668" xr:uid="{00000000-0005-0000-0000-000022730000}"/>
    <cellStyle name="ჩვეულებრივი 3 2 3 2 2 2 3 5" xfId="34541" xr:uid="{00000000-0005-0000-0000-000023730000}"/>
    <cellStyle name="ჩვეულებრივი 3 2 3 2 2 2 4" xfId="24734" xr:uid="{00000000-0005-0000-0000-000024730000}"/>
    <cellStyle name="ჩვეულებრივი 3 2 3 2 2 2 4 2" xfId="24735" xr:uid="{00000000-0005-0000-0000-000025730000}"/>
    <cellStyle name="ჩვეულებრივი 3 2 3 2 2 2 4 2 2" xfId="29673" xr:uid="{00000000-0005-0000-0000-000026730000}"/>
    <cellStyle name="ჩვეულებრივი 3 2 3 2 2 2 4 2 3" xfId="34546" xr:uid="{00000000-0005-0000-0000-000027730000}"/>
    <cellStyle name="ჩვეულებრივი 3 2 3 2 2 2 4 3" xfId="29672" xr:uid="{00000000-0005-0000-0000-000028730000}"/>
    <cellStyle name="ჩვეულებრივი 3 2 3 2 2 2 4 4" xfId="34545" xr:uid="{00000000-0005-0000-0000-000029730000}"/>
    <cellStyle name="ჩვეულებრივი 3 2 3 2 2 2 5" xfId="24736" xr:uid="{00000000-0005-0000-0000-00002A730000}"/>
    <cellStyle name="ჩვეულებრივი 3 2 3 2 2 2 5 2" xfId="29674" xr:uid="{00000000-0005-0000-0000-00002B730000}"/>
    <cellStyle name="ჩვეულებრივი 3 2 3 2 2 2 5 3" xfId="34547" xr:uid="{00000000-0005-0000-0000-00002C730000}"/>
    <cellStyle name="ჩვეულებრივი 3 2 3 2 2 2 6" xfId="29659" xr:uid="{00000000-0005-0000-0000-00002D730000}"/>
    <cellStyle name="ჩვეულებრივი 3 2 3 2 2 2 7" xfId="34532" xr:uid="{00000000-0005-0000-0000-00002E730000}"/>
    <cellStyle name="ჩვეულებრივი 3 2 3 2 2 3" xfId="24737" xr:uid="{00000000-0005-0000-0000-00002F730000}"/>
    <cellStyle name="ჩვეულებრივი 3 2 3 2 2 3 2" xfId="24738" xr:uid="{00000000-0005-0000-0000-000030730000}"/>
    <cellStyle name="ჩვეულებრივი 3 2 3 2 2 3 2 2" xfId="24739" xr:uid="{00000000-0005-0000-0000-000031730000}"/>
    <cellStyle name="ჩვეულებრივი 3 2 3 2 2 3 2 2 2" xfId="24740" xr:uid="{00000000-0005-0000-0000-000032730000}"/>
    <cellStyle name="ჩვეულებრივი 3 2 3 2 2 3 2 2 2 2" xfId="24741" xr:uid="{00000000-0005-0000-0000-000033730000}"/>
    <cellStyle name="ჩვეულებრივი 3 2 3 2 2 3 2 2 2 2 2" xfId="29679" xr:uid="{00000000-0005-0000-0000-000034730000}"/>
    <cellStyle name="ჩვეულებრივი 3 2 3 2 2 3 2 2 2 2 3" xfId="34552" xr:uid="{00000000-0005-0000-0000-000035730000}"/>
    <cellStyle name="ჩვეულებრივი 3 2 3 2 2 3 2 2 2 3" xfId="29678" xr:uid="{00000000-0005-0000-0000-000036730000}"/>
    <cellStyle name="ჩვეულებრივი 3 2 3 2 2 3 2 2 2 4" xfId="34551" xr:uid="{00000000-0005-0000-0000-000037730000}"/>
    <cellStyle name="ჩვეულებრივი 3 2 3 2 2 3 2 2 3" xfId="24742" xr:uid="{00000000-0005-0000-0000-000038730000}"/>
    <cellStyle name="ჩვეულებრივი 3 2 3 2 2 3 2 2 3 2" xfId="29680" xr:uid="{00000000-0005-0000-0000-000039730000}"/>
    <cellStyle name="ჩვეულებრივი 3 2 3 2 2 3 2 2 3 3" xfId="34553" xr:uid="{00000000-0005-0000-0000-00003A730000}"/>
    <cellStyle name="ჩვეულებრივი 3 2 3 2 2 3 2 2 4" xfId="29677" xr:uid="{00000000-0005-0000-0000-00003B730000}"/>
    <cellStyle name="ჩვეულებრივი 3 2 3 2 2 3 2 2 5" xfId="34550" xr:uid="{00000000-0005-0000-0000-00003C730000}"/>
    <cellStyle name="ჩვეულებრივი 3 2 3 2 2 3 2 3" xfId="24743" xr:uid="{00000000-0005-0000-0000-00003D730000}"/>
    <cellStyle name="ჩვეულებრივი 3 2 3 2 2 3 2 3 2" xfId="24744" xr:uid="{00000000-0005-0000-0000-00003E730000}"/>
    <cellStyle name="ჩვეულებრივი 3 2 3 2 2 3 2 3 2 2" xfId="29682" xr:uid="{00000000-0005-0000-0000-00003F730000}"/>
    <cellStyle name="ჩვეულებრივი 3 2 3 2 2 3 2 3 2 3" xfId="34555" xr:uid="{00000000-0005-0000-0000-000040730000}"/>
    <cellStyle name="ჩვეულებრივი 3 2 3 2 2 3 2 3 3" xfId="29681" xr:uid="{00000000-0005-0000-0000-000041730000}"/>
    <cellStyle name="ჩვეულებრივი 3 2 3 2 2 3 2 3 4" xfId="34554" xr:uid="{00000000-0005-0000-0000-000042730000}"/>
    <cellStyle name="ჩვეულებრივი 3 2 3 2 2 3 2 4" xfId="24745" xr:uid="{00000000-0005-0000-0000-000043730000}"/>
    <cellStyle name="ჩვეულებრივი 3 2 3 2 2 3 2 4 2" xfId="29683" xr:uid="{00000000-0005-0000-0000-000044730000}"/>
    <cellStyle name="ჩვეულებრივი 3 2 3 2 2 3 2 4 3" xfId="34556" xr:uid="{00000000-0005-0000-0000-000045730000}"/>
    <cellStyle name="ჩვეულებრივი 3 2 3 2 2 3 2 5" xfId="29676" xr:uid="{00000000-0005-0000-0000-000046730000}"/>
    <cellStyle name="ჩვეულებრივი 3 2 3 2 2 3 2 6" xfId="34549" xr:uid="{00000000-0005-0000-0000-000047730000}"/>
    <cellStyle name="ჩვეულებრივი 3 2 3 2 2 3 3" xfId="24746" xr:uid="{00000000-0005-0000-0000-000048730000}"/>
    <cellStyle name="ჩვეულებრივი 3 2 3 2 2 3 3 2" xfId="24747" xr:uid="{00000000-0005-0000-0000-000049730000}"/>
    <cellStyle name="ჩვეულებრივი 3 2 3 2 2 3 3 2 2" xfId="24748" xr:uid="{00000000-0005-0000-0000-00004A730000}"/>
    <cellStyle name="ჩვეულებრივი 3 2 3 2 2 3 3 2 2 2" xfId="29686" xr:uid="{00000000-0005-0000-0000-00004B730000}"/>
    <cellStyle name="ჩვეულებრივი 3 2 3 2 2 3 3 2 2 3" xfId="34559" xr:uid="{00000000-0005-0000-0000-00004C730000}"/>
    <cellStyle name="ჩვეულებრივი 3 2 3 2 2 3 3 2 3" xfId="29685" xr:uid="{00000000-0005-0000-0000-00004D730000}"/>
    <cellStyle name="ჩვეულებრივი 3 2 3 2 2 3 3 2 4" xfId="34558" xr:uid="{00000000-0005-0000-0000-00004E730000}"/>
    <cellStyle name="ჩვეულებრივი 3 2 3 2 2 3 3 3" xfId="24749" xr:uid="{00000000-0005-0000-0000-00004F730000}"/>
    <cellStyle name="ჩვეულებრივი 3 2 3 2 2 3 3 3 2" xfId="29687" xr:uid="{00000000-0005-0000-0000-000050730000}"/>
    <cellStyle name="ჩვეულებრივი 3 2 3 2 2 3 3 3 3" xfId="34560" xr:uid="{00000000-0005-0000-0000-000051730000}"/>
    <cellStyle name="ჩვეულებრივი 3 2 3 2 2 3 3 4" xfId="29684" xr:uid="{00000000-0005-0000-0000-000052730000}"/>
    <cellStyle name="ჩვეულებრივი 3 2 3 2 2 3 3 5" xfId="34557" xr:uid="{00000000-0005-0000-0000-000053730000}"/>
    <cellStyle name="ჩვეულებრივი 3 2 3 2 2 3 4" xfId="24750" xr:uid="{00000000-0005-0000-0000-000054730000}"/>
    <cellStyle name="ჩვეულებრივი 3 2 3 2 2 3 4 2" xfId="24751" xr:uid="{00000000-0005-0000-0000-000055730000}"/>
    <cellStyle name="ჩვეულებრივი 3 2 3 2 2 3 4 2 2" xfId="29689" xr:uid="{00000000-0005-0000-0000-000056730000}"/>
    <cellStyle name="ჩვეულებრივი 3 2 3 2 2 3 4 2 3" xfId="34562" xr:uid="{00000000-0005-0000-0000-000057730000}"/>
    <cellStyle name="ჩვეულებრივი 3 2 3 2 2 3 4 3" xfId="29688" xr:uid="{00000000-0005-0000-0000-000058730000}"/>
    <cellStyle name="ჩვეულებრივი 3 2 3 2 2 3 4 4" xfId="34561" xr:uid="{00000000-0005-0000-0000-000059730000}"/>
    <cellStyle name="ჩვეულებრივი 3 2 3 2 2 3 5" xfId="24752" xr:uid="{00000000-0005-0000-0000-00005A730000}"/>
    <cellStyle name="ჩვეულებრივი 3 2 3 2 2 3 5 2" xfId="29690" xr:uid="{00000000-0005-0000-0000-00005B730000}"/>
    <cellStyle name="ჩვეულებრივი 3 2 3 2 2 3 5 3" xfId="34563" xr:uid="{00000000-0005-0000-0000-00005C730000}"/>
    <cellStyle name="ჩვეულებრივი 3 2 3 2 2 3 6" xfId="29675" xr:uid="{00000000-0005-0000-0000-00005D730000}"/>
    <cellStyle name="ჩვეულებრივი 3 2 3 2 2 3 7" xfId="34548" xr:uid="{00000000-0005-0000-0000-00005E730000}"/>
    <cellStyle name="ჩვეულებრივი 3 2 3 2 2 4" xfId="24753" xr:uid="{00000000-0005-0000-0000-00005F730000}"/>
    <cellStyle name="ჩვეულებრივი 3 2 3 2 2 4 2" xfId="24754" xr:uid="{00000000-0005-0000-0000-000060730000}"/>
    <cellStyle name="ჩვეულებრივი 3 2 3 2 2 4 2 2" xfId="24755" xr:uid="{00000000-0005-0000-0000-000061730000}"/>
    <cellStyle name="ჩვეულებრივი 3 2 3 2 2 4 2 2 2" xfId="24756" xr:uid="{00000000-0005-0000-0000-000062730000}"/>
    <cellStyle name="ჩვეულებრივი 3 2 3 2 2 4 2 2 2 2" xfId="29694" xr:uid="{00000000-0005-0000-0000-000063730000}"/>
    <cellStyle name="ჩვეულებრივი 3 2 3 2 2 4 2 2 2 3" xfId="34567" xr:uid="{00000000-0005-0000-0000-000064730000}"/>
    <cellStyle name="ჩვეულებრივი 3 2 3 2 2 4 2 2 3" xfId="29693" xr:uid="{00000000-0005-0000-0000-000065730000}"/>
    <cellStyle name="ჩვეულებრივი 3 2 3 2 2 4 2 2 4" xfId="34566" xr:uid="{00000000-0005-0000-0000-000066730000}"/>
    <cellStyle name="ჩვეულებრივი 3 2 3 2 2 4 2 3" xfId="24757" xr:uid="{00000000-0005-0000-0000-000067730000}"/>
    <cellStyle name="ჩვეულებრივი 3 2 3 2 2 4 2 3 2" xfId="29695" xr:uid="{00000000-0005-0000-0000-000068730000}"/>
    <cellStyle name="ჩვეულებრივი 3 2 3 2 2 4 2 3 3" xfId="34568" xr:uid="{00000000-0005-0000-0000-000069730000}"/>
    <cellStyle name="ჩვეულებრივი 3 2 3 2 2 4 2 4" xfId="29692" xr:uid="{00000000-0005-0000-0000-00006A730000}"/>
    <cellStyle name="ჩვეულებრივი 3 2 3 2 2 4 2 5" xfId="34565" xr:uid="{00000000-0005-0000-0000-00006B730000}"/>
    <cellStyle name="ჩვეულებრივი 3 2 3 2 2 4 3" xfId="24758" xr:uid="{00000000-0005-0000-0000-00006C730000}"/>
    <cellStyle name="ჩვეულებრივი 3 2 3 2 2 4 3 2" xfId="24759" xr:uid="{00000000-0005-0000-0000-00006D730000}"/>
    <cellStyle name="ჩვეულებრივი 3 2 3 2 2 4 3 2 2" xfId="29697" xr:uid="{00000000-0005-0000-0000-00006E730000}"/>
    <cellStyle name="ჩვეულებრივი 3 2 3 2 2 4 3 2 3" xfId="34570" xr:uid="{00000000-0005-0000-0000-00006F730000}"/>
    <cellStyle name="ჩვეულებრივი 3 2 3 2 2 4 3 3" xfId="29696" xr:uid="{00000000-0005-0000-0000-000070730000}"/>
    <cellStyle name="ჩვეულებრივი 3 2 3 2 2 4 3 4" xfId="34569" xr:uid="{00000000-0005-0000-0000-000071730000}"/>
    <cellStyle name="ჩვეულებრივი 3 2 3 2 2 4 4" xfId="24760" xr:uid="{00000000-0005-0000-0000-000072730000}"/>
    <cellStyle name="ჩვეულებრივი 3 2 3 2 2 4 4 2" xfId="29698" xr:uid="{00000000-0005-0000-0000-000073730000}"/>
    <cellStyle name="ჩვეულებრივი 3 2 3 2 2 4 4 3" xfId="34571" xr:uid="{00000000-0005-0000-0000-000074730000}"/>
    <cellStyle name="ჩვეულებრივი 3 2 3 2 2 4 5" xfId="29691" xr:uid="{00000000-0005-0000-0000-000075730000}"/>
    <cellStyle name="ჩვეულებრივი 3 2 3 2 2 4 6" xfId="34564" xr:uid="{00000000-0005-0000-0000-000076730000}"/>
    <cellStyle name="ჩვეულებრივი 3 2 3 2 2 5" xfId="24761" xr:uid="{00000000-0005-0000-0000-000077730000}"/>
    <cellStyle name="ჩვეულებრივი 3 2 3 2 2 5 2" xfId="24762" xr:uid="{00000000-0005-0000-0000-000078730000}"/>
    <cellStyle name="ჩვეულებრივი 3 2 3 2 2 5 2 2" xfId="24763" xr:uid="{00000000-0005-0000-0000-000079730000}"/>
    <cellStyle name="ჩვეულებრივი 3 2 3 2 2 5 2 2 2" xfId="29701" xr:uid="{00000000-0005-0000-0000-00007A730000}"/>
    <cellStyle name="ჩვეულებრივი 3 2 3 2 2 5 2 2 3" xfId="34574" xr:uid="{00000000-0005-0000-0000-00007B730000}"/>
    <cellStyle name="ჩვეულებრივი 3 2 3 2 2 5 2 3" xfId="29700" xr:uid="{00000000-0005-0000-0000-00007C730000}"/>
    <cellStyle name="ჩვეულებრივი 3 2 3 2 2 5 2 4" xfId="34573" xr:uid="{00000000-0005-0000-0000-00007D730000}"/>
    <cellStyle name="ჩვეულებრივი 3 2 3 2 2 5 3" xfId="24764" xr:uid="{00000000-0005-0000-0000-00007E730000}"/>
    <cellStyle name="ჩვეულებრივი 3 2 3 2 2 5 3 2" xfId="29702" xr:uid="{00000000-0005-0000-0000-00007F730000}"/>
    <cellStyle name="ჩვეულებრივი 3 2 3 2 2 5 3 3" xfId="34575" xr:uid="{00000000-0005-0000-0000-000080730000}"/>
    <cellStyle name="ჩვეულებრივი 3 2 3 2 2 5 4" xfId="29699" xr:uid="{00000000-0005-0000-0000-000081730000}"/>
    <cellStyle name="ჩვეულებრივი 3 2 3 2 2 5 5" xfId="34572" xr:uid="{00000000-0005-0000-0000-000082730000}"/>
    <cellStyle name="ჩვეულებრივი 3 2 3 2 2 6" xfId="24765" xr:uid="{00000000-0005-0000-0000-000083730000}"/>
    <cellStyle name="ჩვეულებრივი 3 2 3 2 2 6 2" xfId="24766" xr:uid="{00000000-0005-0000-0000-000084730000}"/>
    <cellStyle name="ჩვეულებრივი 3 2 3 2 2 6 2 2" xfId="29704" xr:uid="{00000000-0005-0000-0000-000085730000}"/>
    <cellStyle name="ჩვეულებრივი 3 2 3 2 2 6 2 3" xfId="34577" xr:uid="{00000000-0005-0000-0000-000086730000}"/>
    <cellStyle name="ჩვეულებრივი 3 2 3 2 2 6 3" xfId="29703" xr:uid="{00000000-0005-0000-0000-000087730000}"/>
    <cellStyle name="ჩვეულებრივი 3 2 3 2 2 6 4" xfId="34576" xr:uid="{00000000-0005-0000-0000-000088730000}"/>
    <cellStyle name="ჩვეულებრივი 3 2 3 2 2 7" xfId="24767" xr:uid="{00000000-0005-0000-0000-000089730000}"/>
    <cellStyle name="ჩვეულებრივი 3 2 3 2 2 7 2" xfId="29705" xr:uid="{00000000-0005-0000-0000-00008A730000}"/>
    <cellStyle name="ჩვეულებრივი 3 2 3 2 2 7 3" xfId="34578" xr:uid="{00000000-0005-0000-0000-00008B730000}"/>
    <cellStyle name="ჩვეულებრივი 3 2 3 2 2 8" xfId="29658" xr:uid="{00000000-0005-0000-0000-00008C730000}"/>
    <cellStyle name="ჩვეულებრივი 3 2 3 2 2 9" xfId="34531" xr:uid="{00000000-0005-0000-0000-00008D730000}"/>
    <cellStyle name="ჩვეულებრივი 3 2 3 2 3" xfId="24768" xr:uid="{00000000-0005-0000-0000-00008E730000}"/>
    <cellStyle name="ჩვეულებრივი 3 2 3 2 3 2" xfId="24769" xr:uid="{00000000-0005-0000-0000-00008F730000}"/>
    <cellStyle name="ჩვეულებრივი 3 2 3 2 3 2 2" xfId="24770" xr:uid="{00000000-0005-0000-0000-000090730000}"/>
    <cellStyle name="ჩვეულებრივი 3 2 3 2 3 2 2 2" xfId="24771" xr:uid="{00000000-0005-0000-0000-000091730000}"/>
    <cellStyle name="ჩვეულებრივი 3 2 3 2 3 2 2 2 2" xfId="24772" xr:uid="{00000000-0005-0000-0000-000092730000}"/>
    <cellStyle name="ჩვეულებრივი 3 2 3 2 3 2 2 2 2 2" xfId="29710" xr:uid="{00000000-0005-0000-0000-000093730000}"/>
    <cellStyle name="ჩვეულებრივი 3 2 3 2 3 2 2 2 2 3" xfId="34583" xr:uid="{00000000-0005-0000-0000-000094730000}"/>
    <cellStyle name="ჩვეულებრივი 3 2 3 2 3 2 2 2 3" xfId="29709" xr:uid="{00000000-0005-0000-0000-000095730000}"/>
    <cellStyle name="ჩვეულებრივი 3 2 3 2 3 2 2 2 4" xfId="34582" xr:uid="{00000000-0005-0000-0000-000096730000}"/>
    <cellStyle name="ჩვეულებრივი 3 2 3 2 3 2 2 3" xfId="24773" xr:uid="{00000000-0005-0000-0000-000097730000}"/>
    <cellStyle name="ჩვეულებრივი 3 2 3 2 3 2 2 3 2" xfId="29711" xr:uid="{00000000-0005-0000-0000-000098730000}"/>
    <cellStyle name="ჩვეულებრივი 3 2 3 2 3 2 2 3 3" xfId="34584" xr:uid="{00000000-0005-0000-0000-000099730000}"/>
    <cellStyle name="ჩვეულებრივი 3 2 3 2 3 2 2 4" xfId="29708" xr:uid="{00000000-0005-0000-0000-00009A730000}"/>
    <cellStyle name="ჩვეულებრივი 3 2 3 2 3 2 2 5" xfId="34581" xr:uid="{00000000-0005-0000-0000-00009B730000}"/>
    <cellStyle name="ჩვეულებრივი 3 2 3 2 3 2 3" xfId="24774" xr:uid="{00000000-0005-0000-0000-00009C730000}"/>
    <cellStyle name="ჩვეულებრივი 3 2 3 2 3 2 3 2" xfId="24775" xr:uid="{00000000-0005-0000-0000-00009D730000}"/>
    <cellStyle name="ჩვეულებრივი 3 2 3 2 3 2 3 2 2" xfId="29713" xr:uid="{00000000-0005-0000-0000-00009E730000}"/>
    <cellStyle name="ჩვეულებრივი 3 2 3 2 3 2 3 2 3" xfId="34586" xr:uid="{00000000-0005-0000-0000-00009F730000}"/>
    <cellStyle name="ჩვეულებრივი 3 2 3 2 3 2 3 3" xfId="29712" xr:uid="{00000000-0005-0000-0000-0000A0730000}"/>
    <cellStyle name="ჩვეულებრივი 3 2 3 2 3 2 3 4" xfId="34585" xr:uid="{00000000-0005-0000-0000-0000A1730000}"/>
    <cellStyle name="ჩვეულებრივი 3 2 3 2 3 2 4" xfId="24776" xr:uid="{00000000-0005-0000-0000-0000A2730000}"/>
    <cellStyle name="ჩვეულებრივი 3 2 3 2 3 2 4 2" xfId="29714" xr:uid="{00000000-0005-0000-0000-0000A3730000}"/>
    <cellStyle name="ჩვეულებრივი 3 2 3 2 3 2 4 3" xfId="34587" xr:uid="{00000000-0005-0000-0000-0000A4730000}"/>
    <cellStyle name="ჩვეულებრივი 3 2 3 2 3 2 5" xfId="29707" xr:uid="{00000000-0005-0000-0000-0000A5730000}"/>
    <cellStyle name="ჩვეულებრივი 3 2 3 2 3 2 6" xfId="34580" xr:uid="{00000000-0005-0000-0000-0000A6730000}"/>
    <cellStyle name="ჩვეულებრივი 3 2 3 2 3 3" xfId="24777" xr:uid="{00000000-0005-0000-0000-0000A7730000}"/>
    <cellStyle name="ჩვეულებრივი 3 2 3 2 3 3 2" xfId="24778" xr:uid="{00000000-0005-0000-0000-0000A8730000}"/>
    <cellStyle name="ჩვეულებრივი 3 2 3 2 3 3 2 2" xfId="24779" xr:uid="{00000000-0005-0000-0000-0000A9730000}"/>
    <cellStyle name="ჩვეულებრივი 3 2 3 2 3 3 2 2 2" xfId="29717" xr:uid="{00000000-0005-0000-0000-0000AA730000}"/>
    <cellStyle name="ჩვეულებრივი 3 2 3 2 3 3 2 2 3" xfId="34590" xr:uid="{00000000-0005-0000-0000-0000AB730000}"/>
    <cellStyle name="ჩვეულებრივი 3 2 3 2 3 3 2 3" xfId="29716" xr:uid="{00000000-0005-0000-0000-0000AC730000}"/>
    <cellStyle name="ჩვეულებრივი 3 2 3 2 3 3 2 4" xfId="34589" xr:uid="{00000000-0005-0000-0000-0000AD730000}"/>
    <cellStyle name="ჩვეულებრივი 3 2 3 2 3 3 3" xfId="24780" xr:uid="{00000000-0005-0000-0000-0000AE730000}"/>
    <cellStyle name="ჩვეულებრივი 3 2 3 2 3 3 3 2" xfId="29718" xr:uid="{00000000-0005-0000-0000-0000AF730000}"/>
    <cellStyle name="ჩვეულებრივი 3 2 3 2 3 3 3 3" xfId="34591" xr:uid="{00000000-0005-0000-0000-0000B0730000}"/>
    <cellStyle name="ჩვეულებრივი 3 2 3 2 3 3 4" xfId="29715" xr:uid="{00000000-0005-0000-0000-0000B1730000}"/>
    <cellStyle name="ჩვეულებრივი 3 2 3 2 3 3 5" xfId="34588" xr:uid="{00000000-0005-0000-0000-0000B2730000}"/>
    <cellStyle name="ჩვეულებრივი 3 2 3 2 3 4" xfId="24781" xr:uid="{00000000-0005-0000-0000-0000B3730000}"/>
    <cellStyle name="ჩვეულებრივი 3 2 3 2 3 4 2" xfId="24782" xr:uid="{00000000-0005-0000-0000-0000B4730000}"/>
    <cellStyle name="ჩვეულებრივი 3 2 3 2 3 4 2 2" xfId="29720" xr:uid="{00000000-0005-0000-0000-0000B5730000}"/>
    <cellStyle name="ჩვეულებრივი 3 2 3 2 3 4 2 3" xfId="34593" xr:uid="{00000000-0005-0000-0000-0000B6730000}"/>
    <cellStyle name="ჩვეულებრივი 3 2 3 2 3 4 3" xfId="29719" xr:uid="{00000000-0005-0000-0000-0000B7730000}"/>
    <cellStyle name="ჩვეულებრივი 3 2 3 2 3 4 4" xfId="34592" xr:uid="{00000000-0005-0000-0000-0000B8730000}"/>
    <cellStyle name="ჩვეულებრივი 3 2 3 2 3 5" xfId="24783" xr:uid="{00000000-0005-0000-0000-0000B9730000}"/>
    <cellStyle name="ჩვეულებრივი 3 2 3 2 3 5 2" xfId="29721" xr:uid="{00000000-0005-0000-0000-0000BA730000}"/>
    <cellStyle name="ჩვეულებრივი 3 2 3 2 3 5 3" xfId="34594" xr:uid="{00000000-0005-0000-0000-0000BB730000}"/>
    <cellStyle name="ჩვეულებრივი 3 2 3 2 3 6" xfId="29706" xr:uid="{00000000-0005-0000-0000-0000BC730000}"/>
    <cellStyle name="ჩვეულებრივი 3 2 3 2 3 7" xfId="34579" xr:uid="{00000000-0005-0000-0000-0000BD730000}"/>
    <cellStyle name="ჩვეულებრივი 3 2 3 2 4" xfId="24784" xr:uid="{00000000-0005-0000-0000-0000BE730000}"/>
    <cellStyle name="ჩვეულებრივი 3 2 3 2 4 2" xfId="24785" xr:uid="{00000000-0005-0000-0000-0000BF730000}"/>
    <cellStyle name="ჩვეულებრივი 3 2 3 2 4 2 2" xfId="24786" xr:uid="{00000000-0005-0000-0000-0000C0730000}"/>
    <cellStyle name="ჩვეულებრივი 3 2 3 2 4 2 2 2" xfId="24787" xr:uid="{00000000-0005-0000-0000-0000C1730000}"/>
    <cellStyle name="ჩვეულებრივი 3 2 3 2 4 2 2 2 2" xfId="24788" xr:uid="{00000000-0005-0000-0000-0000C2730000}"/>
    <cellStyle name="ჩვეულებრივი 3 2 3 2 4 2 2 2 2 2" xfId="29726" xr:uid="{00000000-0005-0000-0000-0000C3730000}"/>
    <cellStyle name="ჩვეულებრივი 3 2 3 2 4 2 2 2 2 3" xfId="34599" xr:uid="{00000000-0005-0000-0000-0000C4730000}"/>
    <cellStyle name="ჩვეულებრივი 3 2 3 2 4 2 2 2 3" xfId="29725" xr:uid="{00000000-0005-0000-0000-0000C5730000}"/>
    <cellStyle name="ჩვეულებრივი 3 2 3 2 4 2 2 2 4" xfId="34598" xr:uid="{00000000-0005-0000-0000-0000C6730000}"/>
    <cellStyle name="ჩვეულებრივი 3 2 3 2 4 2 2 3" xfId="24789" xr:uid="{00000000-0005-0000-0000-0000C7730000}"/>
    <cellStyle name="ჩვეულებრივი 3 2 3 2 4 2 2 3 2" xfId="29727" xr:uid="{00000000-0005-0000-0000-0000C8730000}"/>
    <cellStyle name="ჩვეულებრივი 3 2 3 2 4 2 2 3 3" xfId="34600" xr:uid="{00000000-0005-0000-0000-0000C9730000}"/>
    <cellStyle name="ჩვეულებრივი 3 2 3 2 4 2 2 4" xfId="29724" xr:uid="{00000000-0005-0000-0000-0000CA730000}"/>
    <cellStyle name="ჩვეულებრივი 3 2 3 2 4 2 2 5" xfId="34597" xr:uid="{00000000-0005-0000-0000-0000CB730000}"/>
    <cellStyle name="ჩვეულებრივი 3 2 3 2 4 2 3" xfId="24790" xr:uid="{00000000-0005-0000-0000-0000CC730000}"/>
    <cellStyle name="ჩვეულებრივი 3 2 3 2 4 2 3 2" xfId="24791" xr:uid="{00000000-0005-0000-0000-0000CD730000}"/>
    <cellStyle name="ჩვეულებრივი 3 2 3 2 4 2 3 2 2" xfId="29729" xr:uid="{00000000-0005-0000-0000-0000CE730000}"/>
    <cellStyle name="ჩვეულებრივი 3 2 3 2 4 2 3 2 3" xfId="34602" xr:uid="{00000000-0005-0000-0000-0000CF730000}"/>
    <cellStyle name="ჩვეულებრივი 3 2 3 2 4 2 3 3" xfId="29728" xr:uid="{00000000-0005-0000-0000-0000D0730000}"/>
    <cellStyle name="ჩვეულებრივი 3 2 3 2 4 2 3 4" xfId="34601" xr:uid="{00000000-0005-0000-0000-0000D1730000}"/>
    <cellStyle name="ჩვეულებრივი 3 2 3 2 4 2 4" xfId="24792" xr:uid="{00000000-0005-0000-0000-0000D2730000}"/>
    <cellStyle name="ჩვეულებრივი 3 2 3 2 4 2 4 2" xfId="29730" xr:uid="{00000000-0005-0000-0000-0000D3730000}"/>
    <cellStyle name="ჩვეულებრივი 3 2 3 2 4 2 4 3" xfId="34603" xr:uid="{00000000-0005-0000-0000-0000D4730000}"/>
    <cellStyle name="ჩვეულებრივი 3 2 3 2 4 2 5" xfId="29723" xr:uid="{00000000-0005-0000-0000-0000D5730000}"/>
    <cellStyle name="ჩვეულებრივი 3 2 3 2 4 2 6" xfId="34596" xr:uid="{00000000-0005-0000-0000-0000D6730000}"/>
    <cellStyle name="ჩვეულებრივი 3 2 3 2 4 3" xfId="24793" xr:uid="{00000000-0005-0000-0000-0000D7730000}"/>
    <cellStyle name="ჩვეულებრივი 3 2 3 2 4 3 2" xfId="24794" xr:uid="{00000000-0005-0000-0000-0000D8730000}"/>
    <cellStyle name="ჩვეულებრივი 3 2 3 2 4 3 2 2" xfId="24795" xr:uid="{00000000-0005-0000-0000-0000D9730000}"/>
    <cellStyle name="ჩვეულებრივი 3 2 3 2 4 3 2 2 2" xfId="29733" xr:uid="{00000000-0005-0000-0000-0000DA730000}"/>
    <cellStyle name="ჩვეულებრივი 3 2 3 2 4 3 2 2 3" xfId="34606" xr:uid="{00000000-0005-0000-0000-0000DB730000}"/>
    <cellStyle name="ჩვეულებრივი 3 2 3 2 4 3 2 3" xfId="29732" xr:uid="{00000000-0005-0000-0000-0000DC730000}"/>
    <cellStyle name="ჩვეულებრივი 3 2 3 2 4 3 2 4" xfId="34605" xr:uid="{00000000-0005-0000-0000-0000DD730000}"/>
    <cellStyle name="ჩვეულებრივი 3 2 3 2 4 3 3" xfId="24796" xr:uid="{00000000-0005-0000-0000-0000DE730000}"/>
    <cellStyle name="ჩვეულებრივი 3 2 3 2 4 3 3 2" xfId="29734" xr:uid="{00000000-0005-0000-0000-0000DF730000}"/>
    <cellStyle name="ჩვეულებრივი 3 2 3 2 4 3 3 3" xfId="34607" xr:uid="{00000000-0005-0000-0000-0000E0730000}"/>
    <cellStyle name="ჩვეულებრივი 3 2 3 2 4 3 4" xfId="29731" xr:uid="{00000000-0005-0000-0000-0000E1730000}"/>
    <cellStyle name="ჩვეულებრივი 3 2 3 2 4 3 5" xfId="34604" xr:uid="{00000000-0005-0000-0000-0000E2730000}"/>
    <cellStyle name="ჩვეულებრივი 3 2 3 2 4 4" xfId="24797" xr:uid="{00000000-0005-0000-0000-0000E3730000}"/>
    <cellStyle name="ჩვეულებრივი 3 2 3 2 4 4 2" xfId="24798" xr:uid="{00000000-0005-0000-0000-0000E4730000}"/>
    <cellStyle name="ჩვეულებრივი 3 2 3 2 4 4 2 2" xfId="29736" xr:uid="{00000000-0005-0000-0000-0000E5730000}"/>
    <cellStyle name="ჩვეულებრივი 3 2 3 2 4 4 2 3" xfId="34609" xr:uid="{00000000-0005-0000-0000-0000E6730000}"/>
    <cellStyle name="ჩვეულებრივი 3 2 3 2 4 4 3" xfId="29735" xr:uid="{00000000-0005-0000-0000-0000E7730000}"/>
    <cellStyle name="ჩვეულებრივი 3 2 3 2 4 4 4" xfId="34608" xr:uid="{00000000-0005-0000-0000-0000E8730000}"/>
    <cellStyle name="ჩვეულებრივი 3 2 3 2 4 5" xfId="24799" xr:uid="{00000000-0005-0000-0000-0000E9730000}"/>
    <cellStyle name="ჩვეულებრივი 3 2 3 2 4 5 2" xfId="29737" xr:uid="{00000000-0005-0000-0000-0000EA730000}"/>
    <cellStyle name="ჩვეულებრივი 3 2 3 2 4 5 3" xfId="34610" xr:uid="{00000000-0005-0000-0000-0000EB730000}"/>
    <cellStyle name="ჩვეულებრივი 3 2 3 2 4 6" xfId="29722" xr:uid="{00000000-0005-0000-0000-0000EC730000}"/>
    <cellStyle name="ჩვეულებრივი 3 2 3 2 4 7" xfId="34595" xr:uid="{00000000-0005-0000-0000-0000ED730000}"/>
    <cellStyle name="ჩვეულებრივი 3 2 3 2 5" xfId="24800" xr:uid="{00000000-0005-0000-0000-0000EE730000}"/>
    <cellStyle name="ჩვეულებრივი 3 2 3 2 5 2" xfId="24801" xr:uid="{00000000-0005-0000-0000-0000EF730000}"/>
    <cellStyle name="ჩვეულებრივი 3 2 3 2 5 2 2" xfId="24802" xr:uid="{00000000-0005-0000-0000-0000F0730000}"/>
    <cellStyle name="ჩვეულებრივი 3 2 3 2 5 2 2 2" xfId="24803" xr:uid="{00000000-0005-0000-0000-0000F1730000}"/>
    <cellStyle name="ჩვეულებრივი 3 2 3 2 5 2 2 2 2" xfId="29741" xr:uid="{00000000-0005-0000-0000-0000F2730000}"/>
    <cellStyle name="ჩვეულებრივი 3 2 3 2 5 2 2 2 3" xfId="34614" xr:uid="{00000000-0005-0000-0000-0000F3730000}"/>
    <cellStyle name="ჩვეულებრივი 3 2 3 2 5 2 2 3" xfId="29740" xr:uid="{00000000-0005-0000-0000-0000F4730000}"/>
    <cellStyle name="ჩვეულებრივი 3 2 3 2 5 2 2 4" xfId="34613" xr:uid="{00000000-0005-0000-0000-0000F5730000}"/>
    <cellStyle name="ჩვეულებრივი 3 2 3 2 5 2 3" xfId="24804" xr:uid="{00000000-0005-0000-0000-0000F6730000}"/>
    <cellStyle name="ჩვეულებრივი 3 2 3 2 5 2 3 2" xfId="29742" xr:uid="{00000000-0005-0000-0000-0000F7730000}"/>
    <cellStyle name="ჩვეულებრივი 3 2 3 2 5 2 3 3" xfId="34615" xr:uid="{00000000-0005-0000-0000-0000F8730000}"/>
    <cellStyle name="ჩვეულებრივი 3 2 3 2 5 2 4" xfId="29739" xr:uid="{00000000-0005-0000-0000-0000F9730000}"/>
    <cellStyle name="ჩვეულებრივი 3 2 3 2 5 2 5" xfId="34612" xr:uid="{00000000-0005-0000-0000-0000FA730000}"/>
    <cellStyle name="ჩვეულებრივი 3 2 3 2 5 3" xfId="24805" xr:uid="{00000000-0005-0000-0000-0000FB730000}"/>
    <cellStyle name="ჩვეულებრივი 3 2 3 2 5 3 2" xfId="24806" xr:uid="{00000000-0005-0000-0000-0000FC730000}"/>
    <cellStyle name="ჩვეულებრივი 3 2 3 2 5 3 2 2" xfId="29744" xr:uid="{00000000-0005-0000-0000-0000FD730000}"/>
    <cellStyle name="ჩვეულებრივი 3 2 3 2 5 3 2 3" xfId="34617" xr:uid="{00000000-0005-0000-0000-0000FE730000}"/>
    <cellStyle name="ჩვეულებრივი 3 2 3 2 5 3 3" xfId="29743" xr:uid="{00000000-0005-0000-0000-0000FF730000}"/>
    <cellStyle name="ჩვეულებრივი 3 2 3 2 5 3 4" xfId="34616" xr:uid="{00000000-0005-0000-0000-000000740000}"/>
    <cellStyle name="ჩვეულებრივი 3 2 3 2 5 4" xfId="24807" xr:uid="{00000000-0005-0000-0000-000001740000}"/>
    <cellStyle name="ჩვეულებრივი 3 2 3 2 5 4 2" xfId="29745" xr:uid="{00000000-0005-0000-0000-000002740000}"/>
    <cellStyle name="ჩვეულებრივი 3 2 3 2 5 4 3" xfId="34618" xr:uid="{00000000-0005-0000-0000-000003740000}"/>
    <cellStyle name="ჩვეულებრივი 3 2 3 2 5 5" xfId="29738" xr:uid="{00000000-0005-0000-0000-000004740000}"/>
    <cellStyle name="ჩვეულებრივი 3 2 3 2 5 6" xfId="34611" xr:uid="{00000000-0005-0000-0000-000005740000}"/>
    <cellStyle name="ჩვეულებრივი 3 2 3 2 6" xfId="24808" xr:uid="{00000000-0005-0000-0000-000006740000}"/>
    <cellStyle name="ჩვეულებრივი 3 2 3 2 6 2" xfId="24809" xr:uid="{00000000-0005-0000-0000-000007740000}"/>
    <cellStyle name="ჩვეულებრივი 3 2 3 2 6 2 2" xfId="24810" xr:uid="{00000000-0005-0000-0000-000008740000}"/>
    <cellStyle name="ჩვეულებრივი 3 2 3 2 6 2 2 2" xfId="29748" xr:uid="{00000000-0005-0000-0000-000009740000}"/>
    <cellStyle name="ჩვეულებრივი 3 2 3 2 6 2 2 3" xfId="34621" xr:uid="{00000000-0005-0000-0000-00000A740000}"/>
    <cellStyle name="ჩვეულებრივი 3 2 3 2 6 2 3" xfId="29747" xr:uid="{00000000-0005-0000-0000-00000B740000}"/>
    <cellStyle name="ჩვეულებრივი 3 2 3 2 6 2 4" xfId="34620" xr:uid="{00000000-0005-0000-0000-00000C740000}"/>
    <cellStyle name="ჩვეულებრივი 3 2 3 2 6 3" xfId="24811" xr:uid="{00000000-0005-0000-0000-00000D740000}"/>
    <cellStyle name="ჩვეულებრივი 3 2 3 2 6 3 2" xfId="29749" xr:uid="{00000000-0005-0000-0000-00000E740000}"/>
    <cellStyle name="ჩვეულებრივი 3 2 3 2 6 3 3" xfId="34622" xr:uid="{00000000-0005-0000-0000-00000F740000}"/>
    <cellStyle name="ჩვეულებრივი 3 2 3 2 6 4" xfId="29746" xr:uid="{00000000-0005-0000-0000-000010740000}"/>
    <cellStyle name="ჩვეულებრივი 3 2 3 2 6 5" xfId="34619" xr:uid="{00000000-0005-0000-0000-000011740000}"/>
    <cellStyle name="ჩვეულებრივი 3 2 3 2 7" xfId="24812" xr:uid="{00000000-0005-0000-0000-000012740000}"/>
    <cellStyle name="ჩვეულებრივი 3 2 3 2 7 2" xfId="24813" xr:uid="{00000000-0005-0000-0000-000013740000}"/>
    <cellStyle name="ჩვეულებრივი 3 2 3 2 7 2 2" xfId="29751" xr:uid="{00000000-0005-0000-0000-000014740000}"/>
    <cellStyle name="ჩვეულებრივი 3 2 3 2 7 2 3" xfId="34624" xr:uid="{00000000-0005-0000-0000-000015740000}"/>
    <cellStyle name="ჩვეულებრივი 3 2 3 2 7 3" xfId="29750" xr:uid="{00000000-0005-0000-0000-000016740000}"/>
    <cellStyle name="ჩვეულებრივი 3 2 3 2 7 4" xfId="34623" xr:uid="{00000000-0005-0000-0000-000017740000}"/>
    <cellStyle name="ჩვეულებრივი 3 2 3 2 8" xfId="24814" xr:uid="{00000000-0005-0000-0000-000018740000}"/>
    <cellStyle name="ჩვეულებრივი 3 2 3 2 8 2" xfId="29752" xr:uid="{00000000-0005-0000-0000-000019740000}"/>
    <cellStyle name="ჩვეულებრივი 3 2 3 2 8 3" xfId="34625" xr:uid="{00000000-0005-0000-0000-00001A740000}"/>
    <cellStyle name="ჩვეულებრივი 3 2 3 2 9" xfId="29657" xr:uid="{00000000-0005-0000-0000-00001B740000}"/>
    <cellStyle name="ჩვეულებრივი 3 2 3 3" xfId="24815" xr:uid="{00000000-0005-0000-0000-00001C740000}"/>
    <cellStyle name="ჩვეულებრივი 3 2 3 3 2" xfId="24816" xr:uid="{00000000-0005-0000-0000-00001D740000}"/>
    <cellStyle name="ჩვეულებრივი 3 2 3 3 2 2" xfId="24817" xr:uid="{00000000-0005-0000-0000-00001E740000}"/>
    <cellStyle name="ჩვეულებრივი 3 2 3 3 2 2 2" xfId="24818" xr:uid="{00000000-0005-0000-0000-00001F740000}"/>
    <cellStyle name="ჩვეულებრივი 3 2 3 3 2 2 2 2" xfId="24819" xr:uid="{00000000-0005-0000-0000-000020740000}"/>
    <cellStyle name="ჩვეულებრივი 3 2 3 3 2 2 2 2 2" xfId="24820" xr:uid="{00000000-0005-0000-0000-000021740000}"/>
    <cellStyle name="ჩვეულებრივი 3 2 3 3 2 2 2 2 2 2" xfId="29758" xr:uid="{00000000-0005-0000-0000-000022740000}"/>
    <cellStyle name="ჩვეულებრივი 3 2 3 3 2 2 2 2 2 3" xfId="34631" xr:uid="{00000000-0005-0000-0000-000023740000}"/>
    <cellStyle name="ჩვეულებრივი 3 2 3 3 2 2 2 2 3" xfId="29757" xr:uid="{00000000-0005-0000-0000-000024740000}"/>
    <cellStyle name="ჩვეულებრივი 3 2 3 3 2 2 2 2 4" xfId="34630" xr:uid="{00000000-0005-0000-0000-000025740000}"/>
    <cellStyle name="ჩვეულებრივი 3 2 3 3 2 2 2 3" xfId="24821" xr:uid="{00000000-0005-0000-0000-000026740000}"/>
    <cellStyle name="ჩვეულებრივი 3 2 3 3 2 2 2 3 2" xfId="29759" xr:uid="{00000000-0005-0000-0000-000027740000}"/>
    <cellStyle name="ჩვეულებრივი 3 2 3 3 2 2 2 3 3" xfId="34632" xr:uid="{00000000-0005-0000-0000-000028740000}"/>
    <cellStyle name="ჩვეულებრივი 3 2 3 3 2 2 2 4" xfId="29756" xr:uid="{00000000-0005-0000-0000-000029740000}"/>
    <cellStyle name="ჩვეულებრივი 3 2 3 3 2 2 2 5" xfId="34629" xr:uid="{00000000-0005-0000-0000-00002A740000}"/>
    <cellStyle name="ჩვეულებრივი 3 2 3 3 2 2 3" xfId="24822" xr:uid="{00000000-0005-0000-0000-00002B740000}"/>
    <cellStyle name="ჩვეულებრივი 3 2 3 3 2 2 3 2" xfId="24823" xr:uid="{00000000-0005-0000-0000-00002C740000}"/>
    <cellStyle name="ჩვეულებრივი 3 2 3 3 2 2 3 2 2" xfId="29761" xr:uid="{00000000-0005-0000-0000-00002D740000}"/>
    <cellStyle name="ჩვეულებრივი 3 2 3 3 2 2 3 2 3" xfId="34634" xr:uid="{00000000-0005-0000-0000-00002E740000}"/>
    <cellStyle name="ჩვეულებრივი 3 2 3 3 2 2 3 3" xfId="29760" xr:uid="{00000000-0005-0000-0000-00002F740000}"/>
    <cellStyle name="ჩვეულებრივი 3 2 3 3 2 2 3 4" xfId="34633" xr:uid="{00000000-0005-0000-0000-000030740000}"/>
    <cellStyle name="ჩვეულებრივი 3 2 3 3 2 2 4" xfId="24824" xr:uid="{00000000-0005-0000-0000-000031740000}"/>
    <cellStyle name="ჩვეულებრივი 3 2 3 3 2 2 4 2" xfId="29762" xr:uid="{00000000-0005-0000-0000-000032740000}"/>
    <cellStyle name="ჩვეულებრივი 3 2 3 3 2 2 4 3" xfId="34635" xr:uid="{00000000-0005-0000-0000-000033740000}"/>
    <cellStyle name="ჩვეულებრივი 3 2 3 3 2 2 5" xfId="29755" xr:uid="{00000000-0005-0000-0000-000034740000}"/>
    <cellStyle name="ჩვეულებრივი 3 2 3 3 2 2 6" xfId="34628" xr:uid="{00000000-0005-0000-0000-000035740000}"/>
    <cellStyle name="ჩვეულებრივი 3 2 3 3 2 3" xfId="24825" xr:uid="{00000000-0005-0000-0000-000036740000}"/>
    <cellStyle name="ჩვეულებრივი 3 2 3 3 2 3 2" xfId="24826" xr:uid="{00000000-0005-0000-0000-000037740000}"/>
    <cellStyle name="ჩვეულებრივი 3 2 3 3 2 3 2 2" xfId="24827" xr:uid="{00000000-0005-0000-0000-000038740000}"/>
    <cellStyle name="ჩვეულებრივი 3 2 3 3 2 3 2 2 2" xfId="29765" xr:uid="{00000000-0005-0000-0000-000039740000}"/>
    <cellStyle name="ჩვეულებრივი 3 2 3 3 2 3 2 2 3" xfId="34638" xr:uid="{00000000-0005-0000-0000-00003A740000}"/>
    <cellStyle name="ჩვეულებრივი 3 2 3 3 2 3 2 3" xfId="29764" xr:uid="{00000000-0005-0000-0000-00003B740000}"/>
    <cellStyle name="ჩვეულებრივი 3 2 3 3 2 3 2 4" xfId="34637" xr:uid="{00000000-0005-0000-0000-00003C740000}"/>
    <cellStyle name="ჩვეულებრივი 3 2 3 3 2 3 3" xfId="24828" xr:uid="{00000000-0005-0000-0000-00003D740000}"/>
    <cellStyle name="ჩვეულებრივი 3 2 3 3 2 3 3 2" xfId="29766" xr:uid="{00000000-0005-0000-0000-00003E740000}"/>
    <cellStyle name="ჩვეულებრივი 3 2 3 3 2 3 3 3" xfId="34639" xr:uid="{00000000-0005-0000-0000-00003F740000}"/>
    <cellStyle name="ჩვეულებრივი 3 2 3 3 2 3 4" xfId="29763" xr:uid="{00000000-0005-0000-0000-000040740000}"/>
    <cellStyle name="ჩვეულებრივი 3 2 3 3 2 3 5" xfId="34636" xr:uid="{00000000-0005-0000-0000-000041740000}"/>
    <cellStyle name="ჩვეულებრივი 3 2 3 3 2 4" xfId="24829" xr:uid="{00000000-0005-0000-0000-000042740000}"/>
    <cellStyle name="ჩვეულებრივი 3 2 3 3 2 4 2" xfId="24830" xr:uid="{00000000-0005-0000-0000-000043740000}"/>
    <cellStyle name="ჩვეულებრივი 3 2 3 3 2 4 2 2" xfId="29768" xr:uid="{00000000-0005-0000-0000-000044740000}"/>
    <cellStyle name="ჩვეულებრივი 3 2 3 3 2 4 2 3" xfId="34641" xr:uid="{00000000-0005-0000-0000-000045740000}"/>
    <cellStyle name="ჩვეულებრივი 3 2 3 3 2 4 3" xfId="29767" xr:uid="{00000000-0005-0000-0000-000046740000}"/>
    <cellStyle name="ჩვეულებრივი 3 2 3 3 2 4 4" xfId="34640" xr:uid="{00000000-0005-0000-0000-000047740000}"/>
    <cellStyle name="ჩვეულებრივი 3 2 3 3 2 5" xfId="24831" xr:uid="{00000000-0005-0000-0000-000048740000}"/>
    <cellStyle name="ჩვეულებრივი 3 2 3 3 2 5 2" xfId="29769" xr:uid="{00000000-0005-0000-0000-000049740000}"/>
    <cellStyle name="ჩვეულებრივი 3 2 3 3 2 5 3" xfId="34642" xr:uid="{00000000-0005-0000-0000-00004A740000}"/>
    <cellStyle name="ჩვეულებრივი 3 2 3 3 2 6" xfId="29754" xr:uid="{00000000-0005-0000-0000-00004B740000}"/>
    <cellStyle name="ჩვეულებრივი 3 2 3 3 2 7" xfId="34627" xr:uid="{00000000-0005-0000-0000-00004C740000}"/>
    <cellStyle name="ჩვეულებრივი 3 2 3 3 3" xfId="24832" xr:uid="{00000000-0005-0000-0000-00004D740000}"/>
    <cellStyle name="ჩვეულებრივი 3 2 3 3 3 2" xfId="24833" xr:uid="{00000000-0005-0000-0000-00004E740000}"/>
    <cellStyle name="ჩვეულებრივი 3 2 3 3 3 2 2" xfId="24834" xr:uid="{00000000-0005-0000-0000-00004F740000}"/>
    <cellStyle name="ჩვეულებრივი 3 2 3 3 3 2 2 2" xfId="24835" xr:uid="{00000000-0005-0000-0000-000050740000}"/>
    <cellStyle name="ჩვეულებრივი 3 2 3 3 3 2 2 2 2" xfId="24836" xr:uid="{00000000-0005-0000-0000-000051740000}"/>
    <cellStyle name="ჩვეულებრივი 3 2 3 3 3 2 2 2 2 2" xfId="29774" xr:uid="{00000000-0005-0000-0000-000052740000}"/>
    <cellStyle name="ჩვეულებრივი 3 2 3 3 3 2 2 2 2 3" xfId="34647" xr:uid="{00000000-0005-0000-0000-000053740000}"/>
    <cellStyle name="ჩვეულებრივი 3 2 3 3 3 2 2 2 3" xfId="29773" xr:uid="{00000000-0005-0000-0000-000054740000}"/>
    <cellStyle name="ჩვეულებრივი 3 2 3 3 3 2 2 2 4" xfId="34646" xr:uid="{00000000-0005-0000-0000-000055740000}"/>
    <cellStyle name="ჩვეულებრივი 3 2 3 3 3 2 2 3" xfId="24837" xr:uid="{00000000-0005-0000-0000-000056740000}"/>
    <cellStyle name="ჩვეულებრივი 3 2 3 3 3 2 2 3 2" xfId="29775" xr:uid="{00000000-0005-0000-0000-000057740000}"/>
    <cellStyle name="ჩვეულებრივი 3 2 3 3 3 2 2 3 3" xfId="34648" xr:uid="{00000000-0005-0000-0000-000058740000}"/>
    <cellStyle name="ჩვეულებრივი 3 2 3 3 3 2 2 4" xfId="29772" xr:uid="{00000000-0005-0000-0000-000059740000}"/>
    <cellStyle name="ჩვეულებრივი 3 2 3 3 3 2 2 5" xfId="34645" xr:uid="{00000000-0005-0000-0000-00005A740000}"/>
    <cellStyle name="ჩვეულებრივი 3 2 3 3 3 2 3" xfId="24838" xr:uid="{00000000-0005-0000-0000-00005B740000}"/>
    <cellStyle name="ჩვეულებრივი 3 2 3 3 3 2 3 2" xfId="24839" xr:uid="{00000000-0005-0000-0000-00005C740000}"/>
    <cellStyle name="ჩვეულებრივი 3 2 3 3 3 2 3 2 2" xfId="29777" xr:uid="{00000000-0005-0000-0000-00005D740000}"/>
    <cellStyle name="ჩვეულებრივი 3 2 3 3 3 2 3 2 3" xfId="34650" xr:uid="{00000000-0005-0000-0000-00005E740000}"/>
    <cellStyle name="ჩვეულებრივი 3 2 3 3 3 2 3 3" xfId="29776" xr:uid="{00000000-0005-0000-0000-00005F740000}"/>
    <cellStyle name="ჩვეულებრივი 3 2 3 3 3 2 3 4" xfId="34649" xr:uid="{00000000-0005-0000-0000-000060740000}"/>
    <cellStyle name="ჩვეულებრივი 3 2 3 3 3 2 4" xfId="24840" xr:uid="{00000000-0005-0000-0000-000061740000}"/>
    <cellStyle name="ჩვეულებრივი 3 2 3 3 3 2 4 2" xfId="29778" xr:uid="{00000000-0005-0000-0000-000062740000}"/>
    <cellStyle name="ჩვეულებრივი 3 2 3 3 3 2 4 3" xfId="34651" xr:uid="{00000000-0005-0000-0000-000063740000}"/>
    <cellStyle name="ჩვეულებრივი 3 2 3 3 3 2 5" xfId="29771" xr:uid="{00000000-0005-0000-0000-000064740000}"/>
    <cellStyle name="ჩვეულებრივი 3 2 3 3 3 2 6" xfId="34644" xr:uid="{00000000-0005-0000-0000-000065740000}"/>
    <cellStyle name="ჩვეულებრივი 3 2 3 3 3 3" xfId="24841" xr:uid="{00000000-0005-0000-0000-000066740000}"/>
    <cellStyle name="ჩვეულებრივი 3 2 3 3 3 3 2" xfId="24842" xr:uid="{00000000-0005-0000-0000-000067740000}"/>
    <cellStyle name="ჩვეულებრივი 3 2 3 3 3 3 2 2" xfId="24843" xr:uid="{00000000-0005-0000-0000-000068740000}"/>
    <cellStyle name="ჩვეულებრივი 3 2 3 3 3 3 2 2 2" xfId="29781" xr:uid="{00000000-0005-0000-0000-000069740000}"/>
    <cellStyle name="ჩვეულებრივი 3 2 3 3 3 3 2 2 3" xfId="34654" xr:uid="{00000000-0005-0000-0000-00006A740000}"/>
    <cellStyle name="ჩვეულებრივი 3 2 3 3 3 3 2 3" xfId="29780" xr:uid="{00000000-0005-0000-0000-00006B740000}"/>
    <cellStyle name="ჩვეულებრივი 3 2 3 3 3 3 2 4" xfId="34653" xr:uid="{00000000-0005-0000-0000-00006C740000}"/>
    <cellStyle name="ჩვეულებრივი 3 2 3 3 3 3 3" xfId="24844" xr:uid="{00000000-0005-0000-0000-00006D740000}"/>
    <cellStyle name="ჩვეულებრივი 3 2 3 3 3 3 3 2" xfId="29782" xr:uid="{00000000-0005-0000-0000-00006E740000}"/>
    <cellStyle name="ჩვეულებრივი 3 2 3 3 3 3 3 3" xfId="34655" xr:uid="{00000000-0005-0000-0000-00006F740000}"/>
    <cellStyle name="ჩვეულებრივი 3 2 3 3 3 3 4" xfId="29779" xr:uid="{00000000-0005-0000-0000-000070740000}"/>
    <cellStyle name="ჩვეულებრივი 3 2 3 3 3 3 5" xfId="34652" xr:uid="{00000000-0005-0000-0000-000071740000}"/>
    <cellStyle name="ჩვეულებრივი 3 2 3 3 3 4" xfId="24845" xr:uid="{00000000-0005-0000-0000-000072740000}"/>
    <cellStyle name="ჩვეულებრივი 3 2 3 3 3 4 2" xfId="24846" xr:uid="{00000000-0005-0000-0000-000073740000}"/>
    <cellStyle name="ჩვეულებრივი 3 2 3 3 3 4 2 2" xfId="29784" xr:uid="{00000000-0005-0000-0000-000074740000}"/>
    <cellStyle name="ჩვეულებრივი 3 2 3 3 3 4 2 3" xfId="34657" xr:uid="{00000000-0005-0000-0000-000075740000}"/>
    <cellStyle name="ჩვეულებრივი 3 2 3 3 3 4 3" xfId="29783" xr:uid="{00000000-0005-0000-0000-000076740000}"/>
    <cellStyle name="ჩვეულებრივი 3 2 3 3 3 4 4" xfId="34656" xr:uid="{00000000-0005-0000-0000-000077740000}"/>
    <cellStyle name="ჩვეულებრივი 3 2 3 3 3 5" xfId="24847" xr:uid="{00000000-0005-0000-0000-000078740000}"/>
    <cellStyle name="ჩვეულებრივი 3 2 3 3 3 5 2" xfId="29785" xr:uid="{00000000-0005-0000-0000-000079740000}"/>
    <cellStyle name="ჩვეულებრივი 3 2 3 3 3 5 3" xfId="34658" xr:uid="{00000000-0005-0000-0000-00007A740000}"/>
    <cellStyle name="ჩვეულებრივი 3 2 3 3 3 6" xfId="29770" xr:uid="{00000000-0005-0000-0000-00007B740000}"/>
    <cellStyle name="ჩვეულებრივი 3 2 3 3 3 7" xfId="34643" xr:uid="{00000000-0005-0000-0000-00007C740000}"/>
    <cellStyle name="ჩვეულებრივი 3 2 3 3 4" xfId="24848" xr:uid="{00000000-0005-0000-0000-00007D740000}"/>
    <cellStyle name="ჩვეულებრივი 3 2 3 3 4 2" xfId="24849" xr:uid="{00000000-0005-0000-0000-00007E740000}"/>
    <cellStyle name="ჩვეულებრივი 3 2 3 3 4 2 2" xfId="24850" xr:uid="{00000000-0005-0000-0000-00007F740000}"/>
    <cellStyle name="ჩვეულებრივი 3 2 3 3 4 2 2 2" xfId="24851" xr:uid="{00000000-0005-0000-0000-000080740000}"/>
    <cellStyle name="ჩვეულებრივი 3 2 3 3 4 2 2 2 2" xfId="29789" xr:uid="{00000000-0005-0000-0000-000081740000}"/>
    <cellStyle name="ჩვეულებრივი 3 2 3 3 4 2 2 2 3" xfId="34662" xr:uid="{00000000-0005-0000-0000-000082740000}"/>
    <cellStyle name="ჩვეულებრივი 3 2 3 3 4 2 2 3" xfId="29788" xr:uid="{00000000-0005-0000-0000-000083740000}"/>
    <cellStyle name="ჩვეულებრივი 3 2 3 3 4 2 2 4" xfId="34661" xr:uid="{00000000-0005-0000-0000-000084740000}"/>
    <cellStyle name="ჩვეულებრივი 3 2 3 3 4 2 3" xfId="24852" xr:uid="{00000000-0005-0000-0000-000085740000}"/>
    <cellStyle name="ჩვეულებრივი 3 2 3 3 4 2 3 2" xfId="29790" xr:uid="{00000000-0005-0000-0000-000086740000}"/>
    <cellStyle name="ჩვეულებრივი 3 2 3 3 4 2 3 3" xfId="34663" xr:uid="{00000000-0005-0000-0000-000087740000}"/>
    <cellStyle name="ჩვეულებრივი 3 2 3 3 4 2 4" xfId="29787" xr:uid="{00000000-0005-0000-0000-000088740000}"/>
    <cellStyle name="ჩვეულებრივი 3 2 3 3 4 2 5" xfId="34660" xr:uid="{00000000-0005-0000-0000-000089740000}"/>
    <cellStyle name="ჩვეულებრივი 3 2 3 3 4 3" xfId="24853" xr:uid="{00000000-0005-0000-0000-00008A740000}"/>
    <cellStyle name="ჩვეულებრივი 3 2 3 3 4 3 2" xfId="24854" xr:uid="{00000000-0005-0000-0000-00008B740000}"/>
    <cellStyle name="ჩვეულებრივი 3 2 3 3 4 3 2 2" xfId="29792" xr:uid="{00000000-0005-0000-0000-00008C740000}"/>
    <cellStyle name="ჩვეულებრივი 3 2 3 3 4 3 2 3" xfId="34665" xr:uid="{00000000-0005-0000-0000-00008D740000}"/>
    <cellStyle name="ჩვეულებრივი 3 2 3 3 4 3 3" xfId="29791" xr:uid="{00000000-0005-0000-0000-00008E740000}"/>
    <cellStyle name="ჩვეულებრივი 3 2 3 3 4 3 4" xfId="34664" xr:uid="{00000000-0005-0000-0000-00008F740000}"/>
    <cellStyle name="ჩვეულებრივი 3 2 3 3 4 4" xfId="24855" xr:uid="{00000000-0005-0000-0000-000090740000}"/>
    <cellStyle name="ჩვეულებრივი 3 2 3 3 4 4 2" xfId="29793" xr:uid="{00000000-0005-0000-0000-000091740000}"/>
    <cellStyle name="ჩვეულებრივი 3 2 3 3 4 4 3" xfId="34666" xr:uid="{00000000-0005-0000-0000-000092740000}"/>
    <cellStyle name="ჩვეულებრივი 3 2 3 3 4 5" xfId="29786" xr:uid="{00000000-0005-0000-0000-000093740000}"/>
    <cellStyle name="ჩვეულებრივი 3 2 3 3 4 6" xfId="34659" xr:uid="{00000000-0005-0000-0000-000094740000}"/>
    <cellStyle name="ჩვეულებრივი 3 2 3 3 5" xfId="24856" xr:uid="{00000000-0005-0000-0000-000095740000}"/>
    <cellStyle name="ჩვეულებრივი 3 2 3 3 5 2" xfId="24857" xr:uid="{00000000-0005-0000-0000-000096740000}"/>
    <cellStyle name="ჩვეულებრივი 3 2 3 3 5 2 2" xfId="24858" xr:uid="{00000000-0005-0000-0000-000097740000}"/>
    <cellStyle name="ჩვეულებრივი 3 2 3 3 5 2 2 2" xfId="29796" xr:uid="{00000000-0005-0000-0000-000098740000}"/>
    <cellStyle name="ჩვეულებრივი 3 2 3 3 5 2 2 3" xfId="34669" xr:uid="{00000000-0005-0000-0000-000099740000}"/>
    <cellStyle name="ჩვეულებრივი 3 2 3 3 5 2 3" xfId="29795" xr:uid="{00000000-0005-0000-0000-00009A740000}"/>
    <cellStyle name="ჩვეულებრივი 3 2 3 3 5 2 4" xfId="34668" xr:uid="{00000000-0005-0000-0000-00009B740000}"/>
    <cellStyle name="ჩვეულებრივი 3 2 3 3 5 3" xfId="24859" xr:uid="{00000000-0005-0000-0000-00009C740000}"/>
    <cellStyle name="ჩვეულებრივი 3 2 3 3 5 3 2" xfId="29797" xr:uid="{00000000-0005-0000-0000-00009D740000}"/>
    <cellStyle name="ჩვეულებრივი 3 2 3 3 5 3 3" xfId="34670" xr:uid="{00000000-0005-0000-0000-00009E740000}"/>
    <cellStyle name="ჩვეულებრივი 3 2 3 3 5 4" xfId="29794" xr:uid="{00000000-0005-0000-0000-00009F740000}"/>
    <cellStyle name="ჩვეულებრივი 3 2 3 3 5 5" xfId="34667" xr:uid="{00000000-0005-0000-0000-0000A0740000}"/>
    <cellStyle name="ჩვეულებრივი 3 2 3 3 6" xfId="24860" xr:uid="{00000000-0005-0000-0000-0000A1740000}"/>
    <cellStyle name="ჩვეულებრივი 3 2 3 3 6 2" xfId="24861" xr:uid="{00000000-0005-0000-0000-0000A2740000}"/>
    <cellStyle name="ჩვეულებრივი 3 2 3 3 6 2 2" xfId="29799" xr:uid="{00000000-0005-0000-0000-0000A3740000}"/>
    <cellStyle name="ჩვეულებრივი 3 2 3 3 6 2 3" xfId="34672" xr:uid="{00000000-0005-0000-0000-0000A4740000}"/>
    <cellStyle name="ჩვეულებრივი 3 2 3 3 6 3" xfId="29798" xr:uid="{00000000-0005-0000-0000-0000A5740000}"/>
    <cellStyle name="ჩვეულებრივი 3 2 3 3 6 4" xfId="34671" xr:uid="{00000000-0005-0000-0000-0000A6740000}"/>
    <cellStyle name="ჩვეულებრივი 3 2 3 3 7" xfId="24862" xr:uid="{00000000-0005-0000-0000-0000A7740000}"/>
    <cellStyle name="ჩვეულებრივი 3 2 3 3 7 2" xfId="29800" xr:uid="{00000000-0005-0000-0000-0000A8740000}"/>
    <cellStyle name="ჩვეულებრივი 3 2 3 3 7 3" xfId="34673" xr:uid="{00000000-0005-0000-0000-0000A9740000}"/>
    <cellStyle name="ჩვეულებრივი 3 2 3 3 8" xfId="29753" xr:uid="{00000000-0005-0000-0000-0000AA740000}"/>
    <cellStyle name="ჩვეულებრივი 3 2 3 3 9" xfId="34626" xr:uid="{00000000-0005-0000-0000-0000AB740000}"/>
    <cellStyle name="ჩვეულებრივი 3 2 3 4" xfId="24863" xr:uid="{00000000-0005-0000-0000-0000AC740000}"/>
    <cellStyle name="ჩვეულებრივი 3 2 3 4 2" xfId="24864" xr:uid="{00000000-0005-0000-0000-0000AD740000}"/>
    <cellStyle name="ჩვეულებრივი 3 2 3 4 2 2" xfId="24865" xr:uid="{00000000-0005-0000-0000-0000AE740000}"/>
    <cellStyle name="ჩვეულებრივი 3 2 3 4 2 2 2" xfId="24866" xr:uid="{00000000-0005-0000-0000-0000AF740000}"/>
    <cellStyle name="ჩვეულებრივი 3 2 3 4 2 2 2 2" xfId="24867" xr:uid="{00000000-0005-0000-0000-0000B0740000}"/>
    <cellStyle name="ჩვეულებრივი 3 2 3 4 2 2 2 2 2" xfId="29805" xr:uid="{00000000-0005-0000-0000-0000B1740000}"/>
    <cellStyle name="ჩვეულებრივი 3 2 3 4 2 2 2 2 3" xfId="34678" xr:uid="{00000000-0005-0000-0000-0000B2740000}"/>
    <cellStyle name="ჩვეულებრივი 3 2 3 4 2 2 2 3" xfId="29804" xr:uid="{00000000-0005-0000-0000-0000B3740000}"/>
    <cellStyle name="ჩვეულებრივი 3 2 3 4 2 2 2 4" xfId="34677" xr:uid="{00000000-0005-0000-0000-0000B4740000}"/>
    <cellStyle name="ჩვეულებრივი 3 2 3 4 2 2 3" xfId="24868" xr:uid="{00000000-0005-0000-0000-0000B5740000}"/>
    <cellStyle name="ჩვეულებრივი 3 2 3 4 2 2 3 2" xfId="29806" xr:uid="{00000000-0005-0000-0000-0000B6740000}"/>
    <cellStyle name="ჩვეულებრივი 3 2 3 4 2 2 3 3" xfId="34679" xr:uid="{00000000-0005-0000-0000-0000B7740000}"/>
    <cellStyle name="ჩვეულებრივი 3 2 3 4 2 2 4" xfId="29803" xr:uid="{00000000-0005-0000-0000-0000B8740000}"/>
    <cellStyle name="ჩვეულებრივი 3 2 3 4 2 2 5" xfId="34676" xr:uid="{00000000-0005-0000-0000-0000B9740000}"/>
    <cellStyle name="ჩვეულებრივი 3 2 3 4 2 3" xfId="24869" xr:uid="{00000000-0005-0000-0000-0000BA740000}"/>
    <cellStyle name="ჩვეულებრივი 3 2 3 4 2 3 2" xfId="24870" xr:uid="{00000000-0005-0000-0000-0000BB740000}"/>
    <cellStyle name="ჩვეულებრივი 3 2 3 4 2 3 2 2" xfId="29808" xr:uid="{00000000-0005-0000-0000-0000BC740000}"/>
    <cellStyle name="ჩვეულებრივი 3 2 3 4 2 3 2 3" xfId="34681" xr:uid="{00000000-0005-0000-0000-0000BD740000}"/>
    <cellStyle name="ჩვეულებრივი 3 2 3 4 2 3 3" xfId="29807" xr:uid="{00000000-0005-0000-0000-0000BE740000}"/>
    <cellStyle name="ჩვეულებრივი 3 2 3 4 2 3 4" xfId="34680" xr:uid="{00000000-0005-0000-0000-0000BF740000}"/>
    <cellStyle name="ჩვეულებრივი 3 2 3 4 2 4" xfId="24871" xr:uid="{00000000-0005-0000-0000-0000C0740000}"/>
    <cellStyle name="ჩვეულებრივი 3 2 3 4 2 4 2" xfId="29809" xr:uid="{00000000-0005-0000-0000-0000C1740000}"/>
    <cellStyle name="ჩვეულებრივი 3 2 3 4 2 4 3" xfId="34682" xr:uid="{00000000-0005-0000-0000-0000C2740000}"/>
    <cellStyle name="ჩვეულებრივი 3 2 3 4 2 5" xfId="29802" xr:uid="{00000000-0005-0000-0000-0000C3740000}"/>
    <cellStyle name="ჩვეულებრივი 3 2 3 4 2 6" xfId="34675" xr:uid="{00000000-0005-0000-0000-0000C4740000}"/>
    <cellStyle name="ჩვეულებრივი 3 2 3 4 3" xfId="24872" xr:uid="{00000000-0005-0000-0000-0000C5740000}"/>
    <cellStyle name="ჩვეულებრივი 3 2 3 4 3 2" xfId="24873" xr:uid="{00000000-0005-0000-0000-0000C6740000}"/>
    <cellStyle name="ჩვეულებრივი 3 2 3 4 3 2 2" xfId="24874" xr:uid="{00000000-0005-0000-0000-0000C7740000}"/>
    <cellStyle name="ჩვეულებრივი 3 2 3 4 3 2 2 2" xfId="29812" xr:uid="{00000000-0005-0000-0000-0000C8740000}"/>
    <cellStyle name="ჩვეულებრივი 3 2 3 4 3 2 2 3" xfId="34685" xr:uid="{00000000-0005-0000-0000-0000C9740000}"/>
    <cellStyle name="ჩვეულებრივი 3 2 3 4 3 2 3" xfId="29811" xr:uid="{00000000-0005-0000-0000-0000CA740000}"/>
    <cellStyle name="ჩვეულებრივი 3 2 3 4 3 2 4" xfId="34684" xr:uid="{00000000-0005-0000-0000-0000CB740000}"/>
    <cellStyle name="ჩვეულებრივი 3 2 3 4 3 3" xfId="24875" xr:uid="{00000000-0005-0000-0000-0000CC740000}"/>
    <cellStyle name="ჩვეულებრივი 3 2 3 4 3 3 2" xfId="29813" xr:uid="{00000000-0005-0000-0000-0000CD740000}"/>
    <cellStyle name="ჩვეულებრივი 3 2 3 4 3 3 3" xfId="34686" xr:uid="{00000000-0005-0000-0000-0000CE740000}"/>
    <cellStyle name="ჩვეულებრივი 3 2 3 4 3 4" xfId="29810" xr:uid="{00000000-0005-0000-0000-0000CF740000}"/>
    <cellStyle name="ჩვეულებრივი 3 2 3 4 3 5" xfId="34683" xr:uid="{00000000-0005-0000-0000-0000D0740000}"/>
    <cellStyle name="ჩვეულებრივი 3 2 3 4 4" xfId="24876" xr:uid="{00000000-0005-0000-0000-0000D1740000}"/>
    <cellStyle name="ჩვეულებრივი 3 2 3 4 4 2" xfId="24877" xr:uid="{00000000-0005-0000-0000-0000D2740000}"/>
    <cellStyle name="ჩვეულებრივი 3 2 3 4 4 2 2" xfId="29815" xr:uid="{00000000-0005-0000-0000-0000D3740000}"/>
    <cellStyle name="ჩვეულებრივი 3 2 3 4 4 2 3" xfId="34688" xr:uid="{00000000-0005-0000-0000-0000D4740000}"/>
    <cellStyle name="ჩვეულებრივი 3 2 3 4 4 3" xfId="29814" xr:uid="{00000000-0005-0000-0000-0000D5740000}"/>
    <cellStyle name="ჩვეულებრივი 3 2 3 4 4 4" xfId="34687" xr:uid="{00000000-0005-0000-0000-0000D6740000}"/>
    <cellStyle name="ჩვეულებრივი 3 2 3 4 5" xfId="24878" xr:uid="{00000000-0005-0000-0000-0000D7740000}"/>
    <cellStyle name="ჩვეულებრივი 3 2 3 4 5 2" xfId="29816" xr:uid="{00000000-0005-0000-0000-0000D8740000}"/>
    <cellStyle name="ჩვეულებრივი 3 2 3 4 5 3" xfId="34689" xr:uid="{00000000-0005-0000-0000-0000D9740000}"/>
    <cellStyle name="ჩვეულებრივი 3 2 3 4 6" xfId="29801" xr:uid="{00000000-0005-0000-0000-0000DA740000}"/>
    <cellStyle name="ჩვეულებრივი 3 2 3 4 7" xfId="34674" xr:uid="{00000000-0005-0000-0000-0000DB740000}"/>
    <cellStyle name="ჩვეულებრივი 3 2 3 5" xfId="24879" xr:uid="{00000000-0005-0000-0000-0000DC740000}"/>
    <cellStyle name="ჩვეულებრივი 3 2 3 5 2" xfId="24880" xr:uid="{00000000-0005-0000-0000-0000DD740000}"/>
    <cellStyle name="ჩვეულებრივი 3 2 3 5 2 2" xfId="24881" xr:uid="{00000000-0005-0000-0000-0000DE740000}"/>
    <cellStyle name="ჩვეულებრივი 3 2 3 5 2 2 2" xfId="24882" xr:uid="{00000000-0005-0000-0000-0000DF740000}"/>
    <cellStyle name="ჩვეულებრივი 3 2 3 5 2 2 2 2" xfId="24883" xr:uid="{00000000-0005-0000-0000-0000E0740000}"/>
    <cellStyle name="ჩვეულებრივი 3 2 3 5 2 2 2 2 2" xfId="29821" xr:uid="{00000000-0005-0000-0000-0000E1740000}"/>
    <cellStyle name="ჩვეულებრივი 3 2 3 5 2 2 2 2 3" xfId="34694" xr:uid="{00000000-0005-0000-0000-0000E2740000}"/>
    <cellStyle name="ჩვეულებრივი 3 2 3 5 2 2 2 3" xfId="29820" xr:uid="{00000000-0005-0000-0000-0000E3740000}"/>
    <cellStyle name="ჩვეულებრივი 3 2 3 5 2 2 2 4" xfId="34693" xr:uid="{00000000-0005-0000-0000-0000E4740000}"/>
    <cellStyle name="ჩვეულებრივი 3 2 3 5 2 2 3" xfId="24884" xr:uid="{00000000-0005-0000-0000-0000E5740000}"/>
    <cellStyle name="ჩვეულებრივი 3 2 3 5 2 2 3 2" xfId="29822" xr:uid="{00000000-0005-0000-0000-0000E6740000}"/>
    <cellStyle name="ჩვეულებრივი 3 2 3 5 2 2 3 3" xfId="34695" xr:uid="{00000000-0005-0000-0000-0000E7740000}"/>
    <cellStyle name="ჩვეულებრივი 3 2 3 5 2 2 4" xfId="29819" xr:uid="{00000000-0005-0000-0000-0000E8740000}"/>
    <cellStyle name="ჩვეულებრივი 3 2 3 5 2 2 5" xfId="34692" xr:uid="{00000000-0005-0000-0000-0000E9740000}"/>
    <cellStyle name="ჩვეულებრივი 3 2 3 5 2 3" xfId="24885" xr:uid="{00000000-0005-0000-0000-0000EA740000}"/>
    <cellStyle name="ჩვეულებრივი 3 2 3 5 2 3 2" xfId="24886" xr:uid="{00000000-0005-0000-0000-0000EB740000}"/>
    <cellStyle name="ჩვეულებრივი 3 2 3 5 2 3 2 2" xfId="29824" xr:uid="{00000000-0005-0000-0000-0000EC740000}"/>
    <cellStyle name="ჩვეულებრივი 3 2 3 5 2 3 2 3" xfId="34697" xr:uid="{00000000-0005-0000-0000-0000ED740000}"/>
    <cellStyle name="ჩვეულებრივი 3 2 3 5 2 3 3" xfId="29823" xr:uid="{00000000-0005-0000-0000-0000EE740000}"/>
    <cellStyle name="ჩვეულებრივი 3 2 3 5 2 3 4" xfId="34696" xr:uid="{00000000-0005-0000-0000-0000EF740000}"/>
    <cellStyle name="ჩვეულებრივი 3 2 3 5 2 4" xfId="24887" xr:uid="{00000000-0005-0000-0000-0000F0740000}"/>
    <cellStyle name="ჩვეულებრივი 3 2 3 5 2 4 2" xfId="29825" xr:uid="{00000000-0005-0000-0000-0000F1740000}"/>
    <cellStyle name="ჩვეულებრივი 3 2 3 5 2 4 3" xfId="34698" xr:uid="{00000000-0005-0000-0000-0000F2740000}"/>
    <cellStyle name="ჩვეულებრივი 3 2 3 5 2 5" xfId="29818" xr:uid="{00000000-0005-0000-0000-0000F3740000}"/>
    <cellStyle name="ჩვეულებრივი 3 2 3 5 2 6" xfId="34691" xr:uid="{00000000-0005-0000-0000-0000F4740000}"/>
    <cellStyle name="ჩვეულებრივი 3 2 3 5 3" xfId="24888" xr:uid="{00000000-0005-0000-0000-0000F5740000}"/>
    <cellStyle name="ჩვეულებრივი 3 2 3 5 3 2" xfId="24889" xr:uid="{00000000-0005-0000-0000-0000F6740000}"/>
    <cellStyle name="ჩვეულებრივი 3 2 3 5 3 2 2" xfId="24890" xr:uid="{00000000-0005-0000-0000-0000F7740000}"/>
    <cellStyle name="ჩვეულებრივი 3 2 3 5 3 2 2 2" xfId="29828" xr:uid="{00000000-0005-0000-0000-0000F8740000}"/>
    <cellStyle name="ჩვეულებრივი 3 2 3 5 3 2 2 3" xfId="34701" xr:uid="{00000000-0005-0000-0000-0000F9740000}"/>
    <cellStyle name="ჩვეულებრივი 3 2 3 5 3 2 3" xfId="29827" xr:uid="{00000000-0005-0000-0000-0000FA740000}"/>
    <cellStyle name="ჩვეულებრივი 3 2 3 5 3 2 4" xfId="34700" xr:uid="{00000000-0005-0000-0000-0000FB740000}"/>
    <cellStyle name="ჩვეულებრივი 3 2 3 5 3 3" xfId="24891" xr:uid="{00000000-0005-0000-0000-0000FC740000}"/>
    <cellStyle name="ჩვეულებრივი 3 2 3 5 3 3 2" xfId="29829" xr:uid="{00000000-0005-0000-0000-0000FD740000}"/>
    <cellStyle name="ჩვეულებრივი 3 2 3 5 3 3 3" xfId="34702" xr:uid="{00000000-0005-0000-0000-0000FE740000}"/>
    <cellStyle name="ჩვეულებრივი 3 2 3 5 3 4" xfId="29826" xr:uid="{00000000-0005-0000-0000-0000FF740000}"/>
    <cellStyle name="ჩვეულებრივი 3 2 3 5 3 5" xfId="34699" xr:uid="{00000000-0005-0000-0000-000000750000}"/>
    <cellStyle name="ჩვეულებრივი 3 2 3 5 4" xfId="24892" xr:uid="{00000000-0005-0000-0000-000001750000}"/>
    <cellStyle name="ჩვეულებრივი 3 2 3 5 4 2" xfId="24893" xr:uid="{00000000-0005-0000-0000-000002750000}"/>
    <cellStyle name="ჩვეულებრივი 3 2 3 5 4 2 2" xfId="29831" xr:uid="{00000000-0005-0000-0000-000003750000}"/>
    <cellStyle name="ჩვეულებრივი 3 2 3 5 4 2 3" xfId="34704" xr:uid="{00000000-0005-0000-0000-000004750000}"/>
    <cellStyle name="ჩვეულებრივი 3 2 3 5 4 3" xfId="29830" xr:uid="{00000000-0005-0000-0000-000005750000}"/>
    <cellStyle name="ჩვეულებრივი 3 2 3 5 4 4" xfId="34703" xr:uid="{00000000-0005-0000-0000-000006750000}"/>
    <cellStyle name="ჩვეულებრივი 3 2 3 5 5" xfId="24894" xr:uid="{00000000-0005-0000-0000-000007750000}"/>
    <cellStyle name="ჩვეულებრივი 3 2 3 5 5 2" xfId="29832" xr:uid="{00000000-0005-0000-0000-000008750000}"/>
    <cellStyle name="ჩვეულებრივი 3 2 3 5 5 3" xfId="34705" xr:uid="{00000000-0005-0000-0000-000009750000}"/>
    <cellStyle name="ჩვეულებრივი 3 2 3 5 6" xfId="29817" xr:uid="{00000000-0005-0000-0000-00000A750000}"/>
    <cellStyle name="ჩვეულებრივი 3 2 3 5 7" xfId="34690" xr:uid="{00000000-0005-0000-0000-00000B750000}"/>
    <cellStyle name="ჩვეულებრივი 3 2 3 6" xfId="24895" xr:uid="{00000000-0005-0000-0000-00000C750000}"/>
    <cellStyle name="ჩვეულებრივი 3 2 3 6 2" xfId="24896" xr:uid="{00000000-0005-0000-0000-00000D750000}"/>
    <cellStyle name="ჩვეულებრივი 3 2 3 6 2 2" xfId="24897" xr:uid="{00000000-0005-0000-0000-00000E750000}"/>
    <cellStyle name="ჩვეულებრივი 3 2 3 6 2 2 2" xfId="24898" xr:uid="{00000000-0005-0000-0000-00000F750000}"/>
    <cellStyle name="ჩვეულებრივი 3 2 3 6 2 2 2 2" xfId="29836" xr:uid="{00000000-0005-0000-0000-000010750000}"/>
    <cellStyle name="ჩვეულებრივი 3 2 3 6 2 2 2 3" xfId="34709" xr:uid="{00000000-0005-0000-0000-000011750000}"/>
    <cellStyle name="ჩვეულებრივი 3 2 3 6 2 2 3" xfId="29835" xr:uid="{00000000-0005-0000-0000-000012750000}"/>
    <cellStyle name="ჩვეულებრივი 3 2 3 6 2 2 4" xfId="34708" xr:uid="{00000000-0005-0000-0000-000013750000}"/>
    <cellStyle name="ჩვეულებრივი 3 2 3 6 2 3" xfId="24899" xr:uid="{00000000-0005-0000-0000-000014750000}"/>
    <cellStyle name="ჩვეულებრივი 3 2 3 6 2 3 2" xfId="29837" xr:uid="{00000000-0005-0000-0000-000015750000}"/>
    <cellStyle name="ჩვეულებრივი 3 2 3 6 2 3 3" xfId="34710" xr:uid="{00000000-0005-0000-0000-000016750000}"/>
    <cellStyle name="ჩვეულებრივი 3 2 3 6 2 4" xfId="29834" xr:uid="{00000000-0005-0000-0000-000017750000}"/>
    <cellStyle name="ჩვეულებრივი 3 2 3 6 2 5" xfId="34707" xr:uid="{00000000-0005-0000-0000-000018750000}"/>
    <cellStyle name="ჩვეულებრივი 3 2 3 6 3" xfId="24900" xr:uid="{00000000-0005-0000-0000-000019750000}"/>
    <cellStyle name="ჩვეულებრივი 3 2 3 6 3 2" xfId="24901" xr:uid="{00000000-0005-0000-0000-00001A750000}"/>
    <cellStyle name="ჩვეულებრივი 3 2 3 6 3 2 2" xfId="29839" xr:uid="{00000000-0005-0000-0000-00001B750000}"/>
    <cellStyle name="ჩვეულებრივი 3 2 3 6 3 2 3" xfId="34712" xr:uid="{00000000-0005-0000-0000-00001C750000}"/>
    <cellStyle name="ჩვეულებრივი 3 2 3 6 3 3" xfId="29838" xr:uid="{00000000-0005-0000-0000-00001D750000}"/>
    <cellStyle name="ჩვეულებრივი 3 2 3 6 3 4" xfId="34711" xr:uid="{00000000-0005-0000-0000-00001E750000}"/>
    <cellStyle name="ჩვეულებრივი 3 2 3 6 4" xfId="24902" xr:uid="{00000000-0005-0000-0000-00001F750000}"/>
    <cellStyle name="ჩვეულებრივი 3 2 3 6 4 2" xfId="29840" xr:uid="{00000000-0005-0000-0000-000020750000}"/>
    <cellStyle name="ჩვეულებრივი 3 2 3 6 4 3" xfId="34713" xr:uid="{00000000-0005-0000-0000-000021750000}"/>
    <cellStyle name="ჩვეულებრივი 3 2 3 6 5" xfId="29833" xr:uid="{00000000-0005-0000-0000-000022750000}"/>
    <cellStyle name="ჩვეულებრივი 3 2 3 6 6" xfId="34706" xr:uid="{00000000-0005-0000-0000-000023750000}"/>
    <cellStyle name="ჩვეულებრივი 3 2 3 7" xfId="24903" xr:uid="{00000000-0005-0000-0000-000024750000}"/>
    <cellStyle name="ჩვეულებრივი 3 2 3 7 2" xfId="24904" xr:uid="{00000000-0005-0000-0000-000025750000}"/>
    <cellStyle name="ჩვეულებრივი 3 2 3 7 2 2" xfId="24905" xr:uid="{00000000-0005-0000-0000-000026750000}"/>
    <cellStyle name="ჩვეულებრივი 3 2 3 7 2 2 2" xfId="29843" xr:uid="{00000000-0005-0000-0000-000027750000}"/>
    <cellStyle name="ჩვეულებრივი 3 2 3 7 2 2 3" xfId="34716" xr:uid="{00000000-0005-0000-0000-000028750000}"/>
    <cellStyle name="ჩვეულებრივი 3 2 3 7 2 3" xfId="29842" xr:uid="{00000000-0005-0000-0000-000029750000}"/>
    <cellStyle name="ჩვეულებრივი 3 2 3 7 2 4" xfId="34715" xr:uid="{00000000-0005-0000-0000-00002A750000}"/>
    <cellStyle name="ჩვეულებრივი 3 2 3 7 3" xfId="24906" xr:uid="{00000000-0005-0000-0000-00002B750000}"/>
    <cellStyle name="ჩვეულებრივი 3 2 3 7 3 2" xfId="29844" xr:uid="{00000000-0005-0000-0000-00002C750000}"/>
    <cellStyle name="ჩვეულებრივი 3 2 3 7 3 3" xfId="34717" xr:uid="{00000000-0005-0000-0000-00002D750000}"/>
    <cellStyle name="ჩვეულებრივი 3 2 3 7 4" xfId="29841" xr:uid="{00000000-0005-0000-0000-00002E750000}"/>
    <cellStyle name="ჩვეულებრივი 3 2 3 7 5" xfId="34714" xr:uid="{00000000-0005-0000-0000-00002F750000}"/>
    <cellStyle name="ჩვეულებრივი 3 2 3 8" xfId="24907" xr:uid="{00000000-0005-0000-0000-000030750000}"/>
    <cellStyle name="ჩვეულებრივი 3 2 3 8 2" xfId="24908" xr:uid="{00000000-0005-0000-0000-000031750000}"/>
    <cellStyle name="ჩვეულებრივი 3 2 3 8 2 2" xfId="29846" xr:uid="{00000000-0005-0000-0000-000032750000}"/>
    <cellStyle name="ჩვეულებრივი 3 2 3 8 2 3" xfId="34719" xr:uid="{00000000-0005-0000-0000-000033750000}"/>
    <cellStyle name="ჩვეულებრივი 3 2 3 8 3" xfId="29845" xr:uid="{00000000-0005-0000-0000-000034750000}"/>
    <cellStyle name="ჩვეულებრივი 3 2 3 8 4" xfId="34718" xr:uid="{00000000-0005-0000-0000-000035750000}"/>
    <cellStyle name="ჩვეულებრივი 3 2 3 9" xfId="24909" xr:uid="{00000000-0005-0000-0000-000036750000}"/>
    <cellStyle name="ჩვეულებრივი 3 2 3 9 2" xfId="29847" xr:uid="{00000000-0005-0000-0000-000037750000}"/>
    <cellStyle name="ჩვეულებრივი 3 2 3 9 3" xfId="34720" xr:uid="{00000000-0005-0000-0000-000038750000}"/>
    <cellStyle name="ჩვეულებრივი 3 2 4" xfId="24910" xr:uid="{00000000-0005-0000-0000-000039750000}"/>
    <cellStyle name="ჩვეულებრივი 3 2 4 10" xfId="29848" xr:uid="{00000000-0005-0000-0000-00003A750000}"/>
    <cellStyle name="ჩვეულებრივი 3 2 4 11" xfId="34721" xr:uid="{00000000-0005-0000-0000-00003B750000}"/>
    <cellStyle name="ჩვეულებრივი 3 2 4 2" xfId="24911" xr:uid="{00000000-0005-0000-0000-00003C750000}"/>
    <cellStyle name="ჩვეულებრივი 3 2 4 2 10" xfId="34722" xr:uid="{00000000-0005-0000-0000-00003D750000}"/>
    <cellStyle name="ჩვეულებრივი 3 2 4 2 2" xfId="24912" xr:uid="{00000000-0005-0000-0000-00003E750000}"/>
    <cellStyle name="ჩვეულებრივი 3 2 4 2 2 2" xfId="24913" xr:uid="{00000000-0005-0000-0000-00003F750000}"/>
    <cellStyle name="ჩვეულებრივი 3 2 4 2 2 2 2" xfId="24914" xr:uid="{00000000-0005-0000-0000-000040750000}"/>
    <cellStyle name="ჩვეულებრივი 3 2 4 2 2 2 2 2" xfId="24915" xr:uid="{00000000-0005-0000-0000-000041750000}"/>
    <cellStyle name="ჩვეულებრივი 3 2 4 2 2 2 2 2 2" xfId="24916" xr:uid="{00000000-0005-0000-0000-000042750000}"/>
    <cellStyle name="ჩვეულებრივი 3 2 4 2 2 2 2 2 2 2" xfId="24917" xr:uid="{00000000-0005-0000-0000-000043750000}"/>
    <cellStyle name="ჩვეულებრივი 3 2 4 2 2 2 2 2 2 2 2" xfId="29855" xr:uid="{00000000-0005-0000-0000-000044750000}"/>
    <cellStyle name="ჩვეულებრივი 3 2 4 2 2 2 2 2 2 2 3" xfId="34728" xr:uid="{00000000-0005-0000-0000-000045750000}"/>
    <cellStyle name="ჩვეულებრივი 3 2 4 2 2 2 2 2 2 3" xfId="29854" xr:uid="{00000000-0005-0000-0000-000046750000}"/>
    <cellStyle name="ჩვეულებრივი 3 2 4 2 2 2 2 2 2 4" xfId="34727" xr:uid="{00000000-0005-0000-0000-000047750000}"/>
    <cellStyle name="ჩვეულებრივი 3 2 4 2 2 2 2 2 3" xfId="24918" xr:uid="{00000000-0005-0000-0000-000048750000}"/>
    <cellStyle name="ჩვეულებრივი 3 2 4 2 2 2 2 2 3 2" xfId="29856" xr:uid="{00000000-0005-0000-0000-000049750000}"/>
    <cellStyle name="ჩვეულებრივი 3 2 4 2 2 2 2 2 3 3" xfId="34729" xr:uid="{00000000-0005-0000-0000-00004A750000}"/>
    <cellStyle name="ჩვეულებრივი 3 2 4 2 2 2 2 2 4" xfId="29853" xr:uid="{00000000-0005-0000-0000-00004B750000}"/>
    <cellStyle name="ჩვეულებრივი 3 2 4 2 2 2 2 2 5" xfId="34726" xr:uid="{00000000-0005-0000-0000-00004C750000}"/>
    <cellStyle name="ჩვეულებრივი 3 2 4 2 2 2 2 3" xfId="24919" xr:uid="{00000000-0005-0000-0000-00004D750000}"/>
    <cellStyle name="ჩვეულებრივი 3 2 4 2 2 2 2 3 2" xfId="24920" xr:uid="{00000000-0005-0000-0000-00004E750000}"/>
    <cellStyle name="ჩვეულებრივი 3 2 4 2 2 2 2 3 2 2" xfId="29858" xr:uid="{00000000-0005-0000-0000-00004F750000}"/>
    <cellStyle name="ჩვეულებრივი 3 2 4 2 2 2 2 3 2 3" xfId="34731" xr:uid="{00000000-0005-0000-0000-000050750000}"/>
    <cellStyle name="ჩვეულებრივი 3 2 4 2 2 2 2 3 3" xfId="29857" xr:uid="{00000000-0005-0000-0000-000051750000}"/>
    <cellStyle name="ჩვეულებრივი 3 2 4 2 2 2 2 3 4" xfId="34730" xr:uid="{00000000-0005-0000-0000-000052750000}"/>
    <cellStyle name="ჩვეულებრივი 3 2 4 2 2 2 2 4" xfId="24921" xr:uid="{00000000-0005-0000-0000-000053750000}"/>
    <cellStyle name="ჩვეულებრივი 3 2 4 2 2 2 2 4 2" xfId="29859" xr:uid="{00000000-0005-0000-0000-000054750000}"/>
    <cellStyle name="ჩვეულებრივი 3 2 4 2 2 2 2 4 3" xfId="34732" xr:uid="{00000000-0005-0000-0000-000055750000}"/>
    <cellStyle name="ჩვეულებრივი 3 2 4 2 2 2 2 5" xfId="29852" xr:uid="{00000000-0005-0000-0000-000056750000}"/>
    <cellStyle name="ჩვეულებრივი 3 2 4 2 2 2 2 6" xfId="34725" xr:uid="{00000000-0005-0000-0000-000057750000}"/>
    <cellStyle name="ჩვეულებრივი 3 2 4 2 2 2 3" xfId="24922" xr:uid="{00000000-0005-0000-0000-000058750000}"/>
    <cellStyle name="ჩვეულებრივი 3 2 4 2 2 2 3 2" xfId="24923" xr:uid="{00000000-0005-0000-0000-000059750000}"/>
    <cellStyle name="ჩვეულებრივი 3 2 4 2 2 2 3 2 2" xfId="24924" xr:uid="{00000000-0005-0000-0000-00005A750000}"/>
    <cellStyle name="ჩვეულებრივი 3 2 4 2 2 2 3 2 2 2" xfId="29862" xr:uid="{00000000-0005-0000-0000-00005B750000}"/>
    <cellStyle name="ჩვეულებრივი 3 2 4 2 2 2 3 2 2 3" xfId="34735" xr:uid="{00000000-0005-0000-0000-00005C750000}"/>
    <cellStyle name="ჩვეულებრივი 3 2 4 2 2 2 3 2 3" xfId="29861" xr:uid="{00000000-0005-0000-0000-00005D750000}"/>
    <cellStyle name="ჩვეულებრივი 3 2 4 2 2 2 3 2 4" xfId="34734" xr:uid="{00000000-0005-0000-0000-00005E750000}"/>
    <cellStyle name="ჩვეულებრივი 3 2 4 2 2 2 3 3" xfId="24925" xr:uid="{00000000-0005-0000-0000-00005F750000}"/>
    <cellStyle name="ჩვეულებრივი 3 2 4 2 2 2 3 3 2" xfId="29863" xr:uid="{00000000-0005-0000-0000-000060750000}"/>
    <cellStyle name="ჩვეულებრივი 3 2 4 2 2 2 3 3 3" xfId="34736" xr:uid="{00000000-0005-0000-0000-000061750000}"/>
    <cellStyle name="ჩვეულებრივი 3 2 4 2 2 2 3 4" xfId="29860" xr:uid="{00000000-0005-0000-0000-000062750000}"/>
    <cellStyle name="ჩვეულებრივი 3 2 4 2 2 2 3 5" xfId="34733" xr:uid="{00000000-0005-0000-0000-000063750000}"/>
    <cellStyle name="ჩვეულებრივი 3 2 4 2 2 2 4" xfId="24926" xr:uid="{00000000-0005-0000-0000-000064750000}"/>
    <cellStyle name="ჩვეულებრივი 3 2 4 2 2 2 4 2" xfId="24927" xr:uid="{00000000-0005-0000-0000-000065750000}"/>
    <cellStyle name="ჩვეულებრივი 3 2 4 2 2 2 4 2 2" xfId="29865" xr:uid="{00000000-0005-0000-0000-000066750000}"/>
    <cellStyle name="ჩვეულებრივი 3 2 4 2 2 2 4 2 3" xfId="34738" xr:uid="{00000000-0005-0000-0000-000067750000}"/>
    <cellStyle name="ჩვეულებრივი 3 2 4 2 2 2 4 3" xfId="29864" xr:uid="{00000000-0005-0000-0000-000068750000}"/>
    <cellStyle name="ჩვეულებრივი 3 2 4 2 2 2 4 4" xfId="34737" xr:uid="{00000000-0005-0000-0000-000069750000}"/>
    <cellStyle name="ჩვეულებრივი 3 2 4 2 2 2 5" xfId="24928" xr:uid="{00000000-0005-0000-0000-00006A750000}"/>
    <cellStyle name="ჩვეულებრივი 3 2 4 2 2 2 5 2" xfId="29866" xr:uid="{00000000-0005-0000-0000-00006B750000}"/>
    <cellStyle name="ჩვეულებრივი 3 2 4 2 2 2 5 3" xfId="34739" xr:uid="{00000000-0005-0000-0000-00006C750000}"/>
    <cellStyle name="ჩვეულებრივი 3 2 4 2 2 2 6" xfId="29851" xr:uid="{00000000-0005-0000-0000-00006D750000}"/>
    <cellStyle name="ჩვეულებრივი 3 2 4 2 2 2 7" xfId="34724" xr:uid="{00000000-0005-0000-0000-00006E750000}"/>
    <cellStyle name="ჩვეულებრივი 3 2 4 2 2 3" xfId="24929" xr:uid="{00000000-0005-0000-0000-00006F750000}"/>
    <cellStyle name="ჩვეულებრივი 3 2 4 2 2 3 2" xfId="24930" xr:uid="{00000000-0005-0000-0000-000070750000}"/>
    <cellStyle name="ჩვეულებრივი 3 2 4 2 2 3 2 2" xfId="24931" xr:uid="{00000000-0005-0000-0000-000071750000}"/>
    <cellStyle name="ჩვეულებრივი 3 2 4 2 2 3 2 2 2" xfId="24932" xr:uid="{00000000-0005-0000-0000-000072750000}"/>
    <cellStyle name="ჩვეულებრივი 3 2 4 2 2 3 2 2 2 2" xfId="24933" xr:uid="{00000000-0005-0000-0000-000073750000}"/>
    <cellStyle name="ჩვეულებრივი 3 2 4 2 2 3 2 2 2 2 2" xfId="29871" xr:uid="{00000000-0005-0000-0000-000074750000}"/>
    <cellStyle name="ჩვეულებრივი 3 2 4 2 2 3 2 2 2 2 3" xfId="34744" xr:uid="{00000000-0005-0000-0000-000075750000}"/>
    <cellStyle name="ჩვეულებრივი 3 2 4 2 2 3 2 2 2 3" xfId="29870" xr:uid="{00000000-0005-0000-0000-000076750000}"/>
    <cellStyle name="ჩვეულებრივი 3 2 4 2 2 3 2 2 2 4" xfId="34743" xr:uid="{00000000-0005-0000-0000-000077750000}"/>
    <cellStyle name="ჩვეულებრივი 3 2 4 2 2 3 2 2 3" xfId="24934" xr:uid="{00000000-0005-0000-0000-000078750000}"/>
    <cellStyle name="ჩვეულებრივი 3 2 4 2 2 3 2 2 3 2" xfId="29872" xr:uid="{00000000-0005-0000-0000-000079750000}"/>
    <cellStyle name="ჩვეულებრივი 3 2 4 2 2 3 2 2 3 3" xfId="34745" xr:uid="{00000000-0005-0000-0000-00007A750000}"/>
    <cellStyle name="ჩვეულებრივი 3 2 4 2 2 3 2 2 4" xfId="29869" xr:uid="{00000000-0005-0000-0000-00007B750000}"/>
    <cellStyle name="ჩვეულებრივი 3 2 4 2 2 3 2 2 5" xfId="34742" xr:uid="{00000000-0005-0000-0000-00007C750000}"/>
    <cellStyle name="ჩვეულებრივი 3 2 4 2 2 3 2 3" xfId="24935" xr:uid="{00000000-0005-0000-0000-00007D750000}"/>
    <cellStyle name="ჩვეულებრივი 3 2 4 2 2 3 2 3 2" xfId="24936" xr:uid="{00000000-0005-0000-0000-00007E750000}"/>
    <cellStyle name="ჩვეულებრივი 3 2 4 2 2 3 2 3 2 2" xfId="29874" xr:uid="{00000000-0005-0000-0000-00007F750000}"/>
    <cellStyle name="ჩვეულებრივი 3 2 4 2 2 3 2 3 2 3" xfId="34747" xr:uid="{00000000-0005-0000-0000-000080750000}"/>
    <cellStyle name="ჩვეულებრივი 3 2 4 2 2 3 2 3 3" xfId="29873" xr:uid="{00000000-0005-0000-0000-000081750000}"/>
    <cellStyle name="ჩვეულებრივი 3 2 4 2 2 3 2 3 4" xfId="34746" xr:uid="{00000000-0005-0000-0000-000082750000}"/>
    <cellStyle name="ჩვეულებრივი 3 2 4 2 2 3 2 4" xfId="24937" xr:uid="{00000000-0005-0000-0000-000083750000}"/>
    <cellStyle name="ჩვეულებრივი 3 2 4 2 2 3 2 4 2" xfId="29875" xr:uid="{00000000-0005-0000-0000-000084750000}"/>
    <cellStyle name="ჩვეულებრივი 3 2 4 2 2 3 2 4 3" xfId="34748" xr:uid="{00000000-0005-0000-0000-000085750000}"/>
    <cellStyle name="ჩვეულებრივი 3 2 4 2 2 3 2 5" xfId="29868" xr:uid="{00000000-0005-0000-0000-000086750000}"/>
    <cellStyle name="ჩვეულებრივი 3 2 4 2 2 3 2 6" xfId="34741" xr:uid="{00000000-0005-0000-0000-000087750000}"/>
    <cellStyle name="ჩვეულებრივი 3 2 4 2 2 3 3" xfId="24938" xr:uid="{00000000-0005-0000-0000-000088750000}"/>
    <cellStyle name="ჩვეულებრივი 3 2 4 2 2 3 3 2" xfId="24939" xr:uid="{00000000-0005-0000-0000-000089750000}"/>
    <cellStyle name="ჩვეულებრივი 3 2 4 2 2 3 3 2 2" xfId="24940" xr:uid="{00000000-0005-0000-0000-00008A750000}"/>
    <cellStyle name="ჩვეულებრივი 3 2 4 2 2 3 3 2 2 2" xfId="29878" xr:uid="{00000000-0005-0000-0000-00008B750000}"/>
    <cellStyle name="ჩვეულებრივი 3 2 4 2 2 3 3 2 2 3" xfId="34751" xr:uid="{00000000-0005-0000-0000-00008C750000}"/>
    <cellStyle name="ჩვეულებრივი 3 2 4 2 2 3 3 2 3" xfId="29877" xr:uid="{00000000-0005-0000-0000-00008D750000}"/>
    <cellStyle name="ჩვეულებრივი 3 2 4 2 2 3 3 2 4" xfId="34750" xr:uid="{00000000-0005-0000-0000-00008E750000}"/>
    <cellStyle name="ჩვეულებრივი 3 2 4 2 2 3 3 3" xfId="24941" xr:uid="{00000000-0005-0000-0000-00008F750000}"/>
    <cellStyle name="ჩვეულებრივი 3 2 4 2 2 3 3 3 2" xfId="29879" xr:uid="{00000000-0005-0000-0000-000090750000}"/>
    <cellStyle name="ჩვეულებრივი 3 2 4 2 2 3 3 3 3" xfId="34752" xr:uid="{00000000-0005-0000-0000-000091750000}"/>
    <cellStyle name="ჩვეულებრივი 3 2 4 2 2 3 3 4" xfId="29876" xr:uid="{00000000-0005-0000-0000-000092750000}"/>
    <cellStyle name="ჩვეულებრივი 3 2 4 2 2 3 3 5" xfId="34749" xr:uid="{00000000-0005-0000-0000-000093750000}"/>
    <cellStyle name="ჩვეულებრივი 3 2 4 2 2 3 4" xfId="24942" xr:uid="{00000000-0005-0000-0000-000094750000}"/>
    <cellStyle name="ჩვეულებრივი 3 2 4 2 2 3 4 2" xfId="24943" xr:uid="{00000000-0005-0000-0000-000095750000}"/>
    <cellStyle name="ჩვეულებრივი 3 2 4 2 2 3 4 2 2" xfId="29881" xr:uid="{00000000-0005-0000-0000-000096750000}"/>
    <cellStyle name="ჩვეულებრივი 3 2 4 2 2 3 4 2 3" xfId="34754" xr:uid="{00000000-0005-0000-0000-000097750000}"/>
    <cellStyle name="ჩვეულებრივი 3 2 4 2 2 3 4 3" xfId="29880" xr:uid="{00000000-0005-0000-0000-000098750000}"/>
    <cellStyle name="ჩვეულებრივი 3 2 4 2 2 3 4 4" xfId="34753" xr:uid="{00000000-0005-0000-0000-000099750000}"/>
    <cellStyle name="ჩვეულებრივი 3 2 4 2 2 3 5" xfId="24944" xr:uid="{00000000-0005-0000-0000-00009A750000}"/>
    <cellStyle name="ჩვეულებრივი 3 2 4 2 2 3 5 2" xfId="29882" xr:uid="{00000000-0005-0000-0000-00009B750000}"/>
    <cellStyle name="ჩვეულებრივი 3 2 4 2 2 3 5 3" xfId="34755" xr:uid="{00000000-0005-0000-0000-00009C750000}"/>
    <cellStyle name="ჩვეულებრივი 3 2 4 2 2 3 6" xfId="29867" xr:uid="{00000000-0005-0000-0000-00009D750000}"/>
    <cellStyle name="ჩვეულებრივი 3 2 4 2 2 3 7" xfId="34740" xr:uid="{00000000-0005-0000-0000-00009E750000}"/>
    <cellStyle name="ჩვეულებრივი 3 2 4 2 2 4" xfId="24945" xr:uid="{00000000-0005-0000-0000-00009F750000}"/>
    <cellStyle name="ჩვეულებრივი 3 2 4 2 2 4 2" xfId="24946" xr:uid="{00000000-0005-0000-0000-0000A0750000}"/>
    <cellStyle name="ჩვეულებრივი 3 2 4 2 2 4 2 2" xfId="24947" xr:uid="{00000000-0005-0000-0000-0000A1750000}"/>
    <cellStyle name="ჩვეულებრივი 3 2 4 2 2 4 2 2 2" xfId="24948" xr:uid="{00000000-0005-0000-0000-0000A2750000}"/>
    <cellStyle name="ჩვეულებრივი 3 2 4 2 2 4 2 2 2 2" xfId="29886" xr:uid="{00000000-0005-0000-0000-0000A3750000}"/>
    <cellStyle name="ჩვეულებრივი 3 2 4 2 2 4 2 2 2 3" xfId="34759" xr:uid="{00000000-0005-0000-0000-0000A4750000}"/>
    <cellStyle name="ჩვეულებრივი 3 2 4 2 2 4 2 2 3" xfId="29885" xr:uid="{00000000-0005-0000-0000-0000A5750000}"/>
    <cellStyle name="ჩვეულებრივი 3 2 4 2 2 4 2 2 4" xfId="34758" xr:uid="{00000000-0005-0000-0000-0000A6750000}"/>
    <cellStyle name="ჩვეულებრივი 3 2 4 2 2 4 2 3" xfId="24949" xr:uid="{00000000-0005-0000-0000-0000A7750000}"/>
    <cellStyle name="ჩვეულებრივი 3 2 4 2 2 4 2 3 2" xfId="29887" xr:uid="{00000000-0005-0000-0000-0000A8750000}"/>
    <cellStyle name="ჩვეულებრივი 3 2 4 2 2 4 2 3 3" xfId="34760" xr:uid="{00000000-0005-0000-0000-0000A9750000}"/>
    <cellStyle name="ჩვეულებრივი 3 2 4 2 2 4 2 4" xfId="29884" xr:uid="{00000000-0005-0000-0000-0000AA750000}"/>
    <cellStyle name="ჩვეულებრივი 3 2 4 2 2 4 2 5" xfId="34757" xr:uid="{00000000-0005-0000-0000-0000AB750000}"/>
    <cellStyle name="ჩვეულებრივი 3 2 4 2 2 4 3" xfId="24950" xr:uid="{00000000-0005-0000-0000-0000AC750000}"/>
    <cellStyle name="ჩვეულებრივი 3 2 4 2 2 4 3 2" xfId="24951" xr:uid="{00000000-0005-0000-0000-0000AD750000}"/>
    <cellStyle name="ჩვეულებრივი 3 2 4 2 2 4 3 2 2" xfId="29889" xr:uid="{00000000-0005-0000-0000-0000AE750000}"/>
    <cellStyle name="ჩვეულებრივი 3 2 4 2 2 4 3 2 3" xfId="34762" xr:uid="{00000000-0005-0000-0000-0000AF750000}"/>
    <cellStyle name="ჩვეულებრივი 3 2 4 2 2 4 3 3" xfId="29888" xr:uid="{00000000-0005-0000-0000-0000B0750000}"/>
    <cellStyle name="ჩვეულებრივი 3 2 4 2 2 4 3 4" xfId="34761" xr:uid="{00000000-0005-0000-0000-0000B1750000}"/>
    <cellStyle name="ჩვეულებრივი 3 2 4 2 2 4 4" xfId="24952" xr:uid="{00000000-0005-0000-0000-0000B2750000}"/>
    <cellStyle name="ჩვეულებრივი 3 2 4 2 2 4 4 2" xfId="29890" xr:uid="{00000000-0005-0000-0000-0000B3750000}"/>
    <cellStyle name="ჩვეულებრივი 3 2 4 2 2 4 4 3" xfId="34763" xr:uid="{00000000-0005-0000-0000-0000B4750000}"/>
    <cellStyle name="ჩვეულებრივი 3 2 4 2 2 4 5" xfId="29883" xr:uid="{00000000-0005-0000-0000-0000B5750000}"/>
    <cellStyle name="ჩვეულებრივი 3 2 4 2 2 4 6" xfId="34756" xr:uid="{00000000-0005-0000-0000-0000B6750000}"/>
    <cellStyle name="ჩვეულებრივი 3 2 4 2 2 5" xfId="24953" xr:uid="{00000000-0005-0000-0000-0000B7750000}"/>
    <cellStyle name="ჩვეულებრივი 3 2 4 2 2 5 2" xfId="24954" xr:uid="{00000000-0005-0000-0000-0000B8750000}"/>
    <cellStyle name="ჩვეულებრივი 3 2 4 2 2 5 2 2" xfId="24955" xr:uid="{00000000-0005-0000-0000-0000B9750000}"/>
    <cellStyle name="ჩვეულებრივი 3 2 4 2 2 5 2 2 2" xfId="29893" xr:uid="{00000000-0005-0000-0000-0000BA750000}"/>
    <cellStyle name="ჩვეულებრივი 3 2 4 2 2 5 2 2 3" xfId="34766" xr:uid="{00000000-0005-0000-0000-0000BB750000}"/>
    <cellStyle name="ჩვეულებრივი 3 2 4 2 2 5 2 3" xfId="29892" xr:uid="{00000000-0005-0000-0000-0000BC750000}"/>
    <cellStyle name="ჩვეულებრივი 3 2 4 2 2 5 2 4" xfId="34765" xr:uid="{00000000-0005-0000-0000-0000BD750000}"/>
    <cellStyle name="ჩვეულებრივი 3 2 4 2 2 5 3" xfId="24956" xr:uid="{00000000-0005-0000-0000-0000BE750000}"/>
    <cellStyle name="ჩვეულებრივი 3 2 4 2 2 5 3 2" xfId="29894" xr:uid="{00000000-0005-0000-0000-0000BF750000}"/>
    <cellStyle name="ჩვეულებრივი 3 2 4 2 2 5 3 3" xfId="34767" xr:uid="{00000000-0005-0000-0000-0000C0750000}"/>
    <cellStyle name="ჩვეულებრივი 3 2 4 2 2 5 4" xfId="29891" xr:uid="{00000000-0005-0000-0000-0000C1750000}"/>
    <cellStyle name="ჩვეულებრივი 3 2 4 2 2 5 5" xfId="34764" xr:uid="{00000000-0005-0000-0000-0000C2750000}"/>
    <cellStyle name="ჩვეულებრივი 3 2 4 2 2 6" xfId="24957" xr:uid="{00000000-0005-0000-0000-0000C3750000}"/>
    <cellStyle name="ჩვეულებრივი 3 2 4 2 2 6 2" xfId="24958" xr:uid="{00000000-0005-0000-0000-0000C4750000}"/>
    <cellStyle name="ჩვეულებრივი 3 2 4 2 2 6 2 2" xfId="29896" xr:uid="{00000000-0005-0000-0000-0000C5750000}"/>
    <cellStyle name="ჩვეულებრივი 3 2 4 2 2 6 2 3" xfId="34769" xr:uid="{00000000-0005-0000-0000-0000C6750000}"/>
    <cellStyle name="ჩვეულებრივი 3 2 4 2 2 6 3" xfId="29895" xr:uid="{00000000-0005-0000-0000-0000C7750000}"/>
    <cellStyle name="ჩვეულებრივი 3 2 4 2 2 6 4" xfId="34768" xr:uid="{00000000-0005-0000-0000-0000C8750000}"/>
    <cellStyle name="ჩვეულებრივი 3 2 4 2 2 7" xfId="24959" xr:uid="{00000000-0005-0000-0000-0000C9750000}"/>
    <cellStyle name="ჩვეულებრივი 3 2 4 2 2 7 2" xfId="29897" xr:uid="{00000000-0005-0000-0000-0000CA750000}"/>
    <cellStyle name="ჩვეულებრივი 3 2 4 2 2 7 3" xfId="34770" xr:uid="{00000000-0005-0000-0000-0000CB750000}"/>
    <cellStyle name="ჩვეულებრივი 3 2 4 2 2 8" xfId="29850" xr:uid="{00000000-0005-0000-0000-0000CC750000}"/>
    <cellStyle name="ჩვეულებრივი 3 2 4 2 2 9" xfId="34723" xr:uid="{00000000-0005-0000-0000-0000CD750000}"/>
    <cellStyle name="ჩვეულებრივი 3 2 4 2 3" xfId="24960" xr:uid="{00000000-0005-0000-0000-0000CE750000}"/>
    <cellStyle name="ჩვეულებრივი 3 2 4 2 3 2" xfId="24961" xr:uid="{00000000-0005-0000-0000-0000CF750000}"/>
    <cellStyle name="ჩვეულებრივი 3 2 4 2 3 2 2" xfId="24962" xr:uid="{00000000-0005-0000-0000-0000D0750000}"/>
    <cellStyle name="ჩვეულებრივი 3 2 4 2 3 2 2 2" xfId="24963" xr:uid="{00000000-0005-0000-0000-0000D1750000}"/>
    <cellStyle name="ჩვეულებრივი 3 2 4 2 3 2 2 2 2" xfId="24964" xr:uid="{00000000-0005-0000-0000-0000D2750000}"/>
    <cellStyle name="ჩვეულებრივი 3 2 4 2 3 2 2 2 2 2" xfId="29902" xr:uid="{00000000-0005-0000-0000-0000D3750000}"/>
    <cellStyle name="ჩვეულებრივი 3 2 4 2 3 2 2 2 2 3" xfId="34775" xr:uid="{00000000-0005-0000-0000-0000D4750000}"/>
    <cellStyle name="ჩვეულებრივი 3 2 4 2 3 2 2 2 3" xfId="29901" xr:uid="{00000000-0005-0000-0000-0000D5750000}"/>
    <cellStyle name="ჩვეულებრივი 3 2 4 2 3 2 2 2 4" xfId="34774" xr:uid="{00000000-0005-0000-0000-0000D6750000}"/>
    <cellStyle name="ჩვეულებრივი 3 2 4 2 3 2 2 3" xfId="24965" xr:uid="{00000000-0005-0000-0000-0000D7750000}"/>
    <cellStyle name="ჩვეულებრივი 3 2 4 2 3 2 2 3 2" xfId="29903" xr:uid="{00000000-0005-0000-0000-0000D8750000}"/>
    <cellStyle name="ჩვეულებრივი 3 2 4 2 3 2 2 3 3" xfId="34776" xr:uid="{00000000-0005-0000-0000-0000D9750000}"/>
    <cellStyle name="ჩვეულებრივი 3 2 4 2 3 2 2 4" xfId="29900" xr:uid="{00000000-0005-0000-0000-0000DA750000}"/>
    <cellStyle name="ჩვეულებრივი 3 2 4 2 3 2 2 5" xfId="34773" xr:uid="{00000000-0005-0000-0000-0000DB750000}"/>
    <cellStyle name="ჩვეულებრივი 3 2 4 2 3 2 3" xfId="24966" xr:uid="{00000000-0005-0000-0000-0000DC750000}"/>
    <cellStyle name="ჩვეულებრივი 3 2 4 2 3 2 3 2" xfId="24967" xr:uid="{00000000-0005-0000-0000-0000DD750000}"/>
    <cellStyle name="ჩვეულებრივი 3 2 4 2 3 2 3 2 2" xfId="29905" xr:uid="{00000000-0005-0000-0000-0000DE750000}"/>
    <cellStyle name="ჩვეულებრივი 3 2 4 2 3 2 3 2 3" xfId="34778" xr:uid="{00000000-0005-0000-0000-0000DF750000}"/>
    <cellStyle name="ჩვეულებრივი 3 2 4 2 3 2 3 3" xfId="29904" xr:uid="{00000000-0005-0000-0000-0000E0750000}"/>
    <cellStyle name="ჩვეულებრივი 3 2 4 2 3 2 3 4" xfId="34777" xr:uid="{00000000-0005-0000-0000-0000E1750000}"/>
    <cellStyle name="ჩვეულებრივი 3 2 4 2 3 2 4" xfId="24968" xr:uid="{00000000-0005-0000-0000-0000E2750000}"/>
    <cellStyle name="ჩვეულებრივი 3 2 4 2 3 2 4 2" xfId="29906" xr:uid="{00000000-0005-0000-0000-0000E3750000}"/>
    <cellStyle name="ჩვეულებრივი 3 2 4 2 3 2 4 3" xfId="34779" xr:uid="{00000000-0005-0000-0000-0000E4750000}"/>
    <cellStyle name="ჩვეულებრივი 3 2 4 2 3 2 5" xfId="29899" xr:uid="{00000000-0005-0000-0000-0000E5750000}"/>
    <cellStyle name="ჩვეულებრივი 3 2 4 2 3 2 6" xfId="34772" xr:uid="{00000000-0005-0000-0000-0000E6750000}"/>
    <cellStyle name="ჩვეულებრივი 3 2 4 2 3 3" xfId="24969" xr:uid="{00000000-0005-0000-0000-0000E7750000}"/>
    <cellStyle name="ჩვეულებრივი 3 2 4 2 3 3 2" xfId="24970" xr:uid="{00000000-0005-0000-0000-0000E8750000}"/>
    <cellStyle name="ჩვეულებრივი 3 2 4 2 3 3 2 2" xfId="24971" xr:uid="{00000000-0005-0000-0000-0000E9750000}"/>
    <cellStyle name="ჩვეულებრივი 3 2 4 2 3 3 2 2 2" xfId="29909" xr:uid="{00000000-0005-0000-0000-0000EA750000}"/>
    <cellStyle name="ჩვეულებრივი 3 2 4 2 3 3 2 2 3" xfId="34782" xr:uid="{00000000-0005-0000-0000-0000EB750000}"/>
    <cellStyle name="ჩვეულებრივი 3 2 4 2 3 3 2 3" xfId="29908" xr:uid="{00000000-0005-0000-0000-0000EC750000}"/>
    <cellStyle name="ჩვეულებრივი 3 2 4 2 3 3 2 4" xfId="34781" xr:uid="{00000000-0005-0000-0000-0000ED750000}"/>
    <cellStyle name="ჩვეულებრივი 3 2 4 2 3 3 3" xfId="24972" xr:uid="{00000000-0005-0000-0000-0000EE750000}"/>
    <cellStyle name="ჩვეულებრივი 3 2 4 2 3 3 3 2" xfId="29910" xr:uid="{00000000-0005-0000-0000-0000EF750000}"/>
    <cellStyle name="ჩვეულებრივი 3 2 4 2 3 3 3 3" xfId="34783" xr:uid="{00000000-0005-0000-0000-0000F0750000}"/>
    <cellStyle name="ჩვეულებრივი 3 2 4 2 3 3 4" xfId="29907" xr:uid="{00000000-0005-0000-0000-0000F1750000}"/>
    <cellStyle name="ჩვეულებრივი 3 2 4 2 3 3 5" xfId="34780" xr:uid="{00000000-0005-0000-0000-0000F2750000}"/>
    <cellStyle name="ჩვეულებრივი 3 2 4 2 3 4" xfId="24973" xr:uid="{00000000-0005-0000-0000-0000F3750000}"/>
    <cellStyle name="ჩვეულებრივი 3 2 4 2 3 4 2" xfId="24974" xr:uid="{00000000-0005-0000-0000-0000F4750000}"/>
    <cellStyle name="ჩვეულებრივი 3 2 4 2 3 4 2 2" xfId="29912" xr:uid="{00000000-0005-0000-0000-0000F5750000}"/>
    <cellStyle name="ჩვეულებრივი 3 2 4 2 3 4 2 3" xfId="34785" xr:uid="{00000000-0005-0000-0000-0000F6750000}"/>
    <cellStyle name="ჩვეულებრივი 3 2 4 2 3 4 3" xfId="29911" xr:uid="{00000000-0005-0000-0000-0000F7750000}"/>
    <cellStyle name="ჩვეულებრივი 3 2 4 2 3 4 4" xfId="34784" xr:uid="{00000000-0005-0000-0000-0000F8750000}"/>
    <cellStyle name="ჩვეულებრივი 3 2 4 2 3 5" xfId="24975" xr:uid="{00000000-0005-0000-0000-0000F9750000}"/>
    <cellStyle name="ჩვეულებრივი 3 2 4 2 3 5 2" xfId="29913" xr:uid="{00000000-0005-0000-0000-0000FA750000}"/>
    <cellStyle name="ჩვეულებრივი 3 2 4 2 3 5 3" xfId="34786" xr:uid="{00000000-0005-0000-0000-0000FB750000}"/>
    <cellStyle name="ჩვეულებრივი 3 2 4 2 3 6" xfId="29898" xr:uid="{00000000-0005-0000-0000-0000FC750000}"/>
    <cellStyle name="ჩვეულებრივი 3 2 4 2 3 7" xfId="34771" xr:uid="{00000000-0005-0000-0000-0000FD750000}"/>
    <cellStyle name="ჩვეულებრივი 3 2 4 2 4" xfId="24976" xr:uid="{00000000-0005-0000-0000-0000FE750000}"/>
    <cellStyle name="ჩვეულებრივი 3 2 4 2 4 2" xfId="24977" xr:uid="{00000000-0005-0000-0000-0000FF750000}"/>
    <cellStyle name="ჩვეულებრივი 3 2 4 2 4 2 2" xfId="24978" xr:uid="{00000000-0005-0000-0000-000000760000}"/>
    <cellStyle name="ჩვეულებრივი 3 2 4 2 4 2 2 2" xfId="24979" xr:uid="{00000000-0005-0000-0000-000001760000}"/>
    <cellStyle name="ჩვეულებრივი 3 2 4 2 4 2 2 2 2" xfId="24980" xr:uid="{00000000-0005-0000-0000-000002760000}"/>
    <cellStyle name="ჩვეულებრივი 3 2 4 2 4 2 2 2 2 2" xfId="29918" xr:uid="{00000000-0005-0000-0000-000003760000}"/>
    <cellStyle name="ჩვეულებრივი 3 2 4 2 4 2 2 2 2 3" xfId="34791" xr:uid="{00000000-0005-0000-0000-000004760000}"/>
    <cellStyle name="ჩვეულებრივი 3 2 4 2 4 2 2 2 3" xfId="29917" xr:uid="{00000000-0005-0000-0000-000005760000}"/>
    <cellStyle name="ჩვეულებრივი 3 2 4 2 4 2 2 2 4" xfId="34790" xr:uid="{00000000-0005-0000-0000-000006760000}"/>
    <cellStyle name="ჩვეულებრივი 3 2 4 2 4 2 2 3" xfId="24981" xr:uid="{00000000-0005-0000-0000-000007760000}"/>
    <cellStyle name="ჩვეულებრივი 3 2 4 2 4 2 2 3 2" xfId="29919" xr:uid="{00000000-0005-0000-0000-000008760000}"/>
    <cellStyle name="ჩვეულებრივი 3 2 4 2 4 2 2 3 3" xfId="34792" xr:uid="{00000000-0005-0000-0000-000009760000}"/>
    <cellStyle name="ჩვეულებრივი 3 2 4 2 4 2 2 4" xfId="29916" xr:uid="{00000000-0005-0000-0000-00000A760000}"/>
    <cellStyle name="ჩვეულებრივი 3 2 4 2 4 2 2 5" xfId="34789" xr:uid="{00000000-0005-0000-0000-00000B760000}"/>
    <cellStyle name="ჩვეულებრივი 3 2 4 2 4 2 3" xfId="24982" xr:uid="{00000000-0005-0000-0000-00000C760000}"/>
    <cellStyle name="ჩვეულებრივი 3 2 4 2 4 2 3 2" xfId="24983" xr:uid="{00000000-0005-0000-0000-00000D760000}"/>
    <cellStyle name="ჩვეულებრივი 3 2 4 2 4 2 3 2 2" xfId="29921" xr:uid="{00000000-0005-0000-0000-00000E760000}"/>
    <cellStyle name="ჩვეულებრივი 3 2 4 2 4 2 3 2 3" xfId="34794" xr:uid="{00000000-0005-0000-0000-00000F760000}"/>
    <cellStyle name="ჩვეულებრივი 3 2 4 2 4 2 3 3" xfId="29920" xr:uid="{00000000-0005-0000-0000-000010760000}"/>
    <cellStyle name="ჩვეულებრივი 3 2 4 2 4 2 3 4" xfId="34793" xr:uid="{00000000-0005-0000-0000-000011760000}"/>
    <cellStyle name="ჩვეულებრივი 3 2 4 2 4 2 4" xfId="24984" xr:uid="{00000000-0005-0000-0000-000012760000}"/>
    <cellStyle name="ჩვეულებრივი 3 2 4 2 4 2 4 2" xfId="29922" xr:uid="{00000000-0005-0000-0000-000013760000}"/>
    <cellStyle name="ჩვეულებრივი 3 2 4 2 4 2 4 3" xfId="34795" xr:uid="{00000000-0005-0000-0000-000014760000}"/>
    <cellStyle name="ჩვეულებრივი 3 2 4 2 4 2 5" xfId="29915" xr:uid="{00000000-0005-0000-0000-000015760000}"/>
    <cellStyle name="ჩვეულებრივი 3 2 4 2 4 2 6" xfId="34788" xr:uid="{00000000-0005-0000-0000-000016760000}"/>
    <cellStyle name="ჩვეულებრივი 3 2 4 2 4 3" xfId="24985" xr:uid="{00000000-0005-0000-0000-000017760000}"/>
    <cellStyle name="ჩვეულებრივი 3 2 4 2 4 3 2" xfId="24986" xr:uid="{00000000-0005-0000-0000-000018760000}"/>
    <cellStyle name="ჩვეულებრივი 3 2 4 2 4 3 2 2" xfId="24987" xr:uid="{00000000-0005-0000-0000-000019760000}"/>
    <cellStyle name="ჩვეულებრივი 3 2 4 2 4 3 2 2 2" xfId="29925" xr:uid="{00000000-0005-0000-0000-00001A760000}"/>
    <cellStyle name="ჩვეულებრივი 3 2 4 2 4 3 2 2 3" xfId="34798" xr:uid="{00000000-0005-0000-0000-00001B760000}"/>
    <cellStyle name="ჩვეულებრივი 3 2 4 2 4 3 2 3" xfId="29924" xr:uid="{00000000-0005-0000-0000-00001C760000}"/>
    <cellStyle name="ჩვეულებრივი 3 2 4 2 4 3 2 4" xfId="34797" xr:uid="{00000000-0005-0000-0000-00001D760000}"/>
    <cellStyle name="ჩვეულებრივი 3 2 4 2 4 3 3" xfId="24988" xr:uid="{00000000-0005-0000-0000-00001E760000}"/>
    <cellStyle name="ჩვეულებრივი 3 2 4 2 4 3 3 2" xfId="29926" xr:uid="{00000000-0005-0000-0000-00001F760000}"/>
    <cellStyle name="ჩვეულებრივი 3 2 4 2 4 3 3 3" xfId="34799" xr:uid="{00000000-0005-0000-0000-000020760000}"/>
    <cellStyle name="ჩვეულებრივი 3 2 4 2 4 3 4" xfId="29923" xr:uid="{00000000-0005-0000-0000-000021760000}"/>
    <cellStyle name="ჩვეულებრივი 3 2 4 2 4 3 5" xfId="34796" xr:uid="{00000000-0005-0000-0000-000022760000}"/>
    <cellStyle name="ჩვეულებრივი 3 2 4 2 4 4" xfId="24989" xr:uid="{00000000-0005-0000-0000-000023760000}"/>
    <cellStyle name="ჩვეულებრივი 3 2 4 2 4 4 2" xfId="24990" xr:uid="{00000000-0005-0000-0000-000024760000}"/>
    <cellStyle name="ჩვეულებრივი 3 2 4 2 4 4 2 2" xfId="29928" xr:uid="{00000000-0005-0000-0000-000025760000}"/>
    <cellStyle name="ჩვეულებრივი 3 2 4 2 4 4 2 3" xfId="34801" xr:uid="{00000000-0005-0000-0000-000026760000}"/>
    <cellStyle name="ჩვეულებრივი 3 2 4 2 4 4 3" xfId="29927" xr:uid="{00000000-0005-0000-0000-000027760000}"/>
    <cellStyle name="ჩვეულებრივი 3 2 4 2 4 4 4" xfId="34800" xr:uid="{00000000-0005-0000-0000-000028760000}"/>
    <cellStyle name="ჩვეულებრივი 3 2 4 2 4 5" xfId="24991" xr:uid="{00000000-0005-0000-0000-000029760000}"/>
    <cellStyle name="ჩვეულებრივი 3 2 4 2 4 5 2" xfId="29929" xr:uid="{00000000-0005-0000-0000-00002A760000}"/>
    <cellStyle name="ჩვეულებრივი 3 2 4 2 4 5 3" xfId="34802" xr:uid="{00000000-0005-0000-0000-00002B760000}"/>
    <cellStyle name="ჩვეულებრივი 3 2 4 2 4 6" xfId="29914" xr:uid="{00000000-0005-0000-0000-00002C760000}"/>
    <cellStyle name="ჩვეულებრივი 3 2 4 2 4 7" xfId="34787" xr:uid="{00000000-0005-0000-0000-00002D760000}"/>
    <cellStyle name="ჩვეულებრივი 3 2 4 2 5" xfId="24992" xr:uid="{00000000-0005-0000-0000-00002E760000}"/>
    <cellStyle name="ჩვეულებრივი 3 2 4 2 5 2" xfId="24993" xr:uid="{00000000-0005-0000-0000-00002F760000}"/>
    <cellStyle name="ჩვეულებრივი 3 2 4 2 5 2 2" xfId="24994" xr:uid="{00000000-0005-0000-0000-000030760000}"/>
    <cellStyle name="ჩვეულებრივი 3 2 4 2 5 2 2 2" xfId="24995" xr:uid="{00000000-0005-0000-0000-000031760000}"/>
    <cellStyle name="ჩვეულებრივი 3 2 4 2 5 2 2 2 2" xfId="29933" xr:uid="{00000000-0005-0000-0000-000032760000}"/>
    <cellStyle name="ჩვეულებრივი 3 2 4 2 5 2 2 2 3" xfId="34806" xr:uid="{00000000-0005-0000-0000-000033760000}"/>
    <cellStyle name="ჩვეულებრივი 3 2 4 2 5 2 2 3" xfId="29932" xr:uid="{00000000-0005-0000-0000-000034760000}"/>
    <cellStyle name="ჩვეულებრივი 3 2 4 2 5 2 2 4" xfId="34805" xr:uid="{00000000-0005-0000-0000-000035760000}"/>
    <cellStyle name="ჩვეულებრივი 3 2 4 2 5 2 3" xfId="24996" xr:uid="{00000000-0005-0000-0000-000036760000}"/>
    <cellStyle name="ჩვეულებრივი 3 2 4 2 5 2 3 2" xfId="29934" xr:uid="{00000000-0005-0000-0000-000037760000}"/>
    <cellStyle name="ჩვეულებრივი 3 2 4 2 5 2 3 3" xfId="34807" xr:uid="{00000000-0005-0000-0000-000038760000}"/>
    <cellStyle name="ჩვეულებრივი 3 2 4 2 5 2 4" xfId="29931" xr:uid="{00000000-0005-0000-0000-000039760000}"/>
    <cellStyle name="ჩვეულებრივი 3 2 4 2 5 2 5" xfId="34804" xr:uid="{00000000-0005-0000-0000-00003A760000}"/>
    <cellStyle name="ჩვეულებრივი 3 2 4 2 5 3" xfId="24997" xr:uid="{00000000-0005-0000-0000-00003B760000}"/>
    <cellStyle name="ჩვეულებრივი 3 2 4 2 5 3 2" xfId="24998" xr:uid="{00000000-0005-0000-0000-00003C760000}"/>
    <cellStyle name="ჩვეულებრივი 3 2 4 2 5 3 2 2" xfId="29936" xr:uid="{00000000-0005-0000-0000-00003D760000}"/>
    <cellStyle name="ჩვეულებრივი 3 2 4 2 5 3 2 3" xfId="34809" xr:uid="{00000000-0005-0000-0000-00003E760000}"/>
    <cellStyle name="ჩვეულებრივი 3 2 4 2 5 3 3" xfId="29935" xr:uid="{00000000-0005-0000-0000-00003F760000}"/>
    <cellStyle name="ჩვეულებრივი 3 2 4 2 5 3 4" xfId="34808" xr:uid="{00000000-0005-0000-0000-000040760000}"/>
    <cellStyle name="ჩვეულებრივი 3 2 4 2 5 4" xfId="24999" xr:uid="{00000000-0005-0000-0000-000041760000}"/>
    <cellStyle name="ჩვეულებრივი 3 2 4 2 5 4 2" xfId="29937" xr:uid="{00000000-0005-0000-0000-000042760000}"/>
    <cellStyle name="ჩვეულებრივი 3 2 4 2 5 4 3" xfId="34810" xr:uid="{00000000-0005-0000-0000-000043760000}"/>
    <cellStyle name="ჩვეულებრივი 3 2 4 2 5 5" xfId="29930" xr:uid="{00000000-0005-0000-0000-000044760000}"/>
    <cellStyle name="ჩვეულებრივი 3 2 4 2 5 6" xfId="34803" xr:uid="{00000000-0005-0000-0000-000045760000}"/>
    <cellStyle name="ჩვეულებრივი 3 2 4 2 6" xfId="25000" xr:uid="{00000000-0005-0000-0000-000046760000}"/>
    <cellStyle name="ჩვეულებრივი 3 2 4 2 6 2" xfId="25001" xr:uid="{00000000-0005-0000-0000-000047760000}"/>
    <cellStyle name="ჩვეულებრივი 3 2 4 2 6 2 2" xfId="25002" xr:uid="{00000000-0005-0000-0000-000048760000}"/>
    <cellStyle name="ჩვეულებრივი 3 2 4 2 6 2 2 2" xfId="29940" xr:uid="{00000000-0005-0000-0000-000049760000}"/>
    <cellStyle name="ჩვეულებრივი 3 2 4 2 6 2 2 3" xfId="34813" xr:uid="{00000000-0005-0000-0000-00004A760000}"/>
    <cellStyle name="ჩვეულებრივი 3 2 4 2 6 2 3" xfId="29939" xr:uid="{00000000-0005-0000-0000-00004B760000}"/>
    <cellStyle name="ჩვეულებრივი 3 2 4 2 6 2 4" xfId="34812" xr:uid="{00000000-0005-0000-0000-00004C760000}"/>
    <cellStyle name="ჩვეულებრივი 3 2 4 2 6 3" xfId="25003" xr:uid="{00000000-0005-0000-0000-00004D760000}"/>
    <cellStyle name="ჩვეულებრივი 3 2 4 2 6 3 2" xfId="29941" xr:uid="{00000000-0005-0000-0000-00004E760000}"/>
    <cellStyle name="ჩვეულებრივი 3 2 4 2 6 3 3" xfId="34814" xr:uid="{00000000-0005-0000-0000-00004F760000}"/>
    <cellStyle name="ჩვეულებრივი 3 2 4 2 6 4" xfId="29938" xr:uid="{00000000-0005-0000-0000-000050760000}"/>
    <cellStyle name="ჩვეულებრივი 3 2 4 2 6 5" xfId="34811" xr:uid="{00000000-0005-0000-0000-000051760000}"/>
    <cellStyle name="ჩვეულებრივი 3 2 4 2 7" xfId="25004" xr:uid="{00000000-0005-0000-0000-000052760000}"/>
    <cellStyle name="ჩვეულებრივი 3 2 4 2 7 2" xfId="25005" xr:uid="{00000000-0005-0000-0000-000053760000}"/>
    <cellStyle name="ჩვეულებრივი 3 2 4 2 7 2 2" xfId="29943" xr:uid="{00000000-0005-0000-0000-000054760000}"/>
    <cellStyle name="ჩვეულებრივი 3 2 4 2 7 2 3" xfId="34816" xr:uid="{00000000-0005-0000-0000-000055760000}"/>
    <cellStyle name="ჩვეულებრივი 3 2 4 2 7 3" xfId="29942" xr:uid="{00000000-0005-0000-0000-000056760000}"/>
    <cellStyle name="ჩვეულებრივი 3 2 4 2 7 4" xfId="34815" xr:uid="{00000000-0005-0000-0000-000057760000}"/>
    <cellStyle name="ჩვეულებრივი 3 2 4 2 8" xfId="25006" xr:uid="{00000000-0005-0000-0000-000058760000}"/>
    <cellStyle name="ჩვეულებრივი 3 2 4 2 8 2" xfId="29944" xr:uid="{00000000-0005-0000-0000-000059760000}"/>
    <cellStyle name="ჩვეულებრივი 3 2 4 2 8 3" xfId="34817" xr:uid="{00000000-0005-0000-0000-00005A760000}"/>
    <cellStyle name="ჩვეულებრივი 3 2 4 2 9" xfId="29849" xr:uid="{00000000-0005-0000-0000-00005B760000}"/>
    <cellStyle name="ჩვეულებრივი 3 2 4 3" xfId="25007" xr:uid="{00000000-0005-0000-0000-00005C760000}"/>
    <cellStyle name="ჩვეულებრივი 3 2 4 3 2" xfId="25008" xr:uid="{00000000-0005-0000-0000-00005D760000}"/>
    <cellStyle name="ჩვეულებრივი 3 2 4 3 2 2" xfId="25009" xr:uid="{00000000-0005-0000-0000-00005E760000}"/>
    <cellStyle name="ჩვეულებრივი 3 2 4 3 2 2 2" xfId="25010" xr:uid="{00000000-0005-0000-0000-00005F760000}"/>
    <cellStyle name="ჩვეულებრივი 3 2 4 3 2 2 2 2" xfId="25011" xr:uid="{00000000-0005-0000-0000-000060760000}"/>
    <cellStyle name="ჩვეულებრივი 3 2 4 3 2 2 2 2 2" xfId="25012" xr:uid="{00000000-0005-0000-0000-000061760000}"/>
    <cellStyle name="ჩვეულებრივი 3 2 4 3 2 2 2 2 2 2" xfId="29950" xr:uid="{00000000-0005-0000-0000-000062760000}"/>
    <cellStyle name="ჩვეულებრივი 3 2 4 3 2 2 2 2 2 3" xfId="34823" xr:uid="{00000000-0005-0000-0000-000063760000}"/>
    <cellStyle name="ჩვეულებრივი 3 2 4 3 2 2 2 2 3" xfId="29949" xr:uid="{00000000-0005-0000-0000-000064760000}"/>
    <cellStyle name="ჩვეულებრივი 3 2 4 3 2 2 2 2 4" xfId="34822" xr:uid="{00000000-0005-0000-0000-000065760000}"/>
    <cellStyle name="ჩვეულებრივი 3 2 4 3 2 2 2 3" xfId="25013" xr:uid="{00000000-0005-0000-0000-000066760000}"/>
    <cellStyle name="ჩვეულებრივი 3 2 4 3 2 2 2 3 2" xfId="29951" xr:uid="{00000000-0005-0000-0000-000067760000}"/>
    <cellStyle name="ჩვეულებრივი 3 2 4 3 2 2 2 3 3" xfId="34824" xr:uid="{00000000-0005-0000-0000-000068760000}"/>
    <cellStyle name="ჩვეულებრივი 3 2 4 3 2 2 2 4" xfId="29948" xr:uid="{00000000-0005-0000-0000-000069760000}"/>
    <cellStyle name="ჩვეულებრივი 3 2 4 3 2 2 2 5" xfId="34821" xr:uid="{00000000-0005-0000-0000-00006A760000}"/>
    <cellStyle name="ჩვეულებრივი 3 2 4 3 2 2 3" xfId="25014" xr:uid="{00000000-0005-0000-0000-00006B760000}"/>
    <cellStyle name="ჩვეულებრივი 3 2 4 3 2 2 3 2" xfId="25015" xr:uid="{00000000-0005-0000-0000-00006C760000}"/>
    <cellStyle name="ჩვეულებრივი 3 2 4 3 2 2 3 2 2" xfId="29953" xr:uid="{00000000-0005-0000-0000-00006D760000}"/>
    <cellStyle name="ჩვეულებრივი 3 2 4 3 2 2 3 2 3" xfId="34826" xr:uid="{00000000-0005-0000-0000-00006E760000}"/>
    <cellStyle name="ჩვეულებრივი 3 2 4 3 2 2 3 3" xfId="29952" xr:uid="{00000000-0005-0000-0000-00006F760000}"/>
    <cellStyle name="ჩვეულებრივი 3 2 4 3 2 2 3 4" xfId="34825" xr:uid="{00000000-0005-0000-0000-000070760000}"/>
    <cellStyle name="ჩვეულებრივი 3 2 4 3 2 2 4" xfId="25016" xr:uid="{00000000-0005-0000-0000-000071760000}"/>
    <cellStyle name="ჩვეულებრივი 3 2 4 3 2 2 4 2" xfId="29954" xr:uid="{00000000-0005-0000-0000-000072760000}"/>
    <cellStyle name="ჩვეულებრივი 3 2 4 3 2 2 4 3" xfId="34827" xr:uid="{00000000-0005-0000-0000-000073760000}"/>
    <cellStyle name="ჩვეულებრივი 3 2 4 3 2 2 5" xfId="29947" xr:uid="{00000000-0005-0000-0000-000074760000}"/>
    <cellStyle name="ჩვეულებრივი 3 2 4 3 2 2 6" xfId="34820" xr:uid="{00000000-0005-0000-0000-000075760000}"/>
    <cellStyle name="ჩვეულებრივი 3 2 4 3 2 3" xfId="25017" xr:uid="{00000000-0005-0000-0000-000076760000}"/>
    <cellStyle name="ჩვეულებრივი 3 2 4 3 2 3 2" xfId="25018" xr:uid="{00000000-0005-0000-0000-000077760000}"/>
    <cellStyle name="ჩვეულებრივი 3 2 4 3 2 3 2 2" xfId="25019" xr:uid="{00000000-0005-0000-0000-000078760000}"/>
    <cellStyle name="ჩვეულებრივი 3 2 4 3 2 3 2 2 2" xfId="29957" xr:uid="{00000000-0005-0000-0000-000079760000}"/>
    <cellStyle name="ჩვეულებრივი 3 2 4 3 2 3 2 2 3" xfId="34830" xr:uid="{00000000-0005-0000-0000-00007A760000}"/>
    <cellStyle name="ჩვეულებრივი 3 2 4 3 2 3 2 3" xfId="29956" xr:uid="{00000000-0005-0000-0000-00007B760000}"/>
    <cellStyle name="ჩვეულებრივი 3 2 4 3 2 3 2 4" xfId="34829" xr:uid="{00000000-0005-0000-0000-00007C760000}"/>
    <cellStyle name="ჩვეულებრივი 3 2 4 3 2 3 3" xfId="25020" xr:uid="{00000000-0005-0000-0000-00007D760000}"/>
    <cellStyle name="ჩვეულებრივი 3 2 4 3 2 3 3 2" xfId="29958" xr:uid="{00000000-0005-0000-0000-00007E760000}"/>
    <cellStyle name="ჩვეულებრივი 3 2 4 3 2 3 3 3" xfId="34831" xr:uid="{00000000-0005-0000-0000-00007F760000}"/>
    <cellStyle name="ჩვეულებრივი 3 2 4 3 2 3 4" xfId="29955" xr:uid="{00000000-0005-0000-0000-000080760000}"/>
    <cellStyle name="ჩვეულებრივი 3 2 4 3 2 3 5" xfId="34828" xr:uid="{00000000-0005-0000-0000-000081760000}"/>
    <cellStyle name="ჩვეულებრივი 3 2 4 3 2 4" xfId="25021" xr:uid="{00000000-0005-0000-0000-000082760000}"/>
    <cellStyle name="ჩვეულებრივი 3 2 4 3 2 4 2" xfId="25022" xr:uid="{00000000-0005-0000-0000-000083760000}"/>
    <cellStyle name="ჩვეულებრივი 3 2 4 3 2 4 2 2" xfId="29960" xr:uid="{00000000-0005-0000-0000-000084760000}"/>
    <cellStyle name="ჩვეულებრივი 3 2 4 3 2 4 2 3" xfId="34833" xr:uid="{00000000-0005-0000-0000-000085760000}"/>
    <cellStyle name="ჩვეულებრივი 3 2 4 3 2 4 3" xfId="29959" xr:uid="{00000000-0005-0000-0000-000086760000}"/>
    <cellStyle name="ჩვეულებრივი 3 2 4 3 2 4 4" xfId="34832" xr:uid="{00000000-0005-0000-0000-000087760000}"/>
    <cellStyle name="ჩვეულებრივი 3 2 4 3 2 5" xfId="25023" xr:uid="{00000000-0005-0000-0000-000088760000}"/>
    <cellStyle name="ჩვეულებრივი 3 2 4 3 2 5 2" xfId="29961" xr:uid="{00000000-0005-0000-0000-000089760000}"/>
    <cellStyle name="ჩვეულებრივი 3 2 4 3 2 5 3" xfId="34834" xr:uid="{00000000-0005-0000-0000-00008A760000}"/>
    <cellStyle name="ჩვეულებრივი 3 2 4 3 2 6" xfId="29946" xr:uid="{00000000-0005-0000-0000-00008B760000}"/>
    <cellStyle name="ჩვეულებრივი 3 2 4 3 2 7" xfId="34819" xr:uid="{00000000-0005-0000-0000-00008C760000}"/>
    <cellStyle name="ჩვეულებრივი 3 2 4 3 3" xfId="25024" xr:uid="{00000000-0005-0000-0000-00008D760000}"/>
    <cellStyle name="ჩვეულებრივი 3 2 4 3 3 2" xfId="25025" xr:uid="{00000000-0005-0000-0000-00008E760000}"/>
    <cellStyle name="ჩვეულებრივი 3 2 4 3 3 2 2" xfId="25026" xr:uid="{00000000-0005-0000-0000-00008F760000}"/>
    <cellStyle name="ჩვეულებრივი 3 2 4 3 3 2 2 2" xfId="25027" xr:uid="{00000000-0005-0000-0000-000090760000}"/>
    <cellStyle name="ჩვეულებრივი 3 2 4 3 3 2 2 2 2" xfId="25028" xr:uid="{00000000-0005-0000-0000-000091760000}"/>
    <cellStyle name="ჩვეულებრივი 3 2 4 3 3 2 2 2 2 2" xfId="29966" xr:uid="{00000000-0005-0000-0000-000092760000}"/>
    <cellStyle name="ჩვეულებრივი 3 2 4 3 3 2 2 2 2 3" xfId="34839" xr:uid="{00000000-0005-0000-0000-000093760000}"/>
    <cellStyle name="ჩვეულებრივი 3 2 4 3 3 2 2 2 3" xfId="29965" xr:uid="{00000000-0005-0000-0000-000094760000}"/>
    <cellStyle name="ჩვეულებრივი 3 2 4 3 3 2 2 2 4" xfId="34838" xr:uid="{00000000-0005-0000-0000-000095760000}"/>
    <cellStyle name="ჩვეულებრივი 3 2 4 3 3 2 2 3" xfId="25029" xr:uid="{00000000-0005-0000-0000-000096760000}"/>
    <cellStyle name="ჩვეულებრივი 3 2 4 3 3 2 2 3 2" xfId="29967" xr:uid="{00000000-0005-0000-0000-000097760000}"/>
    <cellStyle name="ჩვეულებრივი 3 2 4 3 3 2 2 3 3" xfId="34840" xr:uid="{00000000-0005-0000-0000-000098760000}"/>
    <cellStyle name="ჩვეულებრივი 3 2 4 3 3 2 2 4" xfId="29964" xr:uid="{00000000-0005-0000-0000-000099760000}"/>
    <cellStyle name="ჩვეულებრივი 3 2 4 3 3 2 2 5" xfId="34837" xr:uid="{00000000-0005-0000-0000-00009A760000}"/>
    <cellStyle name="ჩვეულებრივი 3 2 4 3 3 2 3" xfId="25030" xr:uid="{00000000-0005-0000-0000-00009B760000}"/>
    <cellStyle name="ჩვეულებრივი 3 2 4 3 3 2 3 2" xfId="25031" xr:uid="{00000000-0005-0000-0000-00009C760000}"/>
    <cellStyle name="ჩვეულებრივი 3 2 4 3 3 2 3 2 2" xfId="29969" xr:uid="{00000000-0005-0000-0000-00009D760000}"/>
    <cellStyle name="ჩვეულებრივი 3 2 4 3 3 2 3 2 3" xfId="34842" xr:uid="{00000000-0005-0000-0000-00009E760000}"/>
    <cellStyle name="ჩვეულებრივი 3 2 4 3 3 2 3 3" xfId="29968" xr:uid="{00000000-0005-0000-0000-00009F760000}"/>
    <cellStyle name="ჩვეულებრივი 3 2 4 3 3 2 3 4" xfId="34841" xr:uid="{00000000-0005-0000-0000-0000A0760000}"/>
    <cellStyle name="ჩვეულებრივი 3 2 4 3 3 2 4" xfId="25032" xr:uid="{00000000-0005-0000-0000-0000A1760000}"/>
    <cellStyle name="ჩვეულებრივი 3 2 4 3 3 2 4 2" xfId="29970" xr:uid="{00000000-0005-0000-0000-0000A2760000}"/>
    <cellStyle name="ჩვეულებრივი 3 2 4 3 3 2 4 3" xfId="34843" xr:uid="{00000000-0005-0000-0000-0000A3760000}"/>
    <cellStyle name="ჩვეულებრივი 3 2 4 3 3 2 5" xfId="29963" xr:uid="{00000000-0005-0000-0000-0000A4760000}"/>
    <cellStyle name="ჩვეულებრივი 3 2 4 3 3 2 6" xfId="34836" xr:uid="{00000000-0005-0000-0000-0000A5760000}"/>
    <cellStyle name="ჩვეულებრივი 3 2 4 3 3 3" xfId="25033" xr:uid="{00000000-0005-0000-0000-0000A6760000}"/>
    <cellStyle name="ჩვეულებრივი 3 2 4 3 3 3 2" xfId="25034" xr:uid="{00000000-0005-0000-0000-0000A7760000}"/>
    <cellStyle name="ჩვეულებრივი 3 2 4 3 3 3 2 2" xfId="25035" xr:uid="{00000000-0005-0000-0000-0000A8760000}"/>
    <cellStyle name="ჩვეულებრივი 3 2 4 3 3 3 2 2 2" xfId="29973" xr:uid="{00000000-0005-0000-0000-0000A9760000}"/>
    <cellStyle name="ჩვეულებრივი 3 2 4 3 3 3 2 2 3" xfId="34846" xr:uid="{00000000-0005-0000-0000-0000AA760000}"/>
    <cellStyle name="ჩვეულებრივი 3 2 4 3 3 3 2 3" xfId="29972" xr:uid="{00000000-0005-0000-0000-0000AB760000}"/>
    <cellStyle name="ჩვეულებრივი 3 2 4 3 3 3 2 4" xfId="34845" xr:uid="{00000000-0005-0000-0000-0000AC760000}"/>
    <cellStyle name="ჩვეულებრივი 3 2 4 3 3 3 3" xfId="25036" xr:uid="{00000000-0005-0000-0000-0000AD760000}"/>
    <cellStyle name="ჩვეულებრივი 3 2 4 3 3 3 3 2" xfId="29974" xr:uid="{00000000-0005-0000-0000-0000AE760000}"/>
    <cellStyle name="ჩვეულებრივი 3 2 4 3 3 3 3 3" xfId="34847" xr:uid="{00000000-0005-0000-0000-0000AF760000}"/>
    <cellStyle name="ჩვეულებრივი 3 2 4 3 3 3 4" xfId="29971" xr:uid="{00000000-0005-0000-0000-0000B0760000}"/>
    <cellStyle name="ჩვეულებრივი 3 2 4 3 3 3 5" xfId="34844" xr:uid="{00000000-0005-0000-0000-0000B1760000}"/>
    <cellStyle name="ჩვეულებრივი 3 2 4 3 3 4" xfId="25037" xr:uid="{00000000-0005-0000-0000-0000B2760000}"/>
    <cellStyle name="ჩვეულებრივი 3 2 4 3 3 4 2" xfId="25038" xr:uid="{00000000-0005-0000-0000-0000B3760000}"/>
    <cellStyle name="ჩვეულებრივი 3 2 4 3 3 4 2 2" xfId="29976" xr:uid="{00000000-0005-0000-0000-0000B4760000}"/>
    <cellStyle name="ჩვეულებრივი 3 2 4 3 3 4 2 3" xfId="34849" xr:uid="{00000000-0005-0000-0000-0000B5760000}"/>
    <cellStyle name="ჩვეულებრივი 3 2 4 3 3 4 3" xfId="29975" xr:uid="{00000000-0005-0000-0000-0000B6760000}"/>
    <cellStyle name="ჩვეულებრივი 3 2 4 3 3 4 4" xfId="34848" xr:uid="{00000000-0005-0000-0000-0000B7760000}"/>
    <cellStyle name="ჩვეულებრივი 3 2 4 3 3 5" xfId="25039" xr:uid="{00000000-0005-0000-0000-0000B8760000}"/>
    <cellStyle name="ჩვეულებრივი 3 2 4 3 3 5 2" xfId="29977" xr:uid="{00000000-0005-0000-0000-0000B9760000}"/>
    <cellStyle name="ჩვეულებრივი 3 2 4 3 3 5 3" xfId="34850" xr:uid="{00000000-0005-0000-0000-0000BA760000}"/>
    <cellStyle name="ჩვეულებრივი 3 2 4 3 3 6" xfId="29962" xr:uid="{00000000-0005-0000-0000-0000BB760000}"/>
    <cellStyle name="ჩვეულებრივი 3 2 4 3 3 7" xfId="34835" xr:uid="{00000000-0005-0000-0000-0000BC760000}"/>
    <cellStyle name="ჩვეულებრივი 3 2 4 3 4" xfId="25040" xr:uid="{00000000-0005-0000-0000-0000BD760000}"/>
    <cellStyle name="ჩვეულებრივი 3 2 4 3 4 2" xfId="25041" xr:uid="{00000000-0005-0000-0000-0000BE760000}"/>
    <cellStyle name="ჩვეულებრივი 3 2 4 3 4 2 2" xfId="25042" xr:uid="{00000000-0005-0000-0000-0000BF760000}"/>
    <cellStyle name="ჩვეულებრივი 3 2 4 3 4 2 2 2" xfId="25043" xr:uid="{00000000-0005-0000-0000-0000C0760000}"/>
    <cellStyle name="ჩვეულებრივი 3 2 4 3 4 2 2 2 2" xfId="29981" xr:uid="{00000000-0005-0000-0000-0000C1760000}"/>
    <cellStyle name="ჩვეულებრივი 3 2 4 3 4 2 2 2 3" xfId="34854" xr:uid="{00000000-0005-0000-0000-0000C2760000}"/>
    <cellStyle name="ჩვეულებრივი 3 2 4 3 4 2 2 3" xfId="29980" xr:uid="{00000000-0005-0000-0000-0000C3760000}"/>
    <cellStyle name="ჩვეულებრივი 3 2 4 3 4 2 2 4" xfId="34853" xr:uid="{00000000-0005-0000-0000-0000C4760000}"/>
    <cellStyle name="ჩვეულებრივი 3 2 4 3 4 2 3" xfId="25044" xr:uid="{00000000-0005-0000-0000-0000C5760000}"/>
    <cellStyle name="ჩვეულებრივი 3 2 4 3 4 2 3 2" xfId="29982" xr:uid="{00000000-0005-0000-0000-0000C6760000}"/>
    <cellStyle name="ჩვეულებრივი 3 2 4 3 4 2 3 3" xfId="34855" xr:uid="{00000000-0005-0000-0000-0000C7760000}"/>
    <cellStyle name="ჩვეულებრივი 3 2 4 3 4 2 4" xfId="29979" xr:uid="{00000000-0005-0000-0000-0000C8760000}"/>
    <cellStyle name="ჩვეულებრივი 3 2 4 3 4 2 5" xfId="34852" xr:uid="{00000000-0005-0000-0000-0000C9760000}"/>
    <cellStyle name="ჩვეულებრივი 3 2 4 3 4 3" xfId="25045" xr:uid="{00000000-0005-0000-0000-0000CA760000}"/>
    <cellStyle name="ჩვეულებრივი 3 2 4 3 4 3 2" xfId="25046" xr:uid="{00000000-0005-0000-0000-0000CB760000}"/>
    <cellStyle name="ჩვეულებრივი 3 2 4 3 4 3 2 2" xfId="29984" xr:uid="{00000000-0005-0000-0000-0000CC760000}"/>
    <cellStyle name="ჩვეულებრივი 3 2 4 3 4 3 2 3" xfId="34857" xr:uid="{00000000-0005-0000-0000-0000CD760000}"/>
    <cellStyle name="ჩვეულებრივი 3 2 4 3 4 3 3" xfId="29983" xr:uid="{00000000-0005-0000-0000-0000CE760000}"/>
    <cellStyle name="ჩვეულებრივი 3 2 4 3 4 3 4" xfId="34856" xr:uid="{00000000-0005-0000-0000-0000CF760000}"/>
    <cellStyle name="ჩვეულებრივი 3 2 4 3 4 4" xfId="25047" xr:uid="{00000000-0005-0000-0000-0000D0760000}"/>
    <cellStyle name="ჩვეულებრივი 3 2 4 3 4 4 2" xfId="29985" xr:uid="{00000000-0005-0000-0000-0000D1760000}"/>
    <cellStyle name="ჩვეულებრივი 3 2 4 3 4 4 3" xfId="34858" xr:uid="{00000000-0005-0000-0000-0000D2760000}"/>
    <cellStyle name="ჩვეულებრივი 3 2 4 3 4 5" xfId="29978" xr:uid="{00000000-0005-0000-0000-0000D3760000}"/>
    <cellStyle name="ჩვეულებრივი 3 2 4 3 4 6" xfId="34851" xr:uid="{00000000-0005-0000-0000-0000D4760000}"/>
    <cellStyle name="ჩვეულებრივი 3 2 4 3 5" xfId="25048" xr:uid="{00000000-0005-0000-0000-0000D5760000}"/>
    <cellStyle name="ჩვეულებრივი 3 2 4 3 5 2" xfId="25049" xr:uid="{00000000-0005-0000-0000-0000D6760000}"/>
    <cellStyle name="ჩვეულებრივი 3 2 4 3 5 2 2" xfId="25050" xr:uid="{00000000-0005-0000-0000-0000D7760000}"/>
    <cellStyle name="ჩვეულებრივი 3 2 4 3 5 2 2 2" xfId="29988" xr:uid="{00000000-0005-0000-0000-0000D8760000}"/>
    <cellStyle name="ჩვეულებრივი 3 2 4 3 5 2 2 3" xfId="34861" xr:uid="{00000000-0005-0000-0000-0000D9760000}"/>
    <cellStyle name="ჩვეულებრივი 3 2 4 3 5 2 3" xfId="29987" xr:uid="{00000000-0005-0000-0000-0000DA760000}"/>
    <cellStyle name="ჩვეულებრივი 3 2 4 3 5 2 4" xfId="34860" xr:uid="{00000000-0005-0000-0000-0000DB760000}"/>
    <cellStyle name="ჩვეულებრივი 3 2 4 3 5 3" xfId="25051" xr:uid="{00000000-0005-0000-0000-0000DC760000}"/>
    <cellStyle name="ჩვეულებრივი 3 2 4 3 5 3 2" xfId="29989" xr:uid="{00000000-0005-0000-0000-0000DD760000}"/>
    <cellStyle name="ჩვეულებრივი 3 2 4 3 5 3 3" xfId="34862" xr:uid="{00000000-0005-0000-0000-0000DE760000}"/>
    <cellStyle name="ჩვეულებრივი 3 2 4 3 5 4" xfId="29986" xr:uid="{00000000-0005-0000-0000-0000DF760000}"/>
    <cellStyle name="ჩვეულებრივი 3 2 4 3 5 5" xfId="34859" xr:uid="{00000000-0005-0000-0000-0000E0760000}"/>
    <cellStyle name="ჩვეულებრივი 3 2 4 3 6" xfId="25052" xr:uid="{00000000-0005-0000-0000-0000E1760000}"/>
    <cellStyle name="ჩვეულებრივი 3 2 4 3 6 2" xfId="25053" xr:uid="{00000000-0005-0000-0000-0000E2760000}"/>
    <cellStyle name="ჩვეულებრივი 3 2 4 3 6 2 2" xfId="29991" xr:uid="{00000000-0005-0000-0000-0000E3760000}"/>
    <cellStyle name="ჩვეულებრივი 3 2 4 3 6 2 3" xfId="34864" xr:uid="{00000000-0005-0000-0000-0000E4760000}"/>
    <cellStyle name="ჩვეულებრივი 3 2 4 3 6 3" xfId="29990" xr:uid="{00000000-0005-0000-0000-0000E5760000}"/>
    <cellStyle name="ჩვეულებრივი 3 2 4 3 6 4" xfId="34863" xr:uid="{00000000-0005-0000-0000-0000E6760000}"/>
    <cellStyle name="ჩვეულებრივი 3 2 4 3 7" xfId="25054" xr:uid="{00000000-0005-0000-0000-0000E7760000}"/>
    <cellStyle name="ჩვეულებრივი 3 2 4 3 7 2" xfId="29992" xr:uid="{00000000-0005-0000-0000-0000E8760000}"/>
    <cellStyle name="ჩვეულებრივი 3 2 4 3 7 3" xfId="34865" xr:uid="{00000000-0005-0000-0000-0000E9760000}"/>
    <cellStyle name="ჩვეულებრივი 3 2 4 3 8" xfId="29945" xr:uid="{00000000-0005-0000-0000-0000EA760000}"/>
    <cellStyle name="ჩვეულებრივი 3 2 4 3 9" xfId="34818" xr:uid="{00000000-0005-0000-0000-0000EB760000}"/>
    <cellStyle name="ჩვეულებრივი 3 2 4 4" xfId="25055" xr:uid="{00000000-0005-0000-0000-0000EC760000}"/>
    <cellStyle name="ჩვეულებრივი 3 2 4 4 2" xfId="25056" xr:uid="{00000000-0005-0000-0000-0000ED760000}"/>
    <cellStyle name="ჩვეულებრივი 3 2 4 4 2 2" xfId="25057" xr:uid="{00000000-0005-0000-0000-0000EE760000}"/>
    <cellStyle name="ჩვეულებრივი 3 2 4 4 2 2 2" xfId="25058" xr:uid="{00000000-0005-0000-0000-0000EF760000}"/>
    <cellStyle name="ჩვეულებრივი 3 2 4 4 2 2 2 2" xfId="25059" xr:uid="{00000000-0005-0000-0000-0000F0760000}"/>
    <cellStyle name="ჩვეულებრივი 3 2 4 4 2 2 2 2 2" xfId="29997" xr:uid="{00000000-0005-0000-0000-0000F1760000}"/>
    <cellStyle name="ჩვეულებრივი 3 2 4 4 2 2 2 2 3" xfId="34870" xr:uid="{00000000-0005-0000-0000-0000F2760000}"/>
    <cellStyle name="ჩვეულებრივი 3 2 4 4 2 2 2 3" xfId="29996" xr:uid="{00000000-0005-0000-0000-0000F3760000}"/>
    <cellStyle name="ჩვეულებრივი 3 2 4 4 2 2 2 4" xfId="34869" xr:uid="{00000000-0005-0000-0000-0000F4760000}"/>
    <cellStyle name="ჩვეულებრივი 3 2 4 4 2 2 3" xfId="25060" xr:uid="{00000000-0005-0000-0000-0000F5760000}"/>
    <cellStyle name="ჩვეულებრივი 3 2 4 4 2 2 3 2" xfId="29998" xr:uid="{00000000-0005-0000-0000-0000F6760000}"/>
    <cellStyle name="ჩვეულებრივი 3 2 4 4 2 2 3 3" xfId="34871" xr:uid="{00000000-0005-0000-0000-0000F7760000}"/>
    <cellStyle name="ჩვეულებრივი 3 2 4 4 2 2 4" xfId="29995" xr:uid="{00000000-0005-0000-0000-0000F8760000}"/>
    <cellStyle name="ჩვეულებრივი 3 2 4 4 2 2 5" xfId="34868" xr:uid="{00000000-0005-0000-0000-0000F9760000}"/>
    <cellStyle name="ჩვეულებრივი 3 2 4 4 2 3" xfId="25061" xr:uid="{00000000-0005-0000-0000-0000FA760000}"/>
    <cellStyle name="ჩვეულებრივი 3 2 4 4 2 3 2" xfId="25062" xr:uid="{00000000-0005-0000-0000-0000FB760000}"/>
    <cellStyle name="ჩვეულებრივი 3 2 4 4 2 3 2 2" xfId="30000" xr:uid="{00000000-0005-0000-0000-0000FC760000}"/>
    <cellStyle name="ჩვეულებრივი 3 2 4 4 2 3 2 3" xfId="34873" xr:uid="{00000000-0005-0000-0000-0000FD760000}"/>
    <cellStyle name="ჩვეულებრივი 3 2 4 4 2 3 3" xfId="29999" xr:uid="{00000000-0005-0000-0000-0000FE760000}"/>
    <cellStyle name="ჩვეულებრივი 3 2 4 4 2 3 4" xfId="34872" xr:uid="{00000000-0005-0000-0000-0000FF760000}"/>
    <cellStyle name="ჩვეულებრივი 3 2 4 4 2 4" xfId="25063" xr:uid="{00000000-0005-0000-0000-000000770000}"/>
    <cellStyle name="ჩვეულებრივი 3 2 4 4 2 4 2" xfId="30001" xr:uid="{00000000-0005-0000-0000-000001770000}"/>
    <cellStyle name="ჩვეულებრივი 3 2 4 4 2 4 3" xfId="34874" xr:uid="{00000000-0005-0000-0000-000002770000}"/>
    <cellStyle name="ჩვეულებრივი 3 2 4 4 2 5" xfId="29994" xr:uid="{00000000-0005-0000-0000-000003770000}"/>
    <cellStyle name="ჩვეულებრივი 3 2 4 4 2 6" xfId="34867" xr:uid="{00000000-0005-0000-0000-000004770000}"/>
    <cellStyle name="ჩვეულებრივი 3 2 4 4 3" xfId="25064" xr:uid="{00000000-0005-0000-0000-000005770000}"/>
    <cellStyle name="ჩვეულებრივი 3 2 4 4 3 2" xfId="25065" xr:uid="{00000000-0005-0000-0000-000006770000}"/>
    <cellStyle name="ჩვეულებრივი 3 2 4 4 3 2 2" xfId="25066" xr:uid="{00000000-0005-0000-0000-000007770000}"/>
    <cellStyle name="ჩვეულებრივი 3 2 4 4 3 2 2 2" xfId="30004" xr:uid="{00000000-0005-0000-0000-000008770000}"/>
    <cellStyle name="ჩვეულებრივი 3 2 4 4 3 2 2 3" xfId="34877" xr:uid="{00000000-0005-0000-0000-000009770000}"/>
    <cellStyle name="ჩვეულებრივი 3 2 4 4 3 2 3" xfId="30003" xr:uid="{00000000-0005-0000-0000-00000A770000}"/>
    <cellStyle name="ჩვეულებრივი 3 2 4 4 3 2 4" xfId="34876" xr:uid="{00000000-0005-0000-0000-00000B770000}"/>
    <cellStyle name="ჩვეულებრივი 3 2 4 4 3 3" xfId="25067" xr:uid="{00000000-0005-0000-0000-00000C770000}"/>
    <cellStyle name="ჩვეულებრივი 3 2 4 4 3 3 2" xfId="30005" xr:uid="{00000000-0005-0000-0000-00000D770000}"/>
    <cellStyle name="ჩვეულებრივი 3 2 4 4 3 3 3" xfId="34878" xr:uid="{00000000-0005-0000-0000-00000E770000}"/>
    <cellStyle name="ჩვეულებრივი 3 2 4 4 3 4" xfId="30002" xr:uid="{00000000-0005-0000-0000-00000F770000}"/>
    <cellStyle name="ჩვეულებრივი 3 2 4 4 3 5" xfId="34875" xr:uid="{00000000-0005-0000-0000-000010770000}"/>
    <cellStyle name="ჩვეულებრივი 3 2 4 4 4" xfId="25068" xr:uid="{00000000-0005-0000-0000-000011770000}"/>
    <cellStyle name="ჩვეულებრივი 3 2 4 4 4 2" xfId="25069" xr:uid="{00000000-0005-0000-0000-000012770000}"/>
    <cellStyle name="ჩვეულებრივი 3 2 4 4 4 2 2" xfId="30007" xr:uid="{00000000-0005-0000-0000-000013770000}"/>
    <cellStyle name="ჩვეულებრივი 3 2 4 4 4 2 3" xfId="34880" xr:uid="{00000000-0005-0000-0000-000014770000}"/>
    <cellStyle name="ჩვეულებრივი 3 2 4 4 4 3" xfId="30006" xr:uid="{00000000-0005-0000-0000-000015770000}"/>
    <cellStyle name="ჩვეულებრივი 3 2 4 4 4 4" xfId="34879" xr:uid="{00000000-0005-0000-0000-000016770000}"/>
    <cellStyle name="ჩვეულებრივი 3 2 4 4 5" xfId="25070" xr:uid="{00000000-0005-0000-0000-000017770000}"/>
    <cellStyle name="ჩვეულებრივი 3 2 4 4 5 2" xfId="30008" xr:uid="{00000000-0005-0000-0000-000018770000}"/>
    <cellStyle name="ჩვეულებრივი 3 2 4 4 5 3" xfId="34881" xr:uid="{00000000-0005-0000-0000-000019770000}"/>
    <cellStyle name="ჩვეულებრივი 3 2 4 4 6" xfId="29993" xr:uid="{00000000-0005-0000-0000-00001A770000}"/>
    <cellStyle name="ჩვეულებრივი 3 2 4 4 7" xfId="34866" xr:uid="{00000000-0005-0000-0000-00001B770000}"/>
    <cellStyle name="ჩვეულებრივი 3 2 4 5" xfId="25071" xr:uid="{00000000-0005-0000-0000-00001C770000}"/>
    <cellStyle name="ჩვეულებრივი 3 2 4 5 2" xfId="25072" xr:uid="{00000000-0005-0000-0000-00001D770000}"/>
    <cellStyle name="ჩვეულებრივი 3 2 4 5 2 2" xfId="25073" xr:uid="{00000000-0005-0000-0000-00001E770000}"/>
    <cellStyle name="ჩვეულებრივი 3 2 4 5 2 2 2" xfId="25074" xr:uid="{00000000-0005-0000-0000-00001F770000}"/>
    <cellStyle name="ჩვეულებრივი 3 2 4 5 2 2 2 2" xfId="25075" xr:uid="{00000000-0005-0000-0000-000020770000}"/>
    <cellStyle name="ჩვეულებრივი 3 2 4 5 2 2 2 2 2" xfId="30013" xr:uid="{00000000-0005-0000-0000-000021770000}"/>
    <cellStyle name="ჩვეულებრივი 3 2 4 5 2 2 2 2 3" xfId="34886" xr:uid="{00000000-0005-0000-0000-000022770000}"/>
    <cellStyle name="ჩვეულებრივი 3 2 4 5 2 2 2 3" xfId="30012" xr:uid="{00000000-0005-0000-0000-000023770000}"/>
    <cellStyle name="ჩვეულებრივი 3 2 4 5 2 2 2 4" xfId="34885" xr:uid="{00000000-0005-0000-0000-000024770000}"/>
    <cellStyle name="ჩვეულებრივი 3 2 4 5 2 2 3" xfId="25076" xr:uid="{00000000-0005-0000-0000-000025770000}"/>
    <cellStyle name="ჩვეულებრივი 3 2 4 5 2 2 3 2" xfId="30014" xr:uid="{00000000-0005-0000-0000-000026770000}"/>
    <cellStyle name="ჩვეულებრივი 3 2 4 5 2 2 3 3" xfId="34887" xr:uid="{00000000-0005-0000-0000-000027770000}"/>
    <cellStyle name="ჩვეულებრივი 3 2 4 5 2 2 4" xfId="30011" xr:uid="{00000000-0005-0000-0000-000028770000}"/>
    <cellStyle name="ჩვეულებრივი 3 2 4 5 2 2 5" xfId="34884" xr:uid="{00000000-0005-0000-0000-000029770000}"/>
    <cellStyle name="ჩვეულებრივი 3 2 4 5 2 3" xfId="25077" xr:uid="{00000000-0005-0000-0000-00002A770000}"/>
    <cellStyle name="ჩვეულებრივი 3 2 4 5 2 3 2" xfId="25078" xr:uid="{00000000-0005-0000-0000-00002B770000}"/>
    <cellStyle name="ჩვეულებრივი 3 2 4 5 2 3 2 2" xfId="30016" xr:uid="{00000000-0005-0000-0000-00002C770000}"/>
    <cellStyle name="ჩვეულებრივი 3 2 4 5 2 3 2 3" xfId="34889" xr:uid="{00000000-0005-0000-0000-00002D770000}"/>
    <cellStyle name="ჩვეულებრივი 3 2 4 5 2 3 3" xfId="30015" xr:uid="{00000000-0005-0000-0000-00002E770000}"/>
    <cellStyle name="ჩვეულებრივი 3 2 4 5 2 3 4" xfId="34888" xr:uid="{00000000-0005-0000-0000-00002F770000}"/>
    <cellStyle name="ჩვეულებრივი 3 2 4 5 2 4" xfId="25079" xr:uid="{00000000-0005-0000-0000-000030770000}"/>
    <cellStyle name="ჩვეულებრივი 3 2 4 5 2 4 2" xfId="30017" xr:uid="{00000000-0005-0000-0000-000031770000}"/>
    <cellStyle name="ჩვეულებრივი 3 2 4 5 2 4 3" xfId="34890" xr:uid="{00000000-0005-0000-0000-000032770000}"/>
    <cellStyle name="ჩვეულებრივი 3 2 4 5 2 5" xfId="30010" xr:uid="{00000000-0005-0000-0000-000033770000}"/>
    <cellStyle name="ჩვეულებრივი 3 2 4 5 2 6" xfId="34883" xr:uid="{00000000-0005-0000-0000-000034770000}"/>
    <cellStyle name="ჩვეულებრივი 3 2 4 5 3" xfId="25080" xr:uid="{00000000-0005-0000-0000-000035770000}"/>
    <cellStyle name="ჩვეულებრივი 3 2 4 5 3 2" xfId="25081" xr:uid="{00000000-0005-0000-0000-000036770000}"/>
    <cellStyle name="ჩვეულებრივი 3 2 4 5 3 2 2" xfId="25082" xr:uid="{00000000-0005-0000-0000-000037770000}"/>
    <cellStyle name="ჩვეულებრივი 3 2 4 5 3 2 2 2" xfId="30020" xr:uid="{00000000-0005-0000-0000-000038770000}"/>
    <cellStyle name="ჩვეულებრივი 3 2 4 5 3 2 2 3" xfId="34893" xr:uid="{00000000-0005-0000-0000-000039770000}"/>
    <cellStyle name="ჩვეულებრივი 3 2 4 5 3 2 3" xfId="30019" xr:uid="{00000000-0005-0000-0000-00003A770000}"/>
    <cellStyle name="ჩვეულებრივი 3 2 4 5 3 2 4" xfId="34892" xr:uid="{00000000-0005-0000-0000-00003B770000}"/>
    <cellStyle name="ჩვეულებრივი 3 2 4 5 3 3" xfId="25083" xr:uid="{00000000-0005-0000-0000-00003C770000}"/>
    <cellStyle name="ჩვეულებრივი 3 2 4 5 3 3 2" xfId="30021" xr:uid="{00000000-0005-0000-0000-00003D770000}"/>
    <cellStyle name="ჩვეულებრივი 3 2 4 5 3 3 3" xfId="34894" xr:uid="{00000000-0005-0000-0000-00003E770000}"/>
    <cellStyle name="ჩვეულებრივი 3 2 4 5 3 4" xfId="30018" xr:uid="{00000000-0005-0000-0000-00003F770000}"/>
    <cellStyle name="ჩვეულებრივი 3 2 4 5 3 5" xfId="34891" xr:uid="{00000000-0005-0000-0000-000040770000}"/>
    <cellStyle name="ჩვეულებრივი 3 2 4 5 4" xfId="25084" xr:uid="{00000000-0005-0000-0000-000041770000}"/>
    <cellStyle name="ჩვეულებრივი 3 2 4 5 4 2" xfId="25085" xr:uid="{00000000-0005-0000-0000-000042770000}"/>
    <cellStyle name="ჩვეულებრივი 3 2 4 5 4 2 2" xfId="30023" xr:uid="{00000000-0005-0000-0000-000043770000}"/>
    <cellStyle name="ჩვეულებრივი 3 2 4 5 4 2 3" xfId="34896" xr:uid="{00000000-0005-0000-0000-000044770000}"/>
    <cellStyle name="ჩვეულებრივი 3 2 4 5 4 3" xfId="30022" xr:uid="{00000000-0005-0000-0000-000045770000}"/>
    <cellStyle name="ჩვეულებრივი 3 2 4 5 4 4" xfId="34895" xr:uid="{00000000-0005-0000-0000-000046770000}"/>
    <cellStyle name="ჩვეულებრივი 3 2 4 5 5" xfId="25086" xr:uid="{00000000-0005-0000-0000-000047770000}"/>
    <cellStyle name="ჩვეულებრივი 3 2 4 5 5 2" xfId="30024" xr:uid="{00000000-0005-0000-0000-000048770000}"/>
    <cellStyle name="ჩვეულებრივი 3 2 4 5 5 3" xfId="34897" xr:uid="{00000000-0005-0000-0000-000049770000}"/>
    <cellStyle name="ჩვეულებრივი 3 2 4 5 6" xfId="30009" xr:uid="{00000000-0005-0000-0000-00004A770000}"/>
    <cellStyle name="ჩვეულებრივი 3 2 4 5 7" xfId="34882" xr:uid="{00000000-0005-0000-0000-00004B770000}"/>
    <cellStyle name="ჩვეულებრივი 3 2 4 6" xfId="25087" xr:uid="{00000000-0005-0000-0000-00004C770000}"/>
    <cellStyle name="ჩვეულებრივი 3 2 4 6 2" xfId="25088" xr:uid="{00000000-0005-0000-0000-00004D770000}"/>
    <cellStyle name="ჩვეულებრივი 3 2 4 6 2 2" xfId="25089" xr:uid="{00000000-0005-0000-0000-00004E770000}"/>
    <cellStyle name="ჩვეულებრივი 3 2 4 6 2 2 2" xfId="25090" xr:uid="{00000000-0005-0000-0000-00004F770000}"/>
    <cellStyle name="ჩვეულებრივი 3 2 4 6 2 2 2 2" xfId="30028" xr:uid="{00000000-0005-0000-0000-000050770000}"/>
    <cellStyle name="ჩვეულებრივი 3 2 4 6 2 2 2 3" xfId="34901" xr:uid="{00000000-0005-0000-0000-000051770000}"/>
    <cellStyle name="ჩვეულებრივი 3 2 4 6 2 2 3" xfId="30027" xr:uid="{00000000-0005-0000-0000-000052770000}"/>
    <cellStyle name="ჩვეულებრივი 3 2 4 6 2 2 4" xfId="34900" xr:uid="{00000000-0005-0000-0000-000053770000}"/>
    <cellStyle name="ჩვეულებრივი 3 2 4 6 2 3" xfId="25091" xr:uid="{00000000-0005-0000-0000-000054770000}"/>
    <cellStyle name="ჩვეულებრივი 3 2 4 6 2 3 2" xfId="30029" xr:uid="{00000000-0005-0000-0000-000055770000}"/>
    <cellStyle name="ჩვეულებრივი 3 2 4 6 2 3 3" xfId="34902" xr:uid="{00000000-0005-0000-0000-000056770000}"/>
    <cellStyle name="ჩვეულებრივი 3 2 4 6 2 4" xfId="30026" xr:uid="{00000000-0005-0000-0000-000057770000}"/>
    <cellStyle name="ჩვეულებრივი 3 2 4 6 2 5" xfId="34899" xr:uid="{00000000-0005-0000-0000-000058770000}"/>
    <cellStyle name="ჩვეულებრივი 3 2 4 6 3" xfId="25092" xr:uid="{00000000-0005-0000-0000-000059770000}"/>
    <cellStyle name="ჩვეულებრივი 3 2 4 6 3 2" xfId="25093" xr:uid="{00000000-0005-0000-0000-00005A770000}"/>
    <cellStyle name="ჩვეულებრივი 3 2 4 6 3 2 2" xfId="30031" xr:uid="{00000000-0005-0000-0000-00005B770000}"/>
    <cellStyle name="ჩვეულებრივი 3 2 4 6 3 2 3" xfId="34904" xr:uid="{00000000-0005-0000-0000-00005C770000}"/>
    <cellStyle name="ჩვეულებრივი 3 2 4 6 3 3" xfId="30030" xr:uid="{00000000-0005-0000-0000-00005D770000}"/>
    <cellStyle name="ჩვეულებრივი 3 2 4 6 3 4" xfId="34903" xr:uid="{00000000-0005-0000-0000-00005E770000}"/>
    <cellStyle name="ჩვეულებრივი 3 2 4 6 4" xfId="25094" xr:uid="{00000000-0005-0000-0000-00005F770000}"/>
    <cellStyle name="ჩვეულებრივი 3 2 4 6 4 2" xfId="30032" xr:uid="{00000000-0005-0000-0000-000060770000}"/>
    <cellStyle name="ჩვეულებრივი 3 2 4 6 4 3" xfId="34905" xr:uid="{00000000-0005-0000-0000-000061770000}"/>
    <cellStyle name="ჩვეულებრივი 3 2 4 6 5" xfId="30025" xr:uid="{00000000-0005-0000-0000-000062770000}"/>
    <cellStyle name="ჩვეულებრივი 3 2 4 6 6" xfId="34898" xr:uid="{00000000-0005-0000-0000-000063770000}"/>
    <cellStyle name="ჩვეულებრივი 3 2 4 7" xfId="25095" xr:uid="{00000000-0005-0000-0000-000064770000}"/>
    <cellStyle name="ჩვეულებრივი 3 2 4 7 2" xfId="25096" xr:uid="{00000000-0005-0000-0000-000065770000}"/>
    <cellStyle name="ჩვეულებრივი 3 2 4 7 2 2" xfId="25097" xr:uid="{00000000-0005-0000-0000-000066770000}"/>
    <cellStyle name="ჩვეულებრივი 3 2 4 7 2 2 2" xfId="30035" xr:uid="{00000000-0005-0000-0000-000067770000}"/>
    <cellStyle name="ჩვეულებრივი 3 2 4 7 2 2 3" xfId="34908" xr:uid="{00000000-0005-0000-0000-000068770000}"/>
    <cellStyle name="ჩვეულებრივი 3 2 4 7 2 3" xfId="30034" xr:uid="{00000000-0005-0000-0000-000069770000}"/>
    <cellStyle name="ჩვეულებრივი 3 2 4 7 2 4" xfId="34907" xr:uid="{00000000-0005-0000-0000-00006A770000}"/>
    <cellStyle name="ჩვეულებრივი 3 2 4 7 3" xfId="25098" xr:uid="{00000000-0005-0000-0000-00006B770000}"/>
    <cellStyle name="ჩვეულებრივი 3 2 4 7 3 2" xfId="30036" xr:uid="{00000000-0005-0000-0000-00006C770000}"/>
    <cellStyle name="ჩვეულებრივი 3 2 4 7 3 3" xfId="34909" xr:uid="{00000000-0005-0000-0000-00006D770000}"/>
    <cellStyle name="ჩვეულებრივი 3 2 4 7 4" xfId="30033" xr:uid="{00000000-0005-0000-0000-00006E770000}"/>
    <cellStyle name="ჩვეულებრივი 3 2 4 7 5" xfId="34906" xr:uid="{00000000-0005-0000-0000-00006F770000}"/>
    <cellStyle name="ჩვეულებრივი 3 2 4 8" xfId="25099" xr:uid="{00000000-0005-0000-0000-000070770000}"/>
    <cellStyle name="ჩვეულებრივი 3 2 4 8 2" xfId="25100" xr:uid="{00000000-0005-0000-0000-000071770000}"/>
    <cellStyle name="ჩვეულებრივი 3 2 4 8 2 2" xfId="30038" xr:uid="{00000000-0005-0000-0000-000072770000}"/>
    <cellStyle name="ჩვეულებრივი 3 2 4 8 2 3" xfId="34911" xr:uid="{00000000-0005-0000-0000-000073770000}"/>
    <cellStyle name="ჩვეულებრივი 3 2 4 8 3" xfId="30037" xr:uid="{00000000-0005-0000-0000-000074770000}"/>
    <cellStyle name="ჩვეულებრივი 3 2 4 8 4" xfId="34910" xr:uid="{00000000-0005-0000-0000-000075770000}"/>
    <cellStyle name="ჩვეულებრივი 3 2 4 9" xfId="25101" xr:uid="{00000000-0005-0000-0000-000076770000}"/>
    <cellStyle name="ჩვეულებრივი 3 2 4 9 2" xfId="30039" xr:uid="{00000000-0005-0000-0000-000077770000}"/>
    <cellStyle name="ჩვეულებრივი 3 2 4 9 3" xfId="34912" xr:uid="{00000000-0005-0000-0000-000078770000}"/>
    <cellStyle name="ჩვეულებრივი 3 2 5" xfId="25102" xr:uid="{00000000-0005-0000-0000-000079770000}"/>
    <cellStyle name="ჩვეულებრივი 3 2 5 10" xfId="34913" xr:uid="{00000000-0005-0000-0000-00007A770000}"/>
    <cellStyle name="ჩვეულებრივი 3 2 5 2" xfId="25103" xr:uid="{00000000-0005-0000-0000-00007B770000}"/>
    <cellStyle name="ჩვეულებრივი 3 2 5 2 2" xfId="25104" xr:uid="{00000000-0005-0000-0000-00007C770000}"/>
    <cellStyle name="ჩვეულებრივი 3 2 5 2 2 2" xfId="25105" xr:uid="{00000000-0005-0000-0000-00007D770000}"/>
    <cellStyle name="ჩვეულებრივი 3 2 5 2 2 2 2" xfId="25106" xr:uid="{00000000-0005-0000-0000-00007E770000}"/>
    <cellStyle name="ჩვეულებრივი 3 2 5 2 2 2 2 2" xfId="25107" xr:uid="{00000000-0005-0000-0000-00007F770000}"/>
    <cellStyle name="ჩვეულებრივი 3 2 5 2 2 2 2 2 2" xfId="25108" xr:uid="{00000000-0005-0000-0000-000080770000}"/>
    <cellStyle name="ჩვეულებრივი 3 2 5 2 2 2 2 2 2 2" xfId="30046" xr:uid="{00000000-0005-0000-0000-000081770000}"/>
    <cellStyle name="ჩვეულებრივი 3 2 5 2 2 2 2 2 2 3" xfId="34919" xr:uid="{00000000-0005-0000-0000-000082770000}"/>
    <cellStyle name="ჩვეულებრივი 3 2 5 2 2 2 2 2 3" xfId="30045" xr:uid="{00000000-0005-0000-0000-000083770000}"/>
    <cellStyle name="ჩვეულებრივი 3 2 5 2 2 2 2 2 4" xfId="34918" xr:uid="{00000000-0005-0000-0000-000084770000}"/>
    <cellStyle name="ჩვეულებრივი 3 2 5 2 2 2 2 3" xfId="25109" xr:uid="{00000000-0005-0000-0000-000085770000}"/>
    <cellStyle name="ჩვეულებრივი 3 2 5 2 2 2 2 3 2" xfId="30047" xr:uid="{00000000-0005-0000-0000-000086770000}"/>
    <cellStyle name="ჩვეულებრივი 3 2 5 2 2 2 2 3 3" xfId="34920" xr:uid="{00000000-0005-0000-0000-000087770000}"/>
    <cellStyle name="ჩვეულებრივი 3 2 5 2 2 2 2 4" xfId="30044" xr:uid="{00000000-0005-0000-0000-000088770000}"/>
    <cellStyle name="ჩვეულებრივი 3 2 5 2 2 2 2 5" xfId="34917" xr:uid="{00000000-0005-0000-0000-000089770000}"/>
    <cellStyle name="ჩვეულებრივი 3 2 5 2 2 2 3" xfId="25110" xr:uid="{00000000-0005-0000-0000-00008A770000}"/>
    <cellStyle name="ჩვეულებრივი 3 2 5 2 2 2 3 2" xfId="25111" xr:uid="{00000000-0005-0000-0000-00008B770000}"/>
    <cellStyle name="ჩვეულებრივი 3 2 5 2 2 2 3 2 2" xfId="30049" xr:uid="{00000000-0005-0000-0000-00008C770000}"/>
    <cellStyle name="ჩვეულებრივი 3 2 5 2 2 2 3 2 3" xfId="34922" xr:uid="{00000000-0005-0000-0000-00008D770000}"/>
    <cellStyle name="ჩვეულებრივი 3 2 5 2 2 2 3 3" xfId="30048" xr:uid="{00000000-0005-0000-0000-00008E770000}"/>
    <cellStyle name="ჩვეულებრივი 3 2 5 2 2 2 3 4" xfId="34921" xr:uid="{00000000-0005-0000-0000-00008F770000}"/>
    <cellStyle name="ჩვეულებრივი 3 2 5 2 2 2 4" xfId="25112" xr:uid="{00000000-0005-0000-0000-000090770000}"/>
    <cellStyle name="ჩვეულებრივი 3 2 5 2 2 2 4 2" xfId="30050" xr:uid="{00000000-0005-0000-0000-000091770000}"/>
    <cellStyle name="ჩვეულებრივი 3 2 5 2 2 2 4 3" xfId="34923" xr:uid="{00000000-0005-0000-0000-000092770000}"/>
    <cellStyle name="ჩვეულებრივი 3 2 5 2 2 2 5" xfId="30043" xr:uid="{00000000-0005-0000-0000-000093770000}"/>
    <cellStyle name="ჩვეულებრივი 3 2 5 2 2 2 6" xfId="34916" xr:uid="{00000000-0005-0000-0000-000094770000}"/>
    <cellStyle name="ჩვეულებრივი 3 2 5 2 2 3" xfId="25113" xr:uid="{00000000-0005-0000-0000-000095770000}"/>
    <cellStyle name="ჩვეულებრივი 3 2 5 2 2 3 2" xfId="25114" xr:uid="{00000000-0005-0000-0000-000096770000}"/>
    <cellStyle name="ჩვეულებრივი 3 2 5 2 2 3 2 2" xfId="25115" xr:uid="{00000000-0005-0000-0000-000097770000}"/>
    <cellStyle name="ჩვეულებრივი 3 2 5 2 2 3 2 2 2" xfId="30053" xr:uid="{00000000-0005-0000-0000-000098770000}"/>
    <cellStyle name="ჩვეულებრივი 3 2 5 2 2 3 2 2 3" xfId="34926" xr:uid="{00000000-0005-0000-0000-000099770000}"/>
    <cellStyle name="ჩვეულებრივი 3 2 5 2 2 3 2 3" xfId="30052" xr:uid="{00000000-0005-0000-0000-00009A770000}"/>
    <cellStyle name="ჩვეულებრივი 3 2 5 2 2 3 2 4" xfId="34925" xr:uid="{00000000-0005-0000-0000-00009B770000}"/>
    <cellStyle name="ჩვეულებრივი 3 2 5 2 2 3 3" xfId="25116" xr:uid="{00000000-0005-0000-0000-00009C770000}"/>
    <cellStyle name="ჩვეულებრივი 3 2 5 2 2 3 3 2" xfId="30054" xr:uid="{00000000-0005-0000-0000-00009D770000}"/>
    <cellStyle name="ჩვეულებრივი 3 2 5 2 2 3 3 3" xfId="34927" xr:uid="{00000000-0005-0000-0000-00009E770000}"/>
    <cellStyle name="ჩვეულებრივი 3 2 5 2 2 3 4" xfId="30051" xr:uid="{00000000-0005-0000-0000-00009F770000}"/>
    <cellStyle name="ჩვეულებრივი 3 2 5 2 2 3 5" xfId="34924" xr:uid="{00000000-0005-0000-0000-0000A0770000}"/>
    <cellStyle name="ჩვეულებრივი 3 2 5 2 2 4" xfId="25117" xr:uid="{00000000-0005-0000-0000-0000A1770000}"/>
    <cellStyle name="ჩვეულებრივი 3 2 5 2 2 4 2" xfId="25118" xr:uid="{00000000-0005-0000-0000-0000A2770000}"/>
    <cellStyle name="ჩვეულებრივი 3 2 5 2 2 4 2 2" xfId="30056" xr:uid="{00000000-0005-0000-0000-0000A3770000}"/>
    <cellStyle name="ჩვეულებრივი 3 2 5 2 2 4 2 3" xfId="34929" xr:uid="{00000000-0005-0000-0000-0000A4770000}"/>
    <cellStyle name="ჩვეულებრივი 3 2 5 2 2 4 3" xfId="30055" xr:uid="{00000000-0005-0000-0000-0000A5770000}"/>
    <cellStyle name="ჩვეულებრივი 3 2 5 2 2 4 4" xfId="34928" xr:uid="{00000000-0005-0000-0000-0000A6770000}"/>
    <cellStyle name="ჩვეულებრივი 3 2 5 2 2 5" xfId="25119" xr:uid="{00000000-0005-0000-0000-0000A7770000}"/>
    <cellStyle name="ჩვეულებრივი 3 2 5 2 2 5 2" xfId="30057" xr:uid="{00000000-0005-0000-0000-0000A8770000}"/>
    <cellStyle name="ჩვეულებრივი 3 2 5 2 2 5 3" xfId="34930" xr:uid="{00000000-0005-0000-0000-0000A9770000}"/>
    <cellStyle name="ჩვეულებრივი 3 2 5 2 2 6" xfId="30042" xr:uid="{00000000-0005-0000-0000-0000AA770000}"/>
    <cellStyle name="ჩვეულებრივი 3 2 5 2 2 7" xfId="34915" xr:uid="{00000000-0005-0000-0000-0000AB770000}"/>
    <cellStyle name="ჩვეულებრივი 3 2 5 2 3" xfId="25120" xr:uid="{00000000-0005-0000-0000-0000AC770000}"/>
    <cellStyle name="ჩვეულებრივი 3 2 5 2 3 2" xfId="25121" xr:uid="{00000000-0005-0000-0000-0000AD770000}"/>
    <cellStyle name="ჩვეულებრივი 3 2 5 2 3 2 2" xfId="25122" xr:uid="{00000000-0005-0000-0000-0000AE770000}"/>
    <cellStyle name="ჩვეულებრივი 3 2 5 2 3 2 2 2" xfId="25123" xr:uid="{00000000-0005-0000-0000-0000AF770000}"/>
    <cellStyle name="ჩვეულებრივი 3 2 5 2 3 2 2 2 2" xfId="25124" xr:uid="{00000000-0005-0000-0000-0000B0770000}"/>
    <cellStyle name="ჩვეულებრივი 3 2 5 2 3 2 2 2 2 2" xfId="30062" xr:uid="{00000000-0005-0000-0000-0000B1770000}"/>
    <cellStyle name="ჩვეულებრივი 3 2 5 2 3 2 2 2 2 3" xfId="34935" xr:uid="{00000000-0005-0000-0000-0000B2770000}"/>
    <cellStyle name="ჩვეულებრივი 3 2 5 2 3 2 2 2 3" xfId="30061" xr:uid="{00000000-0005-0000-0000-0000B3770000}"/>
    <cellStyle name="ჩვეულებრივი 3 2 5 2 3 2 2 2 4" xfId="34934" xr:uid="{00000000-0005-0000-0000-0000B4770000}"/>
    <cellStyle name="ჩვეულებრივი 3 2 5 2 3 2 2 3" xfId="25125" xr:uid="{00000000-0005-0000-0000-0000B5770000}"/>
    <cellStyle name="ჩვეულებრივი 3 2 5 2 3 2 2 3 2" xfId="30063" xr:uid="{00000000-0005-0000-0000-0000B6770000}"/>
    <cellStyle name="ჩვეულებრივი 3 2 5 2 3 2 2 3 3" xfId="34936" xr:uid="{00000000-0005-0000-0000-0000B7770000}"/>
    <cellStyle name="ჩვეულებრივი 3 2 5 2 3 2 2 4" xfId="30060" xr:uid="{00000000-0005-0000-0000-0000B8770000}"/>
    <cellStyle name="ჩვეულებრივი 3 2 5 2 3 2 2 5" xfId="34933" xr:uid="{00000000-0005-0000-0000-0000B9770000}"/>
    <cellStyle name="ჩვეულებრივი 3 2 5 2 3 2 3" xfId="25126" xr:uid="{00000000-0005-0000-0000-0000BA770000}"/>
    <cellStyle name="ჩვეულებრივი 3 2 5 2 3 2 3 2" xfId="25127" xr:uid="{00000000-0005-0000-0000-0000BB770000}"/>
    <cellStyle name="ჩვეულებრივი 3 2 5 2 3 2 3 2 2" xfId="30065" xr:uid="{00000000-0005-0000-0000-0000BC770000}"/>
    <cellStyle name="ჩვეულებრივი 3 2 5 2 3 2 3 2 3" xfId="34938" xr:uid="{00000000-0005-0000-0000-0000BD770000}"/>
    <cellStyle name="ჩვეულებრივი 3 2 5 2 3 2 3 3" xfId="30064" xr:uid="{00000000-0005-0000-0000-0000BE770000}"/>
    <cellStyle name="ჩვეულებრივი 3 2 5 2 3 2 3 4" xfId="34937" xr:uid="{00000000-0005-0000-0000-0000BF770000}"/>
    <cellStyle name="ჩვეულებრივი 3 2 5 2 3 2 4" xfId="25128" xr:uid="{00000000-0005-0000-0000-0000C0770000}"/>
    <cellStyle name="ჩვეულებრივი 3 2 5 2 3 2 4 2" xfId="30066" xr:uid="{00000000-0005-0000-0000-0000C1770000}"/>
    <cellStyle name="ჩვეულებრივი 3 2 5 2 3 2 4 3" xfId="34939" xr:uid="{00000000-0005-0000-0000-0000C2770000}"/>
    <cellStyle name="ჩვეულებრივი 3 2 5 2 3 2 5" xfId="30059" xr:uid="{00000000-0005-0000-0000-0000C3770000}"/>
    <cellStyle name="ჩვეულებრივი 3 2 5 2 3 2 6" xfId="34932" xr:uid="{00000000-0005-0000-0000-0000C4770000}"/>
    <cellStyle name="ჩვეულებრივი 3 2 5 2 3 3" xfId="25129" xr:uid="{00000000-0005-0000-0000-0000C5770000}"/>
    <cellStyle name="ჩვეულებრივი 3 2 5 2 3 3 2" xfId="25130" xr:uid="{00000000-0005-0000-0000-0000C6770000}"/>
    <cellStyle name="ჩვეულებრივი 3 2 5 2 3 3 2 2" xfId="25131" xr:uid="{00000000-0005-0000-0000-0000C7770000}"/>
    <cellStyle name="ჩვეულებრივი 3 2 5 2 3 3 2 2 2" xfId="30069" xr:uid="{00000000-0005-0000-0000-0000C8770000}"/>
    <cellStyle name="ჩვეულებრივი 3 2 5 2 3 3 2 2 3" xfId="34942" xr:uid="{00000000-0005-0000-0000-0000C9770000}"/>
    <cellStyle name="ჩვეულებრივი 3 2 5 2 3 3 2 3" xfId="30068" xr:uid="{00000000-0005-0000-0000-0000CA770000}"/>
    <cellStyle name="ჩვეულებრივი 3 2 5 2 3 3 2 4" xfId="34941" xr:uid="{00000000-0005-0000-0000-0000CB770000}"/>
    <cellStyle name="ჩვეულებრივი 3 2 5 2 3 3 3" xfId="25132" xr:uid="{00000000-0005-0000-0000-0000CC770000}"/>
    <cellStyle name="ჩვეულებრივი 3 2 5 2 3 3 3 2" xfId="30070" xr:uid="{00000000-0005-0000-0000-0000CD770000}"/>
    <cellStyle name="ჩვეულებრივი 3 2 5 2 3 3 3 3" xfId="34943" xr:uid="{00000000-0005-0000-0000-0000CE770000}"/>
    <cellStyle name="ჩვეულებრივი 3 2 5 2 3 3 4" xfId="30067" xr:uid="{00000000-0005-0000-0000-0000CF770000}"/>
    <cellStyle name="ჩვეულებრივი 3 2 5 2 3 3 5" xfId="34940" xr:uid="{00000000-0005-0000-0000-0000D0770000}"/>
    <cellStyle name="ჩვეულებრივი 3 2 5 2 3 4" xfId="25133" xr:uid="{00000000-0005-0000-0000-0000D1770000}"/>
    <cellStyle name="ჩვეულებრივი 3 2 5 2 3 4 2" xfId="25134" xr:uid="{00000000-0005-0000-0000-0000D2770000}"/>
    <cellStyle name="ჩვეულებრივი 3 2 5 2 3 4 2 2" xfId="30072" xr:uid="{00000000-0005-0000-0000-0000D3770000}"/>
    <cellStyle name="ჩვეულებრივი 3 2 5 2 3 4 2 3" xfId="34945" xr:uid="{00000000-0005-0000-0000-0000D4770000}"/>
    <cellStyle name="ჩვეულებრივი 3 2 5 2 3 4 3" xfId="30071" xr:uid="{00000000-0005-0000-0000-0000D5770000}"/>
    <cellStyle name="ჩვეულებრივი 3 2 5 2 3 4 4" xfId="34944" xr:uid="{00000000-0005-0000-0000-0000D6770000}"/>
    <cellStyle name="ჩვეულებრივი 3 2 5 2 3 5" xfId="25135" xr:uid="{00000000-0005-0000-0000-0000D7770000}"/>
    <cellStyle name="ჩვეულებრივი 3 2 5 2 3 5 2" xfId="30073" xr:uid="{00000000-0005-0000-0000-0000D8770000}"/>
    <cellStyle name="ჩვეულებრივი 3 2 5 2 3 5 3" xfId="34946" xr:uid="{00000000-0005-0000-0000-0000D9770000}"/>
    <cellStyle name="ჩვეულებრივი 3 2 5 2 3 6" xfId="30058" xr:uid="{00000000-0005-0000-0000-0000DA770000}"/>
    <cellStyle name="ჩვეულებრივი 3 2 5 2 3 7" xfId="34931" xr:uid="{00000000-0005-0000-0000-0000DB770000}"/>
    <cellStyle name="ჩვეულებრივი 3 2 5 2 4" xfId="25136" xr:uid="{00000000-0005-0000-0000-0000DC770000}"/>
    <cellStyle name="ჩვეულებრივი 3 2 5 2 4 2" xfId="25137" xr:uid="{00000000-0005-0000-0000-0000DD770000}"/>
    <cellStyle name="ჩვეულებრივი 3 2 5 2 4 2 2" xfId="25138" xr:uid="{00000000-0005-0000-0000-0000DE770000}"/>
    <cellStyle name="ჩვეულებრივი 3 2 5 2 4 2 2 2" xfId="25139" xr:uid="{00000000-0005-0000-0000-0000DF770000}"/>
    <cellStyle name="ჩვეულებრივი 3 2 5 2 4 2 2 2 2" xfId="30077" xr:uid="{00000000-0005-0000-0000-0000E0770000}"/>
    <cellStyle name="ჩვეულებრივი 3 2 5 2 4 2 2 2 3" xfId="34950" xr:uid="{00000000-0005-0000-0000-0000E1770000}"/>
    <cellStyle name="ჩვეულებრივი 3 2 5 2 4 2 2 3" xfId="30076" xr:uid="{00000000-0005-0000-0000-0000E2770000}"/>
    <cellStyle name="ჩვეულებრივი 3 2 5 2 4 2 2 4" xfId="34949" xr:uid="{00000000-0005-0000-0000-0000E3770000}"/>
    <cellStyle name="ჩვეულებრივი 3 2 5 2 4 2 3" xfId="25140" xr:uid="{00000000-0005-0000-0000-0000E4770000}"/>
    <cellStyle name="ჩვეულებრივი 3 2 5 2 4 2 3 2" xfId="30078" xr:uid="{00000000-0005-0000-0000-0000E5770000}"/>
    <cellStyle name="ჩვეულებრივი 3 2 5 2 4 2 3 3" xfId="34951" xr:uid="{00000000-0005-0000-0000-0000E6770000}"/>
    <cellStyle name="ჩვეულებრივი 3 2 5 2 4 2 4" xfId="30075" xr:uid="{00000000-0005-0000-0000-0000E7770000}"/>
    <cellStyle name="ჩვეულებრივი 3 2 5 2 4 2 5" xfId="34948" xr:uid="{00000000-0005-0000-0000-0000E8770000}"/>
    <cellStyle name="ჩვეულებრივი 3 2 5 2 4 3" xfId="25141" xr:uid="{00000000-0005-0000-0000-0000E9770000}"/>
    <cellStyle name="ჩვეულებრივი 3 2 5 2 4 3 2" xfId="25142" xr:uid="{00000000-0005-0000-0000-0000EA770000}"/>
    <cellStyle name="ჩვეულებრივი 3 2 5 2 4 3 2 2" xfId="30080" xr:uid="{00000000-0005-0000-0000-0000EB770000}"/>
    <cellStyle name="ჩვეულებრივი 3 2 5 2 4 3 2 3" xfId="34953" xr:uid="{00000000-0005-0000-0000-0000EC770000}"/>
    <cellStyle name="ჩვეულებრივი 3 2 5 2 4 3 3" xfId="30079" xr:uid="{00000000-0005-0000-0000-0000ED770000}"/>
    <cellStyle name="ჩვეულებრივი 3 2 5 2 4 3 4" xfId="34952" xr:uid="{00000000-0005-0000-0000-0000EE770000}"/>
    <cellStyle name="ჩვეულებრივი 3 2 5 2 4 4" xfId="25143" xr:uid="{00000000-0005-0000-0000-0000EF770000}"/>
    <cellStyle name="ჩვეულებრივი 3 2 5 2 4 4 2" xfId="30081" xr:uid="{00000000-0005-0000-0000-0000F0770000}"/>
    <cellStyle name="ჩვეულებრივი 3 2 5 2 4 4 3" xfId="34954" xr:uid="{00000000-0005-0000-0000-0000F1770000}"/>
    <cellStyle name="ჩვეულებრივი 3 2 5 2 4 5" xfId="30074" xr:uid="{00000000-0005-0000-0000-0000F2770000}"/>
    <cellStyle name="ჩვეულებრივი 3 2 5 2 4 6" xfId="34947" xr:uid="{00000000-0005-0000-0000-0000F3770000}"/>
    <cellStyle name="ჩვეულებრივი 3 2 5 2 5" xfId="25144" xr:uid="{00000000-0005-0000-0000-0000F4770000}"/>
    <cellStyle name="ჩვეულებრივი 3 2 5 2 5 2" xfId="25145" xr:uid="{00000000-0005-0000-0000-0000F5770000}"/>
    <cellStyle name="ჩვეულებრივი 3 2 5 2 5 2 2" xfId="25146" xr:uid="{00000000-0005-0000-0000-0000F6770000}"/>
    <cellStyle name="ჩვეულებრივი 3 2 5 2 5 2 2 2" xfId="30084" xr:uid="{00000000-0005-0000-0000-0000F7770000}"/>
    <cellStyle name="ჩვეულებრივი 3 2 5 2 5 2 2 3" xfId="34957" xr:uid="{00000000-0005-0000-0000-0000F8770000}"/>
    <cellStyle name="ჩვეულებრივი 3 2 5 2 5 2 3" xfId="30083" xr:uid="{00000000-0005-0000-0000-0000F9770000}"/>
    <cellStyle name="ჩვეულებრივი 3 2 5 2 5 2 4" xfId="34956" xr:uid="{00000000-0005-0000-0000-0000FA770000}"/>
    <cellStyle name="ჩვეულებრივი 3 2 5 2 5 3" xfId="25147" xr:uid="{00000000-0005-0000-0000-0000FB770000}"/>
    <cellStyle name="ჩვეულებრივი 3 2 5 2 5 3 2" xfId="30085" xr:uid="{00000000-0005-0000-0000-0000FC770000}"/>
    <cellStyle name="ჩვეულებრივი 3 2 5 2 5 3 3" xfId="34958" xr:uid="{00000000-0005-0000-0000-0000FD770000}"/>
    <cellStyle name="ჩვეულებრივი 3 2 5 2 5 4" xfId="30082" xr:uid="{00000000-0005-0000-0000-0000FE770000}"/>
    <cellStyle name="ჩვეულებრივი 3 2 5 2 5 5" xfId="34955" xr:uid="{00000000-0005-0000-0000-0000FF770000}"/>
    <cellStyle name="ჩვეულებრივი 3 2 5 2 6" xfId="25148" xr:uid="{00000000-0005-0000-0000-000000780000}"/>
    <cellStyle name="ჩვეულებრივი 3 2 5 2 6 2" xfId="25149" xr:uid="{00000000-0005-0000-0000-000001780000}"/>
    <cellStyle name="ჩვეულებრივი 3 2 5 2 6 2 2" xfId="30087" xr:uid="{00000000-0005-0000-0000-000002780000}"/>
    <cellStyle name="ჩვეულებრივი 3 2 5 2 6 2 3" xfId="34960" xr:uid="{00000000-0005-0000-0000-000003780000}"/>
    <cellStyle name="ჩვეულებრივი 3 2 5 2 6 3" xfId="30086" xr:uid="{00000000-0005-0000-0000-000004780000}"/>
    <cellStyle name="ჩვეულებრივი 3 2 5 2 6 4" xfId="34959" xr:uid="{00000000-0005-0000-0000-000005780000}"/>
    <cellStyle name="ჩვეულებრივი 3 2 5 2 7" xfId="25150" xr:uid="{00000000-0005-0000-0000-000006780000}"/>
    <cellStyle name="ჩვეულებრივი 3 2 5 2 7 2" xfId="30088" xr:uid="{00000000-0005-0000-0000-000007780000}"/>
    <cellStyle name="ჩვეულებრივი 3 2 5 2 7 3" xfId="34961" xr:uid="{00000000-0005-0000-0000-000008780000}"/>
    <cellStyle name="ჩვეულებრივი 3 2 5 2 8" xfId="30041" xr:uid="{00000000-0005-0000-0000-000009780000}"/>
    <cellStyle name="ჩვეულებრივი 3 2 5 2 9" xfId="34914" xr:uid="{00000000-0005-0000-0000-00000A780000}"/>
    <cellStyle name="ჩვეულებრივი 3 2 5 3" xfId="25151" xr:uid="{00000000-0005-0000-0000-00000B780000}"/>
    <cellStyle name="ჩვეულებრივი 3 2 5 3 2" xfId="25152" xr:uid="{00000000-0005-0000-0000-00000C780000}"/>
    <cellStyle name="ჩვეულებრივი 3 2 5 3 2 2" xfId="25153" xr:uid="{00000000-0005-0000-0000-00000D780000}"/>
    <cellStyle name="ჩვეულებრივი 3 2 5 3 2 2 2" xfId="25154" xr:uid="{00000000-0005-0000-0000-00000E780000}"/>
    <cellStyle name="ჩვეულებრივი 3 2 5 3 2 2 2 2" xfId="25155" xr:uid="{00000000-0005-0000-0000-00000F780000}"/>
    <cellStyle name="ჩვეულებრივი 3 2 5 3 2 2 2 2 2" xfId="30093" xr:uid="{00000000-0005-0000-0000-000010780000}"/>
    <cellStyle name="ჩვეულებრივი 3 2 5 3 2 2 2 2 3" xfId="34966" xr:uid="{00000000-0005-0000-0000-000011780000}"/>
    <cellStyle name="ჩვეულებრივი 3 2 5 3 2 2 2 3" xfId="30092" xr:uid="{00000000-0005-0000-0000-000012780000}"/>
    <cellStyle name="ჩვეულებრივი 3 2 5 3 2 2 2 4" xfId="34965" xr:uid="{00000000-0005-0000-0000-000013780000}"/>
    <cellStyle name="ჩვეულებრივი 3 2 5 3 2 2 3" xfId="25156" xr:uid="{00000000-0005-0000-0000-000014780000}"/>
    <cellStyle name="ჩვეულებრივი 3 2 5 3 2 2 3 2" xfId="30094" xr:uid="{00000000-0005-0000-0000-000015780000}"/>
    <cellStyle name="ჩვეულებრივი 3 2 5 3 2 2 3 3" xfId="34967" xr:uid="{00000000-0005-0000-0000-000016780000}"/>
    <cellStyle name="ჩვეულებრივი 3 2 5 3 2 2 4" xfId="30091" xr:uid="{00000000-0005-0000-0000-000017780000}"/>
    <cellStyle name="ჩვეულებრივი 3 2 5 3 2 2 5" xfId="34964" xr:uid="{00000000-0005-0000-0000-000018780000}"/>
    <cellStyle name="ჩვეულებრივი 3 2 5 3 2 3" xfId="25157" xr:uid="{00000000-0005-0000-0000-000019780000}"/>
    <cellStyle name="ჩვეულებრივი 3 2 5 3 2 3 2" xfId="25158" xr:uid="{00000000-0005-0000-0000-00001A780000}"/>
    <cellStyle name="ჩვეულებრივი 3 2 5 3 2 3 2 2" xfId="30096" xr:uid="{00000000-0005-0000-0000-00001B780000}"/>
    <cellStyle name="ჩვეულებრივი 3 2 5 3 2 3 2 3" xfId="34969" xr:uid="{00000000-0005-0000-0000-00001C780000}"/>
    <cellStyle name="ჩვეულებრივი 3 2 5 3 2 3 3" xfId="30095" xr:uid="{00000000-0005-0000-0000-00001D780000}"/>
    <cellStyle name="ჩვეულებრივი 3 2 5 3 2 3 4" xfId="34968" xr:uid="{00000000-0005-0000-0000-00001E780000}"/>
    <cellStyle name="ჩვეულებრივი 3 2 5 3 2 4" xfId="25159" xr:uid="{00000000-0005-0000-0000-00001F780000}"/>
    <cellStyle name="ჩვეულებრივი 3 2 5 3 2 4 2" xfId="30097" xr:uid="{00000000-0005-0000-0000-000020780000}"/>
    <cellStyle name="ჩვეულებრივი 3 2 5 3 2 4 3" xfId="34970" xr:uid="{00000000-0005-0000-0000-000021780000}"/>
    <cellStyle name="ჩვეულებრივი 3 2 5 3 2 5" xfId="30090" xr:uid="{00000000-0005-0000-0000-000022780000}"/>
    <cellStyle name="ჩვეულებრივი 3 2 5 3 2 6" xfId="34963" xr:uid="{00000000-0005-0000-0000-000023780000}"/>
    <cellStyle name="ჩვეულებრივი 3 2 5 3 3" xfId="25160" xr:uid="{00000000-0005-0000-0000-000024780000}"/>
    <cellStyle name="ჩვეულებრივი 3 2 5 3 3 2" xfId="25161" xr:uid="{00000000-0005-0000-0000-000025780000}"/>
    <cellStyle name="ჩვეულებრივი 3 2 5 3 3 2 2" xfId="25162" xr:uid="{00000000-0005-0000-0000-000026780000}"/>
    <cellStyle name="ჩვეულებრივი 3 2 5 3 3 2 2 2" xfId="30100" xr:uid="{00000000-0005-0000-0000-000027780000}"/>
    <cellStyle name="ჩვეულებრივი 3 2 5 3 3 2 2 3" xfId="34973" xr:uid="{00000000-0005-0000-0000-000028780000}"/>
    <cellStyle name="ჩვეულებრივი 3 2 5 3 3 2 3" xfId="30099" xr:uid="{00000000-0005-0000-0000-000029780000}"/>
    <cellStyle name="ჩვეულებრივი 3 2 5 3 3 2 4" xfId="34972" xr:uid="{00000000-0005-0000-0000-00002A780000}"/>
    <cellStyle name="ჩვეულებრივი 3 2 5 3 3 3" xfId="25163" xr:uid="{00000000-0005-0000-0000-00002B780000}"/>
    <cellStyle name="ჩვეულებრივი 3 2 5 3 3 3 2" xfId="30101" xr:uid="{00000000-0005-0000-0000-00002C780000}"/>
    <cellStyle name="ჩვეულებრივი 3 2 5 3 3 3 3" xfId="34974" xr:uid="{00000000-0005-0000-0000-00002D780000}"/>
    <cellStyle name="ჩვეულებრივი 3 2 5 3 3 4" xfId="30098" xr:uid="{00000000-0005-0000-0000-00002E780000}"/>
    <cellStyle name="ჩვეულებრივი 3 2 5 3 3 5" xfId="34971" xr:uid="{00000000-0005-0000-0000-00002F780000}"/>
    <cellStyle name="ჩვეულებრივი 3 2 5 3 4" xfId="25164" xr:uid="{00000000-0005-0000-0000-000030780000}"/>
    <cellStyle name="ჩვეულებრივი 3 2 5 3 4 2" xfId="25165" xr:uid="{00000000-0005-0000-0000-000031780000}"/>
    <cellStyle name="ჩვეულებრივი 3 2 5 3 4 2 2" xfId="30103" xr:uid="{00000000-0005-0000-0000-000032780000}"/>
    <cellStyle name="ჩვეულებრივი 3 2 5 3 4 2 3" xfId="34976" xr:uid="{00000000-0005-0000-0000-000033780000}"/>
    <cellStyle name="ჩვეულებრივი 3 2 5 3 4 3" xfId="30102" xr:uid="{00000000-0005-0000-0000-000034780000}"/>
    <cellStyle name="ჩვეულებრივი 3 2 5 3 4 4" xfId="34975" xr:uid="{00000000-0005-0000-0000-000035780000}"/>
    <cellStyle name="ჩვეულებრივი 3 2 5 3 5" xfId="25166" xr:uid="{00000000-0005-0000-0000-000036780000}"/>
    <cellStyle name="ჩვეულებრივი 3 2 5 3 5 2" xfId="30104" xr:uid="{00000000-0005-0000-0000-000037780000}"/>
    <cellStyle name="ჩვეულებრივი 3 2 5 3 5 3" xfId="34977" xr:uid="{00000000-0005-0000-0000-000038780000}"/>
    <cellStyle name="ჩვეულებრივი 3 2 5 3 6" xfId="30089" xr:uid="{00000000-0005-0000-0000-000039780000}"/>
    <cellStyle name="ჩვეულებრივი 3 2 5 3 7" xfId="34962" xr:uid="{00000000-0005-0000-0000-00003A780000}"/>
    <cellStyle name="ჩვეულებრივი 3 2 5 4" xfId="25167" xr:uid="{00000000-0005-0000-0000-00003B780000}"/>
    <cellStyle name="ჩვეულებრივი 3 2 5 4 2" xfId="25168" xr:uid="{00000000-0005-0000-0000-00003C780000}"/>
    <cellStyle name="ჩვეულებრივი 3 2 5 4 2 2" xfId="25169" xr:uid="{00000000-0005-0000-0000-00003D780000}"/>
    <cellStyle name="ჩვეულებრივი 3 2 5 4 2 2 2" xfId="25170" xr:uid="{00000000-0005-0000-0000-00003E780000}"/>
    <cellStyle name="ჩვეულებრივი 3 2 5 4 2 2 2 2" xfId="25171" xr:uid="{00000000-0005-0000-0000-00003F780000}"/>
    <cellStyle name="ჩვეულებრივი 3 2 5 4 2 2 2 2 2" xfId="30109" xr:uid="{00000000-0005-0000-0000-000040780000}"/>
    <cellStyle name="ჩვეულებრივი 3 2 5 4 2 2 2 2 3" xfId="34982" xr:uid="{00000000-0005-0000-0000-000041780000}"/>
    <cellStyle name="ჩვეულებრივი 3 2 5 4 2 2 2 3" xfId="30108" xr:uid="{00000000-0005-0000-0000-000042780000}"/>
    <cellStyle name="ჩვეულებრივი 3 2 5 4 2 2 2 4" xfId="34981" xr:uid="{00000000-0005-0000-0000-000043780000}"/>
    <cellStyle name="ჩვეულებრივი 3 2 5 4 2 2 3" xfId="25172" xr:uid="{00000000-0005-0000-0000-000044780000}"/>
    <cellStyle name="ჩვეულებრივი 3 2 5 4 2 2 3 2" xfId="30110" xr:uid="{00000000-0005-0000-0000-000045780000}"/>
    <cellStyle name="ჩვეულებრივი 3 2 5 4 2 2 3 3" xfId="34983" xr:uid="{00000000-0005-0000-0000-000046780000}"/>
    <cellStyle name="ჩვეულებრივი 3 2 5 4 2 2 4" xfId="30107" xr:uid="{00000000-0005-0000-0000-000047780000}"/>
    <cellStyle name="ჩვეულებრივი 3 2 5 4 2 2 5" xfId="34980" xr:uid="{00000000-0005-0000-0000-000048780000}"/>
    <cellStyle name="ჩვეულებრივი 3 2 5 4 2 3" xfId="25173" xr:uid="{00000000-0005-0000-0000-000049780000}"/>
    <cellStyle name="ჩვეულებრივი 3 2 5 4 2 3 2" xfId="25174" xr:uid="{00000000-0005-0000-0000-00004A780000}"/>
    <cellStyle name="ჩვეულებრივი 3 2 5 4 2 3 2 2" xfId="30112" xr:uid="{00000000-0005-0000-0000-00004B780000}"/>
    <cellStyle name="ჩვეულებრივი 3 2 5 4 2 3 2 3" xfId="34985" xr:uid="{00000000-0005-0000-0000-00004C780000}"/>
    <cellStyle name="ჩვეულებრივი 3 2 5 4 2 3 3" xfId="30111" xr:uid="{00000000-0005-0000-0000-00004D780000}"/>
    <cellStyle name="ჩვეულებრივი 3 2 5 4 2 3 4" xfId="34984" xr:uid="{00000000-0005-0000-0000-00004E780000}"/>
    <cellStyle name="ჩვეულებრივი 3 2 5 4 2 4" xfId="25175" xr:uid="{00000000-0005-0000-0000-00004F780000}"/>
    <cellStyle name="ჩვეულებრივი 3 2 5 4 2 4 2" xfId="30113" xr:uid="{00000000-0005-0000-0000-000050780000}"/>
    <cellStyle name="ჩვეულებრივი 3 2 5 4 2 4 3" xfId="34986" xr:uid="{00000000-0005-0000-0000-000051780000}"/>
    <cellStyle name="ჩვეულებრივი 3 2 5 4 2 5" xfId="30106" xr:uid="{00000000-0005-0000-0000-000052780000}"/>
    <cellStyle name="ჩვეულებრივი 3 2 5 4 2 6" xfId="34979" xr:uid="{00000000-0005-0000-0000-000053780000}"/>
    <cellStyle name="ჩვეულებრივი 3 2 5 4 3" xfId="25176" xr:uid="{00000000-0005-0000-0000-000054780000}"/>
    <cellStyle name="ჩვეულებრივი 3 2 5 4 3 2" xfId="25177" xr:uid="{00000000-0005-0000-0000-000055780000}"/>
    <cellStyle name="ჩვეულებრივი 3 2 5 4 3 2 2" xfId="25178" xr:uid="{00000000-0005-0000-0000-000056780000}"/>
    <cellStyle name="ჩვეულებრივი 3 2 5 4 3 2 2 2" xfId="30116" xr:uid="{00000000-0005-0000-0000-000057780000}"/>
    <cellStyle name="ჩვეულებრივი 3 2 5 4 3 2 2 3" xfId="34989" xr:uid="{00000000-0005-0000-0000-000058780000}"/>
    <cellStyle name="ჩვეულებრივი 3 2 5 4 3 2 3" xfId="30115" xr:uid="{00000000-0005-0000-0000-000059780000}"/>
    <cellStyle name="ჩვეულებრივი 3 2 5 4 3 2 4" xfId="34988" xr:uid="{00000000-0005-0000-0000-00005A780000}"/>
    <cellStyle name="ჩვეულებრივი 3 2 5 4 3 3" xfId="25179" xr:uid="{00000000-0005-0000-0000-00005B780000}"/>
    <cellStyle name="ჩვეულებრივი 3 2 5 4 3 3 2" xfId="30117" xr:uid="{00000000-0005-0000-0000-00005C780000}"/>
    <cellStyle name="ჩვეულებრივი 3 2 5 4 3 3 3" xfId="34990" xr:uid="{00000000-0005-0000-0000-00005D780000}"/>
    <cellStyle name="ჩვეულებრივი 3 2 5 4 3 4" xfId="30114" xr:uid="{00000000-0005-0000-0000-00005E780000}"/>
    <cellStyle name="ჩვეულებრივი 3 2 5 4 3 5" xfId="34987" xr:uid="{00000000-0005-0000-0000-00005F780000}"/>
    <cellStyle name="ჩვეულებრივი 3 2 5 4 4" xfId="25180" xr:uid="{00000000-0005-0000-0000-000060780000}"/>
    <cellStyle name="ჩვეულებრივი 3 2 5 4 4 2" xfId="25181" xr:uid="{00000000-0005-0000-0000-000061780000}"/>
    <cellStyle name="ჩვეულებრივი 3 2 5 4 4 2 2" xfId="30119" xr:uid="{00000000-0005-0000-0000-000062780000}"/>
    <cellStyle name="ჩვეულებრივი 3 2 5 4 4 2 3" xfId="34992" xr:uid="{00000000-0005-0000-0000-000063780000}"/>
    <cellStyle name="ჩვეულებრივი 3 2 5 4 4 3" xfId="30118" xr:uid="{00000000-0005-0000-0000-000064780000}"/>
    <cellStyle name="ჩვეულებრივი 3 2 5 4 4 4" xfId="34991" xr:uid="{00000000-0005-0000-0000-000065780000}"/>
    <cellStyle name="ჩვეულებრივი 3 2 5 4 5" xfId="25182" xr:uid="{00000000-0005-0000-0000-000066780000}"/>
    <cellStyle name="ჩვეულებრივი 3 2 5 4 5 2" xfId="30120" xr:uid="{00000000-0005-0000-0000-000067780000}"/>
    <cellStyle name="ჩვეულებრივი 3 2 5 4 5 3" xfId="34993" xr:uid="{00000000-0005-0000-0000-000068780000}"/>
    <cellStyle name="ჩვეულებრივი 3 2 5 4 6" xfId="30105" xr:uid="{00000000-0005-0000-0000-000069780000}"/>
    <cellStyle name="ჩვეულებრივი 3 2 5 4 7" xfId="34978" xr:uid="{00000000-0005-0000-0000-00006A780000}"/>
    <cellStyle name="ჩვეულებრივი 3 2 5 5" xfId="25183" xr:uid="{00000000-0005-0000-0000-00006B780000}"/>
    <cellStyle name="ჩვეულებრივი 3 2 5 5 2" xfId="25184" xr:uid="{00000000-0005-0000-0000-00006C780000}"/>
    <cellStyle name="ჩვეულებრივი 3 2 5 5 2 2" xfId="25185" xr:uid="{00000000-0005-0000-0000-00006D780000}"/>
    <cellStyle name="ჩვეულებრივი 3 2 5 5 2 2 2" xfId="25186" xr:uid="{00000000-0005-0000-0000-00006E780000}"/>
    <cellStyle name="ჩვეულებრივი 3 2 5 5 2 2 2 2" xfId="30124" xr:uid="{00000000-0005-0000-0000-00006F780000}"/>
    <cellStyle name="ჩვეულებრივი 3 2 5 5 2 2 2 3" xfId="34997" xr:uid="{00000000-0005-0000-0000-000070780000}"/>
    <cellStyle name="ჩვეულებრივი 3 2 5 5 2 2 3" xfId="30123" xr:uid="{00000000-0005-0000-0000-000071780000}"/>
    <cellStyle name="ჩვეულებრივი 3 2 5 5 2 2 4" xfId="34996" xr:uid="{00000000-0005-0000-0000-000072780000}"/>
    <cellStyle name="ჩვეულებრივი 3 2 5 5 2 3" xfId="25187" xr:uid="{00000000-0005-0000-0000-000073780000}"/>
    <cellStyle name="ჩვეულებრივი 3 2 5 5 2 3 2" xfId="30125" xr:uid="{00000000-0005-0000-0000-000074780000}"/>
    <cellStyle name="ჩვეულებრივი 3 2 5 5 2 3 3" xfId="34998" xr:uid="{00000000-0005-0000-0000-000075780000}"/>
    <cellStyle name="ჩვეულებრივი 3 2 5 5 2 4" xfId="30122" xr:uid="{00000000-0005-0000-0000-000076780000}"/>
    <cellStyle name="ჩვეულებრივი 3 2 5 5 2 5" xfId="34995" xr:uid="{00000000-0005-0000-0000-000077780000}"/>
    <cellStyle name="ჩვეულებრივი 3 2 5 5 3" xfId="25188" xr:uid="{00000000-0005-0000-0000-000078780000}"/>
    <cellStyle name="ჩვეულებრივი 3 2 5 5 3 2" xfId="25189" xr:uid="{00000000-0005-0000-0000-000079780000}"/>
    <cellStyle name="ჩვეულებრივი 3 2 5 5 3 2 2" xfId="30127" xr:uid="{00000000-0005-0000-0000-00007A780000}"/>
    <cellStyle name="ჩვეულებრივი 3 2 5 5 3 2 3" xfId="35000" xr:uid="{00000000-0005-0000-0000-00007B780000}"/>
    <cellStyle name="ჩვეულებრივი 3 2 5 5 3 3" xfId="30126" xr:uid="{00000000-0005-0000-0000-00007C780000}"/>
    <cellStyle name="ჩვეულებრივი 3 2 5 5 3 4" xfId="34999" xr:uid="{00000000-0005-0000-0000-00007D780000}"/>
    <cellStyle name="ჩვეულებრივი 3 2 5 5 4" xfId="25190" xr:uid="{00000000-0005-0000-0000-00007E780000}"/>
    <cellStyle name="ჩვეულებრივი 3 2 5 5 4 2" xfId="30128" xr:uid="{00000000-0005-0000-0000-00007F780000}"/>
    <cellStyle name="ჩვეულებრივი 3 2 5 5 4 3" xfId="35001" xr:uid="{00000000-0005-0000-0000-000080780000}"/>
    <cellStyle name="ჩვეულებრივი 3 2 5 5 5" xfId="30121" xr:uid="{00000000-0005-0000-0000-000081780000}"/>
    <cellStyle name="ჩვეულებრივი 3 2 5 5 6" xfId="34994" xr:uid="{00000000-0005-0000-0000-000082780000}"/>
    <cellStyle name="ჩვეულებრივი 3 2 5 6" xfId="25191" xr:uid="{00000000-0005-0000-0000-000083780000}"/>
    <cellStyle name="ჩვეულებრივი 3 2 5 6 2" xfId="25192" xr:uid="{00000000-0005-0000-0000-000084780000}"/>
    <cellStyle name="ჩვეულებრივი 3 2 5 6 2 2" xfId="25193" xr:uid="{00000000-0005-0000-0000-000085780000}"/>
    <cellStyle name="ჩვეულებრივი 3 2 5 6 2 2 2" xfId="30131" xr:uid="{00000000-0005-0000-0000-000086780000}"/>
    <cellStyle name="ჩვეულებრივი 3 2 5 6 2 2 3" xfId="35004" xr:uid="{00000000-0005-0000-0000-000087780000}"/>
    <cellStyle name="ჩვეულებრივი 3 2 5 6 2 3" xfId="30130" xr:uid="{00000000-0005-0000-0000-000088780000}"/>
    <cellStyle name="ჩვეულებრივი 3 2 5 6 2 4" xfId="35003" xr:uid="{00000000-0005-0000-0000-000089780000}"/>
    <cellStyle name="ჩვეულებრივი 3 2 5 6 3" xfId="25194" xr:uid="{00000000-0005-0000-0000-00008A780000}"/>
    <cellStyle name="ჩვეულებრივი 3 2 5 6 3 2" xfId="30132" xr:uid="{00000000-0005-0000-0000-00008B780000}"/>
    <cellStyle name="ჩვეულებრივი 3 2 5 6 3 3" xfId="35005" xr:uid="{00000000-0005-0000-0000-00008C780000}"/>
    <cellStyle name="ჩვეულებრივი 3 2 5 6 4" xfId="30129" xr:uid="{00000000-0005-0000-0000-00008D780000}"/>
    <cellStyle name="ჩვეულებრივი 3 2 5 6 5" xfId="35002" xr:uid="{00000000-0005-0000-0000-00008E780000}"/>
    <cellStyle name="ჩვეულებრივი 3 2 5 7" xfId="25195" xr:uid="{00000000-0005-0000-0000-00008F780000}"/>
    <cellStyle name="ჩვეულებრივი 3 2 5 7 2" xfId="25196" xr:uid="{00000000-0005-0000-0000-000090780000}"/>
    <cellStyle name="ჩვეულებრივი 3 2 5 7 2 2" xfId="30134" xr:uid="{00000000-0005-0000-0000-000091780000}"/>
    <cellStyle name="ჩვეულებრივი 3 2 5 7 2 3" xfId="35007" xr:uid="{00000000-0005-0000-0000-000092780000}"/>
    <cellStyle name="ჩვეულებრივი 3 2 5 7 3" xfId="30133" xr:uid="{00000000-0005-0000-0000-000093780000}"/>
    <cellStyle name="ჩვეულებრივი 3 2 5 7 4" xfId="35006" xr:uid="{00000000-0005-0000-0000-000094780000}"/>
    <cellStyle name="ჩვეულებრივი 3 2 5 8" xfId="25197" xr:uid="{00000000-0005-0000-0000-000095780000}"/>
    <cellStyle name="ჩვეულებრივი 3 2 5 8 2" xfId="30135" xr:uid="{00000000-0005-0000-0000-000096780000}"/>
    <cellStyle name="ჩვეულებრივი 3 2 5 8 3" xfId="35008" xr:uid="{00000000-0005-0000-0000-000097780000}"/>
    <cellStyle name="ჩვეულებრივი 3 2 5 9" xfId="30040" xr:uid="{00000000-0005-0000-0000-000098780000}"/>
    <cellStyle name="ჩვეულებრივი 3 2 6" xfId="25198" xr:uid="{00000000-0005-0000-0000-000099780000}"/>
    <cellStyle name="ჩვეულებრივი 3 2 6 2" xfId="25199" xr:uid="{00000000-0005-0000-0000-00009A780000}"/>
    <cellStyle name="ჩვეულებრივი 3 2 6 2 2" xfId="25200" xr:uid="{00000000-0005-0000-0000-00009B780000}"/>
    <cellStyle name="ჩვეულებრივი 3 2 6 2 2 2" xfId="25201" xr:uid="{00000000-0005-0000-0000-00009C780000}"/>
    <cellStyle name="ჩვეულებრივი 3 2 6 2 2 2 2" xfId="25202" xr:uid="{00000000-0005-0000-0000-00009D780000}"/>
    <cellStyle name="ჩვეულებრივი 3 2 6 2 2 2 2 2" xfId="25203" xr:uid="{00000000-0005-0000-0000-00009E780000}"/>
    <cellStyle name="ჩვეულებრივი 3 2 6 2 2 2 2 2 2" xfId="30141" xr:uid="{00000000-0005-0000-0000-00009F780000}"/>
    <cellStyle name="ჩვეულებრივი 3 2 6 2 2 2 2 2 3" xfId="35014" xr:uid="{00000000-0005-0000-0000-0000A0780000}"/>
    <cellStyle name="ჩვეულებრივი 3 2 6 2 2 2 2 3" xfId="30140" xr:uid="{00000000-0005-0000-0000-0000A1780000}"/>
    <cellStyle name="ჩვეულებრივი 3 2 6 2 2 2 2 4" xfId="35013" xr:uid="{00000000-0005-0000-0000-0000A2780000}"/>
    <cellStyle name="ჩვეულებრივი 3 2 6 2 2 2 3" xfId="25204" xr:uid="{00000000-0005-0000-0000-0000A3780000}"/>
    <cellStyle name="ჩვეულებრივი 3 2 6 2 2 2 3 2" xfId="30142" xr:uid="{00000000-0005-0000-0000-0000A4780000}"/>
    <cellStyle name="ჩვეულებრივი 3 2 6 2 2 2 3 3" xfId="35015" xr:uid="{00000000-0005-0000-0000-0000A5780000}"/>
    <cellStyle name="ჩვეულებრივი 3 2 6 2 2 2 4" xfId="30139" xr:uid="{00000000-0005-0000-0000-0000A6780000}"/>
    <cellStyle name="ჩვეულებრივი 3 2 6 2 2 2 5" xfId="35012" xr:uid="{00000000-0005-0000-0000-0000A7780000}"/>
    <cellStyle name="ჩვეულებრივი 3 2 6 2 2 3" xfId="25205" xr:uid="{00000000-0005-0000-0000-0000A8780000}"/>
    <cellStyle name="ჩვეულებრივი 3 2 6 2 2 3 2" xfId="25206" xr:uid="{00000000-0005-0000-0000-0000A9780000}"/>
    <cellStyle name="ჩვეულებრივი 3 2 6 2 2 3 2 2" xfId="30144" xr:uid="{00000000-0005-0000-0000-0000AA780000}"/>
    <cellStyle name="ჩვეულებრივი 3 2 6 2 2 3 2 3" xfId="35017" xr:uid="{00000000-0005-0000-0000-0000AB780000}"/>
    <cellStyle name="ჩვეულებრივი 3 2 6 2 2 3 3" xfId="30143" xr:uid="{00000000-0005-0000-0000-0000AC780000}"/>
    <cellStyle name="ჩვეულებრივი 3 2 6 2 2 3 4" xfId="35016" xr:uid="{00000000-0005-0000-0000-0000AD780000}"/>
    <cellStyle name="ჩვეულებრივი 3 2 6 2 2 4" xfId="25207" xr:uid="{00000000-0005-0000-0000-0000AE780000}"/>
    <cellStyle name="ჩვეულებრივი 3 2 6 2 2 4 2" xfId="30145" xr:uid="{00000000-0005-0000-0000-0000AF780000}"/>
    <cellStyle name="ჩვეულებრივი 3 2 6 2 2 4 3" xfId="35018" xr:uid="{00000000-0005-0000-0000-0000B0780000}"/>
    <cellStyle name="ჩვეულებრივი 3 2 6 2 2 5" xfId="30138" xr:uid="{00000000-0005-0000-0000-0000B1780000}"/>
    <cellStyle name="ჩვეულებრივი 3 2 6 2 2 6" xfId="35011" xr:uid="{00000000-0005-0000-0000-0000B2780000}"/>
    <cellStyle name="ჩვეულებრივი 3 2 6 2 3" xfId="25208" xr:uid="{00000000-0005-0000-0000-0000B3780000}"/>
    <cellStyle name="ჩვეულებრივი 3 2 6 2 3 2" xfId="25209" xr:uid="{00000000-0005-0000-0000-0000B4780000}"/>
    <cellStyle name="ჩვეულებრივი 3 2 6 2 3 2 2" xfId="25210" xr:uid="{00000000-0005-0000-0000-0000B5780000}"/>
    <cellStyle name="ჩვეულებრივი 3 2 6 2 3 2 2 2" xfId="30148" xr:uid="{00000000-0005-0000-0000-0000B6780000}"/>
    <cellStyle name="ჩვეულებრივი 3 2 6 2 3 2 2 3" xfId="35021" xr:uid="{00000000-0005-0000-0000-0000B7780000}"/>
    <cellStyle name="ჩვეულებრივი 3 2 6 2 3 2 3" xfId="30147" xr:uid="{00000000-0005-0000-0000-0000B8780000}"/>
    <cellStyle name="ჩვეულებრივი 3 2 6 2 3 2 4" xfId="35020" xr:uid="{00000000-0005-0000-0000-0000B9780000}"/>
    <cellStyle name="ჩვეულებრივი 3 2 6 2 3 3" xfId="25211" xr:uid="{00000000-0005-0000-0000-0000BA780000}"/>
    <cellStyle name="ჩვეულებრივი 3 2 6 2 3 3 2" xfId="30149" xr:uid="{00000000-0005-0000-0000-0000BB780000}"/>
    <cellStyle name="ჩვეულებრივი 3 2 6 2 3 3 3" xfId="35022" xr:uid="{00000000-0005-0000-0000-0000BC780000}"/>
    <cellStyle name="ჩვეულებრივი 3 2 6 2 3 4" xfId="30146" xr:uid="{00000000-0005-0000-0000-0000BD780000}"/>
    <cellStyle name="ჩვეულებრივი 3 2 6 2 3 5" xfId="35019" xr:uid="{00000000-0005-0000-0000-0000BE780000}"/>
    <cellStyle name="ჩვეულებრივი 3 2 6 2 4" xfId="25212" xr:uid="{00000000-0005-0000-0000-0000BF780000}"/>
    <cellStyle name="ჩვეულებრივი 3 2 6 2 4 2" xfId="25213" xr:uid="{00000000-0005-0000-0000-0000C0780000}"/>
    <cellStyle name="ჩვეულებრივი 3 2 6 2 4 2 2" xfId="30151" xr:uid="{00000000-0005-0000-0000-0000C1780000}"/>
    <cellStyle name="ჩვეულებრივი 3 2 6 2 4 2 3" xfId="35024" xr:uid="{00000000-0005-0000-0000-0000C2780000}"/>
    <cellStyle name="ჩვეულებრივი 3 2 6 2 4 3" xfId="30150" xr:uid="{00000000-0005-0000-0000-0000C3780000}"/>
    <cellStyle name="ჩვეულებრივი 3 2 6 2 4 4" xfId="35023" xr:uid="{00000000-0005-0000-0000-0000C4780000}"/>
    <cellStyle name="ჩვეულებრივი 3 2 6 2 5" xfId="25214" xr:uid="{00000000-0005-0000-0000-0000C5780000}"/>
    <cellStyle name="ჩვეულებრივი 3 2 6 2 5 2" xfId="30152" xr:uid="{00000000-0005-0000-0000-0000C6780000}"/>
    <cellStyle name="ჩვეულებრივი 3 2 6 2 5 3" xfId="35025" xr:uid="{00000000-0005-0000-0000-0000C7780000}"/>
    <cellStyle name="ჩვეულებრივი 3 2 6 2 6" xfId="30137" xr:uid="{00000000-0005-0000-0000-0000C8780000}"/>
    <cellStyle name="ჩვეულებრივი 3 2 6 2 7" xfId="35010" xr:uid="{00000000-0005-0000-0000-0000C9780000}"/>
    <cellStyle name="ჩვეულებრივი 3 2 6 3" xfId="25215" xr:uid="{00000000-0005-0000-0000-0000CA780000}"/>
    <cellStyle name="ჩვეულებრივი 3 2 6 3 2" xfId="25216" xr:uid="{00000000-0005-0000-0000-0000CB780000}"/>
    <cellStyle name="ჩვეულებრივი 3 2 6 3 2 2" xfId="25217" xr:uid="{00000000-0005-0000-0000-0000CC780000}"/>
    <cellStyle name="ჩვეულებრივი 3 2 6 3 2 2 2" xfId="25218" xr:uid="{00000000-0005-0000-0000-0000CD780000}"/>
    <cellStyle name="ჩვეულებრივი 3 2 6 3 2 2 2 2" xfId="25219" xr:uid="{00000000-0005-0000-0000-0000CE780000}"/>
    <cellStyle name="ჩვეულებრივი 3 2 6 3 2 2 2 2 2" xfId="30157" xr:uid="{00000000-0005-0000-0000-0000CF780000}"/>
    <cellStyle name="ჩვეულებრივი 3 2 6 3 2 2 2 2 3" xfId="35030" xr:uid="{00000000-0005-0000-0000-0000D0780000}"/>
    <cellStyle name="ჩვეულებრივი 3 2 6 3 2 2 2 3" xfId="30156" xr:uid="{00000000-0005-0000-0000-0000D1780000}"/>
    <cellStyle name="ჩვეულებრივი 3 2 6 3 2 2 2 4" xfId="35029" xr:uid="{00000000-0005-0000-0000-0000D2780000}"/>
    <cellStyle name="ჩვეულებრივი 3 2 6 3 2 2 3" xfId="25220" xr:uid="{00000000-0005-0000-0000-0000D3780000}"/>
    <cellStyle name="ჩვეულებრივი 3 2 6 3 2 2 3 2" xfId="30158" xr:uid="{00000000-0005-0000-0000-0000D4780000}"/>
    <cellStyle name="ჩვეულებრივი 3 2 6 3 2 2 3 3" xfId="35031" xr:uid="{00000000-0005-0000-0000-0000D5780000}"/>
    <cellStyle name="ჩვეულებრივი 3 2 6 3 2 2 4" xfId="30155" xr:uid="{00000000-0005-0000-0000-0000D6780000}"/>
    <cellStyle name="ჩვეულებრივი 3 2 6 3 2 2 5" xfId="35028" xr:uid="{00000000-0005-0000-0000-0000D7780000}"/>
    <cellStyle name="ჩვეულებრივი 3 2 6 3 2 3" xfId="25221" xr:uid="{00000000-0005-0000-0000-0000D8780000}"/>
    <cellStyle name="ჩვეულებრივი 3 2 6 3 2 3 2" xfId="25222" xr:uid="{00000000-0005-0000-0000-0000D9780000}"/>
    <cellStyle name="ჩვეულებრივი 3 2 6 3 2 3 2 2" xfId="30160" xr:uid="{00000000-0005-0000-0000-0000DA780000}"/>
    <cellStyle name="ჩვეულებრივი 3 2 6 3 2 3 2 3" xfId="35033" xr:uid="{00000000-0005-0000-0000-0000DB780000}"/>
    <cellStyle name="ჩვეულებრივი 3 2 6 3 2 3 3" xfId="30159" xr:uid="{00000000-0005-0000-0000-0000DC780000}"/>
    <cellStyle name="ჩვეულებრივი 3 2 6 3 2 3 4" xfId="35032" xr:uid="{00000000-0005-0000-0000-0000DD780000}"/>
    <cellStyle name="ჩვეულებრივი 3 2 6 3 2 4" xfId="25223" xr:uid="{00000000-0005-0000-0000-0000DE780000}"/>
    <cellStyle name="ჩვეულებრივი 3 2 6 3 2 4 2" xfId="30161" xr:uid="{00000000-0005-0000-0000-0000DF780000}"/>
    <cellStyle name="ჩვეულებრივი 3 2 6 3 2 4 3" xfId="35034" xr:uid="{00000000-0005-0000-0000-0000E0780000}"/>
    <cellStyle name="ჩვეულებრივი 3 2 6 3 2 5" xfId="30154" xr:uid="{00000000-0005-0000-0000-0000E1780000}"/>
    <cellStyle name="ჩვეულებრივი 3 2 6 3 2 6" xfId="35027" xr:uid="{00000000-0005-0000-0000-0000E2780000}"/>
    <cellStyle name="ჩვეულებრივი 3 2 6 3 3" xfId="25224" xr:uid="{00000000-0005-0000-0000-0000E3780000}"/>
    <cellStyle name="ჩვეულებრივი 3 2 6 3 3 2" xfId="25225" xr:uid="{00000000-0005-0000-0000-0000E4780000}"/>
    <cellStyle name="ჩვეულებრივი 3 2 6 3 3 2 2" xfId="25226" xr:uid="{00000000-0005-0000-0000-0000E5780000}"/>
    <cellStyle name="ჩვეულებრივი 3 2 6 3 3 2 2 2" xfId="30164" xr:uid="{00000000-0005-0000-0000-0000E6780000}"/>
    <cellStyle name="ჩვეულებრივი 3 2 6 3 3 2 2 3" xfId="35037" xr:uid="{00000000-0005-0000-0000-0000E7780000}"/>
    <cellStyle name="ჩვეულებრივი 3 2 6 3 3 2 3" xfId="30163" xr:uid="{00000000-0005-0000-0000-0000E8780000}"/>
    <cellStyle name="ჩვეულებრივი 3 2 6 3 3 2 4" xfId="35036" xr:uid="{00000000-0005-0000-0000-0000E9780000}"/>
    <cellStyle name="ჩვეულებრივი 3 2 6 3 3 3" xfId="25227" xr:uid="{00000000-0005-0000-0000-0000EA780000}"/>
    <cellStyle name="ჩვეულებრივი 3 2 6 3 3 3 2" xfId="30165" xr:uid="{00000000-0005-0000-0000-0000EB780000}"/>
    <cellStyle name="ჩვეულებრივი 3 2 6 3 3 3 3" xfId="35038" xr:uid="{00000000-0005-0000-0000-0000EC780000}"/>
    <cellStyle name="ჩვეულებრივი 3 2 6 3 3 4" xfId="30162" xr:uid="{00000000-0005-0000-0000-0000ED780000}"/>
    <cellStyle name="ჩვეულებრივი 3 2 6 3 3 5" xfId="35035" xr:uid="{00000000-0005-0000-0000-0000EE780000}"/>
    <cellStyle name="ჩვეულებრივი 3 2 6 3 4" xfId="25228" xr:uid="{00000000-0005-0000-0000-0000EF780000}"/>
    <cellStyle name="ჩვეულებრივი 3 2 6 3 4 2" xfId="25229" xr:uid="{00000000-0005-0000-0000-0000F0780000}"/>
    <cellStyle name="ჩვეულებრივი 3 2 6 3 4 2 2" xfId="30167" xr:uid="{00000000-0005-0000-0000-0000F1780000}"/>
    <cellStyle name="ჩვეულებრივი 3 2 6 3 4 2 3" xfId="35040" xr:uid="{00000000-0005-0000-0000-0000F2780000}"/>
    <cellStyle name="ჩვეულებრივი 3 2 6 3 4 3" xfId="30166" xr:uid="{00000000-0005-0000-0000-0000F3780000}"/>
    <cellStyle name="ჩვეულებრივი 3 2 6 3 4 4" xfId="35039" xr:uid="{00000000-0005-0000-0000-0000F4780000}"/>
    <cellStyle name="ჩვეულებრივი 3 2 6 3 5" xfId="25230" xr:uid="{00000000-0005-0000-0000-0000F5780000}"/>
    <cellStyle name="ჩვეულებრივი 3 2 6 3 5 2" xfId="30168" xr:uid="{00000000-0005-0000-0000-0000F6780000}"/>
    <cellStyle name="ჩვეულებრივი 3 2 6 3 5 3" xfId="35041" xr:uid="{00000000-0005-0000-0000-0000F7780000}"/>
    <cellStyle name="ჩვეულებრივი 3 2 6 3 6" xfId="30153" xr:uid="{00000000-0005-0000-0000-0000F8780000}"/>
    <cellStyle name="ჩვეულებრივი 3 2 6 3 7" xfId="35026" xr:uid="{00000000-0005-0000-0000-0000F9780000}"/>
    <cellStyle name="ჩვეულებრივი 3 2 6 4" xfId="25231" xr:uid="{00000000-0005-0000-0000-0000FA780000}"/>
    <cellStyle name="ჩვეულებრივი 3 2 6 4 2" xfId="25232" xr:uid="{00000000-0005-0000-0000-0000FB780000}"/>
    <cellStyle name="ჩვეულებრივი 3 2 6 4 2 2" xfId="25233" xr:uid="{00000000-0005-0000-0000-0000FC780000}"/>
    <cellStyle name="ჩვეულებრივი 3 2 6 4 2 2 2" xfId="25234" xr:uid="{00000000-0005-0000-0000-0000FD780000}"/>
    <cellStyle name="ჩვეულებრივი 3 2 6 4 2 2 2 2" xfId="30172" xr:uid="{00000000-0005-0000-0000-0000FE780000}"/>
    <cellStyle name="ჩვეულებრივი 3 2 6 4 2 2 2 3" xfId="35045" xr:uid="{00000000-0005-0000-0000-0000FF780000}"/>
    <cellStyle name="ჩვეულებრივი 3 2 6 4 2 2 3" xfId="30171" xr:uid="{00000000-0005-0000-0000-000000790000}"/>
    <cellStyle name="ჩვეულებრივი 3 2 6 4 2 2 4" xfId="35044" xr:uid="{00000000-0005-0000-0000-000001790000}"/>
    <cellStyle name="ჩვეულებრივი 3 2 6 4 2 3" xfId="25235" xr:uid="{00000000-0005-0000-0000-000002790000}"/>
    <cellStyle name="ჩვეულებრივი 3 2 6 4 2 3 2" xfId="30173" xr:uid="{00000000-0005-0000-0000-000003790000}"/>
    <cellStyle name="ჩვეულებრივი 3 2 6 4 2 3 3" xfId="35046" xr:uid="{00000000-0005-0000-0000-000004790000}"/>
    <cellStyle name="ჩვეულებრივი 3 2 6 4 2 4" xfId="30170" xr:uid="{00000000-0005-0000-0000-000005790000}"/>
    <cellStyle name="ჩვეულებრივი 3 2 6 4 2 5" xfId="35043" xr:uid="{00000000-0005-0000-0000-000006790000}"/>
    <cellStyle name="ჩვეულებრივი 3 2 6 4 3" xfId="25236" xr:uid="{00000000-0005-0000-0000-000007790000}"/>
    <cellStyle name="ჩვეულებრივი 3 2 6 4 3 2" xfId="25237" xr:uid="{00000000-0005-0000-0000-000008790000}"/>
    <cellStyle name="ჩვეულებრივი 3 2 6 4 3 2 2" xfId="30175" xr:uid="{00000000-0005-0000-0000-000009790000}"/>
    <cellStyle name="ჩვეულებრივი 3 2 6 4 3 2 3" xfId="35048" xr:uid="{00000000-0005-0000-0000-00000A790000}"/>
    <cellStyle name="ჩვეულებრივი 3 2 6 4 3 3" xfId="30174" xr:uid="{00000000-0005-0000-0000-00000B790000}"/>
    <cellStyle name="ჩვეულებრივი 3 2 6 4 3 4" xfId="35047" xr:uid="{00000000-0005-0000-0000-00000C790000}"/>
    <cellStyle name="ჩვეულებრივი 3 2 6 4 4" xfId="25238" xr:uid="{00000000-0005-0000-0000-00000D790000}"/>
    <cellStyle name="ჩვეულებრივი 3 2 6 4 4 2" xfId="30176" xr:uid="{00000000-0005-0000-0000-00000E790000}"/>
    <cellStyle name="ჩვეულებრივი 3 2 6 4 4 3" xfId="35049" xr:uid="{00000000-0005-0000-0000-00000F790000}"/>
    <cellStyle name="ჩვეულებრივი 3 2 6 4 5" xfId="30169" xr:uid="{00000000-0005-0000-0000-000010790000}"/>
    <cellStyle name="ჩვეულებრივი 3 2 6 4 6" xfId="35042" xr:uid="{00000000-0005-0000-0000-000011790000}"/>
    <cellStyle name="ჩვეულებრივი 3 2 6 5" xfId="25239" xr:uid="{00000000-0005-0000-0000-000012790000}"/>
    <cellStyle name="ჩვეულებრივი 3 2 6 5 2" xfId="25240" xr:uid="{00000000-0005-0000-0000-000013790000}"/>
    <cellStyle name="ჩვეულებრივი 3 2 6 5 2 2" xfId="25241" xr:uid="{00000000-0005-0000-0000-000014790000}"/>
    <cellStyle name="ჩვეულებრივი 3 2 6 5 2 2 2" xfId="30179" xr:uid="{00000000-0005-0000-0000-000015790000}"/>
    <cellStyle name="ჩვეულებრივი 3 2 6 5 2 2 3" xfId="35052" xr:uid="{00000000-0005-0000-0000-000016790000}"/>
    <cellStyle name="ჩვეულებრივი 3 2 6 5 2 3" xfId="30178" xr:uid="{00000000-0005-0000-0000-000017790000}"/>
    <cellStyle name="ჩვეულებრივი 3 2 6 5 2 4" xfId="35051" xr:uid="{00000000-0005-0000-0000-000018790000}"/>
    <cellStyle name="ჩვეულებრივი 3 2 6 5 3" xfId="25242" xr:uid="{00000000-0005-0000-0000-000019790000}"/>
    <cellStyle name="ჩვეულებრივი 3 2 6 5 3 2" xfId="30180" xr:uid="{00000000-0005-0000-0000-00001A790000}"/>
    <cellStyle name="ჩვეულებრივი 3 2 6 5 3 3" xfId="35053" xr:uid="{00000000-0005-0000-0000-00001B790000}"/>
    <cellStyle name="ჩვეულებრივი 3 2 6 5 4" xfId="30177" xr:uid="{00000000-0005-0000-0000-00001C790000}"/>
    <cellStyle name="ჩვეულებრივი 3 2 6 5 5" xfId="35050" xr:uid="{00000000-0005-0000-0000-00001D790000}"/>
    <cellStyle name="ჩვეულებრივი 3 2 6 6" xfId="25243" xr:uid="{00000000-0005-0000-0000-00001E790000}"/>
    <cellStyle name="ჩვეულებრივი 3 2 6 6 2" xfId="25244" xr:uid="{00000000-0005-0000-0000-00001F790000}"/>
    <cellStyle name="ჩვეულებრივი 3 2 6 6 2 2" xfId="30182" xr:uid="{00000000-0005-0000-0000-000020790000}"/>
    <cellStyle name="ჩვეულებრივი 3 2 6 6 2 3" xfId="35055" xr:uid="{00000000-0005-0000-0000-000021790000}"/>
    <cellStyle name="ჩვეულებრივი 3 2 6 6 3" xfId="30181" xr:uid="{00000000-0005-0000-0000-000022790000}"/>
    <cellStyle name="ჩვეულებრივი 3 2 6 6 4" xfId="35054" xr:uid="{00000000-0005-0000-0000-000023790000}"/>
    <cellStyle name="ჩვეულებრივი 3 2 6 7" xfId="25245" xr:uid="{00000000-0005-0000-0000-000024790000}"/>
    <cellStyle name="ჩვეულებრივი 3 2 6 7 2" xfId="30183" xr:uid="{00000000-0005-0000-0000-000025790000}"/>
    <cellStyle name="ჩვეულებრივი 3 2 6 7 3" xfId="35056" xr:uid="{00000000-0005-0000-0000-000026790000}"/>
    <cellStyle name="ჩვეულებრივი 3 2 6 8" xfId="30136" xr:uid="{00000000-0005-0000-0000-000027790000}"/>
    <cellStyle name="ჩვეულებრივი 3 2 6 9" xfId="35009" xr:uid="{00000000-0005-0000-0000-000028790000}"/>
    <cellStyle name="ჩვეულებრივი 3 2 7" xfId="25246" xr:uid="{00000000-0005-0000-0000-000029790000}"/>
    <cellStyle name="ჩვეულებრივი 3 2 7 2" xfId="25247" xr:uid="{00000000-0005-0000-0000-00002A790000}"/>
    <cellStyle name="ჩვეულებრივი 3 2 7 2 2" xfId="25248" xr:uid="{00000000-0005-0000-0000-00002B790000}"/>
    <cellStyle name="ჩვეულებრივი 3 2 7 2 2 2" xfId="25249" xr:uid="{00000000-0005-0000-0000-00002C790000}"/>
    <cellStyle name="ჩვეულებრივი 3 2 7 2 2 2 2" xfId="25250" xr:uid="{00000000-0005-0000-0000-00002D790000}"/>
    <cellStyle name="ჩვეულებრივი 3 2 7 2 2 2 2 2" xfId="30188" xr:uid="{00000000-0005-0000-0000-00002E790000}"/>
    <cellStyle name="ჩვეულებრივი 3 2 7 2 2 2 2 3" xfId="35061" xr:uid="{00000000-0005-0000-0000-00002F790000}"/>
    <cellStyle name="ჩვეულებრივი 3 2 7 2 2 2 3" xfId="30187" xr:uid="{00000000-0005-0000-0000-000030790000}"/>
    <cellStyle name="ჩვეულებრივი 3 2 7 2 2 2 4" xfId="35060" xr:uid="{00000000-0005-0000-0000-000031790000}"/>
    <cellStyle name="ჩვეულებრივი 3 2 7 2 2 3" xfId="25251" xr:uid="{00000000-0005-0000-0000-000032790000}"/>
    <cellStyle name="ჩვეულებრივი 3 2 7 2 2 3 2" xfId="30189" xr:uid="{00000000-0005-0000-0000-000033790000}"/>
    <cellStyle name="ჩვეულებრივი 3 2 7 2 2 3 3" xfId="35062" xr:uid="{00000000-0005-0000-0000-000034790000}"/>
    <cellStyle name="ჩვეულებრივი 3 2 7 2 2 4" xfId="30186" xr:uid="{00000000-0005-0000-0000-000035790000}"/>
    <cellStyle name="ჩვეულებრივი 3 2 7 2 2 5" xfId="35059" xr:uid="{00000000-0005-0000-0000-000036790000}"/>
    <cellStyle name="ჩვეულებრივი 3 2 7 2 3" xfId="25252" xr:uid="{00000000-0005-0000-0000-000037790000}"/>
    <cellStyle name="ჩვეულებრივი 3 2 7 2 3 2" xfId="25253" xr:uid="{00000000-0005-0000-0000-000038790000}"/>
    <cellStyle name="ჩვეულებრივი 3 2 7 2 3 2 2" xfId="30191" xr:uid="{00000000-0005-0000-0000-000039790000}"/>
    <cellStyle name="ჩვეულებრივი 3 2 7 2 3 2 3" xfId="35064" xr:uid="{00000000-0005-0000-0000-00003A790000}"/>
    <cellStyle name="ჩვეულებრივი 3 2 7 2 3 3" xfId="30190" xr:uid="{00000000-0005-0000-0000-00003B790000}"/>
    <cellStyle name="ჩვეულებრივი 3 2 7 2 3 4" xfId="35063" xr:uid="{00000000-0005-0000-0000-00003C790000}"/>
    <cellStyle name="ჩვეულებრივი 3 2 7 2 4" xfId="25254" xr:uid="{00000000-0005-0000-0000-00003D790000}"/>
    <cellStyle name="ჩვეულებრივი 3 2 7 2 4 2" xfId="30192" xr:uid="{00000000-0005-0000-0000-00003E790000}"/>
    <cellStyle name="ჩვეულებრივი 3 2 7 2 4 3" xfId="35065" xr:uid="{00000000-0005-0000-0000-00003F790000}"/>
    <cellStyle name="ჩვეულებრივი 3 2 7 2 5" xfId="30185" xr:uid="{00000000-0005-0000-0000-000040790000}"/>
    <cellStyle name="ჩვეულებრივი 3 2 7 2 6" xfId="35058" xr:uid="{00000000-0005-0000-0000-000041790000}"/>
    <cellStyle name="ჩვეულებრივი 3 2 7 3" xfId="25255" xr:uid="{00000000-0005-0000-0000-000042790000}"/>
    <cellStyle name="ჩვეულებრივი 3 2 7 3 2" xfId="25256" xr:uid="{00000000-0005-0000-0000-000043790000}"/>
    <cellStyle name="ჩვეულებრივი 3 2 7 3 2 2" xfId="25257" xr:uid="{00000000-0005-0000-0000-000044790000}"/>
    <cellStyle name="ჩვეულებრივი 3 2 7 3 2 2 2" xfId="30195" xr:uid="{00000000-0005-0000-0000-000045790000}"/>
    <cellStyle name="ჩვეულებრივი 3 2 7 3 2 2 3" xfId="35068" xr:uid="{00000000-0005-0000-0000-000046790000}"/>
    <cellStyle name="ჩვეულებრივი 3 2 7 3 2 3" xfId="30194" xr:uid="{00000000-0005-0000-0000-000047790000}"/>
    <cellStyle name="ჩვეულებრივი 3 2 7 3 2 4" xfId="35067" xr:uid="{00000000-0005-0000-0000-000048790000}"/>
    <cellStyle name="ჩვეულებრივი 3 2 7 3 3" xfId="25258" xr:uid="{00000000-0005-0000-0000-000049790000}"/>
    <cellStyle name="ჩვეულებრივი 3 2 7 3 3 2" xfId="30196" xr:uid="{00000000-0005-0000-0000-00004A790000}"/>
    <cellStyle name="ჩვეულებრივი 3 2 7 3 3 3" xfId="35069" xr:uid="{00000000-0005-0000-0000-00004B790000}"/>
    <cellStyle name="ჩვეულებრივი 3 2 7 3 4" xfId="30193" xr:uid="{00000000-0005-0000-0000-00004C790000}"/>
    <cellStyle name="ჩვეულებრივი 3 2 7 3 5" xfId="35066" xr:uid="{00000000-0005-0000-0000-00004D790000}"/>
    <cellStyle name="ჩვეულებრივი 3 2 7 4" xfId="25259" xr:uid="{00000000-0005-0000-0000-00004E790000}"/>
    <cellStyle name="ჩვეულებრივი 3 2 7 4 2" xfId="25260" xr:uid="{00000000-0005-0000-0000-00004F790000}"/>
    <cellStyle name="ჩვეულებრივი 3 2 7 4 2 2" xfId="30198" xr:uid="{00000000-0005-0000-0000-000050790000}"/>
    <cellStyle name="ჩვეულებრივი 3 2 7 4 2 3" xfId="35071" xr:uid="{00000000-0005-0000-0000-000051790000}"/>
    <cellStyle name="ჩვეულებრივი 3 2 7 4 3" xfId="30197" xr:uid="{00000000-0005-0000-0000-000052790000}"/>
    <cellStyle name="ჩვეულებრივი 3 2 7 4 4" xfId="35070" xr:uid="{00000000-0005-0000-0000-000053790000}"/>
    <cellStyle name="ჩვეულებრივი 3 2 7 5" xfId="25261" xr:uid="{00000000-0005-0000-0000-000054790000}"/>
    <cellStyle name="ჩვეულებრივი 3 2 7 5 2" xfId="30199" xr:uid="{00000000-0005-0000-0000-000055790000}"/>
    <cellStyle name="ჩვეულებრივი 3 2 7 5 3" xfId="35072" xr:uid="{00000000-0005-0000-0000-000056790000}"/>
    <cellStyle name="ჩვეულებრივი 3 2 7 6" xfId="30184" xr:uid="{00000000-0005-0000-0000-000057790000}"/>
    <cellStyle name="ჩვეულებრივი 3 2 7 7" xfId="35057" xr:uid="{00000000-0005-0000-0000-000058790000}"/>
    <cellStyle name="ჩვეულებრივი 3 2 8" xfId="25262" xr:uid="{00000000-0005-0000-0000-000059790000}"/>
    <cellStyle name="ჩვეულებრივი 3 2 8 2" xfId="25263" xr:uid="{00000000-0005-0000-0000-00005A790000}"/>
    <cellStyle name="ჩვეულებრივი 3 2 8 2 2" xfId="25264" xr:uid="{00000000-0005-0000-0000-00005B790000}"/>
    <cellStyle name="ჩვეულებრივი 3 2 8 2 2 2" xfId="25265" xr:uid="{00000000-0005-0000-0000-00005C790000}"/>
    <cellStyle name="ჩვეულებრივი 3 2 8 2 2 2 2" xfId="25266" xr:uid="{00000000-0005-0000-0000-00005D790000}"/>
    <cellStyle name="ჩვეულებრივი 3 2 8 2 2 2 2 2" xfId="30204" xr:uid="{00000000-0005-0000-0000-00005E790000}"/>
    <cellStyle name="ჩვეულებრივი 3 2 8 2 2 2 2 3" xfId="35077" xr:uid="{00000000-0005-0000-0000-00005F790000}"/>
    <cellStyle name="ჩვეულებრივი 3 2 8 2 2 2 3" xfId="30203" xr:uid="{00000000-0005-0000-0000-000060790000}"/>
    <cellStyle name="ჩვეულებრივი 3 2 8 2 2 2 4" xfId="35076" xr:uid="{00000000-0005-0000-0000-000061790000}"/>
    <cellStyle name="ჩვეულებრივი 3 2 8 2 2 3" xfId="25267" xr:uid="{00000000-0005-0000-0000-000062790000}"/>
    <cellStyle name="ჩვეულებრივი 3 2 8 2 2 3 2" xfId="30205" xr:uid="{00000000-0005-0000-0000-000063790000}"/>
    <cellStyle name="ჩვეულებრივი 3 2 8 2 2 3 3" xfId="35078" xr:uid="{00000000-0005-0000-0000-000064790000}"/>
    <cellStyle name="ჩვეულებრივი 3 2 8 2 2 4" xfId="30202" xr:uid="{00000000-0005-0000-0000-000065790000}"/>
    <cellStyle name="ჩვეულებრივი 3 2 8 2 2 5" xfId="35075" xr:uid="{00000000-0005-0000-0000-000066790000}"/>
    <cellStyle name="ჩვეულებრივი 3 2 8 2 3" xfId="25268" xr:uid="{00000000-0005-0000-0000-000067790000}"/>
    <cellStyle name="ჩვეულებრივი 3 2 8 2 3 2" xfId="25269" xr:uid="{00000000-0005-0000-0000-000068790000}"/>
    <cellStyle name="ჩვეულებრივი 3 2 8 2 3 2 2" xfId="30207" xr:uid="{00000000-0005-0000-0000-000069790000}"/>
    <cellStyle name="ჩვეულებრივი 3 2 8 2 3 2 3" xfId="35080" xr:uid="{00000000-0005-0000-0000-00006A790000}"/>
    <cellStyle name="ჩვეულებრივი 3 2 8 2 3 3" xfId="30206" xr:uid="{00000000-0005-0000-0000-00006B790000}"/>
    <cellStyle name="ჩვეულებრივი 3 2 8 2 3 4" xfId="35079" xr:uid="{00000000-0005-0000-0000-00006C790000}"/>
    <cellStyle name="ჩვეულებრივი 3 2 8 2 4" xfId="25270" xr:uid="{00000000-0005-0000-0000-00006D790000}"/>
    <cellStyle name="ჩვეულებრივი 3 2 8 2 4 2" xfId="30208" xr:uid="{00000000-0005-0000-0000-00006E790000}"/>
    <cellStyle name="ჩვეულებრივი 3 2 8 2 4 3" xfId="35081" xr:uid="{00000000-0005-0000-0000-00006F790000}"/>
    <cellStyle name="ჩვეულებრივი 3 2 8 2 5" xfId="30201" xr:uid="{00000000-0005-0000-0000-000070790000}"/>
    <cellStyle name="ჩვეულებრივი 3 2 8 2 6" xfId="35074" xr:uid="{00000000-0005-0000-0000-000071790000}"/>
    <cellStyle name="ჩვეულებრივი 3 2 8 3" xfId="25271" xr:uid="{00000000-0005-0000-0000-000072790000}"/>
    <cellStyle name="ჩვეულებრივი 3 2 8 3 2" xfId="25272" xr:uid="{00000000-0005-0000-0000-000073790000}"/>
    <cellStyle name="ჩვეულებრივი 3 2 8 3 2 2" xfId="25273" xr:uid="{00000000-0005-0000-0000-000074790000}"/>
    <cellStyle name="ჩვეულებრივი 3 2 8 3 2 2 2" xfId="30211" xr:uid="{00000000-0005-0000-0000-000075790000}"/>
    <cellStyle name="ჩვეულებრივი 3 2 8 3 2 2 3" xfId="35084" xr:uid="{00000000-0005-0000-0000-000076790000}"/>
    <cellStyle name="ჩვეულებრივი 3 2 8 3 2 3" xfId="30210" xr:uid="{00000000-0005-0000-0000-000077790000}"/>
    <cellStyle name="ჩვეულებრივი 3 2 8 3 2 4" xfId="35083" xr:uid="{00000000-0005-0000-0000-000078790000}"/>
    <cellStyle name="ჩვეულებრივი 3 2 8 3 3" xfId="25274" xr:uid="{00000000-0005-0000-0000-000079790000}"/>
    <cellStyle name="ჩვეულებრივი 3 2 8 3 3 2" xfId="30212" xr:uid="{00000000-0005-0000-0000-00007A790000}"/>
    <cellStyle name="ჩვეულებრივი 3 2 8 3 3 3" xfId="35085" xr:uid="{00000000-0005-0000-0000-00007B790000}"/>
    <cellStyle name="ჩვეულებრივი 3 2 8 3 4" xfId="30209" xr:uid="{00000000-0005-0000-0000-00007C790000}"/>
    <cellStyle name="ჩვეულებრივი 3 2 8 3 5" xfId="35082" xr:uid="{00000000-0005-0000-0000-00007D790000}"/>
    <cellStyle name="ჩვეულებრივი 3 2 8 4" xfId="25275" xr:uid="{00000000-0005-0000-0000-00007E790000}"/>
    <cellStyle name="ჩვეულებრივი 3 2 8 4 2" xfId="25276" xr:uid="{00000000-0005-0000-0000-00007F790000}"/>
    <cellStyle name="ჩვეულებრივი 3 2 8 4 2 2" xfId="30214" xr:uid="{00000000-0005-0000-0000-000080790000}"/>
    <cellStyle name="ჩვეულებრივი 3 2 8 4 2 3" xfId="35087" xr:uid="{00000000-0005-0000-0000-000081790000}"/>
    <cellStyle name="ჩვეულებრივი 3 2 8 4 3" xfId="30213" xr:uid="{00000000-0005-0000-0000-000082790000}"/>
    <cellStyle name="ჩვეულებრივი 3 2 8 4 4" xfId="35086" xr:uid="{00000000-0005-0000-0000-000083790000}"/>
    <cellStyle name="ჩვეულებრივი 3 2 8 5" xfId="25277" xr:uid="{00000000-0005-0000-0000-000084790000}"/>
    <cellStyle name="ჩვეულებრივი 3 2 8 5 2" xfId="30215" xr:uid="{00000000-0005-0000-0000-000085790000}"/>
    <cellStyle name="ჩვეულებრივი 3 2 8 5 3" xfId="35088" xr:uid="{00000000-0005-0000-0000-000086790000}"/>
    <cellStyle name="ჩვეულებრივი 3 2 8 6" xfId="30200" xr:uid="{00000000-0005-0000-0000-000087790000}"/>
    <cellStyle name="ჩვეულებრივი 3 2 8 7" xfId="35073" xr:uid="{00000000-0005-0000-0000-000088790000}"/>
    <cellStyle name="ჩვეულებრივი 3 2 9" xfId="25278" xr:uid="{00000000-0005-0000-0000-000089790000}"/>
    <cellStyle name="ჩვეულებრივი 3 2 9 2" xfId="25279" xr:uid="{00000000-0005-0000-0000-00008A790000}"/>
    <cellStyle name="ჩვეულებრივი 3 2 9 2 2" xfId="25280" xr:uid="{00000000-0005-0000-0000-00008B790000}"/>
    <cellStyle name="ჩვეულებრივი 3 2 9 2 2 2" xfId="25281" xr:uid="{00000000-0005-0000-0000-00008C790000}"/>
    <cellStyle name="ჩვეულებრივი 3 2 9 2 2 2 2" xfId="30219" xr:uid="{00000000-0005-0000-0000-00008D790000}"/>
    <cellStyle name="ჩვეულებრივი 3 2 9 2 2 2 3" xfId="35092" xr:uid="{00000000-0005-0000-0000-00008E790000}"/>
    <cellStyle name="ჩვეულებრივი 3 2 9 2 2 3" xfId="30218" xr:uid="{00000000-0005-0000-0000-00008F790000}"/>
    <cellStyle name="ჩვეულებრივი 3 2 9 2 2 4" xfId="35091" xr:uid="{00000000-0005-0000-0000-000090790000}"/>
    <cellStyle name="ჩვეულებრივი 3 2 9 2 3" xfId="25282" xr:uid="{00000000-0005-0000-0000-000091790000}"/>
    <cellStyle name="ჩვეულებრივი 3 2 9 2 3 2" xfId="30220" xr:uid="{00000000-0005-0000-0000-000092790000}"/>
    <cellStyle name="ჩვეულებრივი 3 2 9 2 3 3" xfId="35093" xr:uid="{00000000-0005-0000-0000-000093790000}"/>
    <cellStyle name="ჩვეულებრივი 3 2 9 2 4" xfId="30217" xr:uid="{00000000-0005-0000-0000-000094790000}"/>
    <cellStyle name="ჩვეულებრივი 3 2 9 2 5" xfId="35090" xr:uid="{00000000-0005-0000-0000-000095790000}"/>
    <cellStyle name="ჩვეულებრივი 3 2 9 3" xfId="25283" xr:uid="{00000000-0005-0000-0000-000096790000}"/>
    <cellStyle name="ჩვეულებრივი 3 2 9 3 2" xfId="25284" xr:uid="{00000000-0005-0000-0000-000097790000}"/>
    <cellStyle name="ჩვეულებრივი 3 2 9 3 2 2" xfId="30222" xr:uid="{00000000-0005-0000-0000-000098790000}"/>
    <cellStyle name="ჩვეულებრივი 3 2 9 3 2 3" xfId="35095" xr:uid="{00000000-0005-0000-0000-000099790000}"/>
    <cellStyle name="ჩვეულებრივი 3 2 9 3 3" xfId="30221" xr:uid="{00000000-0005-0000-0000-00009A790000}"/>
    <cellStyle name="ჩვეულებრივი 3 2 9 3 4" xfId="35094" xr:uid="{00000000-0005-0000-0000-00009B790000}"/>
    <cellStyle name="ჩვეულებრივი 3 2 9 4" xfId="25285" xr:uid="{00000000-0005-0000-0000-00009C790000}"/>
    <cellStyle name="ჩვეულებრივი 3 2 9 4 2" xfId="30223" xr:uid="{00000000-0005-0000-0000-00009D790000}"/>
    <cellStyle name="ჩვეულებრივი 3 2 9 4 3" xfId="35096" xr:uid="{00000000-0005-0000-0000-00009E790000}"/>
    <cellStyle name="ჩვეულებრივი 3 2 9 5" xfId="30216" xr:uid="{00000000-0005-0000-0000-00009F790000}"/>
    <cellStyle name="ჩვეულებრივი 3 2 9 6" xfId="35089" xr:uid="{00000000-0005-0000-0000-0000A0790000}"/>
    <cellStyle name="ჩვეულებრივი 3 3" xfId="25286" xr:uid="{00000000-0005-0000-0000-0000A1790000}"/>
    <cellStyle name="ჩვეულებრივი 3 3 10" xfId="25287" xr:uid="{00000000-0005-0000-0000-0000A2790000}"/>
    <cellStyle name="ჩვეულებრივი 3 3 10 2" xfId="30225" xr:uid="{00000000-0005-0000-0000-0000A3790000}"/>
    <cellStyle name="ჩვეულებრივი 3 3 10 3" xfId="35098" xr:uid="{00000000-0005-0000-0000-0000A4790000}"/>
    <cellStyle name="ჩვეულებრივი 3 3 11" xfId="30224" xr:uid="{00000000-0005-0000-0000-0000A5790000}"/>
    <cellStyle name="ჩვეულებრივი 3 3 12" xfId="35097" xr:uid="{00000000-0005-0000-0000-0000A6790000}"/>
    <cellStyle name="ჩვეულებრივი 3 3 2" xfId="25288" xr:uid="{00000000-0005-0000-0000-0000A7790000}"/>
    <cellStyle name="ჩვეულებრივი 3 3 2 10" xfId="30226" xr:uid="{00000000-0005-0000-0000-0000A8790000}"/>
    <cellStyle name="ჩვეულებრივი 3 3 2 11" xfId="35099" xr:uid="{00000000-0005-0000-0000-0000A9790000}"/>
    <cellStyle name="ჩვეულებრივი 3 3 2 2" xfId="25289" xr:uid="{00000000-0005-0000-0000-0000AA790000}"/>
    <cellStyle name="ჩვეულებრივი 3 3 2 2 10" xfId="35100" xr:uid="{00000000-0005-0000-0000-0000AB790000}"/>
    <cellStyle name="ჩვეულებრივი 3 3 2 2 2" xfId="25290" xr:uid="{00000000-0005-0000-0000-0000AC790000}"/>
    <cellStyle name="ჩვეულებრივი 3 3 2 2 2 2" xfId="25291" xr:uid="{00000000-0005-0000-0000-0000AD790000}"/>
    <cellStyle name="ჩვეულებრივი 3 3 2 2 2 2 2" xfId="25292" xr:uid="{00000000-0005-0000-0000-0000AE790000}"/>
    <cellStyle name="ჩვეულებრივი 3 3 2 2 2 2 2 2" xfId="25293" xr:uid="{00000000-0005-0000-0000-0000AF790000}"/>
    <cellStyle name="ჩვეულებრივი 3 3 2 2 2 2 2 2 2" xfId="25294" xr:uid="{00000000-0005-0000-0000-0000B0790000}"/>
    <cellStyle name="ჩვეულებრივი 3 3 2 2 2 2 2 2 2 2" xfId="25295" xr:uid="{00000000-0005-0000-0000-0000B1790000}"/>
    <cellStyle name="ჩვეულებრივი 3 3 2 2 2 2 2 2 2 2 2" xfId="30233" xr:uid="{00000000-0005-0000-0000-0000B2790000}"/>
    <cellStyle name="ჩვეულებრივი 3 3 2 2 2 2 2 2 2 2 3" xfId="35106" xr:uid="{00000000-0005-0000-0000-0000B3790000}"/>
    <cellStyle name="ჩვეულებრივი 3 3 2 2 2 2 2 2 2 3" xfId="30232" xr:uid="{00000000-0005-0000-0000-0000B4790000}"/>
    <cellStyle name="ჩვეულებრივი 3 3 2 2 2 2 2 2 2 4" xfId="35105" xr:uid="{00000000-0005-0000-0000-0000B5790000}"/>
    <cellStyle name="ჩვეულებრივი 3 3 2 2 2 2 2 2 3" xfId="25296" xr:uid="{00000000-0005-0000-0000-0000B6790000}"/>
    <cellStyle name="ჩვეულებრივი 3 3 2 2 2 2 2 2 3 2" xfId="30234" xr:uid="{00000000-0005-0000-0000-0000B7790000}"/>
    <cellStyle name="ჩვეულებრივი 3 3 2 2 2 2 2 2 3 3" xfId="35107" xr:uid="{00000000-0005-0000-0000-0000B8790000}"/>
    <cellStyle name="ჩვეულებრივი 3 3 2 2 2 2 2 2 4" xfId="30231" xr:uid="{00000000-0005-0000-0000-0000B9790000}"/>
    <cellStyle name="ჩვეულებრივი 3 3 2 2 2 2 2 2 5" xfId="35104" xr:uid="{00000000-0005-0000-0000-0000BA790000}"/>
    <cellStyle name="ჩვეულებრივი 3 3 2 2 2 2 2 3" xfId="25297" xr:uid="{00000000-0005-0000-0000-0000BB790000}"/>
    <cellStyle name="ჩვეულებრივი 3 3 2 2 2 2 2 3 2" xfId="25298" xr:uid="{00000000-0005-0000-0000-0000BC790000}"/>
    <cellStyle name="ჩვეულებრივი 3 3 2 2 2 2 2 3 2 2" xfId="30236" xr:uid="{00000000-0005-0000-0000-0000BD790000}"/>
    <cellStyle name="ჩვეულებრივი 3 3 2 2 2 2 2 3 2 3" xfId="35109" xr:uid="{00000000-0005-0000-0000-0000BE790000}"/>
    <cellStyle name="ჩვეულებრივი 3 3 2 2 2 2 2 3 3" xfId="30235" xr:uid="{00000000-0005-0000-0000-0000BF790000}"/>
    <cellStyle name="ჩვეულებრივი 3 3 2 2 2 2 2 3 4" xfId="35108" xr:uid="{00000000-0005-0000-0000-0000C0790000}"/>
    <cellStyle name="ჩვეულებრივი 3 3 2 2 2 2 2 4" xfId="25299" xr:uid="{00000000-0005-0000-0000-0000C1790000}"/>
    <cellStyle name="ჩვეულებრივი 3 3 2 2 2 2 2 4 2" xfId="30237" xr:uid="{00000000-0005-0000-0000-0000C2790000}"/>
    <cellStyle name="ჩვეულებრივი 3 3 2 2 2 2 2 4 3" xfId="35110" xr:uid="{00000000-0005-0000-0000-0000C3790000}"/>
    <cellStyle name="ჩვეულებრივი 3 3 2 2 2 2 2 5" xfId="30230" xr:uid="{00000000-0005-0000-0000-0000C4790000}"/>
    <cellStyle name="ჩვეულებრივი 3 3 2 2 2 2 2 6" xfId="35103" xr:uid="{00000000-0005-0000-0000-0000C5790000}"/>
    <cellStyle name="ჩვეულებრივი 3 3 2 2 2 2 3" xfId="25300" xr:uid="{00000000-0005-0000-0000-0000C6790000}"/>
    <cellStyle name="ჩვეულებრივი 3 3 2 2 2 2 3 2" xfId="25301" xr:uid="{00000000-0005-0000-0000-0000C7790000}"/>
    <cellStyle name="ჩვეულებრივი 3 3 2 2 2 2 3 2 2" xfId="25302" xr:uid="{00000000-0005-0000-0000-0000C8790000}"/>
    <cellStyle name="ჩვეულებრივი 3 3 2 2 2 2 3 2 2 2" xfId="30240" xr:uid="{00000000-0005-0000-0000-0000C9790000}"/>
    <cellStyle name="ჩვეულებრივი 3 3 2 2 2 2 3 2 2 3" xfId="35113" xr:uid="{00000000-0005-0000-0000-0000CA790000}"/>
    <cellStyle name="ჩვეულებრივი 3 3 2 2 2 2 3 2 3" xfId="30239" xr:uid="{00000000-0005-0000-0000-0000CB790000}"/>
    <cellStyle name="ჩვეულებრივი 3 3 2 2 2 2 3 2 4" xfId="35112" xr:uid="{00000000-0005-0000-0000-0000CC790000}"/>
    <cellStyle name="ჩვეულებრივი 3 3 2 2 2 2 3 3" xfId="25303" xr:uid="{00000000-0005-0000-0000-0000CD790000}"/>
    <cellStyle name="ჩვეულებრივი 3 3 2 2 2 2 3 3 2" xfId="30241" xr:uid="{00000000-0005-0000-0000-0000CE790000}"/>
    <cellStyle name="ჩვეულებრივი 3 3 2 2 2 2 3 3 3" xfId="35114" xr:uid="{00000000-0005-0000-0000-0000CF790000}"/>
    <cellStyle name="ჩვეულებრივი 3 3 2 2 2 2 3 4" xfId="30238" xr:uid="{00000000-0005-0000-0000-0000D0790000}"/>
    <cellStyle name="ჩვეულებრივი 3 3 2 2 2 2 3 5" xfId="35111" xr:uid="{00000000-0005-0000-0000-0000D1790000}"/>
    <cellStyle name="ჩვეულებრივი 3 3 2 2 2 2 4" xfId="25304" xr:uid="{00000000-0005-0000-0000-0000D2790000}"/>
    <cellStyle name="ჩვეულებრივი 3 3 2 2 2 2 4 2" xfId="25305" xr:uid="{00000000-0005-0000-0000-0000D3790000}"/>
    <cellStyle name="ჩვეულებრივი 3 3 2 2 2 2 4 2 2" xfId="30243" xr:uid="{00000000-0005-0000-0000-0000D4790000}"/>
    <cellStyle name="ჩვეულებრივი 3 3 2 2 2 2 4 2 3" xfId="35116" xr:uid="{00000000-0005-0000-0000-0000D5790000}"/>
    <cellStyle name="ჩვეულებრივი 3 3 2 2 2 2 4 3" xfId="30242" xr:uid="{00000000-0005-0000-0000-0000D6790000}"/>
    <cellStyle name="ჩვეულებრივი 3 3 2 2 2 2 4 4" xfId="35115" xr:uid="{00000000-0005-0000-0000-0000D7790000}"/>
    <cellStyle name="ჩვეულებრივი 3 3 2 2 2 2 5" xfId="25306" xr:uid="{00000000-0005-0000-0000-0000D8790000}"/>
    <cellStyle name="ჩვეულებრივი 3 3 2 2 2 2 5 2" xfId="30244" xr:uid="{00000000-0005-0000-0000-0000D9790000}"/>
    <cellStyle name="ჩვეულებრივი 3 3 2 2 2 2 5 3" xfId="35117" xr:uid="{00000000-0005-0000-0000-0000DA790000}"/>
    <cellStyle name="ჩვეულებრივი 3 3 2 2 2 2 6" xfId="30229" xr:uid="{00000000-0005-0000-0000-0000DB790000}"/>
    <cellStyle name="ჩვეულებრივი 3 3 2 2 2 2 7" xfId="35102" xr:uid="{00000000-0005-0000-0000-0000DC790000}"/>
    <cellStyle name="ჩვეულებრივი 3 3 2 2 2 3" xfId="25307" xr:uid="{00000000-0005-0000-0000-0000DD790000}"/>
    <cellStyle name="ჩვეულებრივი 3 3 2 2 2 3 2" xfId="25308" xr:uid="{00000000-0005-0000-0000-0000DE790000}"/>
    <cellStyle name="ჩვეულებრივი 3 3 2 2 2 3 2 2" xfId="25309" xr:uid="{00000000-0005-0000-0000-0000DF790000}"/>
    <cellStyle name="ჩვეულებრივი 3 3 2 2 2 3 2 2 2" xfId="25310" xr:uid="{00000000-0005-0000-0000-0000E0790000}"/>
    <cellStyle name="ჩვეულებრივი 3 3 2 2 2 3 2 2 2 2" xfId="25311" xr:uid="{00000000-0005-0000-0000-0000E1790000}"/>
    <cellStyle name="ჩვეულებრივი 3 3 2 2 2 3 2 2 2 2 2" xfId="30249" xr:uid="{00000000-0005-0000-0000-0000E2790000}"/>
    <cellStyle name="ჩვეულებრივი 3 3 2 2 2 3 2 2 2 2 3" xfId="35122" xr:uid="{00000000-0005-0000-0000-0000E3790000}"/>
    <cellStyle name="ჩვეულებრივი 3 3 2 2 2 3 2 2 2 3" xfId="30248" xr:uid="{00000000-0005-0000-0000-0000E4790000}"/>
    <cellStyle name="ჩვეულებრივი 3 3 2 2 2 3 2 2 2 4" xfId="35121" xr:uid="{00000000-0005-0000-0000-0000E5790000}"/>
    <cellStyle name="ჩვეულებრივი 3 3 2 2 2 3 2 2 3" xfId="25312" xr:uid="{00000000-0005-0000-0000-0000E6790000}"/>
    <cellStyle name="ჩვეულებრივი 3 3 2 2 2 3 2 2 3 2" xfId="30250" xr:uid="{00000000-0005-0000-0000-0000E7790000}"/>
    <cellStyle name="ჩვეულებრივი 3 3 2 2 2 3 2 2 3 3" xfId="35123" xr:uid="{00000000-0005-0000-0000-0000E8790000}"/>
    <cellStyle name="ჩვეულებრივი 3 3 2 2 2 3 2 2 4" xfId="30247" xr:uid="{00000000-0005-0000-0000-0000E9790000}"/>
    <cellStyle name="ჩვეულებრივი 3 3 2 2 2 3 2 2 5" xfId="35120" xr:uid="{00000000-0005-0000-0000-0000EA790000}"/>
    <cellStyle name="ჩვეულებრივი 3 3 2 2 2 3 2 3" xfId="25313" xr:uid="{00000000-0005-0000-0000-0000EB790000}"/>
    <cellStyle name="ჩვეულებრივი 3 3 2 2 2 3 2 3 2" xfId="25314" xr:uid="{00000000-0005-0000-0000-0000EC790000}"/>
    <cellStyle name="ჩვეულებრივი 3 3 2 2 2 3 2 3 2 2" xfId="30252" xr:uid="{00000000-0005-0000-0000-0000ED790000}"/>
    <cellStyle name="ჩვეულებრივი 3 3 2 2 2 3 2 3 2 3" xfId="35125" xr:uid="{00000000-0005-0000-0000-0000EE790000}"/>
    <cellStyle name="ჩვეულებრივი 3 3 2 2 2 3 2 3 3" xfId="30251" xr:uid="{00000000-0005-0000-0000-0000EF790000}"/>
    <cellStyle name="ჩვეულებრივი 3 3 2 2 2 3 2 3 4" xfId="35124" xr:uid="{00000000-0005-0000-0000-0000F0790000}"/>
    <cellStyle name="ჩვეულებრივი 3 3 2 2 2 3 2 4" xfId="25315" xr:uid="{00000000-0005-0000-0000-0000F1790000}"/>
    <cellStyle name="ჩვეულებრივი 3 3 2 2 2 3 2 4 2" xfId="30253" xr:uid="{00000000-0005-0000-0000-0000F2790000}"/>
    <cellStyle name="ჩვეულებრივი 3 3 2 2 2 3 2 4 3" xfId="35126" xr:uid="{00000000-0005-0000-0000-0000F3790000}"/>
    <cellStyle name="ჩვეულებრივი 3 3 2 2 2 3 2 5" xfId="30246" xr:uid="{00000000-0005-0000-0000-0000F4790000}"/>
    <cellStyle name="ჩვეულებრივი 3 3 2 2 2 3 2 6" xfId="35119" xr:uid="{00000000-0005-0000-0000-0000F5790000}"/>
    <cellStyle name="ჩვეულებრივი 3 3 2 2 2 3 3" xfId="25316" xr:uid="{00000000-0005-0000-0000-0000F6790000}"/>
    <cellStyle name="ჩვეულებრივი 3 3 2 2 2 3 3 2" xfId="25317" xr:uid="{00000000-0005-0000-0000-0000F7790000}"/>
    <cellStyle name="ჩვეულებრივი 3 3 2 2 2 3 3 2 2" xfId="25318" xr:uid="{00000000-0005-0000-0000-0000F8790000}"/>
    <cellStyle name="ჩვეულებრივი 3 3 2 2 2 3 3 2 2 2" xfId="30256" xr:uid="{00000000-0005-0000-0000-0000F9790000}"/>
    <cellStyle name="ჩვეულებრივი 3 3 2 2 2 3 3 2 2 3" xfId="35129" xr:uid="{00000000-0005-0000-0000-0000FA790000}"/>
    <cellStyle name="ჩვეულებრივი 3 3 2 2 2 3 3 2 3" xfId="30255" xr:uid="{00000000-0005-0000-0000-0000FB790000}"/>
    <cellStyle name="ჩვეულებრივი 3 3 2 2 2 3 3 2 4" xfId="35128" xr:uid="{00000000-0005-0000-0000-0000FC790000}"/>
    <cellStyle name="ჩვეულებრივი 3 3 2 2 2 3 3 3" xfId="25319" xr:uid="{00000000-0005-0000-0000-0000FD790000}"/>
    <cellStyle name="ჩვეულებრივი 3 3 2 2 2 3 3 3 2" xfId="30257" xr:uid="{00000000-0005-0000-0000-0000FE790000}"/>
    <cellStyle name="ჩვეულებრივი 3 3 2 2 2 3 3 3 3" xfId="35130" xr:uid="{00000000-0005-0000-0000-0000FF790000}"/>
    <cellStyle name="ჩვეულებრივი 3 3 2 2 2 3 3 4" xfId="30254" xr:uid="{00000000-0005-0000-0000-0000007A0000}"/>
    <cellStyle name="ჩვეულებრივი 3 3 2 2 2 3 3 5" xfId="35127" xr:uid="{00000000-0005-0000-0000-0000017A0000}"/>
    <cellStyle name="ჩვეულებრივი 3 3 2 2 2 3 4" xfId="25320" xr:uid="{00000000-0005-0000-0000-0000027A0000}"/>
    <cellStyle name="ჩვეულებრივი 3 3 2 2 2 3 4 2" xfId="25321" xr:uid="{00000000-0005-0000-0000-0000037A0000}"/>
    <cellStyle name="ჩვეულებრივი 3 3 2 2 2 3 4 2 2" xfId="30259" xr:uid="{00000000-0005-0000-0000-0000047A0000}"/>
    <cellStyle name="ჩვეულებრივი 3 3 2 2 2 3 4 2 3" xfId="35132" xr:uid="{00000000-0005-0000-0000-0000057A0000}"/>
    <cellStyle name="ჩვეულებრივი 3 3 2 2 2 3 4 3" xfId="30258" xr:uid="{00000000-0005-0000-0000-0000067A0000}"/>
    <cellStyle name="ჩვეულებრივი 3 3 2 2 2 3 4 4" xfId="35131" xr:uid="{00000000-0005-0000-0000-0000077A0000}"/>
    <cellStyle name="ჩვეულებრივი 3 3 2 2 2 3 5" xfId="25322" xr:uid="{00000000-0005-0000-0000-0000087A0000}"/>
    <cellStyle name="ჩვეულებრივი 3 3 2 2 2 3 5 2" xfId="30260" xr:uid="{00000000-0005-0000-0000-0000097A0000}"/>
    <cellStyle name="ჩვეულებრივი 3 3 2 2 2 3 5 3" xfId="35133" xr:uid="{00000000-0005-0000-0000-00000A7A0000}"/>
    <cellStyle name="ჩვეულებრივი 3 3 2 2 2 3 6" xfId="30245" xr:uid="{00000000-0005-0000-0000-00000B7A0000}"/>
    <cellStyle name="ჩვეულებრივი 3 3 2 2 2 3 7" xfId="35118" xr:uid="{00000000-0005-0000-0000-00000C7A0000}"/>
    <cellStyle name="ჩვეულებრივი 3 3 2 2 2 4" xfId="25323" xr:uid="{00000000-0005-0000-0000-00000D7A0000}"/>
    <cellStyle name="ჩვეულებრივი 3 3 2 2 2 4 2" xfId="25324" xr:uid="{00000000-0005-0000-0000-00000E7A0000}"/>
    <cellStyle name="ჩვეულებრივი 3 3 2 2 2 4 2 2" xfId="25325" xr:uid="{00000000-0005-0000-0000-00000F7A0000}"/>
    <cellStyle name="ჩვეულებრივი 3 3 2 2 2 4 2 2 2" xfId="25326" xr:uid="{00000000-0005-0000-0000-0000107A0000}"/>
    <cellStyle name="ჩვეულებრივი 3 3 2 2 2 4 2 2 2 2" xfId="30264" xr:uid="{00000000-0005-0000-0000-0000117A0000}"/>
    <cellStyle name="ჩვეულებრივი 3 3 2 2 2 4 2 2 2 3" xfId="35137" xr:uid="{00000000-0005-0000-0000-0000127A0000}"/>
    <cellStyle name="ჩვეულებრივი 3 3 2 2 2 4 2 2 3" xfId="30263" xr:uid="{00000000-0005-0000-0000-0000137A0000}"/>
    <cellStyle name="ჩვეულებრივი 3 3 2 2 2 4 2 2 4" xfId="35136" xr:uid="{00000000-0005-0000-0000-0000147A0000}"/>
    <cellStyle name="ჩვეულებრივი 3 3 2 2 2 4 2 3" xfId="25327" xr:uid="{00000000-0005-0000-0000-0000157A0000}"/>
    <cellStyle name="ჩვეულებრივი 3 3 2 2 2 4 2 3 2" xfId="30265" xr:uid="{00000000-0005-0000-0000-0000167A0000}"/>
    <cellStyle name="ჩვეულებრივი 3 3 2 2 2 4 2 3 3" xfId="35138" xr:uid="{00000000-0005-0000-0000-0000177A0000}"/>
    <cellStyle name="ჩვეულებრივი 3 3 2 2 2 4 2 4" xfId="30262" xr:uid="{00000000-0005-0000-0000-0000187A0000}"/>
    <cellStyle name="ჩვეულებრივი 3 3 2 2 2 4 2 5" xfId="35135" xr:uid="{00000000-0005-0000-0000-0000197A0000}"/>
    <cellStyle name="ჩვეულებრივი 3 3 2 2 2 4 3" xfId="25328" xr:uid="{00000000-0005-0000-0000-00001A7A0000}"/>
    <cellStyle name="ჩვეულებრივი 3 3 2 2 2 4 3 2" xfId="25329" xr:uid="{00000000-0005-0000-0000-00001B7A0000}"/>
    <cellStyle name="ჩვეულებრივი 3 3 2 2 2 4 3 2 2" xfId="30267" xr:uid="{00000000-0005-0000-0000-00001C7A0000}"/>
    <cellStyle name="ჩვეულებრივი 3 3 2 2 2 4 3 2 3" xfId="35140" xr:uid="{00000000-0005-0000-0000-00001D7A0000}"/>
    <cellStyle name="ჩვეულებრივი 3 3 2 2 2 4 3 3" xfId="30266" xr:uid="{00000000-0005-0000-0000-00001E7A0000}"/>
    <cellStyle name="ჩვეულებრივი 3 3 2 2 2 4 3 4" xfId="35139" xr:uid="{00000000-0005-0000-0000-00001F7A0000}"/>
    <cellStyle name="ჩვეულებრივი 3 3 2 2 2 4 4" xfId="25330" xr:uid="{00000000-0005-0000-0000-0000207A0000}"/>
    <cellStyle name="ჩვეულებრივი 3 3 2 2 2 4 4 2" xfId="30268" xr:uid="{00000000-0005-0000-0000-0000217A0000}"/>
    <cellStyle name="ჩვეულებრივი 3 3 2 2 2 4 4 3" xfId="35141" xr:uid="{00000000-0005-0000-0000-0000227A0000}"/>
    <cellStyle name="ჩვეულებრივი 3 3 2 2 2 4 5" xfId="30261" xr:uid="{00000000-0005-0000-0000-0000237A0000}"/>
    <cellStyle name="ჩვეულებრივი 3 3 2 2 2 4 6" xfId="35134" xr:uid="{00000000-0005-0000-0000-0000247A0000}"/>
    <cellStyle name="ჩვეულებრივი 3 3 2 2 2 5" xfId="25331" xr:uid="{00000000-0005-0000-0000-0000257A0000}"/>
    <cellStyle name="ჩვეულებრივი 3 3 2 2 2 5 2" xfId="25332" xr:uid="{00000000-0005-0000-0000-0000267A0000}"/>
    <cellStyle name="ჩვეულებრივი 3 3 2 2 2 5 2 2" xfId="25333" xr:uid="{00000000-0005-0000-0000-0000277A0000}"/>
    <cellStyle name="ჩვეულებრივი 3 3 2 2 2 5 2 2 2" xfId="30271" xr:uid="{00000000-0005-0000-0000-0000287A0000}"/>
    <cellStyle name="ჩვეულებრივი 3 3 2 2 2 5 2 2 3" xfId="35144" xr:uid="{00000000-0005-0000-0000-0000297A0000}"/>
    <cellStyle name="ჩვეულებრივი 3 3 2 2 2 5 2 3" xfId="30270" xr:uid="{00000000-0005-0000-0000-00002A7A0000}"/>
    <cellStyle name="ჩვეულებრივი 3 3 2 2 2 5 2 4" xfId="35143" xr:uid="{00000000-0005-0000-0000-00002B7A0000}"/>
    <cellStyle name="ჩვეულებრივი 3 3 2 2 2 5 3" xfId="25334" xr:uid="{00000000-0005-0000-0000-00002C7A0000}"/>
    <cellStyle name="ჩვეულებრივი 3 3 2 2 2 5 3 2" xfId="30272" xr:uid="{00000000-0005-0000-0000-00002D7A0000}"/>
    <cellStyle name="ჩვეულებრივი 3 3 2 2 2 5 3 3" xfId="35145" xr:uid="{00000000-0005-0000-0000-00002E7A0000}"/>
    <cellStyle name="ჩვეულებრივი 3 3 2 2 2 5 4" xfId="30269" xr:uid="{00000000-0005-0000-0000-00002F7A0000}"/>
    <cellStyle name="ჩვეულებრივი 3 3 2 2 2 5 5" xfId="35142" xr:uid="{00000000-0005-0000-0000-0000307A0000}"/>
    <cellStyle name="ჩვეულებრივი 3 3 2 2 2 6" xfId="25335" xr:uid="{00000000-0005-0000-0000-0000317A0000}"/>
    <cellStyle name="ჩვეულებრივი 3 3 2 2 2 6 2" xfId="25336" xr:uid="{00000000-0005-0000-0000-0000327A0000}"/>
    <cellStyle name="ჩვეულებრივი 3 3 2 2 2 6 2 2" xfId="30274" xr:uid="{00000000-0005-0000-0000-0000337A0000}"/>
    <cellStyle name="ჩვეულებრივი 3 3 2 2 2 6 2 3" xfId="35147" xr:uid="{00000000-0005-0000-0000-0000347A0000}"/>
    <cellStyle name="ჩვეულებრივი 3 3 2 2 2 6 3" xfId="30273" xr:uid="{00000000-0005-0000-0000-0000357A0000}"/>
    <cellStyle name="ჩვეულებრივი 3 3 2 2 2 6 4" xfId="35146" xr:uid="{00000000-0005-0000-0000-0000367A0000}"/>
    <cellStyle name="ჩვეულებრივი 3 3 2 2 2 7" xfId="25337" xr:uid="{00000000-0005-0000-0000-0000377A0000}"/>
    <cellStyle name="ჩვეულებრივი 3 3 2 2 2 7 2" xfId="30275" xr:uid="{00000000-0005-0000-0000-0000387A0000}"/>
    <cellStyle name="ჩვეულებრივი 3 3 2 2 2 7 3" xfId="35148" xr:uid="{00000000-0005-0000-0000-0000397A0000}"/>
    <cellStyle name="ჩვეულებრივი 3 3 2 2 2 8" xfId="30228" xr:uid="{00000000-0005-0000-0000-00003A7A0000}"/>
    <cellStyle name="ჩვეულებრივი 3 3 2 2 2 9" xfId="35101" xr:uid="{00000000-0005-0000-0000-00003B7A0000}"/>
    <cellStyle name="ჩვეულებრივი 3 3 2 2 3" xfId="25338" xr:uid="{00000000-0005-0000-0000-00003C7A0000}"/>
    <cellStyle name="ჩვეულებრივი 3 3 2 2 3 2" xfId="25339" xr:uid="{00000000-0005-0000-0000-00003D7A0000}"/>
    <cellStyle name="ჩვეულებრივი 3 3 2 2 3 2 2" xfId="25340" xr:uid="{00000000-0005-0000-0000-00003E7A0000}"/>
    <cellStyle name="ჩვეულებრივი 3 3 2 2 3 2 2 2" xfId="25341" xr:uid="{00000000-0005-0000-0000-00003F7A0000}"/>
    <cellStyle name="ჩვეულებრივი 3 3 2 2 3 2 2 2 2" xfId="25342" xr:uid="{00000000-0005-0000-0000-0000407A0000}"/>
    <cellStyle name="ჩვეულებრივი 3 3 2 2 3 2 2 2 2 2" xfId="30280" xr:uid="{00000000-0005-0000-0000-0000417A0000}"/>
    <cellStyle name="ჩვეულებრივი 3 3 2 2 3 2 2 2 2 3" xfId="35153" xr:uid="{00000000-0005-0000-0000-0000427A0000}"/>
    <cellStyle name="ჩვეულებრივი 3 3 2 2 3 2 2 2 3" xfId="30279" xr:uid="{00000000-0005-0000-0000-0000437A0000}"/>
    <cellStyle name="ჩვეულებრივი 3 3 2 2 3 2 2 2 4" xfId="35152" xr:uid="{00000000-0005-0000-0000-0000447A0000}"/>
    <cellStyle name="ჩვეულებრივი 3 3 2 2 3 2 2 3" xfId="25343" xr:uid="{00000000-0005-0000-0000-0000457A0000}"/>
    <cellStyle name="ჩვეულებრივი 3 3 2 2 3 2 2 3 2" xfId="30281" xr:uid="{00000000-0005-0000-0000-0000467A0000}"/>
    <cellStyle name="ჩვეულებრივი 3 3 2 2 3 2 2 3 3" xfId="35154" xr:uid="{00000000-0005-0000-0000-0000477A0000}"/>
    <cellStyle name="ჩვეულებრივი 3 3 2 2 3 2 2 4" xfId="30278" xr:uid="{00000000-0005-0000-0000-0000487A0000}"/>
    <cellStyle name="ჩვეულებრივი 3 3 2 2 3 2 2 5" xfId="35151" xr:uid="{00000000-0005-0000-0000-0000497A0000}"/>
    <cellStyle name="ჩვეულებრივი 3 3 2 2 3 2 3" xfId="25344" xr:uid="{00000000-0005-0000-0000-00004A7A0000}"/>
    <cellStyle name="ჩვეულებრივი 3 3 2 2 3 2 3 2" xfId="25345" xr:uid="{00000000-0005-0000-0000-00004B7A0000}"/>
    <cellStyle name="ჩვეულებრივი 3 3 2 2 3 2 3 2 2" xfId="30283" xr:uid="{00000000-0005-0000-0000-00004C7A0000}"/>
    <cellStyle name="ჩვეულებრივი 3 3 2 2 3 2 3 2 3" xfId="35156" xr:uid="{00000000-0005-0000-0000-00004D7A0000}"/>
    <cellStyle name="ჩვეულებრივი 3 3 2 2 3 2 3 3" xfId="30282" xr:uid="{00000000-0005-0000-0000-00004E7A0000}"/>
    <cellStyle name="ჩვეულებრივი 3 3 2 2 3 2 3 4" xfId="35155" xr:uid="{00000000-0005-0000-0000-00004F7A0000}"/>
    <cellStyle name="ჩვეულებრივი 3 3 2 2 3 2 4" xfId="25346" xr:uid="{00000000-0005-0000-0000-0000507A0000}"/>
    <cellStyle name="ჩვეულებრივი 3 3 2 2 3 2 4 2" xfId="30284" xr:uid="{00000000-0005-0000-0000-0000517A0000}"/>
    <cellStyle name="ჩვეულებრივი 3 3 2 2 3 2 4 3" xfId="35157" xr:uid="{00000000-0005-0000-0000-0000527A0000}"/>
    <cellStyle name="ჩვეულებრივი 3 3 2 2 3 2 5" xfId="30277" xr:uid="{00000000-0005-0000-0000-0000537A0000}"/>
    <cellStyle name="ჩვეულებრივი 3 3 2 2 3 2 6" xfId="35150" xr:uid="{00000000-0005-0000-0000-0000547A0000}"/>
    <cellStyle name="ჩვეულებრივი 3 3 2 2 3 3" xfId="25347" xr:uid="{00000000-0005-0000-0000-0000557A0000}"/>
    <cellStyle name="ჩვეულებრივი 3 3 2 2 3 3 2" xfId="25348" xr:uid="{00000000-0005-0000-0000-0000567A0000}"/>
    <cellStyle name="ჩვეულებრივი 3 3 2 2 3 3 2 2" xfId="25349" xr:uid="{00000000-0005-0000-0000-0000577A0000}"/>
    <cellStyle name="ჩვეულებრივი 3 3 2 2 3 3 2 2 2" xfId="30287" xr:uid="{00000000-0005-0000-0000-0000587A0000}"/>
    <cellStyle name="ჩვეულებრივი 3 3 2 2 3 3 2 2 3" xfId="35160" xr:uid="{00000000-0005-0000-0000-0000597A0000}"/>
    <cellStyle name="ჩვეულებრივი 3 3 2 2 3 3 2 3" xfId="30286" xr:uid="{00000000-0005-0000-0000-00005A7A0000}"/>
    <cellStyle name="ჩვეულებრივი 3 3 2 2 3 3 2 4" xfId="35159" xr:uid="{00000000-0005-0000-0000-00005B7A0000}"/>
    <cellStyle name="ჩვეულებრივი 3 3 2 2 3 3 3" xfId="25350" xr:uid="{00000000-0005-0000-0000-00005C7A0000}"/>
    <cellStyle name="ჩვეულებრივი 3 3 2 2 3 3 3 2" xfId="30288" xr:uid="{00000000-0005-0000-0000-00005D7A0000}"/>
    <cellStyle name="ჩვეულებრივი 3 3 2 2 3 3 3 3" xfId="35161" xr:uid="{00000000-0005-0000-0000-00005E7A0000}"/>
    <cellStyle name="ჩვეულებრივი 3 3 2 2 3 3 4" xfId="30285" xr:uid="{00000000-0005-0000-0000-00005F7A0000}"/>
    <cellStyle name="ჩვეულებრივი 3 3 2 2 3 3 5" xfId="35158" xr:uid="{00000000-0005-0000-0000-0000607A0000}"/>
    <cellStyle name="ჩვეულებრივი 3 3 2 2 3 4" xfId="25351" xr:uid="{00000000-0005-0000-0000-0000617A0000}"/>
    <cellStyle name="ჩვეულებრივი 3 3 2 2 3 4 2" xfId="25352" xr:uid="{00000000-0005-0000-0000-0000627A0000}"/>
    <cellStyle name="ჩვეულებრივი 3 3 2 2 3 4 2 2" xfId="30290" xr:uid="{00000000-0005-0000-0000-0000637A0000}"/>
    <cellStyle name="ჩვეულებრივი 3 3 2 2 3 4 2 3" xfId="35163" xr:uid="{00000000-0005-0000-0000-0000647A0000}"/>
    <cellStyle name="ჩვეულებრივი 3 3 2 2 3 4 3" xfId="30289" xr:uid="{00000000-0005-0000-0000-0000657A0000}"/>
    <cellStyle name="ჩვეულებრივი 3 3 2 2 3 4 4" xfId="35162" xr:uid="{00000000-0005-0000-0000-0000667A0000}"/>
    <cellStyle name="ჩვეულებრივი 3 3 2 2 3 5" xfId="25353" xr:uid="{00000000-0005-0000-0000-0000677A0000}"/>
    <cellStyle name="ჩვეულებრივი 3 3 2 2 3 5 2" xfId="30291" xr:uid="{00000000-0005-0000-0000-0000687A0000}"/>
    <cellStyle name="ჩვეულებრივი 3 3 2 2 3 5 3" xfId="35164" xr:uid="{00000000-0005-0000-0000-0000697A0000}"/>
    <cellStyle name="ჩვეულებრივი 3 3 2 2 3 6" xfId="30276" xr:uid="{00000000-0005-0000-0000-00006A7A0000}"/>
    <cellStyle name="ჩვეულებრივი 3 3 2 2 3 7" xfId="35149" xr:uid="{00000000-0005-0000-0000-00006B7A0000}"/>
    <cellStyle name="ჩვეულებრივი 3 3 2 2 4" xfId="25354" xr:uid="{00000000-0005-0000-0000-00006C7A0000}"/>
    <cellStyle name="ჩვეულებრივი 3 3 2 2 4 2" xfId="25355" xr:uid="{00000000-0005-0000-0000-00006D7A0000}"/>
    <cellStyle name="ჩვეულებრივი 3 3 2 2 4 2 2" xfId="25356" xr:uid="{00000000-0005-0000-0000-00006E7A0000}"/>
    <cellStyle name="ჩვეულებრივი 3 3 2 2 4 2 2 2" xfId="25357" xr:uid="{00000000-0005-0000-0000-00006F7A0000}"/>
    <cellStyle name="ჩვეულებრივი 3 3 2 2 4 2 2 2 2" xfId="25358" xr:uid="{00000000-0005-0000-0000-0000707A0000}"/>
    <cellStyle name="ჩვეულებრივი 3 3 2 2 4 2 2 2 2 2" xfId="30296" xr:uid="{00000000-0005-0000-0000-0000717A0000}"/>
    <cellStyle name="ჩვეულებრივი 3 3 2 2 4 2 2 2 2 3" xfId="35169" xr:uid="{00000000-0005-0000-0000-0000727A0000}"/>
    <cellStyle name="ჩვეულებრივი 3 3 2 2 4 2 2 2 3" xfId="30295" xr:uid="{00000000-0005-0000-0000-0000737A0000}"/>
    <cellStyle name="ჩვეულებრივი 3 3 2 2 4 2 2 2 4" xfId="35168" xr:uid="{00000000-0005-0000-0000-0000747A0000}"/>
    <cellStyle name="ჩვეულებრივი 3 3 2 2 4 2 2 3" xfId="25359" xr:uid="{00000000-0005-0000-0000-0000757A0000}"/>
    <cellStyle name="ჩვეულებრივი 3 3 2 2 4 2 2 3 2" xfId="30297" xr:uid="{00000000-0005-0000-0000-0000767A0000}"/>
    <cellStyle name="ჩვეულებრივი 3 3 2 2 4 2 2 3 3" xfId="35170" xr:uid="{00000000-0005-0000-0000-0000777A0000}"/>
    <cellStyle name="ჩვეულებრივი 3 3 2 2 4 2 2 4" xfId="30294" xr:uid="{00000000-0005-0000-0000-0000787A0000}"/>
    <cellStyle name="ჩვეულებრივი 3 3 2 2 4 2 2 5" xfId="35167" xr:uid="{00000000-0005-0000-0000-0000797A0000}"/>
    <cellStyle name="ჩვეულებრივი 3 3 2 2 4 2 3" xfId="25360" xr:uid="{00000000-0005-0000-0000-00007A7A0000}"/>
    <cellStyle name="ჩვეულებრივი 3 3 2 2 4 2 3 2" xfId="25361" xr:uid="{00000000-0005-0000-0000-00007B7A0000}"/>
    <cellStyle name="ჩვეულებრივი 3 3 2 2 4 2 3 2 2" xfId="30299" xr:uid="{00000000-0005-0000-0000-00007C7A0000}"/>
    <cellStyle name="ჩვეულებრივი 3 3 2 2 4 2 3 2 3" xfId="35172" xr:uid="{00000000-0005-0000-0000-00007D7A0000}"/>
    <cellStyle name="ჩვეულებრივი 3 3 2 2 4 2 3 3" xfId="30298" xr:uid="{00000000-0005-0000-0000-00007E7A0000}"/>
    <cellStyle name="ჩვეულებრივი 3 3 2 2 4 2 3 4" xfId="35171" xr:uid="{00000000-0005-0000-0000-00007F7A0000}"/>
    <cellStyle name="ჩვეულებრივი 3 3 2 2 4 2 4" xfId="25362" xr:uid="{00000000-0005-0000-0000-0000807A0000}"/>
    <cellStyle name="ჩვეულებრივი 3 3 2 2 4 2 4 2" xfId="30300" xr:uid="{00000000-0005-0000-0000-0000817A0000}"/>
    <cellStyle name="ჩვეულებრივი 3 3 2 2 4 2 4 3" xfId="35173" xr:uid="{00000000-0005-0000-0000-0000827A0000}"/>
    <cellStyle name="ჩვეულებრივი 3 3 2 2 4 2 5" xfId="30293" xr:uid="{00000000-0005-0000-0000-0000837A0000}"/>
    <cellStyle name="ჩვეულებრივი 3 3 2 2 4 2 6" xfId="35166" xr:uid="{00000000-0005-0000-0000-0000847A0000}"/>
    <cellStyle name="ჩვეულებრივი 3 3 2 2 4 3" xfId="25363" xr:uid="{00000000-0005-0000-0000-0000857A0000}"/>
    <cellStyle name="ჩვეულებრივი 3 3 2 2 4 3 2" xfId="25364" xr:uid="{00000000-0005-0000-0000-0000867A0000}"/>
    <cellStyle name="ჩვეულებრივი 3 3 2 2 4 3 2 2" xfId="25365" xr:uid="{00000000-0005-0000-0000-0000877A0000}"/>
    <cellStyle name="ჩვეულებრივი 3 3 2 2 4 3 2 2 2" xfId="30303" xr:uid="{00000000-0005-0000-0000-0000887A0000}"/>
    <cellStyle name="ჩვეულებრივი 3 3 2 2 4 3 2 2 3" xfId="35176" xr:uid="{00000000-0005-0000-0000-0000897A0000}"/>
    <cellStyle name="ჩვეულებრივი 3 3 2 2 4 3 2 3" xfId="30302" xr:uid="{00000000-0005-0000-0000-00008A7A0000}"/>
    <cellStyle name="ჩვეულებრივი 3 3 2 2 4 3 2 4" xfId="35175" xr:uid="{00000000-0005-0000-0000-00008B7A0000}"/>
    <cellStyle name="ჩვეულებრივი 3 3 2 2 4 3 3" xfId="25366" xr:uid="{00000000-0005-0000-0000-00008C7A0000}"/>
    <cellStyle name="ჩვეულებრივი 3 3 2 2 4 3 3 2" xfId="30304" xr:uid="{00000000-0005-0000-0000-00008D7A0000}"/>
    <cellStyle name="ჩვეულებრივი 3 3 2 2 4 3 3 3" xfId="35177" xr:uid="{00000000-0005-0000-0000-00008E7A0000}"/>
    <cellStyle name="ჩვეულებრივი 3 3 2 2 4 3 4" xfId="30301" xr:uid="{00000000-0005-0000-0000-00008F7A0000}"/>
    <cellStyle name="ჩვეულებრივი 3 3 2 2 4 3 5" xfId="35174" xr:uid="{00000000-0005-0000-0000-0000907A0000}"/>
    <cellStyle name="ჩვეულებრივი 3 3 2 2 4 4" xfId="25367" xr:uid="{00000000-0005-0000-0000-0000917A0000}"/>
    <cellStyle name="ჩვეულებრივი 3 3 2 2 4 4 2" xfId="25368" xr:uid="{00000000-0005-0000-0000-0000927A0000}"/>
    <cellStyle name="ჩვეულებრივი 3 3 2 2 4 4 2 2" xfId="30306" xr:uid="{00000000-0005-0000-0000-0000937A0000}"/>
    <cellStyle name="ჩვეულებრივი 3 3 2 2 4 4 2 3" xfId="35179" xr:uid="{00000000-0005-0000-0000-0000947A0000}"/>
    <cellStyle name="ჩვეულებრივი 3 3 2 2 4 4 3" xfId="30305" xr:uid="{00000000-0005-0000-0000-0000957A0000}"/>
    <cellStyle name="ჩვეულებრივი 3 3 2 2 4 4 4" xfId="35178" xr:uid="{00000000-0005-0000-0000-0000967A0000}"/>
    <cellStyle name="ჩვეულებრივი 3 3 2 2 4 5" xfId="25369" xr:uid="{00000000-0005-0000-0000-0000977A0000}"/>
    <cellStyle name="ჩვეულებრივი 3 3 2 2 4 5 2" xfId="30307" xr:uid="{00000000-0005-0000-0000-0000987A0000}"/>
    <cellStyle name="ჩვეულებრივი 3 3 2 2 4 5 3" xfId="35180" xr:uid="{00000000-0005-0000-0000-0000997A0000}"/>
    <cellStyle name="ჩვეულებრივი 3 3 2 2 4 6" xfId="30292" xr:uid="{00000000-0005-0000-0000-00009A7A0000}"/>
    <cellStyle name="ჩვეულებრივი 3 3 2 2 4 7" xfId="35165" xr:uid="{00000000-0005-0000-0000-00009B7A0000}"/>
    <cellStyle name="ჩვეულებრივი 3 3 2 2 5" xfId="25370" xr:uid="{00000000-0005-0000-0000-00009C7A0000}"/>
    <cellStyle name="ჩვეულებრივი 3 3 2 2 5 2" xfId="25371" xr:uid="{00000000-0005-0000-0000-00009D7A0000}"/>
    <cellStyle name="ჩვეულებრივი 3 3 2 2 5 2 2" xfId="25372" xr:uid="{00000000-0005-0000-0000-00009E7A0000}"/>
    <cellStyle name="ჩვეულებრივი 3 3 2 2 5 2 2 2" xfId="25373" xr:uid="{00000000-0005-0000-0000-00009F7A0000}"/>
    <cellStyle name="ჩვეულებრივი 3 3 2 2 5 2 2 2 2" xfId="30311" xr:uid="{00000000-0005-0000-0000-0000A07A0000}"/>
    <cellStyle name="ჩვეულებრივი 3 3 2 2 5 2 2 2 3" xfId="35184" xr:uid="{00000000-0005-0000-0000-0000A17A0000}"/>
    <cellStyle name="ჩვეულებრივი 3 3 2 2 5 2 2 3" xfId="30310" xr:uid="{00000000-0005-0000-0000-0000A27A0000}"/>
    <cellStyle name="ჩვეულებრივი 3 3 2 2 5 2 2 4" xfId="35183" xr:uid="{00000000-0005-0000-0000-0000A37A0000}"/>
    <cellStyle name="ჩვეულებრივი 3 3 2 2 5 2 3" xfId="25374" xr:uid="{00000000-0005-0000-0000-0000A47A0000}"/>
    <cellStyle name="ჩვეულებრივი 3 3 2 2 5 2 3 2" xfId="30312" xr:uid="{00000000-0005-0000-0000-0000A57A0000}"/>
    <cellStyle name="ჩვეულებრივი 3 3 2 2 5 2 3 3" xfId="35185" xr:uid="{00000000-0005-0000-0000-0000A67A0000}"/>
    <cellStyle name="ჩვეულებრივი 3 3 2 2 5 2 4" xfId="30309" xr:uid="{00000000-0005-0000-0000-0000A77A0000}"/>
    <cellStyle name="ჩვეულებრივი 3 3 2 2 5 2 5" xfId="35182" xr:uid="{00000000-0005-0000-0000-0000A87A0000}"/>
    <cellStyle name="ჩვეულებრივი 3 3 2 2 5 3" xfId="25375" xr:uid="{00000000-0005-0000-0000-0000A97A0000}"/>
    <cellStyle name="ჩვეულებრივი 3 3 2 2 5 3 2" xfId="25376" xr:uid="{00000000-0005-0000-0000-0000AA7A0000}"/>
    <cellStyle name="ჩვეულებრივი 3 3 2 2 5 3 2 2" xfId="30314" xr:uid="{00000000-0005-0000-0000-0000AB7A0000}"/>
    <cellStyle name="ჩვეულებრივი 3 3 2 2 5 3 2 3" xfId="35187" xr:uid="{00000000-0005-0000-0000-0000AC7A0000}"/>
    <cellStyle name="ჩვეულებრივი 3 3 2 2 5 3 3" xfId="30313" xr:uid="{00000000-0005-0000-0000-0000AD7A0000}"/>
    <cellStyle name="ჩვეულებრივი 3 3 2 2 5 3 4" xfId="35186" xr:uid="{00000000-0005-0000-0000-0000AE7A0000}"/>
    <cellStyle name="ჩვეულებრივი 3 3 2 2 5 4" xfId="25377" xr:uid="{00000000-0005-0000-0000-0000AF7A0000}"/>
    <cellStyle name="ჩვეულებრივი 3 3 2 2 5 4 2" xfId="30315" xr:uid="{00000000-0005-0000-0000-0000B07A0000}"/>
    <cellStyle name="ჩვეულებრივი 3 3 2 2 5 4 3" xfId="35188" xr:uid="{00000000-0005-0000-0000-0000B17A0000}"/>
    <cellStyle name="ჩვეულებრივი 3 3 2 2 5 5" xfId="30308" xr:uid="{00000000-0005-0000-0000-0000B27A0000}"/>
    <cellStyle name="ჩვეულებრივი 3 3 2 2 5 6" xfId="35181" xr:uid="{00000000-0005-0000-0000-0000B37A0000}"/>
    <cellStyle name="ჩვეულებრივი 3 3 2 2 6" xfId="25378" xr:uid="{00000000-0005-0000-0000-0000B47A0000}"/>
    <cellStyle name="ჩვეულებრივი 3 3 2 2 6 2" xfId="25379" xr:uid="{00000000-0005-0000-0000-0000B57A0000}"/>
    <cellStyle name="ჩვეულებრივი 3 3 2 2 6 2 2" xfId="25380" xr:uid="{00000000-0005-0000-0000-0000B67A0000}"/>
    <cellStyle name="ჩვეულებრივი 3 3 2 2 6 2 2 2" xfId="30318" xr:uid="{00000000-0005-0000-0000-0000B77A0000}"/>
    <cellStyle name="ჩვეულებრივი 3 3 2 2 6 2 2 3" xfId="35191" xr:uid="{00000000-0005-0000-0000-0000B87A0000}"/>
    <cellStyle name="ჩვეულებრივი 3 3 2 2 6 2 3" xfId="30317" xr:uid="{00000000-0005-0000-0000-0000B97A0000}"/>
    <cellStyle name="ჩვეულებრივი 3 3 2 2 6 2 4" xfId="35190" xr:uid="{00000000-0005-0000-0000-0000BA7A0000}"/>
    <cellStyle name="ჩვეულებრივი 3 3 2 2 6 3" xfId="25381" xr:uid="{00000000-0005-0000-0000-0000BB7A0000}"/>
    <cellStyle name="ჩვეულებრივი 3 3 2 2 6 3 2" xfId="30319" xr:uid="{00000000-0005-0000-0000-0000BC7A0000}"/>
    <cellStyle name="ჩვეულებრივი 3 3 2 2 6 3 3" xfId="35192" xr:uid="{00000000-0005-0000-0000-0000BD7A0000}"/>
    <cellStyle name="ჩვეულებრივი 3 3 2 2 6 4" xfId="30316" xr:uid="{00000000-0005-0000-0000-0000BE7A0000}"/>
    <cellStyle name="ჩვეულებრივი 3 3 2 2 6 5" xfId="35189" xr:uid="{00000000-0005-0000-0000-0000BF7A0000}"/>
    <cellStyle name="ჩვეულებრივი 3 3 2 2 7" xfId="25382" xr:uid="{00000000-0005-0000-0000-0000C07A0000}"/>
    <cellStyle name="ჩვეულებრივი 3 3 2 2 7 2" xfId="25383" xr:uid="{00000000-0005-0000-0000-0000C17A0000}"/>
    <cellStyle name="ჩვეულებრივი 3 3 2 2 7 2 2" xfId="30321" xr:uid="{00000000-0005-0000-0000-0000C27A0000}"/>
    <cellStyle name="ჩვეულებრივი 3 3 2 2 7 2 3" xfId="35194" xr:uid="{00000000-0005-0000-0000-0000C37A0000}"/>
    <cellStyle name="ჩვეულებრივი 3 3 2 2 7 3" xfId="30320" xr:uid="{00000000-0005-0000-0000-0000C47A0000}"/>
    <cellStyle name="ჩვეულებრივი 3 3 2 2 7 4" xfId="35193" xr:uid="{00000000-0005-0000-0000-0000C57A0000}"/>
    <cellStyle name="ჩვეულებრივი 3 3 2 2 8" xfId="25384" xr:uid="{00000000-0005-0000-0000-0000C67A0000}"/>
    <cellStyle name="ჩვეულებრივი 3 3 2 2 8 2" xfId="30322" xr:uid="{00000000-0005-0000-0000-0000C77A0000}"/>
    <cellStyle name="ჩვეულებრივი 3 3 2 2 8 3" xfId="35195" xr:uid="{00000000-0005-0000-0000-0000C87A0000}"/>
    <cellStyle name="ჩვეულებრივი 3 3 2 2 9" xfId="30227" xr:uid="{00000000-0005-0000-0000-0000C97A0000}"/>
    <cellStyle name="ჩვეულებრივი 3 3 2 3" xfId="25385" xr:uid="{00000000-0005-0000-0000-0000CA7A0000}"/>
    <cellStyle name="ჩვეულებრივი 3 3 2 3 2" xfId="25386" xr:uid="{00000000-0005-0000-0000-0000CB7A0000}"/>
    <cellStyle name="ჩვეულებრივი 3 3 2 3 2 2" xfId="25387" xr:uid="{00000000-0005-0000-0000-0000CC7A0000}"/>
    <cellStyle name="ჩვეულებრივი 3 3 2 3 2 2 2" xfId="25388" xr:uid="{00000000-0005-0000-0000-0000CD7A0000}"/>
    <cellStyle name="ჩვეულებრივი 3 3 2 3 2 2 2 2" xfId="25389" xr:uid="{00000000-0005-0000-0000-0000CE7A0000}"/>
    <cellStyle name="ჩვეულებრივი 3 3 2 3 2 2 2 2 2" xfId="25390" xr:uid="{00000000-0005-0000-0000-0000CF7A0000}"/>
    <cellStyle name="ჩვეულებრივი 3 3 2 3 2 2 2 2 2 2" xfId="30328" xr:uid="{00000000-0005-0000-0000-0000D07A0000}"/>
    <cellStyle name="ჩვეულებრივი 3 3 2 3 2 2 2 2 2 3" xfId="35201" xr:uid="{00000000-0005-0000-0000-0000D17A0000}"/>
    <cellStyle name="ჩვეულებრივი 3 3 2 3 2 2 2 2 3" xfId="30327" xr:uid="{00000000-0005-0000-0000-0000D27A0000}"/>
    <cellStyle name="ჩვეულებრივი 3 3 2 3 2 2 2 2 4" xfId="35200" xr:uid="{00000000-0005-0000-0000-0000D37A0000}"/>
    <cellStyle name="ჩვეულებრივი 3 3 2 3 2 2 2 3" xfId="25391" xr:uid="{00000000-0005-0000-0000-0000D47A0000}"/>
    <cellStyle name="ჩვეულებრივი 3 3 2 3 2 2 2 3 2" xfId="30329" xr:uid="{00000000-0005-0000-0000-0000D57A0000}"/>
    <cellStyle name="ჩვეულებრივი 3 3 2 3 2 2 2 3 3" xfId="35202" xr:uid="{00000000-0005-0000-0000-0000D67A0000}"/>
    <cellStyle name="ჩვეულებრივი 3 3 2 3 2 2 2 4" xfId="30326" xr:uid="{00000000-0005-0000-0000-0000D77A0000}"/>
    <cellStyle name="ჩვეულებრივი 3 3 2 3 2 2 2 5" xfId="35199" xr:uid="{00000000-0005-0000-0000-0000D87A0000}"/>
    <cellStyle name="ჩვეულებრივი 3 3 2 3 2 2 3" xfId="25392" xr:uid="{00000000-0005-0000-0000-0000D97A0000}"/>
    <cellStyle name="ჩვეულებრივი 3 3 2 3 2 2 3 2" xfId="25393" xr:uid="{00000000-0005-0000-0000-0000DA7A0000}"/>
    <cellStyle name="ჩვეულებრივი 3 3 2 3 2 2 3 2 2" xfId="30331" xr:uid="{00000000-0005-0000-0000-0000DB7A0000}"/>
    <cellStyle name="ჩვეულებრივი 3 3 2 3 2 2 3 2 3" xfId="35204" xr:uid="{00000000-0005-0000-0000-0000DC7A0000}"/>
    <cellStyle name="ჩვეულებრივი 3 3 2 3 2 2 3 3" xfId="30330" xr:uid="{00000000-0005-0000-0000-0000DD7A0000}"/>
    <cellStyle name="ჩვეულებრივი 3 3 2 3 2 2 3 4" xfId="35203" xr:uid="{00000000-0005-0000-0000-0000DE7A0000}"/>
    <cellStyle name="ჩვეულებრივი 3 3 2 3 2 2 4" xfId="25394" xr:uid="{00000000-0005-0000-0000-0000DF7A0000}"/>
    <cellStyle name="ჩვეულებრივი 3 3 2 3 2 2 4 2" xfId="30332" xr:uid="{00000000-0005-0000-0000-0000E07A0000}"/>
    <cellStyle name="ჩვეულებრივი 3 3 2 3 2 2 4 3" xfId="35205" xr:uid="{00000000-0005-0000-0000-0000E17A0000}"/>
    <cellStyle name="ჩვეულებრივი 3 3 2 3 2 2 5" xfId="30325" xr:uid="{00000000-0005-0000-0000-0000E27A0000}"/>
    <cellStyle name="ჩვეულებრივი 3 3 2 3 2 2 6" xfId="35198" xr:uid="{00000000-0005-0000-0000-0000E37A0000}"/>
    <cellStyle name="ჩვეულებრივი 3 3 2 3 2 3" xfId="25395" xr:uid="{00000000-0005-0000-0000-0000E47A0000}"/>
    <cellStyle name="ჩვეულებრივი 3 3 2 3 2 3 2" xfId="25396" xr:uid="{00000000-0005-0000-0000-0000E57A0000}"/>
    <cellStyle name="ჩვეულებრივი 3 3 2 3 2 3 2 2" xfId="25397" xr:uid="{00000000-0005-0000-0000-0000E67A0000}"/>
    <cellStyle name="ჩვეულებრივი 3 3 2 3 2 3 2 2 2" xfId="30335" xr:uid="{00000000-0005-0000-0000-0000E77A0000}"/>
    <cellStyle name="ჩვეულებრივი 3 3 2 3 2 3 2 2 3" xfId="35208" xr:uid="{00000000-0005-0000-0000-0000E87A0000}"/>
    <cellStyle name="ჩვეულებრივი 3 3 2 3 2 3 2 3" xfId="30334" xr:uid="{00000000-0005-0000-0000-0000E97A0000}"/>
    <cellStyle name="ჩვეულებრივი 3 3 2 3 2 3 2 4" xfId="35207" xr:uid="{00000000-0005-0000-0000-0000EA7A0000}"/>
    <cellStyle name="ჩვეულებრივი 3 3 2 3 2 3 3" xfId="25398" xr:uid="{00000000-0005-0000-0000-0000EB7A0000}"/>
    <cellStyle name="ჩვეულებრივი 3 3 2 3 2 3 3 2" xfId="30336" xr:uid="{00000000-0005-0000-0000-0000EC7A0000}"/>
    <cellStyle name="ჩვეულებრივი 3 3 2 3 2 3 3 3" xfId="35209" xr:uid="{00000000-0005-0000-0000-0000ED7A0000}"/>
    <cellStyle name="ჩვეულებრივი 3 3 2 3 2 3 4" xfId="30333" xr:uid="{00000000-0005-0000-0000-0000EE7A0000}"/>
    <cellStyle name="ჩვეულებრივი 3 3 2 3 2 3 5" xfId="35206" xr:uid="{00000000-0005-0000-0000-0000EF7A0000}"/>
    <cellStyle name="ჩვეულებრივი 3 3 2 3 2 4" xfId="25399" xr:uid="{00000000-0005-0000-0000-0000F07A0000}"/>
    <cellStyle name="ჩვეულებრივი 3 3 2 3 2 4 2" xfId="25400" xr:uid="{00000000-0005-0000-0000-0000F17A0000}"/>
    <cellStyle name="ჩვეულებრივი 3 3 2 3 2 4 2 2" xfId="30338" xr:uid="{00000000-0005-0000-0000-0000F27A0000}"/>
    <cellStyle name="ჩვეულებრივი 3 3 2 3 2 4 2 3" xfId="35211" xr:uid="{00000000-0005-0000-0000-0000F37A0000}"/>
    <cellStyle name="ჩვეულებრივი 3 3 2 3 2 4 3" xfId="30337" xr:uid="{00000000-0005-0000-0000-0000F47A0000}"/>
    <cellStyle name="ჩვეულებრივი 3 3 2 3 2 4 4" xfId="35210" xr:uid="{00000000-0005-0000-0000-0000F57A0000}"/>
    <cellStyle name="ჩვეულებრივი 3 3 2 3 2 5" xfId="25401" xr:uid="{00000000-0005-0000-0000-0000F67A0000}"/>
    <cellStyle name="ჩვეულებრივი 3 3 2 3 2 5 2" xfId="30339" xr:uid="{00000000-0005-0000-0000-0000F77A0000}"/>
    <cellStyle name="ჩვეულებრივი 3 3 2 3 2 5 3" xfId="35212" xr:uid="{00000000-0005-0000-0000-0000F87A0000}"/>
    <cellStyle name="ჩვეულებრივი 3 3 2 3 2 6" xfId="30324" xr:uid="{00000000-0005-0000-0000-0000F97A0000}"/>
    <cellStyle name="ჩვეულებრივი 3 3 2 3 2 7" xfId="35197" xr:uid="{00000000-0005-0000-0000-0000FA7A0000}"/>
    <cellStyle name="ჩვეულებრივი 3 3 2 3 3" xfId="25402" xr:uid="{00000000-0005-0000-0000-0000FB7A0000}"/>
    <cellStyle name="ჩვეულებრივი 3 3 2 3 3 2" xfId="25403" xr:uid="{00000000-0005-0000-0000-0000FC7A0000}"/>
    <cellStyle name="ჩვეულებრივი 3 3 2 3 3 2 2" xfId="25404" xr:uid="{00000000-0005-0000-0000-0000FD7A0000}"/>
    <cellStyle name="ჩვეულებრივი 3 3 2 3 3 2 2 2" xfId="25405" xr:uid="{00000000-0005-0000-0000-0000FE7A0000}"/>
    <cellStyle name="ჩვეულებრივი 3 3 2 3 3 2 2 2 2" xfId="25406" xr:uid="{00000000-0005-0000-0000-0000FF7A0000}"/>
    <cellStyle name="ჩვეულებრივი 3 3 2 3 3 2 2 2 2 2" xfId="30344" xr:uid="{00000000-0005-0000-0000-0000007B0000}"/>
    <cellStyle name="ჩვეულებრივი 3 3 2 3 3 2 2 2 2 3" xfId="35217" xr:uid="{00000000-0005-0000-0000-0000017B0000}"/>
    <cellStyle name="ჩვეულებრივი 3 3 2 3 3 2 2 2 3" xfId="30343" xr:uid="{00000000-0005-0000-0000-0000027B0000}"/>
    <cellStyle name="ჩვეულებრივი 3 3 2 3 3 2 2 2 4" xfId="35216" xr:uid="{00000000-0005-0000-0000-0000037B0000}"/>
    <cellStyle name="ჩვეულებრივი 3 3 2 3 3 2 2 3" xfId="25407" xr:uid="{00000000-0005-0000-0000-0000047B0000}"/>
    <cellStyle name="ჩვეულებრივი 3 3 2 3 3 2 2 3 2" xfId="30345" xr:uid="{00000000-0005-0000-0000-0000057B0000}"/>
    <cellStyle name="ჩვეულებრივი 3 3 2 3 3 2 2 3 3" xfId="35218" xr:uid="{00000000-0005-0000-0000-0000067B0000}"/>
    <cellStyle name="ჩვეულებრივი 3 3 2 3 3 2 2 4" xfId="30342" xr:uid="{00000000-0005-0000-0000-0000077B0000}"/>
    <cellStyle name="ჩვეულებრივი 3 3 2 3 3 2 2 5" xfId="35215" xr:uid="{00000000-0005-0000-0000-0000087B0000}"/>
    <cellStyle name="ჩვეულებრივი 3 3 2 3 3 2 3" xfId="25408" xr:uid="{00000000-0005-0000-0000-0000097B0000}"/>
    <cellStyle name="ჩვეულებრივი 3 3 2 3 3 2 3 2" xfId="25409" xr:uid="{00000000-0005-0000-0000-00000A7B0000}"/>
    <cellStyle name="ჩვეულებრივი 3 3 2 3 3 2 3 2 2" xfId="30347" xr:uid="{00000000-0005-0000-0000-00000B7B0000}"/>
    <cellStyle name="ჩვეულებრივი 3 3 2 3 3 2 3 2 3" xfId="35220" xr:uid="{00000000-0005-0000-0000-00000C7B0000}"/>
    <cellStyle name="ჩვეულებრივი 3 3 2 3 3 2 3 3" xfId="30346" xr:uid="{00000000-0005-0000-0000-00000D7B0000}"/>
    <cellStyle name="ჩვეულებრივი 3 3 2 3 3 2 3 4" xfId="35219" xr:uid="{00000000-0005-0000-0000-00000E7B0000}"/>
    <cellStyle name="ჩვეულებრივი 3 3 2 3 3 2 4" xfId="25410" xr:uid="{00000000-0005-0000-0000-00000F7B0000}"/>
    <cellStyle name="ჩვეულებრივი 3 3 2 3 3 2 4 2" xfId="30348" xr:uid="{00000000-0005-0000-0000-0000107B0000}"/>
    <cellStyle name="ჩვეულებრივი 3 3 2 3 3 2 4 3" xfId="35221" xr:uid="{00000000-0005-0000-0000-0000117B0000}"/>
    <cellStyle name="ჩვეულებრივი 3 3 2 3 3 2 5" xfId="30341" xr:uid="{00000000-0005-0000-0000-0000127B0000}"/>
    <cellStyle name="ჩვეულებრივი 3 3 2 3 3 2 6" xfId="35214" xr:uid="{00000000-0005-0000-0000-0000137B0000}"/>
    <cellStyle name="ჩვეულებრივი 3 3 2 3 3 3" xfId="25411" xr:uid="{00000000-0005-0000-0000-0000147B0000}"/>
    <cellStyle name="ჩვეულებრივი 3 3 2 3 3 3 2" xfId="25412" xr:uid="{00000000-0005-0000-0000-0000157B0000}"/>
    <cellStyle name="ჩვეულებრივი 3 3 2 3 3 3 2 2" xfId="25413" xr:uid="{00000000-0005-0000-0000-0000167B0000}"/>
    <cellStyle name="ჩვეულებრივი 3 3 2 3 3 3 2 2 2" xfId="30351" xr:uid="{00000000-0005-0000-0000-0000177B0000}"/>
    <cellStyle name="ჩვეულებრივი 3 3 2 3 3 3 2 2 3" xfId="35224" xr:uid="{00000000-0005-0000-0000-0000187B0000}"/>
    <cellStyle name="ჩვეულებრივი 3 3 2 3 3 3 2 3" xfId="30350" xr:uid="{00000000-0005-0000-0000-0000197B0000}"/>
    <cellStyle name="ჩვეულებრივი 3 3 2 3 3 3 2 4" xfId="35223" xr:uid="{00000000-0005-0000-0000-00001A7B0000}"/>
    <cellStyle name="ჩვეულებრივი 3 3 2 3 3 3 3" xfId="25414" xr:uid="{00000000-0005-0000-0000-00001B7B0000}"/>
    <cellStyle name="ჩვეულებრივი 3 3 2 3 3 3 3 2" xfId="30352" xr:uid="{00000000-0005-0000-0000-00001C7B0000}"/>
    <cellStyle name="ჩვეულებრივი 3 3 2 3 3 3 3 3" xfId="35225" xr:uid="{00000000-0005-0000-0000-00001D7B0000}"/>
    <cellStyle name="ჩვეულებრივი 3 3 2 3 3 3 4" xfId="30349" xr:uid="{00000000-0005-0000-0000-00001E7B0000}"/>
    <cellStyle name="ჩვეულებრივი 3 3 2 3 3 3 5" xfId="35222" xr:uid="{00000000-0005-0000-0000-00001F7B0000}"/>
    <cellStyle name="ჩვეულებრივი 3 3 2 3 3 4" xfId="25415" xr:uid="{00000000-0005-0000-0000-0000207B0000}"/>
    <cellStyle name="ჩვეულებრივი 3 3 2 3 3 4 2" xfId="25416" xr:uid="{00000000-0005-0000-0000-0000217B0000}"/>
    <cellStyle name="ჩვეულებრივი 3 3 2 3 3 4 2 2" xfId="30354" xr:uid="{00000000-0005-0000-0000-0000227B0000}"/>
    <cellStyle name="ჩვეულებრივი 3 3 2 3 3 4 2 3" xfId="35227" xr:uid="{00000000-0005-0000-0000-0000237B0000}"/>
    <cellStyle name="ჩვეულებრივი 3 3 2 3 3 4 3" xfId="30353" xr:uid="{00000000-0005-0000-0000-0000247B0000}"/>
    <cellStyle name="ჩვეულებრივი 3 3 2 3 3 4 4" xfId="35226" xr:uid="{00000000-0005-0000-0000-0000257B0000}"/>
    <cellStyle name="ჩვეულებრივი 3 3 2 3 3 5" xfId="25417" xr:uid="{00000000-0005-0000-0000-0000267B0000}"/>
    <cellStyle name="ჩვეულებრივი 3 3 2 3 3 5 2" xfId="30355" xr:uid="{00000000-0005-0000-0000-0000277B0000}"/>
    <cellStyle name="ჩვეულებრივი 3 3 2 3 3 5 3" xfId="35228" xr:uid="{00000000-0005-0000-0000-0000287B0000}"/>
    <cellStyle name="ჩვეულებრივი 3 3 2 3 3 6" xfId="30340" xr:uid="{00000000-0005-0000-0000-0000297B0000}"/>
    <cellStyle name="ჩვეულებრივი 3 3 2 3 3 7" xfId="35213" xr:uid="{00000000-0005-0000-0000-00002A7B0000}"/>
    <cellStyle name="ჩვეულებრივი 3 3 2 3 4" xfId="25418" xr:uid="{00000000-0005-0000-0000-00002B7B0000}"/>
    <cellStyle name="ჩვეულებრივი 3 3 2 3 4 2" xfId="25419" xr:uid="{00000000-0005-0000-0000-00002C7B0000}"/>
    <cellStyle name="ჩვეულებრივი 3 3 2 3 4 2 2" xfId="25420" xr:uid="{00000000-0005-0000-0000-00002D7B0000}"/>
    <cellStyle name="ჩვეულებრივი 3 3 2 3 4 2 2 2" xfId="25421" xr:uid="{00000000-0005-0000-0000-00002E7B0000}"/>
    <cellStyle name="ჩვეულებრივი 3 3 2 3 4 2 2 2 2" xfId="30359" xr:uid="{00000000-0005-0000-0000-00002F7B0000}"/>
    <cellStyle name="ჩვეულებრივი 3 3 2 3 4 2 2 2 3" xfId="35232" xr:uid="{00000000-0005-0000-0000-0000307B0000}"/>
    <cellStyle name="ჩვეულებრივი 3 3 2 3 4 2 2 3" xfId="30358" xr:uid="{00000000-0005-0000-0000-0000317B0000}"/>
    <cellStyle name="ჩვეულებრივი 3 3 2 3 4 2 2 4" xfId="35231" xr:uid="{00000000-0005-0000-0000-0000327B0000}"/>
    <cellStyle name="ჩვეულებრივი 3 3 2 3 4 2 3" xfId="25422" xr:uid="{00000000-0005-0000-0000-0000337B0000}"/>
    <cellStyle name="ჩვეულებრივი 3 3 2 3 4 2 3 2" xfId="30360" xr:uid="{00000000-0005-0000-0000-0000347B0000}"/>
    <cellStyle name="ჩვეულებრივი 3 3 2 3 4 2 3 3" xfId="35233" xr:uid="{00000000-0005-0000-0000-0000357B0000}"/>
    <cellStyle name="ჩვეულებრივი 3 3 2 3 4 2 4" xfId="30357" xr:uid="{00000000-0005-0000-0000-0000367B0000}"/>
    <cellStyle name="ჩვეულებრივი 3 3 2 3 4 2 5" xfId="35230" xr:uid="{00000000-0005-0000-0000-0000377B0000}"/>
    <cellStyle name="ჩვეულებრივი 3 3 2 3 4 3" xfId="25423" xr:uid="{00000000-0005-0000-0000-0000387B0000}"/>
    <cellStyle name="ჩვეულებრივი 3 3 2 3 4 3 2" xfId="25424" xr:uid="{00000000-0005-0000-0000-0000397B0000}"/>
    <cellStyle name="ჩვეულებრივი 3 3 2 3 4 3 2 2" xfId="30362" xr:uid="{00000000-0005-0000-0000-00003A7B0000}"/>
    <cellStyle name="ჩვეულებრივი 3 3 2 3 4 3 2 3" xfId="35235" xr:uid="{00000000-0005-0000-0000-00003B7B0000}"/>
    <cellStyle name="ჩვეულებრივი 3 3 2 3 4 3 3" xfId="30361" xr:uid="{00000000-0005-0000-0000-00003C7B0000}"/>
    <cellStyle name="ჩვეულებრივი 3 3 2 3 4 3 4" xfId="35234" xr:uid="{00000000-0005-0000-0000-00003D7B0000}"/>
    <cellStyle name="ჩვეულებრივი 3 3 2 3 4 4" xfId="25425" xr:uid="{00000000-0005-0000-0000-00003E7B0000}"/>
    <cellStyle name="ჩვეულებრივი 3 3 2 3 4 4 2" xfId="30363" xr:uid="{00000000-0005-0000-0000-00003F7B0000}"/>
    <cellStyle name="ჩვეულებრივი 3 3 2 3 4 4 3" xfId="35236" xr:uid="{00000000-0005-0000-0000-0000407B0000}"/>
    <cellStyle name="ჩვეულებრივი 3 3 2 3 4 5" xfId="30356" xr:uid="{00000000-0005-0000-0000-0000417B0000}"/>
    <cellStyle name="ჩვეულებრივი 3 3 2 3 4 6" xfId="35229" xr:uid="{00000000-0005-0000-0000-0000427B0000}"/>
    <cellStyle name="ჩვეულებრივი 3 3 2 3 5" xfId="25426" xr:uid="{00000000-0005-0000-0000-0000437B0000}"/>
    <cellStyle name="ჩვეულებრივი 3 3 2 3 5 2" xfId="25427" xr:uid="{00000000-0005-0000-0000-0000447B0000}"/>
    <cellStyle name="ჩვეულებრივი 3 3 2 3 5 2 2" xfId="25428" xr:uid="{00000000-0005-0000-0000-0000457B0000}"/>
    <cellStyle name="ჩვეულებრივი 3 3 2 3 5 2 2 2" xfId="30366" xr:uid="{00000000-0005-0000-0000-0000467B0000}"/>
    <cellStyle name="ჩვეულებრივი 3 3 2 3 5 2 2 3" xfId="35239" xr:uid="{00000000-0005-0000-0000-0000477B0000}"/>
    <cellStyle name="ჩვეულებრივი 3 3 2 3 5 2 3" xfId="30365" xr:uid="{00000000-0005-0000-0000-0000487B0000}"/>
    <cellStyle name="ჩვეულებრივი 3 3 2 3 5 2 4" xfId="35238" xr:uid="{00000000-0005-0000-0000-0000497B0000}"/>
    <cellStyle name="ჩვეულებრივი 3 3 2 3 5 3" xfId="25429" xr:uid="{00000000-0005-0000-0000-00004A7B0000}"/>
    <cellStyle name="ჩვეულებრივი 3 3 2 3 5 3 2" xfId="30367" xr:uid="{00000000-0005-0000-0000-00004B7B0000}"/>
    <cellStyle name="ჩვეულებრივი 3 3 2 3 5 3 3" xfId="35240" xr:uid="{00000000-0005-0000-0000-00004C7B0000}"/>
    <cellStyle name="ჩვეულებრივი 3 3 2 3 5 4" xfId="30364" xr:uid="{00000000-0005-0000-0000-00004D7B0000}"/>
    <cellStyle name="ჩვეულებრივი 3 3 2 3 5 5" xfId="35237" xr:uid="{00000000-0005-0000-0000-00004E7B0000}"/>
    <cellStyle name="ჩვეულებრივი 3 3 2 3 6" xfId="25430" xr:uid="{00000000-0005-0000-0000-00004F7B0000}"/>
    <cellStyle name="ჩვეულებრივი 3 3 2 3 6 2" xfId="25431" xr:uid="{00000000-0005-0000-0000-0000507B0000}"/>
    <cellStyle name="ჩვეულებრივი 3 3 2 3 6 2 2" xfId="30369" xr:uid="{00000000-0005-0000-0000-0000517B0000}"/>
    <cellStyle name="ჩვეულებრივი 3 3 2 3 6 2 3" xfId="35242" xr:uid="{00000000-0005-0000-0000-0000527B0000}"/>
    <cellStyle name="ჩვეულებრივი 3 3 2 3 6 3" xfId="30368" xr:uid="{00000000-0005-0000-0000-0000537B0000}"/>
    <cellStyle name="ჩვეულებრივი 3 3 2 3 6 4" xfId="35241" xr:uid="{00000000-0005-0000-0000-0000547B0000}"/>
    <cellStyle name="ჩვეულებრივი 3 3 2 3 7" xfId="25432" xr:uid="{00000000-0005-0000-0000-0000557B0000}"/>
    <cellStyle name="ჩვეულებრივი 3 3 2 3 7 2" xfId="30370" xr:uid="{00000000-0005-0000-0000-0000567B0000}"/>
    <cellStyle name="ჩვეულებრივი 3 3 2 3 7 3" xfId="35243" xr:uid="{00000000-0005-0000-0000-0000577B0000}"/>
    <cellStyle name="ჩვეულებრივი 3 3 2 3 8" xfId="30323" xr:uid="{00000000-0005-0000-0000-0000587B0000}"/>
    <cellStyle name="ჩვეულებრივი 3 3 2 3 9" xfId="35196" xr:uid="{00000000-0005-0000-0000-0000597B0000}"/>
    <cellStyle name="ჩვეულებრივი 3 3 2 4" xfId="25433" xr:uid="{00000000-0005-0000-0000-00005A7B0000}"/>
    <cellStyle name="ჩვეულებრივი 3 3 2 4 2" xfId="25434" xr:uid="{00000000-0005-0000-0000-00005B7B0000}"/>
    <cellStyle name="ჩვეულებრივი 3 3 2 4 2 2" xfId="25435" xr:uid="{00000000-0005-0000-0000-00005C7B0000}"/>
    <cellStyle name="ჩვეულებრივი 3 3 2 4 2 2 2" xfId="25436" xr:uid="{00000000-0005-0000-0000-00005D7B0000}"/>
    <cellStyle name="ჩვეულებრივი 3 3 2 4 2 2 2 2" xfId="25437" xr:uid="{00000000-0005-0000-0000-00005E7B0000}"/>
    <cellStyle name="ჩვეულებრივი 3 3 2 4 2 2 2 2 2" xfId="30375" xr:uid="{00000000-0005-0000-0000-00005F7B0000}"/>
    <cellStyle name="ჩვეულებრივი 3 3 2 4 2 2 2 2 3" xfId="35248" xr:uid="{00000000-0005-0000-0000-0000607B0000}"/>
    <cellStyle name="ჩვეულებრივი 3 3 2 4 2 2 2 3" xfId="30374" xr:uid="{00000000-0005-0000-0000-0000617B0000}"/>
    <cellStyle name="ჩვეულებრივი 3 3 2 4 2 2 2 4" xfId="35247" xr:uid="{00000000-0005-0000-0000-0000627B0000}"/>
    <cellStyle name="ჩვეულებრივი 3 3 2 4 2 2 3" xfId="25438" xr:uid="{00000000-0005-0000-0000-0000637B0000}"/>
    <cellStyle name="ჩვეულებრივი 3 3 2 4 2 2 3 2" xfId="30376" xr:uid="{00000000-0005-0000-0000-0000647B0000}"/>
    <cellStyle name="ჩვეულებრივი 3 3 2 4 2 2 3 3" xfId="35249" xr:uid="{00000000-0005-0000-0000-0000657B0000}"/>
    <cellStyle name="ჩვეულებრივი 3 3 2 4 2 2 4" xfId="30373" xr:uid="{00000000-0005-0000-0000-0000667B0000}"/>
    <cellStyle name="ჩვეულებრივი 3 3 2 4 2 2 5" xfId="35246" xr:uid="{00000000-0005-0000-0000-0000677B0000}"/>
    <cellStyle name="ჩვეულებრივი 3 3 2 4 2 3" xfId="25439" xr:uid="{00000000-0005-0000-0000-0000687B0000}"/>
    <cellStyle name="ჩვეულებრივი 3 3 2 4 2 3 2" xfId="25440" xr:uid="{00000000-0005-0000-0000-0000697B0000}"/>
    <cellStyle name="ჩვეულებრივი 3 3 2 4 2 3 2 2" xfId="30378" xr:uid="{00000000-0005-0000-0000-00006A7B0000}"/>
    <cellStyle name="ჩვეულებრივი 3 3 2 4 2 3 2 3" xfId="35251" xr:uid="{00000000-0005-0000-0000-00006B7B0000}"/>
    <cellStyle name="ჩვეულებრივი 3 3 2 4 2 3 3" xfId="30377" xr:uid="{00000000-0005-0000-0000-00006C7B0000}"/>
    <cellStyle name="ჩვეულებრივი 3 3 2 4 2 3 4" xfId="35250" xr:uid="{00000000-0005-0000-0000-00006D7B0000}"/>
    <cellStyle name="ჩვეულებრივი 3 3 2 4 2 4" xfId="25441" xr:uid="{00000000-0005-0000-0000-00006E7B0000}"/>
    <cellStyle name="ჩვეულებრივი 3 3 2 4 2 4 2" xfId="30379" xr:uid="{00000000-0005-0000-0000-00006F7B0000}"/>
    <cellStyle name="ჩვეულებრივი 3 3 2 4 2 4 3" xfId="35252" xr:uid="{00000000-0005-0000-0000-0000707B0000}"/>
    <cellStyle name="ჩვეულებრივი 3 3 2 4 2 5" xfId="30372" xr:uid="{00000000-0005-0000-0000-0000717B0000}"/>
    <cellStyle name="ჩვეულებრივი 3 3 2 4 2 6" xfId="35245" xr:uid="{00000000-0005-0000-0000-0000727B0000}"/>
    <cellStyle name="ჩვეულებრივი 3 3 2 4 3" xfId="25442" xr:uid="{00000000-0005-0000-0000-0000737B0000}"/>
    <cellStyle name="ჩვეულებრივი 3 3 2 4 3 2" xfId="25443" xr:uid="{00000000-0005-0000-0000-0000747B0000}"/>
    <cellStyle name="ჩვეულებრივი 3 3 2 4 3 2 2" xfId="25444" xr:uid="{00000000-0005-0000-0000-0000757B0000}"/>
    <cellStyle name="ჩვეულებრივი 3 3 2 4 3 2 2 2" xfId="30382" xr:uid="{00000000-0005-0000-0000-0000767B0000}"/>
    <cellStyle name="ჩვეულებრივი 3 3 2 4 3 2 2 3" xfId="35255" xr:uid="{00000000-0005-0000-0000-0000777B0000}"/>
    <cellStyle name="ჩვეულებრივი 3 3 2 4 3 2 3" xfId="30381" xr:uid="{00000000-0005-0000-0000-0000787B0000}"/>
    <cellStyle name="ჩვეულებრივი 3 3 2 4 3 2 4" xfId="35254" xr:uid="{00000000-0005-0000-0000-0000797B0000}"/>
    <cellStyle name="ჩვეულებრივი 3 3 2 4 3 3" xfId="25445" xr:uid="{00000000-0005-0000-0000-00007A7B0000}"/>
    <cellStyle name="ჩვეულებრივი 3 3 2 4 3 3 2" xfId="30383" xr:uid="{00000000-0005-0000-0000-00007B7B0000}"/>
    <cellStyle name="ჩვეულებრივი 3 3 2 4 3 3 3" xfId="35256" xr:uid="{00000000-0005-0000-0000-00007C7B0000}"/>
    <cellStyle name="ჩვეულებრივი 3 3 2 4 3 4" xfId="30380" xr:uid="{00000000-0005-0000-0000-00007D7B0000}"/>
    <cellStyle name="ჩვეულებრივი 3 3 2 4 3 5" xfId="35253" xr:uid="{00000000-0005-0000-0000-00007E7B0000}"/>
    <cellStyle name="ჩვეულებრივი 3 3 2 4 4" xfId="25446" xr:uid="{00000000-0005-0000-0000-00007F7B0000}"/>
    <cellStyle name="ჩვეულებრივი 3 3 2 4 4 2" xfId="25447" xr:uid="{00000000-0005-0000-0000-0000807B0000}"/>
    <cellStyle name="ჩვეულებრივი 3 3 2 4 4 2 2" xfId="30385" xr:uid="{00000000-0005-0000-0000-0000817B0000}"/>
    <cellStyle name="ჩვეულებრივი 3 3 2 4 4 2 3" xfId="35258" xr:uid="{00000000-0005-0000-0000-0000827B0000}"/>
    <cellStyle name="ჩვეულებრივი 3 3 2 4 4 3" xfId="30384" xr:uid="{00000000-0005-0000-0000-0000837B0000}"/>
    <cellStyle name="ჩვეულებრივი 3 3 2 4 4 4" xfId="35257" xr:uid="{00000000-0005-0000-0000-0000847B0000}"/>
    <cellStyle name="ჩვეულებრივი 3 3 2 4 5" xfId="25448" xr:uid="{00000000-0005-0000-0000-0000857B0000}"/>
    <cellStyle name="ჩვეულებრივი 3 3 2 4 5 2" xfId="30386" xr:uid="{00000000-0005-0000-0000-0000867B0000}"/>
    <cellStyle name="ჩვეულებრივი 3 3 2 4 5 3" xfId="35259" xr:uid="{00000000-0005-0000-0000-0000877B0000}"/>
    <cellStyle name="ჩვეულებრივი 3 3 2 4 6" xfId="30371" xr:uid="{00000000-0005-0000-0000-0000887B0000}"/>
    <cellStyle name="ჩვეულებრივი 3 3 2 4 7" xfId="35244" xr:uid="{00000000-0005-0000-0000-0000897B0000}"/>
    <cellStyle name="ჩვეულებრივი 3 3 2 5" xfId="25449" xr:uid="{00000000-0005-0000-0000-00008A7B0000}"/>
    <cellStyle name="ჩვეულებრივი 3 3 2 5 2" xfId="25450" xr:uid="{00000000-0005-0000-0000-00008B7B0000}"/>
    <cellStyle name="ჩვეულებრივი 3 3 2 5 2 2" xfId="25451" xr:uid="{00000000-0005-0000-0000-00008C7B0000}"/>
    <cellStyle name="ჩვეულებრივი 3 3 2 5 2 2 2" xfId="25452" xr:uid="{00000000-0005-0000-0000-00008D7B0000}"/>
    <cellStyle name="ჩვეულებრივი 3 3 2 5 2 2 2 2" xfId="25453" xr:uid="{00000000-0005-0000-0000-00008E7B0000}"/>
    <cellStyle name="ჩვეულებრივი 3 3 2 5 2 2 2 2 2" xfId="30391" xr:uid="{00000000-0005-0000-0000-00008F7B0000}"/>
    <cellStyle name="ჩვეულებრივი 3 3 2 5 2 2 2 2 3" xfId="35264" xr:uid="{00000000-0005-0000-0000-0000907B0000}"/>
    <cellStyle name="ჩვეულებრივი 3 3 2 5 2 2 2 3" xfId="30390" xr:uid="{00000000-0005-0000-0000-0000917B0000}"/>
    <cellStyle name="ჩვეულებრივი 3 3 2 5 2 2 2 4" xfId="35263" xr:uid="{00000000-0005-0000-0000-0000927B0000}"/>
    <cellStyle name="ჩვეულებრივი 3 3 2 5 2 2 3" xfId="25454" xr:uid="{00000000-0005-0000-0000-0000937B0000}"/>
    <cellStyle name="ჩვეულებრივი 3 3 2 5 2 2 3 2" xfId="30392" xr:uid="{00000000-0005-0000-0000-0000947B0000}"/>
    <cellStyle name="ჩვეულებრივი 3 3 2 5 2 2 3 3" xfId="35265" xr:uid="{00000000-0005-0000-0000-0000957B0000}"/>
    <cellStyle name="ჩვეულებრივი 3 3 2 5 2 2 4" xfId="30389" xr:uid="{00000000-0005-0000-0000-0000967B0000}"/>
    <cellStyle name="ჩვეულებრივი 3 3 2 5 2 2 5" xfId="35262" xr:uid="{00000000-0005-0000-0000-0000977B0000}"/>
    <cellStyle name="ჩვეულებრივი 3 3 2 5 2 3" xfId="25455" xr:uid="{00000000-0005-0000-0000-0000987B0000}"/>
    <cellStyle name="ჩვეულებრივი 3 3 2 5 2 3 2" xfId="25456" xr:uid="{00000000-0005-0000-0000-0000997B0000}"/>
    <cellStyle name="ჩვეულებრივი 3 3 2 5 2 3 2 2" xfId="30394" xr:uid="{00000000-0005-0000-0000-00009A7B0000}"/>
    <cellStyle name="ჩვეულებრივი 3 3 2 5 2 3 2 3" xfId="35267" xr:uid="{00000000-0005-0000-0000-00009B7B0000}"/>
    <cellStyle name="ჩვეულებრივი 3 3 2 5 2 3 3" xfId="30393" xr:uid="{00000000-0005-0000-0000-00009C7B0000}"/>
    <cellStyle name="ჩვეულებრივი 3 3 2 5 2 3 4" xfId="35266" xr:uid="{00000000-0005-0000-0000-00009D7B0000}"/>
    <cellStyle name="ჩვეულებრივი 3 3 2 5 2 4" xfId="25457" xr:uid="{00000000-0005-0000-0000-00009E7B0000}"/>
    <cellStyle name="ჩვეულებრივი 3 3 2 5 2 4 2" xfId="30395" xr:uid="{00000000-0005-0000-0000-00009F7B0000}"/>
    <cellStyle name="ჩვეულებრივი 3 3 2 5 2 4 3" xfId="35268" xr:uid="{00000000-0005-0000-0000-0000A07B0000}"/>
    <cellStyle name="ჩვეულებრივი 3 3 2 5 2 5" xfId="30388" xr:uid="{00000000-0005-0000-0000-0000A17B0000}"/>
    <cellStyle name="ჩვეულებრივი 3 3 2 5 2 6" xfId="35261" xr:uid="{00000000-0005-0000-0000-0000A27B0000}"/>
    <cellStyle name="ჩვეულებრივი 3 3 2 5 3" xfId="25458" xr:uid="{00000000-0005-0000-0000-0000A37B0000}"/>
    <cellStyle name="ჩვეულებრივი 3 3 2 5 3 2" xfId="25459" xr:uid="{00000000-0005-0000-0000-0000A47B0000}"/>
    <cellStyle name="ჩვეულებრივი 3 3 2 5 3 2 2" xfId="25460" xr:uid="{00000000-0005-0000-0000-0000A57B0000}"/>
    <cellStyle name="ჩვეულებრივი 3 3 2 5 3 2 2 2" xfId="30398" xr:uid="{00000000-0005-0000-0000-0000A67B0000}"/>
    <cellStyle name="ჩვეულებრივი 3 3 2 5 3 2 2 3" xfId="35271" xr:uid="{00000000-0005-0000-0000-0000A77B0000}"/>
    <cellStyle name="ჩვეულებრივი 3 3 2 5 3 2 3" xfId="30397" xr:uid="{00000000-0005-0000-0000-0000A87B0000}"/>
    <cellStyle name="ჩვეულებრივი 3 3 2 5 3 2 4" xfId="35270" xr:uid="{00000000-0005-0000-0000-0000A97B0000}"/>
    <cellStyle name="ჩვეულებრივი 3 3 2 5 3 3" xfId="25461" xr:uid="{00000000-0005-0000-0000-0000AA7B0000}"/>
    <cellStyle name="ჩვეულებრივი 3 3 2 5 3 3 2" xfId="30399" xr:uid="{00000000-0005-0000-0000-0000AB7B0000}"/>
    <cellStyle name="ჩვეულებრივი 3 3 2 5 3 3 3" xfId="35272" xr:uid="{00000000-0005-0000-0000-0000AC7B0000}"/>
    <cellStyle name="ჩვეულებრივი 3 3 2 5 3 4" xfId="30396" xr:uid="{00000000-0005-0000-0000-0000AD7B0000}"/>
    <cellStyle name="ჩვეულებრივი 3 3 2 5 3 5" xfId="35269" xr:uid="{00000000-0005-0000-0000-0000AE7B0000}"/>
    <cellStyle name="ჩვეულებრივი 3 3 2 5 4" xfId="25462" xr:uid="{00000000-0005-0000-0000-0000AF7B0000}"/>
    <cellStyle name="ჩვეულებრივი 3 3 2 5 4 2" xfId="25463" xr:uid="{00000000-0005-0000-0000-0000B07B0000}"/>
    <cellStyle name="ჩვეულებრივი 3 3 2 5 4 2 2" xfId="30401" xr:uid="{00000000-0005-0000-0000-0000B17B0000}"/>
    <cellStyle name="ჩვეულებრივი 3 3 2 5 4 2 3" xfId="35274" xr:uid="{00000000-0005-0000-0000-0000B27B0000}"/>
    <cellStyle name="ჩვეულებრივი 3 3 2 5 4 3" xfId="30400" xr:uid="{00000000-0005-0000-0000-0000B37B0000}"/>
    <cellStyle name="ჩვეულებრივი 3 3 2 5 4 4" xfId="35273" xr:uid="{00000000-0005-0000-0000-0000B47B0000}"/>
    <cellStyle name="ჩვეულებრივი 3 3 2 5 5" xfId="25464" xr:uid="{00000000-0005-0000-0000-0000B57B0000}"/>
    <cellStyle name="ჩვეულებრივი 3 3 2 5 5 2" xfId="30402" xr:uid="{00000000-0005-0000-0000-0000B67B0000}"/>
    <cellStyle name="ჩვეულებრივი 3 3 2 5 5 3" xfId="35275" xr:uid="{00000000-0005-0000-0000-0000B77B0000}"/>
    <cellStyle name="ჩვეულებრივი 3 3 2 5 6" xfId="30387" xr:uid="{00000000-0005-0000-0000-0000B87B0000}"/>
    <cellStyle name="ჩვეულებრივი 3 3 2 5 7" xfId="35260" xr:uid="{00000000-0005-0000-0000-0000B97B0000}"/>
    <cellStyle name="ჩვეულებრივი 3 3 2 6" xfId="25465" xr:uid="{00000000-0005-0000-0000-0000BA7B0000}"/>
    <cellStyle name="ჩვეულებრივი 3 3 2 6 2" xfId="25466" xr:uid="{00000000-0005-0000-0000-0000BB7B0000}"/>
    <cellStyle name="ჩვეულებრივი 3 3 2 6 2 2" xfId="25467" xr:uid="{00000000-0005-0000-0000-0000BC7B0000}"/>
    <cellStyle name="ჩვეულებრივი 3 3 2 6 2 2 2" xfId="25468" xr:uid="{00000000-0005-0000-0000-0000BD7B0000}"/>
    <cellStyle name="ჩვეულებრივი 3 3 2 6 2 2 2 2" xfId="30406" xr:uid="{00000000-0005-0000-0000-0000BE7B0000}"/>
    <cellStyle name="ჩვეულებრივი 3 3 2 6 2 2 2 3" xfId="35279" xr:uid="{00000000-0005-0000-0000-0000BF7B0000}"/>
    <cellStyle name="ჩვეულებრივი 3 3 2 6 2 2 3" xfId="30405" xr:uid="{00000000-0005-0000-0000-0000C07B0000}"/>
    <cellStyle name="ჩვეულებრივი 3 3 2 6 2 2 4" xfId="35278" xr:uid="{00000000-0005-0000-0000-0000C17B0000}"/>
    <cellStyle name="ჩვეულებრივი 3 3 2 6 2 3" xfId="25469" xr:uid="{00000000-0005-0000-0000-0000C27B0000}"/>
    <cellStyle name="ჩვეულებრივი 3 3 2 6 2 3 2" xfId="30407" xr:uid="{00000000-0005-0000-0000-0000C37B0000}"/>
    <cellStyle name="ჩვეულებრივი 3 3 2 6 2 3 3" xfId="35280" xr:uid="{00000000-0005-0000-0000-0000C47B0000}"/>
    <cellStyle name="ჩვეულებრივი 3 3 2 6 2 4" xfId="30404" xr:uid="{00000000-0005-0000-0000-0000C57B0000}"/>
    <cellStyle name="ჩვეულებრივი 3 3 2 6 2 5" xfId="35277" xr:uid="{00000000-0005-0000-0000-0000C67B0000}"/>
    <cellStyle name="ჩვეულებრივი 3 3 2 6 3" xfId="25470" xr:uid="{00000000-0005-0000-0000-0000C77B0000}"/>
    <cellStyle name="ჩვეულებრივი 3 3 2 6 3 2" xfId="25471" xr:uid="{00000000-0005-0000-0000-0000C87B0000}"/>
    <cellStyle name="ჩვეულებრივი 3 3 2 6 3 2 2" xfId="30409" xr:uid="{00000000-0005-0000-0000-0000C97B0000}"/>
    <cellStyle name="ჩვეულებრივი 3 3 2 6 3 2 3" xfId="35282" xr:uid="{00000000-0005-0000-0000-0000CA7B0000}"/>
    <cellStyle name="ჩვეულებრივი 3 3 2 6 3 3" xfId="30408" xr:uid="{00000000-0005-0000-0000-0000CB7B0000}"/>
    <cellStyle name="ჩვეულებრივი 3 3 2 6 3 4" xfId="35281" xr:uid="{00000000-0005-0000-0000-0000CC7B0000}"/>
    <cellStyle name="ჩვეულებრივი 3 3 2 6 4" xfId="25472" xr:uid="{00000000-0005-0000-0000-0000CD7B0000}"/>
    <cellStyle name="ჩვეულებრივი 3 3 2 6 4 2" xfId="30410" xr:uid="{00000000-0005-0000-0000-0000CE7B0000}"/>
    <cellStyle name="ჩვეულებრივი 3 3 2 6 4 3" xfId="35283" xr:uid="{00000000-0005-0000-0000-0000CF7B0000}"/>
    <cellStyle name="ჩვეულებრივი 3 3 2 6 5" xfId="30403" xr:uid="{00000000-0005-0000-0000-0000D07B0000}"/>
    <cellStyle name="ჩვეულებრივი 3 3 2 6 6" xfId="35276" xr:uid="{00000000-0005-0000-0000-0000D17B0000}"/>
    <cellStyle name="ჩვეულებრივი 3 3 2 7" xfId="25473" xr:uid="{00000000-0005-0000-0000-0000D27B0000}"/>
    <cellStyle name="ჩვეულებრივი 3 3 2 7 2" xfId="25474" xr:uid="{00000000-0005-0000-0000-0000D37B0000}"/>
    <cellStyle name="ჩვეულებრივი 3 3 2 7 2 2" xfId="25475" xr:uid="{00000000-0005-0000-0000-0000D47B0000}"/>
    <cellStyle name="ჩვეულებრივი 3 3 2 7 2 2 2" xfId="30413" xr:uid="{00000000-0005-0000-0000-0000D57B0000}"/>
    <cellStyle name="ჩვეულებრივი 3 3 2 7 2 2 3" xfId="35286" xr:uid="{00000000-0005-0000-0000-0000D67B0000}"/>
    <cellStyle name="ჩვეულებრივი 3 3 2 7 2 3" xfId="30412" xr:uid="{00000000-0005-0000-0000-0000D77B0000}"/>
    <cellStyle name="ჩვეულებრივი 3 3 2 7 2 4" xfId="35285" xr:uid="{00000000-0005-0000-0000-0000D87B0000}"/>
    <cellStyle name="ჩვეულებრივი 3 3 2 7 3" xfId="25476" xr:uid="{00000000-0005-0000-0000-0000D97B0000}"/>
    <cellStyle name="ჩვეულებრივი 3 3 2 7 3 2" xfId="30414" xr:uid="{00000000-0005-0000-0000-0000DA7B0000}"/>
    <cellStyle name="ჩვეულებრივი 3 3 2 7 3 3" xfId="35287" xr:uid="{00000000-0005-0000-0000-0000DB7B0000}"/>
    <cellStyle name="ჩვეულებრივი 3 3 2 7 4" xfId="30411" xr:uid="{00000000-0005-0000-0000-0000DC7B0000}"/>
    <cellStyle name="ჩვეულებრივი 3 3 2 7 5" xfId="35284" xr:uid="{00000000-0005-0000-0000-0000DD7B0000}"/>
    <cellStyle name="ჩვეულებრივი 3 3 2 8" xfId="25477" xr:uid="{00000000-0005-0000-0000-0000DE7B0000}"/>
    <cellStyle name="ჩვეულებრივი 3 3 2 8 2" xfId="25478" xr:uid="{00000000-0005-0000-0000-0000DF7B0000}"/>
    <cellStyle name="ჩვეულებრივი 3 3 2 8 2 2" xfId="30416" xr:uid="{00000000-0005-0000-0000-0000E07B0000}"/>
    <cellStyle name="ჩვეულებრივი 3 3 2 8 2 3" xfId="35289" xr:uid="{00000000-0005-0000-0000-0000E17B0000}"/>
    <cellStyle name="ჩვეულებრივი 3 3 2 8 3" xfId="30415" xr:uid="{00000000-0005-0000-0000-0000E27B0000}"/>
    <cellStyle name="ჩვეულებრივი 3 3 2 8 4" xfId="35288" xr:uid="{00000000-0005-0000-0000-0000E37B0000}"/>
    <cellStyle name="ჩვეულებრივი 3 3 2 9" xfId="25479" xr:uid="{00000000-0005-0000-0000-0000E47B0000}"/>
    <cellStyle name="ჩვეულებრივი 3 3 2 9 2" xfId="30417" xr:uid="{00000000-0005-0000-0000-0000E57B0000}"/>
    <cellStyle name="ჩვეულებრივი 3 3 2 9 3" xfId="35290" xr:uid="{00000000-0005-0000-0000-0000E67B0000}"/>
    <cellStyle name="ჩვეულებრივი 3 3 3" xfId="25480" xr:uid="{00000000-0005-0000-0000-0000E77B0000}"/>
    <cellStyle name="ჩვეულებრივი 3 3 3 10" xfId="35291" xr:uid="{00000000-0005-0000-0000-0000E87B0000}"/>
    <cellStyle name="ჩვეულებრივი 3 3 3 2" xfId="25481" xr:uid="{00000000-0005-0000-0000-0000E97B0000}"/>
    <cellStyle name="ჩვეულებრივი 3 3 3 2 2" xfId="25482" xr:uid="{00000000-0005-0000-0000-0000EA7B0000}"/>
    <cellStyle name="ჩვეულებრივი 3 3 3 2 2 2" xfId="25483" xr:uid="{00000000-0005-0000-0000-0000EB7B0000}"/>
    <cellStyle name="ჩვეულებრივი 3 3 3 2 2 2 2" xfId="25484" xr:uid="{00000000-0005-0000-0000-0000EC7B0000}"/>
    <cellStyle name="ჩვეულებრივი 3 3 3 2 2 2 2 2" xfId="25485" xr:uid="{00000000-0005-0000-0000-0000ED7B0000}"/>
    <cellStyle name="ჩვეულებრივი 3 3 3 2 2 2 2 2 2" xfId="25486" xr:uid="{00000000-0005-0000-0000-0000EE7B0000}"/>
    <cellStyle name="ჩვეულებრივი 3 3 3 2 2 2 2 2 2 2" xfId="30424" xr:uid="{00000000-0005-0000-0000-0000EF7B0000}"/>
    <cellStyle name="ჩვეულებრივი 3 3 3 2 2 2 2 2 2 3" xfId="35297" xr:uid="{00000000-0005-0000-0000-0000F07B0000}"/>
    <cellStyle name="ჩვეულებრივი 3 3 3 2 2 2 2 2 3" xfId="30423" xr:uid="{00000000-0005-0000-0000-0000F17B0000}"/>
    <cellStyle name="ჩვეულებრივი 3 3 3 2 2 2 2 2 4" xfId="35296" xr:uid="{00000000-0005-0000-0000-0000F27B0000}"/>
    <cellStyle name="ჩვეულებრივი 3 3 3 2 2 2 2 3" xfId="25487" xr:uid="{00000000-0005-0000-0000-0000F37B0000}"/>
    <cellStyle name="ჩვეულებრივი 3 3 3 2 2 2 2 3 2" xfId="30425" xr:uid="{00000000-0005-0000-0000-0000F47B0000}"/>
    <cellStyle name="ჩვეულებრივი 3 3 3 2 2 2 2 3 3" xfId="35298" xr:uid="{00000000-0005-0000-0000-0000F57B0000}"/>
    <cellStyle name="ჩვეულებრივი 3 3 3 2 2 2 2 4" xfId="30422" xr:uid="{00000000-0005-0000-0000-0000F67B0000}"/>
    <cellStyle name="ჩვეულებრივი 3 3 3 2 2 2 2 5" xfId="35295" xr:uid="{00000000-0005-0000-0000-0000F77B0000}"/>
    <cellStyle name="ჩვეულებრივი 3 3 3 2 2 2 3" xfId="25488" xr:uid="{00000000-0005-0000-0000-0000F87B0000}"/>
    <cellStyle name="ჩვეულებრივი 3 3 3 2 2 2 3 2" xfId="25489" xr:uid="{00000000-0005-0000-0000-0000F97B0000}"/>
    <cellStyle name="ჩვეულებრივი 3 3 3 2 2 2 3 2 2" xfId="30427" xr:uid="{00000000-0005-0000-0000-0000FA7B0000}"/>
    <cellStyle name="ჩვეულებრივი 3 3 3 2 2 2 3 2 3" xfId="35300" xr:uid="{00000000-0005-0000-0000-0000FB7B0000}"/>
    <cellStyle name="ჩვეულებრივი 3 3 3 2 2 2 3 3" xfId="30426" xr:uid="{00000000-0005-0000-0000-0000FC7B0000}"/>
    <cellStyle name="ჩვეულებრივი 3 3 3 2 2 2 3 4" xfId="35299" xr:uid="{00000000-0005-0000-0000-0000FD7B0000}"/>
    <cellStyle name="ჩვეულებრივი 3 3 3 2 2 2 4" xfId="25490" xr:uid="{00000000-0005-0000-0000-0000FE7B0000}"/>
    <cellStyle name="ჩვეულებრივი 3 3 3 2 2 2 4 2" xfId="30428" xr:uid="{00000000-0005-0000-0000-0000FF7B0000}"/>
    <cellStyle name="ჩვეულებრივი 3 3 3 2 2 2 4 3" xfId="35301" xr:uid="{00000000-0005-0000-0000-0000007C0000}"/>
    <cellStyle name="ჩვეულებრივი 3 3 3 2 2 2 5" xfId="30421" xr:uid="{00000000-0005-0000-0000-0000017C0000}"/>
    <cellStyle name="ჩვეულებრივი 3 3 3 2 2 2 6" xfId="35294" xr:uid="{00000000-0005-0000-0000-0000027C0000}"/>
    <cellStyle name="ჩვეულებრივი 3 3 3 2 2 3" xfId="25491" xr:uid="{00000000-0005-0000-0000-0000037C0000}"/>
    <cellStyle name="ჩვეულებრივი 3 3 3 2 2 3 2" xfId="25492" xr:uid="{00000000-0005-0000-0000-0000047C0000}"/>
    <cellStyle name="ჩვეულებრივი 3 3 3 2 2 3 2 2" xfId="25493" xr:uid="{00000000-0005-0000-0000-0000057C0000}"/>
    <cellStyle name="ჩვეულებრივი 3 3 3 2 2 3 2 2 2" xfId="30431" xr:uid="{00000000-0005-0000-0000-0000067C0000}"/>
    <cellStyle name="ჩვეულებრივი 3 3 3 2 2 3 2 2 3" xfId="35304" xr:uid="{00000000-0005-0000-0000-0000077C0000}"/>
    <cellStyle name="ჩვეულებრივი 3 3 3 2 2 3 2 3" xfId="30430" xr:uid="{00000000-0005-0000-0000-0000087C0000}"/>
    <cellStyle name="ჩვეულებრივი 3 3 3 2 2 3 2 4" xfId="35303" xr:uid="{00000000-0005-0000-0000-0000097C0000}"/>
    <cellStyle name="ჩვეულებრივი 3 3 3 2 2 3 3" xfId="25494" xr:uid="{00000000-0005-0000-0000-00000A7C0000}"/>
    <cellStyle name="ჩვეულებრივი 3 3 3 2 2 3 3 2" xfId="30432" xr:uid="{00000000-0005-0000-0000-00000B7C0000}"/>
    <cellStyle name="ჩვეულებრივი 3 3 3 2 2 3 3 3" xfId="35305" xr:uid="{00000000-0005-0000-0000-00000C7C0000}"/>
    <cellStyle name="ჩვეულებრივი 3 3 3 2 2 3 4" xfId="30429" xr:uid="{00000000-0005-0000-0000-00000D7C0000}"/>
    <cellStyle name="ჩვეულებრივი 3 3 3 2 2 3 5" xfId="35302" xr:uid="{00000000-0005-0000-0000-00000E7C0000}"/>
    <cellStyle name="ჩვეულებრივი 3 3 3 2 2 4" xfId="25495" xr:uid="{00000000-0005-0000-0000-00000F7C0000}"/>
    <cellStyle name="ჩვეულებრივი 3 3 3 2 2 4 2" xfId="25496" xr:uid="{00000000-0005-0000-0000-0000107C0000}"/>
    <cellStyle name="ჩვეულებრივი 3 3 3 2 2 4 2 2" xfId="30434" xr:uid="{00000000-0005-0000-0000-0000117C0000}"/>
    <cellStyle name="ჩვეულებრივი 3 3 3 2 2 4 2 3" xfId="35307" xr:uid="{00000000-0005-0000-0000-0000127C0000}"/>
    <cellStyle name="ჩვეულებრივი 3 3 3 2 2 4 3" xfId="30433" xr:uid="{00000000-0005-0000-0000-0000137C0000}"/>
    <cellStyle name="ჩვეულებრივი 3 3 3 2 2 4 4" xfId="35306" xr:uid="{00000000-0005-0000-0000-0000147C0000}"/>
    <cellStyle name="ჩვეულებრივი 3 3 3 2 2 5" xfId="25497" xr:uid="{00000000-0005-0000-0000-0000157C0000}"/>
    <cellStyle name="ჩვეულებრივი 3 3 3 2 2 5 2" xfId="30435" xr:uid="{00000000-0005-0000-0000-0000167C0000}"/>
    <cellStyle name="ჩვეულებრივი 3 3 3 2 2 5 3" xfId="35308" xr:uid="{00000000-0005-0000-0000-0000177C0000}"/>
    <cellStyle name="ჩვეულებრივი 3 3 3 2 2 6" xfId="30420" xr:uid="{00000000-0005-0000-0000-0000187C0000}"/>
    <cellStyle name="ჩვეულებრივი 3 3 3 2 2 7" xfId="35293" xr:uid="{00000000-0005-0000-0000-0000197C0000}"/>
    <cellStyle name="ჩვეულებრივი 3 3 3 2 3" xfId="25498" xr:uid="{00000000-0005-0000-0000-00001A7C0000}"/>
    <cellStyle name="ჩვეულებრივი 3 3 3 2 3 2" xfId="25499" xr:uid="{00000000-0005-0000-0000-00001B7C0000}"/>
    <cellStyle name="ჩვეულებრივი 3 3 3 2 3 2 2" xfId="25500" xr:uid="{00000000-0005-0000-0000-00001C7C0000}"/>
    <cellStyle name="ჩვეულებრივი 3 3 3 2 3 2 2 2" xfId="25501" xr:uid="{00000000-0005-0000-0000-00001D7C0000}"/>
    <cellStyle name="ჩვეულებრივი 3 3 3 2 3 2 2 2 2" xfId="25502" xr:uid="{00000000-0005-0000-0000-00001E7C0000}"/>
    <cellStyle name="ჩვეულებრივი 3 3 3 2 3 2 2 2 2 2" xfId="30440" xr:uid="{00000000-0005-0000-0000-00001F7C0000}"/>
    <cellStyle name="ჩვეულებრივი 3 3 3 2 3 2 2 2 2 3" xfId="35313" xr:uid="{00000000-0005-0000-0000-0000207C0000}"/>
    <cellStyle name="ჩვეულებრივი 3 3 3 2 3 2 2 2 3" xfId="30439" xr:uid="{00000000-0005-0000-0000-0000217C0000}"/>
    <cellStyle name="ჩვეულებრივი 3 3 3 2 3 2 2 2 4" xfId="35312" xr:uid="{00000000-0005-0000-0000-0000227C0000}"/>
    <cellStyle name="ჩვეულებრივი 3 3 3 2 3 2 2 3" xfId="25503" xr:uid="{00000000-0005-0000-0000-0000237C0000}"/>
    <cellStyle name="ჩვეულებრივი 3 3 3 2 3 2 2 3 2" xfId="30441" xr:uid="{00000000-0005-0000-0000-0000247C0000}"/>
    <cellStyle name="ჩვეულებრივი 3 3 3 2 3 2 2 3 3" xfId="35314" xr:uid="{00000000-0005-0000-0000-0000257C0000}"/>
    <cellStyle name="ჩვეულებრივი 3 3 3 2 3 2 2 4" xfId="30438" xr:uid="{00000000-0005-0000-0000-0000267C0000}"/>
    <cellStyle name="ჩვეულებრივი 3 3 3 2 3 2 2 5" xfId="35311" xr:uid="{00000000-0005-0000-0000-0000277C0000}"/>
    <cellStyle name="ჩვეულებრივი 3 3 3 2 3 2 3" xfId="25504" xr:uid="{00000000-0005-0000-0000-0000287C0000}"/>
    <cellStyle name="ჩვეულებრივი 3 3 3 2 3 2 3 2" xfId="25505" xr:uid="{00000000-0005-0000-0000-0000297C0000}"/>
    <cellStyle name="ჩვეულებრივი 3 3 3 2 3 2 3 2 2" xfId="30443" xr:uid="{00000000-0005-0000-0000-00002A7C0000}"/>
    <cellStyle name="ჩვეულებრივი 3 3 3 2 3 2 3 2 3" xfId="35316" xr:uid="{00000000-0005-0000-0000-00002B7C0000}"/>
    <cellStyle name="ჩვეულებრივი 3 3 3 2 3 2 3 3" xfId="30442" xr:uid="{00000000-0005-0000-0000-00002C7C0000}"/>
    <cellStyle name="ჩვეულებრივი 3 3 3 2 3 2 3 4" xfId="35315" xr:uid="{00000000-0005-0000-0000-00002D7C0000}"/>
    <cellStyle name="ჩვეულებრივი 3 3 3 2 3 2 4" xfId="25506" xr:uid="{00000000-0005-0000-0000-00002E7C0000}"/>
    <cellStyle name="ჩვეულებრივი 3 3 3 2 3 2 4 2" xfId="30444" xr:uid="{00000000-0005-0000-0000-00002F7C0000}"/>
    <cellStyle name="ჩვეულებრივი 3 3 3 2 3 2 4 3" xfId="35317" xr:uid="{00000000-0005-0000-0000-0000307C0000}"/>
    <cellStyle name="ჩვეულებრივი 3 3 3 2 3 2 5" xfId="30437" xr:uid="{00000000-0005-0000-0000-0000317C0000}"/>
    <cellStyle name="ჩვეულებრივი 3 3 3 2 3 2 6" xfId="35310" xr:uid="{00000000-0005-0000-0000-0000327C0000}"/>
    <cellStyle name="ჩვეულებრივი 3 3 3 2 3 3" xfId="25507" xr:uid="{00000000-0005-0000-0000-0000337C0000}"/>
    <cellStyle name="ჩვეულებრივი 3 3 3 2 3 3 2" xfId="25508" xr:uid="{00000000-0005-0000-0000-0000347C0000}"/>
    <cellStyle name="ჩვეულებრივი 3 3 3 2 3 3 2 2" xfId="25509" xr:uid="{00000000-0005-0000-0000-0000357C0000}"/>
    <cellStyle name="ჩვეულებრივი 3 3 3 2 3 3 2 2 2" xfId="30447" xr:uid="{00000000-0005-0000-0000-0000367C0000}"/>
    <cellStyle name="ჩვეულებრივი 3 3 3 2 3 3 2 2 3" xfId="35320" xr:uid="{00000000-0005-0000-0000-0000377C0000}"/>
    <cellStyle name="ჩვეულებრივი 3 3 3 2 3 3 2 3" xfId="30446" xr:uid="{00000000-0005-0000-0000-0000387C0000}"/>
    <cellStyle name="ჩვეულებრივი 3 3 3 2 3 3 2 4" xfId="35319" xr:uid="{00000000-0005-0000-0000-0000397C0000}"/>
    <cellStyle name="ჩვეულებრივი 3 3 3 2 3 3 3" xfId="25510" xr:uid="{00000000-0005-0000-0000-00003A7C0000}"/>
    <cellStyle name="ჩვეულებრივი 3 3 3 2 3 3 3 2" xfId="30448" xr:uid="{00000000-0005-0000-0000-00003B7C0000}"/>
    <cellStyle name="ჩვეულებრივი 3 3 3 2 3 3 3 3" xfId="35321" xr:uid="{00000000-0005-0000-0000-00003C7C0000}"/>
    <cellStyle name="ჩვეულებრივი 3 3 3 2 3 3 4" xfId="30445" xr:uid="{00000000-0005-0000-0000-00003D7C0000}"/>
    <cellStyle name="ჩვეულებრივი 3 3 3 2 3 3 5" xfId="35318" xr:uid="{00000000-0005-0000-0000-00003E7C0000}"/>
    <cellStyle name="ჩვეულებრივი 3 3 3 2 3 4" xfId="25511" xr:uid="{00000000-0005-0000-0000-00003F7C0000}"/>
    <cellStyle name="ჩვეულებრივი 3 3 3 2 3 4 2" xfId="25512" xr:uid="{00000000-0005-0000-0000-0000407C0000}"/>
    <cellStyle name="ჩვეულებრივი 3 3 3 2 3 4 2 2" xfId="30450" xr:uid="{00000000-0005-0000-0000-0000417C0000}"/>
    <cellStyle name="ჩვეულებრივი 3 3 3 2 3 4 2 3" xfId="35323" xr:uid="{00000000-0005-0000-0000-0000427C0000}"/>
    <cellStyle name="ჩვეულებრივი 3 3 3 2 3 4 3" xfId="30449" xr:uid="{00000000-0005-0000-0000-0000437C0000}"/>
    <cellStyle name="ჩვეულებრივი 3 3 3 2 3 4 4" xfId="35322" xr:uid="{00000000-0005-0000-0000-0000447C0000}"/>
    <cellStyle name="ჩვეულებრივი 3 3 3 2 3 5" xfId="25513" xr:uid="{00000000-0005-0000-0000-0000457C0000}"/>
    <cellStyle name="ჩვეულებრივი 3 3 3 2 3 5 2" xfId="30451" xr:uid="{00000000-0005-0000-0000-0000467C0000}"/>
    <cellStyle name="ჩვეულებრივი 3 3 3 2 3 5 3" xfId="35324" xr:uid="{00000000-0005-0000-0000-0000477C0000}"/>
    <cellStyle name="ჩვეულებრივი 3 3 3 2 3 6" xfId="30436" xr:uid="{00000000-0005-0000-0000-0000487C0000}"/>
    <cellStyle name="ჩვეულებრივი 3 3 3 2 3 7" xfId="35309" xr:uid="{00000000-0005-0000-0000-0000497C0000}"/>
    <cellStyle name="ჩვეულებრივი 3 3 3 2 4" xfId="25514" xr:uid="{00000000-0005-0000-0000-00004A7C0000}"/>
    <cellStyle name="ჩვეულებრივი 3 3 3 2 4 2" xfId="25515" xr:uid="{00000000-0005-0000-0000-00004B7C0000}"/>
    <cellStyle name="ჩვეულებრივი 3 3 3 2 4 2 2" xfId="25516" xr:uid="{00000000-0005-0000-0000-00004C7C0000}"/>
    <cellStyle name="ჩვეულებრივი 3 3 3 2 4 2 2 2" xfId="25517" xr:uid="{00000000-0005-0000-0000-00004D7C0000}"/>
    <cellStyle name="ჩვეულებრივი 3 3 3 2 4 2 2 2 2" xfId="30455" xr:uid="{00000000-0005-0000-0000-00004E7C0000}"/>
    <cellStyle name="ჩვეულებრივი 3 3 3 2 4 2 2 2 3" xfId="35328" xr:uid="{00000000-0005-0000-0000-00004F7C0000}"/>
    <cellStyle name="ჩვეულებრივი 3 3 3 2 4 2 2 3" xfId="30454" xr:uid="{00000000-0005-0000-0000-0000507C0000}"/>
    <cellStyle name="ჩვეულებრივი 3 3 3 2 4 2 2 4" xfId="35327" xr:uid="{00000000-0005-0000-0000-0000517C0000}"/>
    <cellStyle name="ჩვეულებრივი 3 3 3 2 4 2 3" xfId="25518" xr:uid="{00000000-0005-0000-0000-0000527C0000}"/>
    <cellStyle name="ჩვეულებრივი 3 3 3 2 4 2 3 2" xfId="30456" xr:uid="{00000000-0005-0000-0000-0000537C0000}"/>
    <cellStyle name="ჩვეულებრივი 3 3 3 2 4 2 3 3" xfId="35329" xr:uid="{00000000-0005-0000-0000-0000547C0000}"/>
    <cellStyle name="ჩვეულებრივი 3 3 3 2 4 2 4" xfId="30453" xr:uid="{00000000-0005-0000-0000-0000557C0000}"/>
    <cellStyle name="ჩვეულებრივი 3 3 3 2 4 2 5" xfId="35326" xr:uid="{00000000-0005-0000-0000-0000567C0000}"/>
    <cellStyle name="ჩვეულებრივი 3 3 3 2 4 3" xfId="25519" xr:uid="{00000000-0005-0000-0000-0000577C0000}"/>
    <cellStyle name="ჩვეულებრივი 3 3 3 2 4 3 2" xfId="25520" xr:uid="{00000000-0005-0000-0000-0000587C0000}"/>
    <cellStyle name="ჩვეულებრივი 3 3 3 2 4 3 2 2" xfId="30458" xr:uid="{00000000-0005-0000-0000-0000597C0000}"/>
    <cellStyle name="ჩვეულებრივი 3 3 3 2 4 3 2 3" xfId="35331" xr:uid="{00000000-0005-0000-0000-00005A7C0000}"/>
    <cellStyle name="ჩვეულებრივი 3 3 3 2 4 3 3" xfId="30457" xr:uid="{00000000-0005-0000-0000-00005B7C0000}"/>
    <cellStyle name="ჩვეულებრივი 3 3 3 2 4 3 4" xfId="35330" xr:uid="{00000000-0005-0000-0000-00005C7C0000}"/>
    <cellStyle name="ჩვეულებრივი 3 3 3 2 4 4" xfId="25521" xr:uid="{00000000-0005-0000-0000-00005D7C0000}"/>
    <cellStyle name="ჩვეულებრივი 3 3 3 2 4 4 2" xfId="30459" xr:uid="{00000000-0005-0000-0000-00005E7C0000}"/>
    <cellStyle name="ჩვეულებრივი 3 3 3 2 4 4 3" xfId="35332" xr:uid="{00000000-0005-0000-0000-00005F7C0000}"/>
    <cellStyle name="ჩვეულებრივი 3 3 3 2 4 5" xfId="30452" xr:uid="{00000000-0005-0000-0000-0000607C0000}"/>
    <cellStyle name="ჩვეულებრივი 3 3 3 2 4 6" xfId="35325" xr:uid="{00000000-0005-0000-0000-0000617C0000}"/>
    <cellStyle name="ჩვეულებრივი 3 3 3 2 5" xfId="25522" xr:uid="{00000000-0005-0000-0000-0000627C0000}"/>
    <cellStyle name="ჩვეულებრივი 3 3 3 2 5 2" xfId="25523" xr:uid="{00000000-0005-0000-0000-0000637C0000}"/>
    <cellStyle name="ჩვეულებრივი 3 3 3 2 5 2 2" xfId="25524" xr:uid="{00000000-0005-0000-0000-0000647C0000}"/>
    <cellStyle name="ჩვეულებრივი 3 3 3 2 5 2 2 2" xfId="30462" xr:uid="{00000000-0005-0000-0000-0000657C0000}"/>
    <cellStyle name="ჩვეულებრივი 3 3 3 2 5 2 2 3" xfId="35335" xr:uid="{00000000-0005-0000-0000-0000667C0000}"/>
    <cellStyle name="ჩვეულებრივი 3 3 3 2 5 2 3" xfId="30461" xr:uid="{00000000-0005-0000-0000-0000677C0000}"/>
    <cellStyle name="ჩვეულებრივი 3 3 3 2 5 2 4" xfId="35334" xr:uid="{00000000-0005-0000-0000-0000687C0000}"/>
    <cellStyle name="ჩვეულებრივი 3 3 3 2 5 3" xfId="25525" xr:uid="{00000000-0005-0000-0000-0000697C0000}"/>
    <cellStyle name="ჩვეულებრივი 3 3 3 2 5 3 2" xfId="30463" xr:uid="{00000000-0005-0000-0000-00006A7C0000}"/>
    <cellStyle name="ჩვეულებრივი 3 3 3 2 5 3 3" xfId="35336" xr:uid="{00000000-0005-0000-0000-00006B7C0000}"/>
    <cellStyle name="ჩვეულებრივი 3 3 3 2 5 4" xfId="30460" xr:uid="{00000000-0005-0000-0000-00006C7C0000}"/>
    <cellStyle name="ჩვეულებრივი 3 3 3 2 5 5" xfId="35333" xr:uid="{00000000-0005-0000-0000-00006D7C0000}"/>
    <cellStyle name="ჩვეულებრივი 3 3 3 2 6" xfId="25526" xr:uid="{00000000-0005-0000-0000-00006E7C0000}"/>
    <cellStyle name="ჩვეულებრივი 3 3 3 2 6 2" xfId="25527" xr:uid="{00000000-0005-0000-0000-00006F7C0000}"/>
    <cellStyle name="ჩვეულებრივი 3 3 3 2 6 2 2" xfId="30465" xr:uid="{00000000-0005-0000-0000-0000707C0000}"/>
    <cellStyle name="ჩვეულებრივი 3 3 3 2 6 2 3" xfId="35338" xr:uid="{00000000-0005-0000-0000-0000717C0000}"/>
    <cellStyle name="ჩვეულებრივი 3 3 3 2 6 3" xfId="30464" xr:uid="{00000000-0005-0000-0000-0000727C0000}"/>
    <cellStyle name="ჩვეულებრივი 3 3 3 2 6 4" xfId="35337" xr:uid="{00000000-0005-0000-0000-0000737C0000}"/>
    <cellStyle name="ჩვეულებრივი 3 3 3 2 7" xfId="25528" xr:uid="{00000000-0005-0000-0000-0000747C0000}"/>
    <cellStyle name="ჩვეულებრივი 3 3 3 2 7 2" xfId="30466" xr:uid="{00000000-0005-0000-0000-0000757C0000}"/>
    <cellStyle name="ჩვეულებრივი 3 3 3 2 7 3" xfId="35339" xr:uid="{00000000-0005-0000-0000-0000767C0000}"/>
    <cellStyle name="ჩვეულებრივი 3 3 3 2 8" xfId="30419" xr:uid="{00000000-0005-0000-0000-0000777C0000}"/>
    <cellStyle name="ჩვეულებრივი 3 3 3 2 9" xfId="35292" xr:uid="{00000000-0005-0000-0000-0000787C0000}"/>
    <cellStyle name="ჩვეულებრივი 3 3 3 3" xfId="25529" xr:uid="{00000000-0005-0000-0000-0000797C0000}"/>
    <cellStyle name="ჩვეულებრივი 3 3 3 3 2" xfId="25530" xr:uid="{00000000-0005-0000-0000-00007A7C0000}"/>
    <cellStyle name="ჩვეულებრივი 3 3 3 3 2 2" xfId="25531" xr:uid="{00000000-0005-0000-0000-00007B7C0000}"/>
    <cellStyle name="ჩვეულებრივი 3 3 3 3 2 2 2" xfId="25532" xr:uid="{00000000-0005-0000-0000-00007C7C0000}"/>
    <cellStyle name="ჩვეულებრივი 3 3 3 3 2 2 2 2" xfId="25533" xr:uid="{00000000-0005-0000-0000-00007D7C0000}"/>
    <cellStyle name="ჩვეულებრივი 3 3 3 3 2 2 2 2 2" xfId="30471" xr:uid="{00000000-0005-0000-0000-00007E7C0000}"/>
    <cellStyle name="ჩვეულებრივი 3 3 3 3 2 2 2 2 3" xfId="35344" xr:uid="{00000000-0005-0000-0000-00007F7C0000}"/>
    <cellStyle name="ჩვეულებრივი 3 3 3 3 2 2 2 3" xfId="30470" xr:uid="{00000000-0005-0000-0000-0000807C0000}"/>
    <cellStyle name="ჩვეულებრივი 3 3 3 3 2 2 2 4" xfId="35343" xr:uid="{00000000-0005-0000-0000-0000817C0000}"/>
    <cellStyle name="ჩვეულებრივი 3 3 3 3 2 2 3" xfId="25534" xr:uid="{00000000-0005-0000-0000-0000827C0000}"/>
    <cellStyle name="ჩვეულებრივი 3 3 3 3 2 2 3 2" xfId="30472" xr:uid="{00000000-0005-0000-0000-0000837C0000}"/>
    <cellStyle name="ჩვეულებრივი 3 3 3 3 2 2 3 3" xfId="35345" xr:uid="{00000000-0005-0000-0000-0000847C0000}"/>
    <cellStyle name="ჩვეულებრივი 3 3 3 3 2 2 4" xfId="30469" xr:uid="{00000000-0005-0000-0000-0000857C0000}"/>
    <cellStyle name="ჩვეულებრივი 3 3 3 3 2 2 5" xfId="35342" xr:uid="{00000000-0005-0000-0000-0000867C0000}"/>
    <cellStyle name="ჩვეულებრივი 3 3 3 3 2 3" xfId="25535" xr:uid="{00000000-0005-0000-0000-0000877C0000}"/>
    <cellStyle name="ჩვეულებრივი 3 3 3 3 2 3 2" xfId="25536" xr:uid="{00000000-0005-0000-0000-0000887C0000}"/>
    <cellStyle name="ჩვეულებრივი 3 3 3 3 2 3 2 2" xfId="30474" xr:uid="{00000000-0005-0000-0000-0000897C0000}"/>
    <cellStyle name="ჩვეულებრივი 3 3 3 3 2 3 2 3" xfId="35347" xr:uid="{00000000-0005-0000-0000-00008A7C0000}"/>
    <cellStyle name="ჩვეულებრივი 3 3 3 3 2 3 3" xfId="30473" xr:uid="{00000000-0005-0000-0000-00008B7C0000}"/>
    <cellStyle name="ჩვეულებრივი 3 3 3 3 2 3 4" xfId="35346" xr:uid="{00000000-0005-0000-0000-00008C7C0000}"/>
    <cellStyle name="ჩვეულებრივი 3 3 3 3 2 4" xfId="25537" xr:uid="{00000000-0005-0000-0000-00008D7C0000}"/>
    <cellStyle name="ჩვეულებრივი 3 3 3 3 2 4 2" xfId="30475" xr:uid="{00000000-0005-0000-0000-00008E7C0000}"/>
    <cellStyle name="ჩვეულებრივი 3 3 3 3 2 4 3" xfId="35348" xr:uid="{00000000-0005-0000-0000-00008F7C0000}"/>
    <cellStyle name="ჩვეულებრივი 3 3 3 3 2 5" xfId="30468" xr:uid="{00000000-0005-0000-0000-0000907C0000}"/>
    <cellStyle name="ჩვეულებრივი 3 3 3 3 2 6" xfId="35341" xr:uid="{00000000-0005-0000-0000-0000917C0000}"/>
    <cellStyle name="ჩვეულებრივი 3 3 3 3 3" xfId="25538" xr:uid="{00000000-0005-0000-0000-0000927C0000}"/>
    <cellStyle name="ჩვეულებრივი 3 3 3 3 3 2" xfId="25539" xr:uid="{00000000-0005-0000-0000-0000937C0000}"/>
    <cellStyle name="ჩვეულებრივი 3 3 3 3 3 2 2" xfId="25540" xr:uid="{00000000-0005-0000-0000-0000947C0000}"/>
    <cellStyle name="ჩვეულებრივი 3 3 3 3 3 2 2 2" xfId="30478" xr:uid="{00000000-0005-0000-0000-0000957C0000}"/>
    <cellStyle name="ჩვეულებრივი 3 3 3 3 3 2 2 3" xfId="35351" xr:uid="{00000000-0005-0000-0000-0000967C0000}"/>
    <cellStyle name="ჩვეულებრივი 3 3 3 3 3 2 3" xfId="30477" xr:uid="{00000000-0005-0000-0000-0000977C0000}"/>
    <cellStyle name="ჩვეულებრივი 3 3 3 3 3 2 4" xfId="35350" xr:uid="{00000000-0005-0000-0000-0000987C0000}"/>
    <cellStyle name="ჩვეულებრივი 3 3 3 3 3 3" xfId="25541" xr:uid="{00000000-0005-0000-0000-0000997C0000}"/>
    <cellStyle name="ჩვეულებრივი 3 3 3 3 3 3 2" xfId="30479" xr:uid="{00000000-0005-0000-0000-00009A7C0000}"/>
    <cellStyle name="ჩვეულებრივი 3 3 3 3 3 3 3" xfId="35352" xr:uid="{00000000-0005-0000-0000-00009B7C0000}"/>
    <cellStyle name="ჩვეულებრივი 3 3 3 3 3 4" xfId="30476" xr:uid="{00000000-0005-0000-0000-00009C7C0000}"/>
    <cellStyle name="ჩვეულებრივი 3 3 3 3 3 5" xfId="35349" xr:uid="{00000000-0005-0000-0000-00009D7C0000}"/>
    <cellStyle name="ჩვეულებრივი 3 3 3 3 4" xfId="25542" xr:uid="{00000000-0005-0000-0000-00009E7C0000}"/>
    <cellStyle name="ჩვეულებრივი 3 3 3 3 4 2" xfId="25543" xr:uid="{00000000-0005-0000-0000-00009F7C0000}"/>
    <cellStyle name="ჩვეულებრივი 3 3 3 3 4 2 2" xfId="30481" xr:uid="{00000000-0005-0000-0000-0000A07C0000}"/>
    <cellStyle name="ჩვეულებრივი 3 3 3 3 4 2 3" xfId="35354" xr:uid="{00000000-0005-0000-0000-0000A17C0000}"/>
    <cellStyle name="ჩვეულებრივი 3 3 3 3 4 3" xfId="30480" xr:uid="{00000000-0005-0000-0000-0000A27C0000}"/>
    <cellStyle name="ჩვეულებრივი 3 3 3 3 4 4" xfId="35353" xr:uid="{00000000-0005-0000-0000-0000A37C0000}"/>
    <cellStyle name="ჩვეულებრივი 3 3 3 3 5" xfId="25544" xr:uid="{00000000-0005-0000-0000-0000A47C0000}"/>
    <cellStyle name="ჩვეულებრივი 3 3 3 3 5 2" xfId="30482" xr:uid="{00000000-0005-0000-0000-0000A57C0000}"/>
    <cellStyle name="ჩვეულებრივი 3 3 3 3 5 3" xfId="35355" xr:uid="{00000000-0005-0000-0000-0000A67C0000}"/>
    <cellStyle name="ჩვეულებრივი 3 3 3 3 6" xfId="30467" xr:uid="{00000000-0005-0000-0000-0000A77C0000}"/>
    <cellStyle name="ჩვეულებრივი 3 3 3 3 7" xfId="35340" xr:uid="{00000000-0005-0000-0000-0000A87C0000}"/>
    <cellStyle name="ჩვეულებრივი 3 3 3 4" xfId="25545" xr:uid="{00000000-0005-0000-0000-0000A97C0000}"/>
    <cellStyle name="ჩვეულებრივი 3 3 3 4 2" xfId="25546" xr:uid="{00000000-0005-0000-0000-0000AA7C0000}"/>
    <cellStyle name="ჩვეულებრივი 3 3 3 4 2 2" xfId="25547" xr:uid="{00000000-0005-0000-0000-0000AB7C0000}"/>
    <cellStyle name="ჩვეულებრივი 3 3 3 4 2 2 2" xfId="25548" xr:uid="{00000000-0005-0000-0000-0000AC7C0000}"/>
    <cellStyle name="ჩვეულებრივი 3 3 3 4 2 2 2 2" xfId="25549" xr:uid="{00000000-0005-0000-0000-0000AD7C0000}"/>
    <cellStyle name="ჩვეულებრივი 3 3 3 4 2 2 2 2 2" xfId="30487" xr:uid="{00000000-0005-0000-0000-0000AE7C0000}"/>
    <cellStyle name="ჩვეულებრივი 3 3 3 4 2 2 2 2 3" xfId="35360" xr:uid="{00000000-0005-0000-0000-0000AF7C0000}"/>
    <cellStyle name="ჩვეულებრივი 3 3 3 4 2 2 2 3" xfId="30486" xr:uid="{00000000-0005-0000-0000-0000B07C0000}"/>
    <cellStyle name="ჩვეულებრივი 3 3 3 4 2 2 2 4" xfId="35359" xr:uid="{00000000-0005-0000-0000-0000B17C0000}"/>
    <cellStyle name="ჩვეულებრივი 3 3 3 4 2 2 3" xfId="25550" xr:uid="{00000000-0005-0000-0000-0000B27C0000}"/>
    <cellStyle name="ჩვეულებრივი 3 3 3 4 2 2 3 2" xfId="30488" xr:uid="{00000000-0005-0000-0000-0000B37C0000}"/>
    <cellStyle name="ჩვეულებრივი 3 3 3 4 2 2 3 3" xfId="35361" xr:uid="{00000000-0005-0000-0000-0000B47C0000}"/>
    <cellStyle name="ჩვეულებრივი 3 3 3 4 2 2 4" xfId="30485" xr:uid="{00000000-0005-0000-0000-0000B57C0000}"/>
    <cellStyle name="ჩვეულებრივი 3 3 3 4 2 2 5" xfId="35358" xr:uid="{00000000-0005-0000-0000-0000B67C0000}"/>
    <cellStyle name="ჩვეულებრივი 3 3 3 4 2 3" xfId="25551" xr:uid="{00000000-0005-0000-0000-0000B77C0000}"/>
    <cellStyle name="ჩვეულებრივი 3 3 3 4 2 3 2" xfId="25552" xr:uid="{00000000-0005-0000-0000-0000B87C0000}"/>
    <cellStyle name="ჩვეულებრივი 3 3 3 4 2 3 2 2" xfId="30490" xr:uid="{00000000-0005-0000-0000-0000B97C0000}"/>
    <cellStyle name="ჩვეულებრივი 3 3 3 4 2 3 2 3" xfId="35363" xr:uid="{00000000-0005-0000-0000-0000BA7C0000}"/>
    <cellStyle name="ჩვეულებრივი 3 3 3 4 2 3 3" xfId="30489" xr:uid="{00000000-0005-0000-0000-0000BB7C0000}"/>
    <cellStyle name="ჩვეულებრივი 3 3 3 4 2 3 4" xfId="35362" xr:uid="{00000000-0005-0000-0000-0000BC7C0000}"/>
    <cellStyle name="ჩვეულებრივი 3 3 3 4 2 4" xfId="25553" xr:uid="{00000000-0005-0000-0000-0000BD7C0000}"/>
    <cellStyle name="ჩვეულებრივი 3 3 3 4 2 4 2" xfId="30491" xr:uid="{00000000-0005-0000-0000-0000BE7C0000}"/>
    <cellStyle name="ჩვეულებრივი 3 3 3 4 2 4 3" xfId="35364" xr:uid="{00000000-0005-0000-0000-0000BF7C0000}"/>
    <cellStyle name="ჩვეულებრივი 3 3 3 4 2 5" xfId="30484" xr:uid="{00000000-0005-0000-0000-0000C07C0000}"/>
    <cellStyle name="ჩვეულებრივი 3 3 3 4 2 6" xfId="35357" xr:uid="{00000000-0005-0000-0000-0000C17C0000}"/>
    <cellStyle name="ჩვეულებრივი 3 3 3 4 3" xfId="25554" xr:uid="{00000000-0005-0000-0000-0000C27C0000}"/>
    <cellStyle name="ჩვეულებრივი 3 3 3 4 3 2" xfId="25555" xr:uid="{00000000-0005-0000-0000-0000C37C0000}"/>
    <cellStyle name="ჩვეულებრივი 3 3 3 4 3 2 2" xfId="25556" xr:uid="{00000000-0005-0000-0000-0000C47C0000}"/>
    <cellStyle name="ჩვეულებრივი 3 3 3 4 3 2 2 2" xfId="30494" xr:uid="{00000000-0005-0000-0000-0000C57C0000}"/>
    <cellStyle name="ჩვეულებრივი 3 3 3 4 3 2 2 3" xfId="35367" xr:uid="{00000000-0005-0000-0000-0000C67C0000}"/>
    <cellStyle name="ჩვეულებრივი 3 3 3 4 3 2 3" xfId="30493" xr:uid="{00000000-0005-0000-0000-0000C77C0000}"/>
    <cellStyle name="ჩვეულებრივი 3 3 3 4 3 2 4" xfId="35366" xr:uid="{00000000-0005-0000-0000-0000C87C0000}"/>
    <cellStyle name="ჩვეულებრივი 3 3 3 4 3 3" xfId="25557" xr:uid="{00000000-0005-0000-0000-0000C97C0000}"/>
    <cellStyle name="ჩვეულებრივი 3 3 3 4 3 3 2" xfId="30495" xr:uid="{00000000-0005-0000-0000-0000CA7C0000}"/>
    <cellStyle name="ჩვეულებრივი 3 3 3 4 3 3 3" xfId="35368" xr:uid="{00000000-0005-0000-0000-0000CB7C0000}"/>
    <cellStyle name="ჩვეულებრივი 3 3 3 4 3 4" xfId="30492" xr:uid="{00000000-0005-0000-0000-0000CC7C0000}"/>
    <cellStyle name="ჩვეულებრივი 3 3 3 4 3 5" xfId="35365" xr:uid="{00000000-0005-0000-0000-0000CD7C0000}"/>
    <cellStyle name="ჩვეულებრივი 3 3 3 4 4" xfId="25558" xr:uid="{00000000-0005-0000-0000-0000CE7C0000}"/>
    <cellStyle name="ჩვეულებრივი 3 3 3 4 4 2" xfId="25559" xr:uid="{00000000-0005-0000-0000-0000CF7C0000}"/>
    <cellStyle name="ჩვეულებრივი 3 3 3 4 4 2 2" xfId="30497" xr:uid="{00000000-0005-0000-0000-0000D07C0000}"/>
    <cellStyle name="ჩვეულებრივი 3 3 3 4 4 2 3" xfId="35370" xr:uid="{00000000-0005-0000-0000-0000D17C0000}"/>
    <cellStyle name="ჩვეულებრივი 3 3 3 4 4 3" xfId="30496" xr:uid="{00000000-0005-0000-0000-0000D27C0000}"/>
    <cellStyle name="ჩვეულებრივი 3 3 3 4 4 4" xfId="35369" xr:uid="{00000000-0005-0000-0000-0000D37C0000}"/>
    <cellStyle name="ჩვეულებრივი 3 3 3 4 5" xfId="25560" xr:uid="{00000000-0005-0000-0000-0000D47C0000}"/>
    <cellStyle name="ჩვეულებრივი 3 3 3 4 5 2" xfId="30498" xr:uid="{00000000-0005-0000-0000-0000D57C0000}"/>
    <cellStyle name="ჩვეულებრივი 3 3 3 4 5 3" xfId="35371" xr:uid="{00000000-0005-0000-0000-0000D67C0000}"/>
    <cellStyle name="ჩვეულებრივი 3 3 3 4 6" xfId="30483" xr:uid="{00000000-0005-0000-0000-0000D77C0000}"/>
    <cellStyle name="ჩვეულებრივი 3 3 3 4 7" xfId="35356" xr:uid="{00000000-0005-0000-0000-0000D87C0000}"/>
    <cellStyle name="ჩვეულებრივი 3 3 3 5" xfId="25561" xr:uid="{00000000-0005-0000-0000-0000D97C0000}"/>
    <cellStyle name="ჩვეულებრივი 3 3 3 5 2" xfId="25562" xr:uid="{00000000-0005-0000-0000-0000DA7C0000}"/>
    <cellStyle name="ჩვეულებრივი 3 3 3 5 2 2" xfId="25563" xr:uid="{00000000-0005-0000-0000-0000DB7C0000}"/>
    <cellStyle name="ჩვეულებრივი 3 3 3 5 2 2 2" xfId="25564" xr:uid="{00000000-0005-0000-0000-0000DC7C0000}"/>
    <cellStyle name="ჩვეულებრივი 3 3 3 5 2 2 2 2" xfId="30502" xr:uid="{00000000-0005-0000-0000-0000DD7C0000}"/>
    <cellStyle name="ჩვეულებრივი 3 3 3 5 2 2 2 3" xfId="35375" xr:uid="{00000000-0005-0000-0000-0000DE7C0000}"/>
    <cellStyle name="ჩვეულებრივი 3 3 3 5 2 2 3" xfId="30501" xr:uid="{00000000-0005-0000-0000-0000DF7C0000}"/>
    <cellStyle name="ჩვეულებრივი 3 3 3 5 2 2 4" xfId="35374" xr:uid="{00000000-0005-0000-0000-0000E07C0000}"/>
    <cellStyle name="ჩვეულებრივი 3 3 3 5 2 3" xfId="25565" xr:uid="{00000000-0005-0000-0000-0000E17C0000}"/>
    <cellStyle name="ჩვეულებრივი 3 3 3 5 2 3 2" xfId="30503" xr:uid="{00000000-0005-0000-0000-0000E27C0000}"/>
    <cellStyle name="ჩვეულებრივი 3 3 3 5 2 3 3" xfId="35376" xr:uid="{00000000-0005-0000-0000-0000E37C0000}"/>
    <cellStyle name="ჩვეულებრივი 3 3 3 5 2 4" xfId="30500" xr:uid="{00000000-0005-0000-0000-0000E47C0000}"/>
    <cellStyle name="ჩვეულებრივი 3 3 3 5 2 5" xfId="35373" xr:uid="{00000000-0005-0000-0000-0000E57C0000}"/>
    <cellStyle name="ჩვეულებრივი 3 3 3 5 3" xfId="25566" xr:uid="{00000000-0005-0000-0000-0000E67C0000}"/>
    <cellStyle name="ჩვეულებრივი 3 3 3 5 3 2" xfId="25567" xr:uid="{00000000-0005-0000-0000-0000E77C0000}"/>
    <cellStyle name="ჩვეულებრივი 3 3 3 5 3 2 2" xfId="30505" xr:uid="{00000000-0005-0000-0000-0000E87C0000}"/>
    <cellStyle name="ჩვეულებრივი 3 3 3 5 3 2 3" xfId="35378" xr:uid="{00000000-0005-0000-0000-0000E97C0000}"/>
    <cellStyle name="ჩვეულებრივი 3 3 3 5 3 3" xfId="30504" xr:uid="{00000000-0005-0000-0000-0000EA7C0000}"/>
    <cellStyle name="ჩვეულებრივი 3 3 3 5 3 4" xfId="35377" xr:uid="{00000000-0005-0000-0000-0000EB7C0000}"/>
    <cellStyle name="ჩვეულებრივი 3 3 3 5 4" xfId="25568" xr:uid="{00000000-0005-0000-0000-0000EC7C0000}"/>
    <cellStyle name="ჩვეულებრივი 3 3 3 5 4 2" xfId="30506" xr:uid="{00000000-0005-0000-0000-0000ED7C0000}"/>
    <cellStyle name="ჩვეულებრივი 3 3 3 5 4 3" xfId="35379" xr:uid="{00000000-0005-0000-0000-0000EE7C0000}"/>
    <cellStyle name="ჩვეულებრივი 3 3 3 5 5" xfId="30499" xr:uid="{00000000-0005-0000-0000-0000EF7C0000}"/>
    <cellStyle name="ჩვეულებრივი 3 3 3 5 6" xfId="35372" xr:uid="{00000000-0005-0000-0000-0000F07C0000}"/>
    <cellStyle name="ჩვეულებრივი 3 3 3 6" xfId="25569" xr:uid="{00000000-0005-0000-0000-0000F17C0000}"/>
    <cellStyle name="ჩვეულებრივი 3 3 3 6 2" xfId="25570" xr:uid="{00000000-0005-0000-0000-0000F27C0000}"/>
    <cellStyle name="ჩვეულებრივი 3 3 3 6 2 2" xfId="25571" xr:uid="{00000000-0005-0000-0000-0000F37C0000}"/>
    <cellStyle name="ჩვეულებრივი 3 3 3 6 2 2 2" xfId="30509" xr:uid="{00000000-0005-0000-0000-0000F47C0000}"/>
    <cellStyle name="ჩვეულებრივი 3 3 3 6 2 2 3" xfId="35382" xr:uid="{00000000-0005-0000-0000-0000F57C0000}"/>
    <cellStyle name="ჩვეულებრივი 3 3 3 6 2 3" xfId="30508" xr:uid="{00000000-0005-0000-0000-0000F67C0000}"/>
    <cellStyle name="ჩვეულებრივი 3 3 3 6 2 4" xfId="35381" xr:uid="{00000000-0005-0000-0000-0000F77C0000}"/>
    <cellStyle name="ჩვეულებრივი 3 3 3 6 3" xfId="25572" xr:uid="{00000000-0005-0000-0000-0000F87C0000}"/>
    <cellStyle name="ჩვეულებრივი 3 3 3 6 3 2" xfId="30510" xr:uid="{00000000-0005-0000-0000-0000F97C0000}"/>
    <cellStyle name="ჩვეულებრივი 3 3 3 6 3 3" xfId="35383" xr:uid="{00000000-0005-0000-0000-0000FA7C0000}"/>
    <cellStyle name="ჩვეულებრივი 3 3 3 6 4" xfId="30507" xr:uid="{00000000-0005-0000-0000-0000FB7C0000}"/>
    <cellStyle name="ჩვეულებრივი 3 3 3 6 5" xfId="35380" xr:uid="{00000000-0005-0000-0000-0000FC7C0000}"/>
    <cellStyle name="ჩვეულებრივი 3 3 3 7" xfId="25573" xr:uid="{00000000-0005-0000-0000-0000FD7C0000}"/>
    <cellStyle name="ჩვეულებრივი 3 3 3 7 2" xfId="25574" xr:uid="{00000000-0005-0000-0000-0000FE7C0000}"/>
    <cellStyle name="ჩვეულებრივი 3 3 3 7 2 2" xfId="30512" xr:uid="{00000000-0005-0000-0000-0000FF7C0000}"/>
    <cellStyle name="ჩვეულებრივი 3 3 3 7 2 3" xfId="35385" xr:uid="{00000000-0005-0000-0000-0000007D0000}"/>
    <cellStyle name="ჩვეულებრივი 3 3 3 7 3" xfId="30511" xr:uid="{00000000-0005-0000-0000-0000017D0000}"/>
    <cellStyle name="ჩვეულებრივი 3 3 3 7 4" xfId="35384" xr:uid="{00000000-0005-0000-0000-0000027D0000}"/>
    <cellStyle name="ჩვეულებრივი 3 3 3 8" xfId="25575" xr:uid="{00000000-0005-0000-0000-0000037D0000}"/>
    <cellStyle name="ჩვეულებრივი 3 3 3 8 2" xfId="30513" xr:uid="{00000000-0005-0000-0000-0000047D0000}"/>
    <cellStyle name="ჩვეულებრივი 3 3 3 8 3" xfId="35386" xr:uid="{00000000-0005-0000-0000-0000057D0000}"/>
    <cellStyle name="ჩვეულებრივი 3 3 3 9" xfId="30418" xr:uid="{00000000-0005-0000-0000-0000067D0000}"/>
    <cellStyle name="ჩვეულებრივი 3 3 4" xfId="25576" xr:uid="{00000000-0005-0000-0000-0000077D0000}"/>
    <cellStyle name="ჩვეულებრივი 3 3 4 2" xfId="25577" xr:uid="{00000000-0005-0000-0000-0000087D0000}"/>
    <cellStyle name="ჩვეულებრივი 3 3 4 2 2" xfId="25578" xr:uid="{00000000-0005-0000-0000-0000097D0000}"/>
    <cellStyle name="ჩვეულებრივი 3 3 4 2 2 2" xfId="25579" xr:uid="{00000000-0005-0000-0000-00000A7D0000}"/>
    <cellStyle name="ჩვეულებრივი 3 3 4 2 2 2 2" xfId="25580" xr:uid="{00000000-0005-0000-0000-00000B7D0000}"/>
    <cellStyle name="ჩვეულებრივი 3 3 4 2 2 2 2 2" xfId="25581" xr:uid="{00000000-0005-0000-0000-00000C7D0000}"/>
    <cellStyle name="ჩვეულებრივი 3 3 4 2 2 2 2 2 2" xfId="30519" xr:uid="{00000000-0005-0000-0000-00000D7D0000}"/>
    <cellStyle name="ჩვეულებრივი 3 3 4 2 2 2 2 2 3" xfId="35392" xr:uid="{00000000-0005-0000-0000-00000E7D0000}"/>
    <cellStyle name="ჩვეულებრივი 3 3 4 2 2 2 2 3" xfId="30518" xr:uid="{00000000-0005-0000-0000-00000F7D0000}"/>
    <cellStyle name="ჩვეულებრივი 3 3 4 2 2 2 2 4" xfId="35391" xr:uid="{00000000-0005-0000-0000-0000107D0000}"/>
    <cellStyle name="ჩვეულებრივი 3 3 4 2 2 2 3" xfId="25582" xr:uid="{00000000-0005-0000-0000-0000117D0000}"/>
    <cellStyle name="ჩვეულებრივი 3 3 4 2 2 2 3 2" xfId="30520" xr:uid="{00000000-0005-0000-0000-0000127D0000}"/>
    <cellStyle name="ჩვეულებრივი 3 3 4 2 2 2 3 3" xfId="35393" xr:uid="{00000000-0005-0000-0000-0000137D0000}"/>
    <cellStyle name="ჩვეულებრივი 3 3 4 2 2 2 4" xfId="30517" xr:uid="{00000000-0005-0000-0000-0000147D0000}"/>
    <cellStyle name="ჩვეულებრივი 3 3 4 2 2 2 5" xfId="35390" xr:uid="{00000000-0005-0000-0000-0000157D0000}"/>
    <cellStyle name="ჩვეულებრივი 3 3 4 2 2 3" xfId="25583" xr:uid="{00000000-0005-0000-0000-0000167D0000}"/>
    <cellStyle name="ჩვეულებრივი 3 3 4 2 2 3 2" xfId="25584" xr:uid="{00000000-0005-0000-0000-0000177D0000}"/>
    <cellStyle name="ჩვეულებრივი 3 3 4 2 2 3 2 2" xfId="30522" xr:uid="{00000000-0005-0000-0000-0000187D0000}"/>
    <cellStyle name="ჩვეულებრივი 3 3 4 2 2 3 2 3" xfId="35395" xr:uid="{00000000-0005-0000-0000-0000197D0000}"/>
    <cellStyle name="ჩვეულებრივი 3 3 4 2 2 3 3" xfId="30521" xr:uid="{00000000-0005-0000-0000-00001A7D0000}"/>
    <cellStyle name="ჩვეულებრივი 3 3 4 2 2 3 4" xfId="35394" xr:uid="{00000000-0005-0000-0000-00001B7D0000}"/>
    <cellStyle name="ჩვეულებრივი 3 3 4 2 2 4" xfId="25585" xr:uid="{00000000-0005-0000-0000-00001C7D0000}"/>
    <cellStyle name="ჩვეულებრივი 3 3 4 2 2 4 2" xfId="30523" xr:uid="{00000000-0005-0000-0000-00001D7D0000}"/>
    <cellStyle name="ჩვეულებრივი 3 3 4 2 2 4 3" xfId="35396" xr:uid="{00000000-0005-0000-0000-00001E7D0000}"/>
    <cellStyle name="ჩვეულებრივი 3 3 4 2 2 5" xfId="30516" xr:uid="{00000000-0005-0000-0000-00001F7D0000}"/>
    <cellStyle name="ჩვეულებრივი 3 3 4 2 2 6" xfId="35389" xr:uid="{00000000-0005-0000-0000-0000207D0000}"/>
    <cellStyle name="ჩვეულებრივი 3 3 4 2 3" xfId="25586" xr:uid="{00000000-0005-0000-0000-0000217D0000}"/>
    <cellStyle name="ჩვეულებრივი 3 3 4 2 3 2" xfId="25587" xr:uid="{00000000-0005-0000-0000-0000227D0000}"/>
    <cellStyle name="ჩვეულებრივი 3 3 4 2 3 2 2" xfId="25588" xr:uid="{00000000-0005-0000-0000-0000237D0000}"/>
    <cellStyle name="ჩვეულებრივი 3 3 4 2 3 2 2 2" xfId="30526" xr:uid="{00000000-0005-0000-0000-0000247D0000}"/>
    <cellStyle name="ჩვეულებრივი 3 3 4 2 3 2 2 3" xfId="35399" xr:uid="{00000000-0005-0000-0000-0000257D0000}"/>
    <cellStyle name="ჩვეულებრივი 3 3 4 2 3 2 3" xfId="30525" xr:uid="{00000000-0005-0000-0000-0000267D0000}"/>
    <cellStyle name="ჩვეულებრივი 3 3 4 2 3 2 4" xfId="35398" xr:uid="{00000000-0005-0000-0000-0000277D0000}"/>
    <cellStyle name="ჩვეულებრივი 3 3 4 2 3 3" xfId="25589" xr:uid="{00000000-0005-0000-0000-0000287D0000}"/>
    <cellStyle name="ჩვეულებრივი 3 3 4 2 3 3 2" xfId="30527" xr:uid="{00000000-0005-0000-0000-0000297D0000}"/>
    <cellStyle name="ჩვეულებრივი 3 3 4 2 3 3 3" xfId="35400" xr:uid="{00000000-0005-0000-0000-00002A7D0000}"/>
    <cellStyle name="ჩვეულებრივი 3 3 4 2 3 4" xfId="30524" xr:uid="{00000000-0005-0000-0000-00002B7D0000}"/>
    <cellStyle name="ჩვეულებრივი 3 3 4 2 3 5" xfId="35397" xr:uid="{00000000-0005-0000-0000-00002C7D0000}"/>
    <cellStyle name="ჩვეულებრივი 3 3 4 2 4" xfId="25590" xr:uid="{00000000-0005-0000-0000-00002D7D0000}"/>
    <cellStyle name="ჩვეულებრივი 3 3 4 2 4 2" xfId="25591" xr:uid="{00000000-0005-0000-0000-00002E7D0000}"/>
    <cellStyle name="ჩვეულებრივი 3 3 4 2 4 2 2" xfId="30529" xr:uid="{00000000-0005-0000-0000-00002F7D0000}"/>
    <cellStyle name="ჩვეულებრივი 3 3 4 2 4 2 3" xfId="35402" xr:uid="{00000000-0005-0000-0000-0000307D0000}"/>
    <cellStyle name="ჩვეულებრივი 3 3 4 2 4 3" xfId="30528" xr:uid="{00000000-0005-0000-0000-0000317D0000}"/>
    <cellStyle name="ჩვეულებრივი 3 3 4 2 4 4" xfId="35401" xr:uid="{00000000-0005-0000-0000-0000327D0000}"/>
    <cellStyle name="ჩვეულებრივი 3 3 4 2 5" xfId="25592" xr:uid="{00000000-0005-0000-0000-0000337D0000}"/>
    <cellStyle name="ჩვეულებრივი 3 3 4 2 5 2" xfId="30530" xr:uid="{00000000-0005-0000-0000-0000347D0000}"/>
    <cellStyle name="ჩვეულებრივი 3 3 4 2 5 3" xfId="35403" xr:uid="{00000000-0005-0000-0000-0000357D0000}"/>
    <cellStyle name="ჩვეულებრივი 3 3 4 2 6" xfId="30515" xr:uid="{00000000-0005-0000-0000-0000367D0000}"/>
    <cellStyle name="ჩვეულებრივი 3 3 4 2 7" xfId="35388" xr:uid="{00000000-0005-0000-0000-0000377D0000}"/>
    <cellStyle name="ჩვეულებრივი 3 3 4 3" xfId="25593" xr:uid="{00000000-0005-0000-0000-0000387D0000}"/>
    <cellStyle name="ჩვეულებრივი 3 3 4 3 2" xfId="25594" xr:uid="{00000000-0005-0000-0000-0000397D0000}"/>
    <cellStyle name="ჩვეულებრივი 3 3 4 3 2 2" xfId="25595" xr:uid="{00000000-0005-0000-0000-00003A7D0000}"/>
    <cellStyle name="ჩვეულებრივი 3 3 4 3 2 2 2" xfId="25596" xr:uid="{00000000-0005-0000-0000-00003B7D0000}"/>
    <cellStyle name="ჩვეულებრივი 3 3 4 3 2 2 2 2" xfId="25597" xr:uid="{00000000-0005-0000-0000-00003C7D0000}"/>
    <cellStyle name="ჩვეულებრივი 3 3 4 3 2 2 2 2 2" xfId="30535" xr:uid="{00000000-0005-0000-0000-00003D7D0000}"/>
    <cellStyle name="ჩვეულებრივი 3 3 4 3 2 2 2 2 3" xfId="35408" xr:uid="{00000000-0005-0000-0000-00003E7D0000}"/>
    <cellStyle name="ჩვეულებრივი 3 3 4 3 2 2 2 3" xfId="30534" xr:uid="{00000000-0005-0000-0000-00003F7D0000}"/>
    <cellStyle name="ჩვეულებრივი 3 3 4 3 2 2 2 4" xfId="35407" xr:uid="{00000000-0005-0000-0000-0000407D0000}"/>
    <cellStyle name="ჩვეულებრივი 3 3 4 3 2 2 3" xfId="25598" xr:uid="{00000000-0005-0000-0000-0000417D0000}"/>
    <cellStyle name="ჩვეულებრივი 3 3 4 3 2 2 3 2" xfId="30536" xr:uid="{00000000-0005-0000-0000-0000427D0000}"/>
    <cellStyle name="ჩვეულებრივი 3 3 4 3 2 2 3 3" xfId="35409" xr:uid="{00000000-0005-0000-0000-0000437D0000}"/>
    <cellStyle name="ჩვეულებრივი 3 3 4 3 2 2 4" xfId="30533" xr:uid="{00000000-0005-0000-0000-0000447D0000}"/>
    <cellStyle name="ჩვეულებრივი 3 3 4 3 2 2 5" xfId="35406" xr:uid="{00000000-0005-0000-0000-0000457D0000}"/>
    <cellStyle name="ჩვეულებრივი 3 3 4 3 2 3" xfId="25599" xr:uid="{00000000-0005-0000-0000-0000467D0000}"/>
    <cellStyle name="ჩვეულებრივი 3 3 4 3 2 3 2" xfId="25600" xr:uid="{00000000-0005-0000-0000-0000477D0000}"/>
    <cellStyle name="ჩვეულებრივი 3 3 4 3 2 3 2 2" xfId="30538" xr:uid="{00000000-0005-0000-0000-0000487D0000}"/>
    <cellStyle name="ჩვეულებრივი 3 3 4 3 2 3 2 3" xfId="35411" xr:uid="{00000000-0005-0000-0000-0000497D0000}"/>
    <cellStyle name="ჩვეულებრივი 3 3 4 3 2 3 3" xfId="30537" xr:uid="{00000000-0005-0000-0000-00004A7D0000}"/>
    <cellStyle name="ჩვეულებრივი 3 3 4 3 2 3 4" xfId="35410" xr:uid="{00000000-0005-0000-0000-00004B7D0000}"/>
    <cellStyle name="ჩვეულებრივი 3 3 4 3 2 4" xfId="25601" xr:uid="{00000000-0005-0000-0000-00004C7D0000}"/>
    <cellStyle name="ჩვეულებრივი 3 3 4 3 2 4 2" xfId="30539" xr:uid="{00000000-0005-0000-0000-00004D7D0000}"/>
    <cellStyle name="ჩვეულებრივი 3 3 4 3 2 4 3" xfId="35412" xr:uid="{00000000-0005-0000-0000-00004E7D0000}"/>
    <cellStyle name="ჩვეულებრივი 3 3 4 3 2 5" xfId="30532" xr:uid="{00000000-0005-0000-0000-00004F7D0000}"/>
    <cellStyle name="ჩვეულებრივი 3 3 4 3 2 6" xfId="35405" xr:uid="{00000000-0005-0000-0000-0000507D0000}"/>
    <cellStyle name="ჩვეულებრივი 3 3 4 3 3" xfId="25602" xr:uid="{00000000-0005-0000-0000-0000517D0000}"/>
    <cellStyle name="ჩვეულებრივი 3 3 4 3 3 2" xfId="25603" xr:uid="{00000000-0005-0000-0000-0000527D0000}"/>
    <cellStyle name="ჩვეულებრივი 3 3 4 3 3 2 2" xfId="25604" xr:uid="{00000000-0005-0000-0000-0000537D0000}"/>
    <cellStyle name="ჩვეულებრივი 3 3 4 3 3 2 2 2" xfId="30542" xr:uid="{00000000-0005-0000-0000-0000547D0000}"/>
    <cellStyle name="ჩვეულებრივი 3 3 4 3 3 2 2 3" xfId="35415" xr:uid="{00000000-0005-0000-0000-0000557D0000}"/>
    <cellStyle name="ჩვეულებრივი 3 3 4 3 3 2 3" xfId="30541" xr:uid="{00000000-0005-0000-0000-0000567D0000}"/>
    <cellStyle name="ჩვეულებრივი 3 3 4 3 3 2 4" xfId="35414" xr:uid="{00000000-0005-0000-0000-0000577D0000}"/>
    <cellStyle name="ჩვეულებრივი 3 3 4 3 3 3" xfId="25605" xr:uid="{00000000-0005-0000-0000-0000587D0000}"/>
    <cellStyle name="ჩვეულებრივი 3 3 4 3 3 3 2" xfId="30543" xr:uid="{00000000-0005-0000-0000-0000597D0000}"/>
    <cellStyle name="ჩვეულებრივი 3 3 4 3 3 3 3" xfId="35416" xr:uid="{00000000-0005-0000-0000-00005A7D0000}"/>
    <cellStyle name="ჩვეულებრივი 3 3 4 3 3 4" xfId="30540" xr:uid="{00000000-0005-0000-0000-00005B7D0000}"/>
    <cellStyle name="ჩვეულებრივი 3 3 4 3 3 5" xfId="35413" xr:uid="{00000000-0005-0000-0000-00005C7D0000}"/>
    <cellStyle name="ჩვეულებრივი 3 3 4 3 4" xfId="25606" xr:uid="{00000000-0005-0000-0000-00005D7D0000}"/>
    <cellStyle name="ჩვეულებრივი 3 3 4 3 4 2" xfId="25607" xr:uid="{00000000-0005-0000-0000-00005E7D0000}"/>
    <cellStyle name="ჩვეულებრივი 3 3 4 3 4 2 2" xfId="30545" xr:uid="{00000000-0005-0000-0000-00005F7D0000}"/>
    <cellStyle name="ჩვეულებრივი 3 3 4 3 4 2 3" xfId="35418" xr:uid="{00000000-0005-0000-0000-0000607D0000}"/>
    <cellStyle name="ჩვეულებრივი 3 3 4 3 4 3" xfId="30544" xr:uid="{00000000-0005-0000-0000-0000617D0000}"/>
    <cellStyle name="ჩვეულებრივი 3 3 4 3 4 4" xfId="35417" xr:uid="{00000000-0005-0000-0000-0000627D0000}"/>
    <cellStyle name="ჩვეულებრივი 3 3 4 3 5" xfId="25608" xr:uid="{00000000-0005-0000-0000-0000637D0000}"/>
    <cellStyle name="ჩვეულებრივი 3 3 4 3 5 2" xfId="30546" xr:uid="{00000000-0005-0000-0000-0000647D0000}"/>
    <cellStyle name="ჩვეულებრივი 3 3 4 3 5 3" xfId="35419" xr:uid="{00000000-0005-0000-0000-0000657D0000}"/>
    <cellStyle name="ჩვეულებრივი 3 3 4 3 6" xfId="30531" xr:uid="{00000000-0005-0000-0000-0000667D0000}"/>
    <cellStyle name="ჩვეულებრივი 3 3 4 3 7" xfId="35404" xr:uid="{00000000-0005-0000-0000-0000677D0000}"/>
    <cellStyle name="ჩვეულებრივი 3 3 4 4" xfId="25609" xr:uid="{00000000-0005-0000-0000-0000687D0000}"/>
    <cellStyle name="ჩვეულებრივი 3 3 4 4 2" xfId="25610" xr:uid="{00000000-0005-0000-0000-0000697D0000}"/>
    <cellStyle name="ჩვეულებრივი 3 3 4 4 2 2" xfId="25611" xr:uid="{00000000-0005-0000-0000-00006A7D0000}"/>
    <cellStyle name="ჩვეულებრივი 3 3 4 4 2 2 2" xfId="25612" xr:uid="{00000000-0005-0000-0000-00006B7D0000}"/>
    <cellStyle name="ჩვეულებრივი 3 3 4 4 2 2 2 2" xfId="30550" xr:uid="{00000000-0005-0000-0000-00006C7D0000}"/>
    <cellStyle name="ჩვეულებრივი 3 3 4 4 2 2 2 3" xfId="35423" xr:uid="{00000000-0005-0000-0000-00006D7D0000}"/>
    <cellStyle name="ჩვეულებრივი 3 3 4 4 2 2 3" xfId="30549" xr:uid="{00000000-0005-0000-0000-00006E7D0000}"/>
    <cellStyle name="ჩვეულებრივი 3 3 4 4 2 2 4" xfId="35422" xr:uid="{00000000-0005-0000-0000-00006F7D0000}"/>
    <cellStyle name="ჩვეულებრივი 3 3 4 4 2 3" xfId="25613" xr:uid="{00000000-0005-0000-0000-0000707D0000}"/>
    <cellStyle name="ჩვეულებრივი 3 3 4 4 2 3 2" xfId="30551" xr:uid="{00000000-0005-0000-0000-0000717D0000}"/>
    <cellStyle name="ჩვეულებრივი 3 3 4 4 2 3 3" xfId="35424" xr:uid="{00000000-0005-0000-0000-0000727D0000}"/>
    <cellStyle name="ჩვეულებრივი 3 3 4 4 2 4" xfId="30548" xr:uid="{00000000-0005-0000-0000-0000737D0000}"/>
    <cellStyle name="ჩვეულებრივი 3 3 4 4 2 5" xfId="35421" xr:uid="{00000000-0005-0000-0000-0000747D0000}"/>
    <cellStyle name="ჩვეულებრივი 3 3 4 4 3" xfId="25614" xr:uid="{00000000-0005-0000-0000-0000757D0000}"/>
    <cellStyle name="ჩვეულებრივი 3 3 4 4 3 2" xfId="25615" xr:uid="{00000000-0005-0000-0000-0000767D0000}"/>
    <cellStyle name="ჩვეულებრივი 3 3 4 4 3 2 2" xfId="30553" xr:uid="{00000000-0005-0000-0000-0000777D0000}"/>
    <cellStyle name="ჩვეულებრივი 3 3 4 4 3 2 3" xfId="35426" xr:uid="{00000000-0005-0000-0000-0000787D0000}"/>
    <cellStyle name="ჩვეულებრივი 3 3 4 4 3 3" xfId="30552" xr:uid="{00000000-0005-0000-0000-0000797D0000}"/>
    <cellStyle name="ჩვეულებრივი 3 3 4 4 3 4" xfId="35425" xr:uid="{00000000-0005-0000-0000-00007A7D0000}"/>
    <cellStyle name="ჩვეულებრივი 3 3 4 4 4" xfId="25616" xr:uid="{00000000-0005-0000-0000-00007B7D0000}"/>
    <cellStyle name="ჩვეულებრივი 3 3 4 4 4 2" xfId="30554" xr:uid="{00000000-0005-0000-0000-00007C7D0000}"/>
    <cellStyle name="ჩვეულებრივი 3 3 4 4 4 3" xfId="35427" xr:uid="{00000000-0005-0000-0000-00007D7D0000}"/>
    <cellStyle name="ჩვეულებრივი 3 3 4 4 5" xfId="30547" xr:uid="{00000000-0005-0000-0000-00007E7D0000}"/>
    <cellStyle name="ჩვეულებრივი 3 3 4 4 6" xfId="35420" xr:uid="{00000000-0005-0000-0000-00007F7D0000}"/>
    <cellStyle name="ჩვეულებრივი 3 3 4 5" xfId="25617" xr:uid="{00000000-0005-0000-0000-0000807D0000}"/>
    <cellStyle name="ჩვეულებრივი 3 3 4 5 2" xfId="25618" xr:uid="{00000000-0005-0000-0000-0000817D0000}"/>
    <cellStyle name="ჩვეულებრივი 3 3 4 5 2 2" xfId="25619" xr:uid="{00000000-0005-0000-0000-0000827D0000}"/>
    <cellStyle name="ჩვეულებრივი 3 3 4 5 2 2 2" xfId="30557" xr:uid="{00000000-0005-0000-0000-0000837D0000}"/>
    <cellStyle name="ჩვეულებრივი 3 3 4 5 2 2 3" xfId="35430" xr:uid="{00000000-0005-0000-0000-0000847D0000}"/>
    <cellStyle name="ჩვეულებრივი 3 3 4 5 2 3" xfId="30556" xr:uid="{00000000-0005-0000-0000-0000857D0000}"/>
    <cellStyle name="ჩვეულებრივი 3 3 4 5 2 4" xfId="35429" xr:uid="{00000000-0005-0000-0000-0000867D0000}"/>
    <cellStyle name="ჩვეულებრივი 3 3 4 5 3" xfId="25620" xr:uid="{00000000-0005-0000-0000-0000877D0000}"/>
    <cellStyle name="ჩვეულებრივი 3 3 4 5 3 2" xfId="30558" xr:uid="{00000000-0005-0000-0000-0000887D0000}"/>
    <cellStyle name="ჩვეულებრივი 3 3 4 5 3 3" xfId="35431" xr:uid="{00000000-0005-0000-0000-0000897D0000}"/>
    <cellStyle name="ჩვეულებრივი 3 3 4 5 4" xfId="30555" xr:uid="{00000000-0005-0000-0000-00008A7D0000}"/>
    <cellStyle name="ჩვეულებრივი 3 3 4 5 5" xfId="35428" xr:uid="{00000000-0005-0000-0000-00008B7D0000}"/>
    <cellStyle name="ჩვეულებრივი 3 3 4 6" xfId="25621" xr:uid="{00000000-0005-0000-0000-00008C7D0000}"/>
    <cellStyle name="ჩვეულებრივი 3 3 4 6 2" xfId="25622" xr:uid="{00000000-0005-0000-0000-00008D7D0000}"/>
    <cellStyle name="ჩვეულებრივი 3 3 4 6 2 2" xfId="30560" xr:uid="{00000000-0005-0000-0000-00008E7D0000}"/>
    <cellStyle name="ჩვეულებრივი 3 3 4 6 2 3" xfId="35433" xr:uid="{00000000-0005-0000-0000-00008F7D0000}"/>
    <cellStyle name="ჩვეულებრივი 3 3 4 6 3" xfId="30559" xr:uid="{00000000-0005-0000-0000-0000907D0000}"/>
    <cellStyle name="ჩვეულებრივი 3 3 4 6 4" xfId="35432" xr:uid="{00000000-0005-0000-0000-0000917D0000}"/>
    <cellStyle name="ჩვეულებრივი 3 3 4 7" xfId="25623" xr:uid="{00000000-0005-0000-0000-0000927D0000}"/>
    <cellStyle name="ჩვეულებრივი 3 3 4 7 2" xfId="30561" xr:uid="{00000000-0005-0000-0000-0000937D0000}"/>
    <cellStyle name="ჩვეულებრივი 3 3 4 7 3" xfId="35434" xr:uid="{00000000-0005-0000-0000-0000947D0000}"/>
    <cellStyle name="ჩვეულებრივი 3 3 4 8" xfId="30514" xr:uid="{00000000-0005-0000-0000-0000957D0000}"/>
    <cellStyle name="ჩვეულებრივი 3 3 4 9" xfId="35387" xr:uid="{00000000-0005-0000-0000-0000967D0000}"/>
    <cellStyle name="ჩვეულებრივი 3 3 5" xfId="25624" xr:uid="{00000000-0005-0000-0000-0000977D0000}"/>
    <cellStyle name="ჩვეულებრივი 3 3 5 2" xfId="25625" xr:uid="{00000000-0005-0000-0000-0000987D0000}"/>
    <cellStyle name="ჩვეულებრივი 3 3 5 2 2" xfId="25626" xr:uid="{00000000-0005-0000-0000-0000997D0000}"/>
    <cellStyle name="ჩვეულებრივი 3 3 5 2 2 2" xfId="25627" xr:uid="{00000000-0005-0000-0000-00009A7D0000}"/>
    <cellStyle name="ჩვეულებრივი 3 3 5 2 2 2 2" xfId="25628" xr:uid="{00000000-0005-0000-0000-00009B7D0000}"/>
    <cellStyle name="ჩვეულებრივი 3 3 5 2 2 2 2 2" xfId="30566" xr:uid="{00000000-0005-0000-0000-00009C7D0000}"/>
    <cellStyle name="ჩვეულებრივი 3 3 5 2 2 2 2 3" xfId="35439" xr:uid="{00000000-0005-0000-0000-00009D7D0000}"/>
    <cellStyle name="ჩვეულებრივი 3 3 5 2 2 2 3" xfId="30565" xr:uid="{00000000-0005-0000-0000-00009E7D0000}"/>
    <cellStyle name="ჩვეულებრივი 3 3 5 2 2 2 4" xfId="35438" xr:uid="{00000000-0005-0000-0000-00009F7D0000}"/>
    <cellStyle name="ჩვეულებრივი 3 3 5 2 2 3" xfId="25629" xr:uid="{00000000-0005-0000-0000-0000A07D0000}"/>
    <cellStyle name="ჩვეულებრივი 3 3 5 2 2 3 2" xfId="30567" xr:uid="{00000000-0005-0000-0000-0000A17D0000}"/>
    <cellStyle name="ჩვეულებრივი 3 3 5 2 2 3 3" xfId="35440" xr:uid="{00000000-0005-0000-0000-0000A27D0000}"/>
    <cellStyle name="ჩვეულებრივი 3 3 5 2 2 4" xfId="30564" xr:uid="{00000000-0005-0000-0000-0000A37D0000}"/>
    <cellStyle name="ჩვეულებრივი 3 3 5 2 2 5" xfId="35437" xr:uid="{00000000-0005-0000-0000-0000A47D0000}"/>
    <cellStyle name="ჩვეულებრივი 3 3 5 2 3" xfId="25630" xr:uid="{00000000-0005-0000-0000-0000A57D0000}"/>
    <cellStyle name="ჩვეულებრივი 3 3 5 2 3 2" xfId="25631" xr:uid="{00000000-0005-0000-0000-0000A67D0000}"/>
    <cellStyle name="ჩვეულებრივი 3 3 5 2 3 2 2" xfId="30569" xr:uid="{00000000-0005-0000-0000-0000A77D0000}"/>
    <cellStyle name="ჩვეულებრივი 3 3 5 2 3 2 3" xfId="35442" xr:uid="{00000000-0005-0000-0000-0000A87D0000}"/>
    <cellStyle name="ჩვეულებრივი 3 3 5 2 3 3" xfId="30568" xr:uid="{00000000-0005-0000-0000-0000A97D0000}"/>
    <cellStyle name="ჩვეულებრივი 3 3 5 2 3 4" xfId="35441" xr:uid="{00000000-0005-0000-0000-0000AA7D0000}"/>
    <cellStyle name="ჩვეულებრივი 3 3 5 2 4" xfId="25632" xr:uid="{00000000-0005-0000-0000-0000AB7D0000}"/>
    <cellStyle name="ჩვეულებრივი 3 3 5 2 4 2" xfId="30570" xr:uid="{00000000-0005-0000-0000-0000AC7D0000}"/>
    <cellStyle name="ჩვეულებრივი 3 3 5 2 4 3" xfId="35443" xr:uid="{00000000-0005-0000-0000-0000AD7D0000}"/>
    <cellStyle name="ჩვეულებრივი 3 3 5 2 5" xfId="30563" xr:uid="{00000000-0005-0000-0000-0000AE7D0000}"/>
    <cellStyle name="ჩვეულებრივი 3 3 5 2 6" xfId="35436" xr:uid="{00000000-0005-0000-0000-0000AF7D0000}"/>
    <cellStyle name="ჩვეულებრივი 3 3 5 3" xfId="25633" xr:uid="{00000000-0005-0000-0000-0000B07D0000}"/>
    <cellStyle name="ჩვეულებრივი 3 3 5 3 2" xfId="25634" xr:uid="{00000000-0005-0000-0000-0000B17D0000}"/>
    <cellStyle name="ჩვეულებრივი 3 3 5 3 2 2" xfId="25635" xr:uid="{00000000-0005-0000-0000-0000B27D0000}"/>
    <cellStyle name="ჩვეულებრივი 3 3 5 3 2 2 2" xfId="30573" xr:uid="{00000000-0005-0000-0000-0000B37D0000}"/>
    <cellStyle name="ჩვეულებრივი 3 3 5 3 2 2 3" xfId="35446" xr:uid="{00000000-0005-0000-0000-0000B47D0000}"/>
    <cellStyle name="ჩვეულებრივი 3 3 5 3 2 3" xfId="30572" xr:uid="{00000000-0005-0000-0000-0000B57D0000}"/>
    <cellStyle name="ჩვეულებრივი 3 3 5 3 2 4" xfId="35445" xr:uid="{00000000-0005-0000-0000-0000B67D0000}"/>
    <cellStyle name="ჩვეულებრივი 3 3 5 3 3" xfId="25636" xr:uid="{00000000-0005-0000-0000-0000B77D0000}"/>
    <cellStyle name="ჩვეულებრივი 3 3 5 3 3 2" xfId="30574" xr:uid="{00000000-0005-0000-0000-0000B87D0000}"/>
    <cellStyle name="ჩვეულებრივი 3 3 5 3 3 3" xfId="35447" xr:uid="{00000000-0005-0000-0000-0000B97D0000}"/>
    <cellStyle name="ჩვეულებრივი 3 3 5 3 4" xfId="30571" xr:uid="{00000000-0005-0000-0000-0000BA7D0000}"/>
    <cellStyle name="ჩვეულებრივი 3 3 5 3 5" xfId="35444" xr:uid="{00000000-0005-0000-0000-0000BB7D0000}"/>
    <cellStyle name="ჩვეულებრივი 3 3 5 4" xfId="25637" xr:uid="{00000000-0005-0000-0000-0000BC7D0000}"/>
    <cellStyle name="ჩვეულებრივი 3 3 5 4 2" xfId="25638" xr:uid="{00000000-0005-0000-0000-0000BD7D0000}"/>
    <cellStyle name="ჩვეულებრივი 3 3 5 4 2 2" xfId="30576" xr:uid="{00000000-0005-0000-0000-0000BE7D0000}"/>
    <cellStyle name="ჩვეულებრივი 3 3 5 4 2 3" xfId="35449" xr:uid="{00000000-0005-0000-0000-0000BF7D0000}"/>
    <cellStyle name="ჩვეულებრივი 3 3 5 4 3" xfId="30575" xr:uid="{00000000-0005-0000-0000-0000C07D0000}"/>
    <cellStyle name="ჩვეულებრივი 3 3 5 4 4" xfId="35448" xr:uid="{00000000-0005-0000-0000-0000C17D0000}"/>
    <cellStyle name="ჩვეულებრივი 3 3 5 5" xfId="25639" xr:uid="{00000000-0005-0000-0000-0000C27D0000}"/>
    <cellStyle name="ჩვეულებრივი 3 3 5 5 2" xfId="30577" xr:uid="{00000000-0005-0000-0000-0000C37D0000}"/>
    <cellStyle name="ჩვეულებრივი 3 3 5 5 3" xfId="35450" xr:uid="{00000000-0005-0000-0000-0000C47D0000}"/>
    <cellStyle name="ჩვეულებრივი 3 3 5 6" xfId="30562" xr:uid="{00000000-0005-0000-0000-0000C57D0000}"/>
    <cellStyle name="ჩვეულებრივი 3 3 5 7" xfId="35435" xr:uid="{00000000-0005-0000-0000-0000C67D0000}"/>
    <cellStyle name="ჩვეულებრივი 3 3 6" xfId="25640" xr:uid="{00000000-0005-0000-0000-0000C77D0000}"/>
    <cellStyle name="ჩვეულებრივი 3 3 6 2" xfId="25641" xr:uid="{00000000-0005-0000-0000-0000C87D0000}"/>
    <cellStyle name="ჩვეულებრივი 3 3 6 2 2" xfId="25642" xr:uid="{00000000-0005-0000-0000-0000C97D0000}"/>
    <cellStyle name="ჩვეულებრივი 3 3 6 2 2 2" xfId="25643" xr:uid="{00000000-0005-0000-0000-0000CA7D0000}"/>
    <cellStyle name="ჩვეულებრივი 3 3 6 2 2 2 2" xfId="25644" xr:uid="{00000000-0005-0000-0000-0000CB7D0000}"/>
    <cellStyle name="ჩვეულებრივი 3 3 6 2 2 2 2 2" xfId="30582" xr:uid="{00000000-0005-0000-0000-0000CC7D0000}"/>
    <cellStyle name="ჩვეულებრივი 3 3 6 2 2 2 2 3" xfId="35455" xr:uid="{00000000-0005-0000-0000-0000CD7D0000}"/>
    <cellStyle name="ჩვეულებრივი 3 3 6 2 2 2 3" xfId="30581" xr:uid="{00000000-0005-0000-0000-0000CE7D0000}"/>
    <cellStyle name="ჩვეულებრივი 3 3 6 2 2 2 4" xfId="35454" xr:uid="{00000000-0005-0000-0000-0000CF7D0000}"/>
    <cellStyle name="ჩვეულებრივი 3 3 6 2 2 3" xfId="25645" xr:uid="{00000000-0005-0000-0000-0000D07D0000}"/>
    <cellStyle name="ჩვეულებრივი 3 3 6 2 2 3 2" xfId="30583" xr:uid="{00000000-0005-0000-0000-0000D17D0000}"/>
    <cellStyle name="ჩვეულებრივი 3 3 6 2 2 3 3" xfId="35456" xr:uid="{00000000-0005-0000-0000-0000D27D0000}"/>
    <cellStyle name="ჩვეულებრივი 3 3 6 2 2 4" xfId="30580" xr:uid="{00000000-0005-0000-0000-0000D37D0000}"/>
    <cellStyle name="ჩვეულებრივი 3 3 6 2 2 5" xfId="35453" xr:uid="{00000000-0005-0000-0000-0000D47D0000}"/>
    <cellStyle name="ჩვეულებრივი 3 3 6 2 3" xfId="25646" xr:uid="{00000000-0005-0000-0000-0000D57D0000}"/>
    <cellStyle name="ჩვეულებრივი 3 3 6 2 3 2" xfId="25647" xr:uid="{00000000-0005-0000-0000-0000D67D0000}"/>
    <cellStyle name="ჩვეულებრივი 3 3 6 2 3 2 2" xfId="30585" xr:uid="{00000000-0005-0000-0000-0000D77D0000}"/>
    <cellStyle name="ჩვეულებრივი 3 3 6 2 3 2 3" xfId="35458" xr:uid="{00000000-0005-0000-0000-0000D87D0000}"/>
    <cellStyle name="ჩვეულებრივი 3 3 6 2 3 3" xfId="30584" xr:uid="{00000000-0005-0000-0000-0000D97D0000}"/>
    <cellStyle name="ჩვეულებრივი 3 3 6 2 3 4" xfId="35457" xr:uid="{00000000-0005-0000-0000-0000DA7D0000}"/>
    <cellStyle name="ჩვეულებრივი 3 3 6 2 4" xfId="25648" xr:uid="{00000000-0005-0000-0000-0000DB7D0000}"/>
    <cellStyle name="ჩვეულებრივი 3 3 6 2 4 2" xfId="30586" xr:uid="{00000000-0005-0000-0000-0000DC7D0000}"/>
    <cellStyle name="ჩვეულებრივი 3 3 6 2 4 3" xfId="35459" xr:uid="{00000000-0005-0000-0000-0000DD7D0000}"/>
    <cellStyle name="ჩვეულებრივი 3 3 6 2 5" xfId="30579" xr:uid="{00000000-0005-0000-0000-0000DE7D0000}"/>
    <cellStyle name="ჩვეულებრივი 3 3 6 2 6" xfId="35452" xr:uid="{00000000-0005-0000-0000-0000DF7D0000}"/>
    <cellStyle name="ჩვეულებრივი 3 3 6 3" xfId="25649" xr:uid="{00000000-0005-0000-0000-0000E07D0000}"/>
    <cellStyle name="ჩვეულებრივი 3 3 6 3 2" xfId="25650" xr:uid="{00000000-0005-0000-0000-0000E17D0000}"/>
    <cellStyle name="ჩვეულებრივი 3 3 6 3 2 2" xfId="25651" xr:uid="{00000000-0005-0000-0000-0000E27D0000}"/>
    <cellStyle name="ჩვეულებრივი 3 3 6 3 2 2 2" xfId="30589" xr:uid="{00000000-0005-0000-0000-0000E37D0000}"/>
    <cellStyle name="ჩვეულებრივი 3 3 6 3 2 2 3" xfId="35462" xr:uid="{00000000-0005-0000-0000-0000E47D0000}"/>
    <cellStyle name="ჩვეულებრივი 3 3 6 3 2 3" xfId="30588" xr:uid="{00000000-0005-0000-0000-0000E57D0000}"/>
    <cellStyle name="ჩვეულებრივი 3 3 6 3 2 4" xfId="35461" xr:uid="{00000000-0005-0000-0000-0000E67D0000}"/>
    <cellStyle name="ჩვეულებრივი 3 3 6 3 3" xfId="25652" xr:uid="{00000000-0005-0000-0000-0000E77D0000}"/>
    <cellStyle name="ჩვეულებრივი 3 3 6 3 3 2" xfId="30590" xr:uid="{00000000-0005-0000-0000-0000E87D0000}"/>
    <cellStyle name="ჩვეულებრივი 3 3 6 3 3 3" xfId="35463" xr:uid="{00000000-0005-0000-0000-0000E97D0000}"/>
    <cellStyle name="ჩვეულებრივი 3 3 6 3 4" xfId="30587" xr:uid="{00000000-0005-0000-0000-0000EA7D0000}"/>
    <cellStyle name="ჩვეულებრივი 3 3 6 3 5" xfId="35460" xr:uid="{00000000-0005-0000-0000-0000EB7D0000}"/>
    <cellStyle name="ჩვეულებრივი 3 3 6 4" xfId="25653" xr:uid="{00000000-0005-0000-0000-0000EC7D0000}"/>
    <cellStyle name="ჩვეულებრივი 3 3 6 4 2" xfId="25654" xr:uid="{00000000-0005-0000-0000-0000ED7D0000}"/>
    <cellStyle name="ჩვეულებრივი 3 3 6 4 2 2" xfId="30592" xr:uid="{00000000-0005-0000-0000-0000EE7D0000}"/>
    <cellStyle name="ჩვეულებრივი 3 3 6 4 2 3" xfId="35465" xr:uid="{00000000-0005-0000-0000-0000EF7D0000}"/>
    <cellStyle name="ჩვეულებრივი 3 3 6 4 3" xfId="30591" xr:uid="{00000000-0005-0000-0000-0000F07D0000}"/>
    <cellStyle name="ჩვეულებრივი 3 3 6 4 4" xfId="35464" xr:uid="{00000000-0005-0000-0000-0000F17D0000}"/>
    <cellStyle name="ჩვეულებრივი 3 3 6 5" xfId="25655" xr:uid="{00000000-0005-0000-0000-0000F27D0000}"/>
    <cellStyle name="ჩვეულებრივი 3 3 6 5 2" xfId="30593" xr:uid="{00000000-0005-0000-0000-0000F37D0000}"/>
    <cellStyle name="ჩვეულებრივი 3 3 6 5 3" xfId="35466" xr:uid="{00000000-0005-0000-0000-0000F47D0000}"/>
    <cellStyle name="ჩვეულებრივი 3 3 6 6" xfId="30578" xr:uid="{00000000-0005-0000-0000-0000F57D0000}"/>
    <cellStyle name="ჩვეულებრივი 3 3 6 7" xfId="35451" xr:uid="{00000000-0005-0000-0000-0000F67D0000}"/>
    <cellStyle name="ჩვეულებრივი 3 3 7" xfId="25656" xr:uid="{00000000-0005-0000-0000-0000F77D0000}"/>
    <cellStyle name="ჩვეულებრივი 3 3 7 2" xfId="25657" xr:uid="{00000000-0005-0000-0000-0000F87D0000}"/>
    <cellStyle name="ჩვეულებრივი 3 3 7 2 2" xfId="25658" xr:uid="{00000000-0005-0000-0000-0000F97D0000}"/>
    <cellStyle name="ჩვეულებრივი 3 3 7 2 2 2" xfId="25659" xr:uid="{00000000-0005-0000-0000-0000FA7D0000}"/>
    <cellStyle name="ჩვეულებრივი 3 3 7 2 2 2 2" xfId="30597" xr:uid="{00000000-0005-0000-0000-0000FB7D0000}"/>
    <cellStyle name="ჩვეულებრივი 3 3 7 2 2 2 3" xfId="35470" xr:uid="{00000000-0005-0000-0000-0000FC7D0000}"/>
    <cellStyle name="ჩვეულებრივი 3 3 7 2 2 3" xfId="30596" xr:uid="{00000000-0005-0000-0000-0000FD7D0000}"/>
    <cellStyle name="ჩვეულებრივი 3 3 7 2 2 4" xfId="35469" xr:uid="{00000000-0005-0000-0000-0000FE7D0000}"/>
    <cellStyle name="ჩვეულებრივი 3 3 7 2 3" xfId="25660" xr:uid="{00000000-0005-0000-0000-0000FF7D0000}"/>
    <cellStyle name="ჩვეულებრივი 3 3 7 2 3 2" xfId="30598" xr:uid="{00000000-0005-0000-0000-0000007E0000}"/>
    <cellStyle name="ჩვეულებრივი 3 3 7 2 3 3" xfId="35471" xr:uid="{00000000-0005-0000-0000-0000017E0000}"/>
    <cellStyle name="ჩვეულებრივი 3 3 7 2 4" xfId="30595" xr:uid="{00000000-0005-0000-0000-0000027E0000}"/>
    <cellStyle name="ჩვეულებრივი 3 3 7 2 5" xfId="35468" xr:uid="{00000000-0005-0000-0000-0000037E0000}"/>
    <cellStyle name="ჩვეულებრივი 3 3 7 3" xfId="25661" xr:uid="{00000000-0005-0000-0000-0000047E0000}"/>
    <cellStyle name="ჩვეულებრივი 3 3 7 3 2" xfId="25662" xr:uid="{00000000-0005-0000-0000-0000057E0000}"/>
    <cellStyle name="ჩვეულებრივი 3 3 7 3 2 2" xfId="30600" xr:uid="{00000000-0005-0000-0000-0000067E0000}"/>
    <cellStyle name="ჩვეულებრივი 3 3 7 3 2 3" xfId="35473" xr:uid="{00000000-0005-0000-0000-0000077E0000}"/>
    <cellStyle name="ჩვეულებრივი 3 3 7 3 3" xfId="30599" xr:uid="{00000000-0005-0000-0000-0000087E0000}"/>
    <cellStyle name="ჩვეულებრივი 3 3 7 3 4" xfId="35472" xr:uid="{00000000-0005-0000-0000-0000097E0000}"/>
    <cellStyle name="ჩვეულებრივი 3 3 7 4" xfId="25663" xr:uid="{00000000-0005-0000-0000-00000A7E0000}"/>
    <cellStyle name="ჩვეულებრივი 3 3 7 4 2" xfId="30601" xr:uid="{00000000-0005-0000-0000-00000B7E0000}"/>
    <cellStyle name="ჩვეულებრივი 3 3 7 4 3" xfId="35474" xr:uid="{00000000-0005-0000-0000-00000C7E0000}"/>
    <cellStyle name="ჩვეულებრივი 3 3 7 5" xfId="30594" xr:uid="{00000000-0005-0000-0000-00000D7E0000}"/>
    <cellStyle name="ჩვეულებრივი 3 3 7 6" xfId="35467" xr:uid="{00000000-0005-0000-0000-00000E7E0000}"/>
    <cellStyle name="ჩვეულებრივი 3 3 8" xfId="25664" xr:uid="{00000000-0005-0000-0000-00000F7E0000}"/>
    <cellStyle name="ჩვეულებრივი 3 3 8 2" xfId="25665" xr:uid="{00000000-0005-0000-0000-0000107E0000}"/>
    <cellStyle name="ჩვეულებრივი 3 3 8 2 2" xfId="25666" xr:uid="{00000000-0005-0000-0000-0000117E0000}"/>
    <cellStyle name="ჩვეულებრივი 3 3 8 2 2 2" xfId="30604" xr:uid="{00000000-0005-0000-0000-0000127E0000}"/>
    <cellStyle name="ჩვეულებრივი 3 3 8 2 2 3" xfId="35477" xr:uid="{00000000-0005-0000-0000-0000137E0000}"/>
    <cellStyle name="ჩვეულებრივი 3 3 8 2 3" xfId="30603" xr:uid="{00000000-0005-0000-0000-0000147E0000}"/>
    <cellStyle name="ჩვეულებრივი 3 3 8 2 4" xfId="35476" xr:uid="{00000000-0005-0000-0000-0000157E0000}"/>
    <cellStyle name="ჩვეულებრივი 3 3 8 3" xfId="25667" xr:uid="{00000000-0005-0000-0000-0000167E0000}"/>
    <cellStyle name="ჩვეულებრივი 3 3 8 3 2" xfId="30605" xr:uid="{00000000-0005-0000-0000-0000177E0000}"/>
    <cellStyle name="ჩვეულებრივი 3 3 8 3 3" xfId="35478" xr:uid="{00000000-0005-0000-0000-0000187E0000}"/>
    <cellStyle name="ჩვეულებრივი 3 3 8 4" xfId="30602" xr:uid="{00000000-0005-0000-0000-0000197E0000}"/>
    <cellStyle name="ჩვეულებრივი 3 3 8 5" xfId="35475" xr:uid="{00000000-0005-0000-0000-00001A7E0000}"/>
    <cellStyle name="ჩვეულებრივი 3 3 9" xfId="25668" xr:uid="{00000000-0005-0000-0000-00001B7E0000}"/>
    <cellStyle name="ჩვეულებრივი 3 3 9 2" xfId="25669" xr:uid="{00000000-0005-0000-0000-00001C7E0000}"/>
    <cellStyle name="ჩვეულებრივი 3 3 9 2 2" xfId="30607" xr:uid="{00000000-0005-0000-0000-00001D7E0000}"/>
    <cellStyle name="ჩვეულებრივი 3 3 9 2 3" xfId="35480" xr:uid="{00000000-0005-0000-0000-00001E7E0000}"/>
    <cellStyle name="ჩვეულებრივი 3 3 9 3" xfId="30606" xr:uid="{00000000-0005-0000-0000-00001F7E0000}"/>
    <cellStyle name="ჩვეულებრივი 3 3 9 4" xfId="35479" xr:uid="{00000000-0005-0000-0000-0000207E0000}"/>
    <cellStyle name="ჩვეულებრივი 3 4" xfId="25670" xr:uid="{00000000-0005-0000-0000-0000217E0000}"/>
    <cellStyle name="ჩვეულებრივი 3 4 10" xfId="30608" xr:uid="{00000000-0005-0000-0000-0000227E0000}"/>
    <cellStyle name="ჩვეულებრივი 3 4 11" xfId="35481" xr:uid="{00000000-0005-0000-0000-0000237E0000}"/>
    <cellStyle name="ჩვეულებრივი 3 4 2" xfId="25671" xr:uid="{00000000-0005-0000-0000-0000247E0000}"/>
    <cellStyle name="ჩვეულებრივი 3 4 2 10" xfId="35482" xr:uid="{00000000-0005-0000-0000-0000257E0000}"/>
    <cellStyle name="ჩვეულებრივი 3 4 2 2" xfId="25672" xr:uid="{00000000-0005-0000-0000-0000267E0000}"/>
    <cellStyle name="ჩვეულებრივი 3 4 2 2 2" xfId="25673" xr:uid="{00000000-0005-0000-0000-0000277E0000}"/>
    <cellStyle name="ჩვეულებრივი 3 4 2 2 2 2" xfId="25674" xr:uid="{00000000-0005-0000-0000-0000287E0000}"/>
    <cellStyle name="ჩვეულებრივი 3 4 2 2 2 2 2" xfId="25675" xr:uid="{00000000-0005-0000-0000-0000297E0000}"/>
    <cellStyle name="ჩვეულებრივი 3 4 2 2 2 2 2 2" xfId="25676" xr:uid="{00000000-0005-0000-0000-00002A7E0000}"/>
    <cellStyle name="ჩვეულებრივი 3 4 2 2 2 2 2 2 2" xfId="25677" xr:uid="{00000000-0005-0000-0000-00002B7E0000}"/>
    <cellStyle name="ჩვეულებრივი 3 4 2 2 2 2 2 2 2 2" xfId="30615" xr:uid="{00000000-0005-0000-0000-00002C7E0000}"/>
    <cellStyle name="ჩვეულებრივი 3 4 2 2 2 2 2 2 2 3" xfId="35488" xr:uid="{00000000-0005-0000-0000-00002D7E0000}"/>
    <cellStyle name="ჩვეულებრივი 3 4 2 2 2 2 2 2 3" xfId="30614" xr:uid="{00000000-0005-0000-0000-00002E7E0000}"/>
    <cellStyle name="ჩვეულებრივი 3 4 2 2 2 2 2 2 4" xfId="35487" xr:uid="{00000000-0005-0000-0000-00002F7E0000}"/>
    <cellStyle name="ჩვეულებრივი 3 4 2 2 2 2 2 3" xfId="25678" xr:uid="{00000000-0005-0000-0000-0000307E0000}"/>
    <cellStyle name="ჩვეულებრივი 3 4 2 2 2 2 2 3 2" xfId="30616" xr:uid="{00000000-0005-0000-0000-0000317E0000}"/>
    <cellStyle name="ჩვეულებრივი 3 4 2 2 2 2 2 3 3" xfId="35489" xr:uid="{00000000-0005-0000-0000-0000327E0000}"/>
    <cellStyle name="ჩვეულებრივი 3 4 2 2 2 2 2 4" xfId="30613" xr:uid="{00000000-0005-0000-0000-0000337E0000}"/>
    <cellStyle name="ჩვეულებრივი 3 4 2 2 2 2 2 5" xfId="35486" xr:uid="{00000000-0005-0000-0000-0000347E0000}"/>
    <cellStyle name="ჩვეულებრივი 3 4 2 2 2 2 3" xfId="25679" xr:uid="{00000000-0005-0000-0000-0000357E0000}"/>
    <cellStyle name="ჩვეულებრივი 3 4 2 2 2 2 3 2" xfId="25680" xr:uid="{00000000-0005-0000-0000-0000367E0000}"/>
    <cellStyle name="ჩვეულებრივი 3 4 2 2 2 2 3 2 2" xfId="30618" xr:uid="{00000000-0005-0000-0000-0000377E0000}"/>
    <cellStyle name="ჩვეულებრივი 3 4 2 2 2 2 3 2 3" xfId="35491" xr:uid="{00000000-0005-0000-0000-0000387E0000}"/>
    <cellStyle name="ჩვეულებრივი 3 4 2 2 2 2 3 3" xfId="30617" xr:uid="{00000000-0005-0000-0000-0000397E0000}"/>
    <cellStyle name="ჩვეულებრივი 3 4 2 2 2 2 3 4" xfId="35490" xr:uid="{00000000-0005-0000-0000-00003A7E0000}"/>
    <cellStyle name="ჩვეულებრივი 3 4 2 2 2 2 4" xfId="25681" xr:uid="{00000000-0005-0000-0000-00003B7E0000}"/>
    <cellStyle name="ჩვეულებრივი 3 4 2 2 2 2 4 2" xfId="30619" xr:uid="{00000000-0005-0000-0000-00003C7E0000}"/>
    <cellStyle name="ჩვეულებრივი 3 4 2 2 2 2 4 3" xfId="35492" xr:uid="{00000000-0005-0000-0000-00003D7E0000}"/>
    <cellStyle name="ჩვეულებრივი 3 4 2 2 2 2 5" xfId="30612" xr:uid="{00000000-0005-0000-0000-00003E7E0000}"/>
    <cellStyle name="ჩვეულებრივი 3 4 2 2 2 2 6" xfId="35485" xr:uid="{00000000-0005-0000-0000-00003F7E0000}"/>
    <cellStyle name="ჩვეულებრივი 3 4 2 2 2 3" xfId="25682" xr:uid="{00000000-0005-0000-0000-0000407E0000}"/>
    <cellStyle name="ჩვეულებრივი 3 4 2 2 2 3 2" xfId="25683" xr:uid="{00000000-0005-0000-0000-0000417E0000}"/>
    <cellStyle name="ჩვეულებრივი 3 4 2 2 2 3 2 2" xfId="25684" xr:uid="{00000000-0005-0000-0000-0000427E0000}"/>
    <cellStyle name="ჩვეულებრივი 3 4 2 2 2 3 2 2 2" xfId="30622" xr:uid="{00000000-0005-0000-0000-0000437E0000}"/>
    <cellStyle name="ჩვეულებრივი 3 4 2 2 2 3 2 2 3" xfId="35495" xr:uid="{00000000-0005-0000-0000-0000447E0000}"/>
    <cellStyle name="ჩვეულებრივი 3 4 2 2 2 3 2 3" xfId="30621" xr:uid="{00000000-0005-0000-0000-0000457E0000}"/>
    <cellStyle name="ჩვეულებრივი 3 4 2 2 2 3 2 4" xfId="35494" xr:uid="{00000000-0005-0000-0000-0000467E0000}"/>
    <cellStyle name="ჩვეულებრივი 3 4 2 2 2 3 3" xfId="25685" xr:uid="{00000000-0005-0000-0000-0000477E0000}"/>
    <cellStyle name="ჩვეულებრივი 3 4 2 2 2 3 3 2" xfId="30623" xr:uid="{00000000-0005-0000-0000-0000487E0000}"/>
    <cellStyle name="ჩვეულებრივი 3 4 2 2 2 3 3 3" xfId="35496" xr:uid="{00000000-0005-0000-0000-0000497E0000}"/>
    <cellStyle name="ჩვეულებრივი 3 4 2 2 2 3 4" xfId="30620" xr:uid="{00000000-0005-0000-0000-00004A7E0000}"/>
    <cellStyle name="ჩვეულებრივი 3 4 2 2 2 3 5" xfId="35493" xr:uid="{00000000-0005-0000-0000-00004B7E0000}"/>
    <cellStyle name="ჩვეულებრივი 3 4 2 2 2 4" xfId="25686" xr:uid="{00000000-0005-0000-0000-00004C7E0000}"/>
    <cellStyle name="ჩვეულებრივი 3 4 2 2 2 4 2" xfId="25687" xr:uid="{00000000-0005-0000-0000-00004D7E0000}"/>
    <cellStyle name="ჩვეულებრივი 3 4 2 2 2 4 2 2" xfId="30625" xr:uid="{00000000-0005-0000-0000-00004E7E0000}"/>
    <cellStyle name="ჩვეულებრივი 3 4 2 2 2 4 2 3" xfId="35498" xr:uid="{00000000-0005-0000-0000-00004F7E0000}"/>
    <cellStyle name="ჩვეულებრივი 3 4 2 2 2 4 3" xfId="30624" xr:uid="{00000000-0005-0000-0000-0000507E0000}"/>
    <cellStyle name="ჩვეულებრივი 3 4 2 2 2 4 4" xfId="35497" xr:uid="{00000000-0005-0000-0000-0000517E0000}"/>
    <cellStyle name="ჩვეულებრივი 3 4 2 2 2 5" xfId="25688" xr:uid="{00000000-0005-0000-0000-0000527E0000}"/>
    <cellStyle name="ჩვეულებრივი 3 4 2 2 2 5 2" xfId="30626" xr:uid="{00000000-0005-0000-0000-0000537E0000}"/>
    <cellStyle name="ჩვეულებრივი 3 4 2 2 2 5 3" xfId="35499" xr:uid="{00000000-0005-0000-0000-0000547E0000}"/>
    <cellStyle name="ჩვეულებრივი 3 4 2 2 2 6" xfId="30611" xr:uid="{00000000-0005-0000-0000-0000557E0000}"/>
    <cellStyle name="ჩვეულებრივი 3 4 2 2 2 7" xfId="35484" xr:uid="{00000000-0005-0000-0000-0000567E0000}"/>
    <cellStyle name="ჩვეულებრივი 3 4 2 2 3" xfId="25689" xr:uid="{00000000-0005-0000-0000-0000577E0000}"/>
    <cellStyle name="ჩვეულებრივი 3 4 2 2 3 2" xfId="25690" xr:uid="{00000000-0005-0000-0000-0000587E0000}"/>
    <cellStyle name="ჩვეულებრივი 3 4 2 2 3 2 2" xfId="25691" xr:uid="{00000000-0005-0000-0000-0000597E0000}"/>
    <cellStyle name="ჩვეულებრივი 3 4 2 2 3 2 2 2" xfId="25692" xr:uid="{00000000-0005-0000-0000-00005A7E0000}"/>
    <cellStyle name="ჩვეულებრივი 3 4 2 2 3 2 2 2 2" xfId="25693" xr:uid="{00000000-0005-0000-0000-00005B7E0000}"/>
    <cellStyle name="ჩვეულებრივი 3 4 2 2 3 2 2 2 2 2" xfId="30631" xr:uid="{00000000-0005-0000-0000-00005C7E0000}"/>
    <cellStyle name="ჩვეულებრივი 3 4 2 2 3 2 2 2 2 3" xfId="35504" xr:uid="{00000000-0005-0000-0000-00005D7E0000}"/>
    <cellStyle name="ჩვეულებრივი 3 4 2 2 3 2 2 2 3" xfId="30630" xr:uid="{00000000-0005-0000-0000-00005E7E0000}"/>
    <cellStyle name="ჩვეულებრივი 3 4 2 2 3 2 2 2 4" xfId="35503" xr:uid="{00000000-0005-0000-0000-00005F7E0000}"/>
    <cellStyle name="ჩვეულებრივი 3 4 2 2 3 2 2 3" xfId="25694" xr:uid="{00000000-0005-0000-0000-0000607E0000}"/>
    <cellStyle name="ჩვეულებრივი 3 4 2 2 3 2 2 3 2" xfId="30632" xr:uid="{00000000-0005-0000-0000-0000617E0000}"/>
    <cellStyle name="ჩვეულებრივი 3 4 2 2 3 2 2 3 3" xfId="35505" xr:uid="{00000000-0005-0000-0000-0000627E0000}"/>
    <cellStyle name="ჩვეულებრივი 3 4 2 2 3 2 2 4" xfId="30629" xr:uid="{00000000-0005-0000-0000-0000637E0000}"/>
    <cellStyle name="ჩვეულებრივი 3 4 2 2 3 2 2 5" xfId="35502" xr:uid="{00000000-0005-0000-0000-0000647E0000}"/>
    <cellStyle name="ჩვეულებრივი 3 4 2 2 3 2 3" xfId="25695" xr:uid="{00000000-0005-0000-0000-0000657E0000}"/>
    <cellStyle name="ჩვეულებრივი 3 4 2 2 3 2 3 2" xfId="25696" xr:uid="{00000000-0005-0000-0000-0000667E0000}"/>
    <cellStyle name="ჩვეულებრივი 3 4 2 2 3 2 3 2 2" xfId="30634" xr:uid="{00000000-0005-0000-0000-0000677E0000}"/>
    <cellStyle name="ჩვეულებრივი 3 4 2 2 3 2 3 2 3" xfId="35507" xr:uid="{00000000-0005-0000-0000-0000687E0000}"/>
    <cellStyle name="ჩვეულებრივი 3 4 2 2 3 2 3 3" xfId="30633" xr:uid="{00000000-0005-0000-0000-0000697E0000}"/>
    <cellStyle name="ჩვეულებრივი 3 4 2 2 3 2 3 4" xfId="35506" xr:uid="{00000000-0005-0000-0000-00006A7E0000}"/>
    <cellStyle name="ჩვეულებრივი 3 4 2 2 3 2 4" xfId="25697" xr:uid="{00000000-0005-0000-0000-00006B7E0000}"/>
    <cellStyle name="ჩვეულებრივი 3 4 2 2 3 2 4 2" xfId="30635" xr:uid="{00000000-0005-0000-0000-00006C7E0000}"/>
    <cellStyle name="ჩვეულებრივი 3 4 2 2 3 2 4 3" xfId="35508" xr:uid="{00000000-0005-0000-0000-00006D7E0000}"/>
    <cellStyle name="ჩვეულებრივი 3 4 2 2 3 2 5" xfId="30628" xr:uid="{00000000-0005-0000-0000-00006E7E0000}"/>
    <cellStyle name="ჩვეულებრივი 3 4 2 2 3 2 6" xfId="35501" xr:uid="{00000000-0005-0000-0000-00006F7E0000}"/>
    <cellStyle name="ჩვეულებრივი 3 4 2 2 3 3" xfId="25698" xr:uid="{00000000-0005-0000-0000-0000707E0000}"/>
    <cellStyle name="ჩვეულებრივი 3 4 2 2 3 3 2" xfId="25699" xr:uid="{00000000-0005-0000-0000-0000717E0000}"/>
    <cellStyle name="ჩვეულებრივი 3 4 2 2 3 3 2 2" xfId="25700" xr:uid="{00000000-0005-0000-0000-0000727E0000}"/>
    <cellStyle name="ჩვეულებრივი 3 4 2 2 3 3 2 2 2" xfId="30638" xr:uid="{00000000-0005-0000-0000-0000737E0000}"/>
    <cellStyle name="ჩვეულებრივი 3 4 2 2 3 3 2 2 3" xfId="35511" xr:uid="{00000000-0005-0000-0000-0000747E0000}"/>
    <cellStyle name="ჩვეულებრივი 3 4 2 2 3 3 2 3" xfId="30637" xr:uid="{00000000-0005-0000-0000-0000757E0000}"/>
    <cellStyle name="ჩვეულებრივი 3 4 2 2 3 3 2 4" xfId="35510" xr:uid="{00000000-0005-0000-0000-0000767E0000}"/>
    <cellStyle name="ჩვეულებრივი 3 4 2 2 3 3 3" xfId="25701" xr:uid="{00000000-0005-0000-0000-0000777E0000}"/>
    <cellStyle name="ჩვეულებრივი 3 4 2 2 3 3 3 2" xfId="30639" xr:uid="{00000000-0005-0000-0000-0000787E0000}"/>
    <cellStyle name="ჩვეულებრივი 3 4 2 2 3 3 3 3" xfId="35512" xr:uid="{00000000-0005-0000-0000-0000797E0000}"/>
    <cellStyle name="ჩვეულებრივი 3 4 2 2 3 3 4" xfId="30636" xr:uid="{00000000-0005-0000-0000-00007A7E0000}"/>
    <cellStyle name="ჩვეულებრივი 3 4 2 2 3 3 5" xfId="35509" xr:uid="{00000000-0005-0000-0000-00007B7E0000}"/>
    <cellStyle name="ჩვეულებრივი 3 4 2 2 3 4" xfId="25702" xr:uid="{00000000-0005-0000-0000-00007C7E0000}"/>
    <cellStyle name="ჩვეულებრივი 3 4 2 2 3 4 2" xfId="25703" xr:uid="{00000000-0005-0000-0000-00007D7E0000}"/>
    <cellStyle name="ჩვეულებრივი 3 4 2 2 3 4 2 2" xfId="30641" xr:uid="{00000000-0005-0000-0000-00007E7E0000}"/>
    <cellStyle name="ჩვეულებრივი 3 4 2 2 3 4 2 3" xfId="35514" xr:uid="{00000000-0005-0000-0000-00007F7E0000}"/>
    <cellStyle name="ჩვეულებრივი 3 4 2 2 3 4 3" xfId="30640" xr:uid="{00000000-0005-0000-0000-0000807E0000}"/>
    <cellStyle name="ჩვეულებრივი 3 4 2 2 3 4 4" xfId="35513" xr:uid="{00000000-0005-0000-0000-0000817E0000}"/>
    <cellStyle name="ჩვეულებრივი 3 4 2 2 3 5" xfId="25704" xr:uid="{00000000-0005-0000-0000-0000827E0000}"/>
    <cellStyle name="ჩვეულებრივი 3 4 2 2 3 5 2" xfId="30642" xr:uid="{00000000-0005-0000-0000-0000837E0000}"/>
    <cellStyle name="ჩვეულებრივი 3 4 2 2 3 5 3" xfId="35515" xr:uid="{00000000-0005-0000-0000-0000847E0000}"/>
    <cellStyle name="ჩვეულებრივი 3 4 2 2 3 6" xfId="30627" xr:uid="{00000000-0005-0000-0000-0000857E0000}"/>
    <cellStyle name="ჩვეულებრივი 3 4 2 2 3 7" xfId="35500" xr:uid="{00000000-0005-0000-0000-0000867E0000}"/>
    <cellStyle name="ჩვეულებრივი 3 4 2 2 4" xfId="25705" xr:uid="{00000000-0005-0000-0000-0000877E0000}"/>
    <cellStyle name="ჩვეულებრივი 3 4 2 2 4 2" xfId="25706" xr:uid="{00000000-0005-0000-0000-0000887E0000}"/>
    <cellStyle name="ჩვეულებრივი 3 4 2 2 4 2 2" xfId="25707" xr:uid="{00000000-0005-0000-0000-0000897E0000}"/>
    <cellStyle name="ჩვეულებრივი 3 4 2 2 4 2 2 2" xfId="25708" xr:uid="{00000000-0005-0000-0000-00008A7E0000}"/>
    <cellStyle name="ჩვეულებრივი 3 4 2 2 4 2 2 2 2" xfId="30646" xr:uid="{00000000-0005-0000-0000-00008B7E0000}"/>
    <cellStyle name="ჩვეულებრივი 3 4 2 2 4 2 2 2 3" xfId="35519" xr:uid="{00000000-0005-0000-0000-00008C7E0000}"/>
    <cellStyle name="ჩვეულებრივი 3 4 2 2 4 2 2 3" xfId="30645" xr:uid="{00000000-0005-0000-0000-00008D7E0000}"/>
    <cellStyle name="ჩვეულებრივი 3 4 2 2 4 2 2 4" xfId="35518" xr:uid="{00000000-0005-0000-0000-00008E7E0000}"/>
    <cellStyle name="ჩვეულებრივი 3 4 2 2 4 2 3" xfId="25709" xr:uid="{00000000-0005-0000-0000-00008F7E0000}"/>
    <cellStyle name="ჩვეულებრივი 3 4 2 2 4 2 3 2" xfId="30647" xr:uid="{00000000-0005-0000-0000-0000907E0000}"/>
    <cellStyle name="ჩვეულებრივი 3 4 2 2 4 2 3 3" xfId="35520" xr:uid="{00000000-0005-0000-0000-0000917E0000}"/>
    <cellStyle name="ჩვეულებრივი 3 4 2 2 4 2 4" xfId="30644" xr:uid="{00000000-0005-0000-0000-0000927E0000}"/>
    <cellStyle name="ჩვეულებრივი 3 4 2 2 4 2 5" xfId="35517" xr:uid="{00000000-0005-0000-0000-0000937E0000}"/>
    <cellStyle name="ჩვეულებრივი 3 4 2 2 4 3" xfId="25710" xr:uid="{00000000-0005-0000-0000-0000947E0000}"/>
    <cellStyle name="ჩვეულებრივი 3 4 2 2 4 3 2" xfId="25711" xr:uid="{00000000-0005-0000-0000-0000957E0000}"/>
    <cellStyle name="ჩვეულებრივი 3 4 2 2 4 3 2 2" xfId="30649" xr:uid="{00000000-0005-0000-0000-0000967E0000}"/>
    <cellStyle name="ჩვეულებრივი 3 4 2 2 4 3 2 3" xfId="35522" xr:uid="{00000000-0005-0000-0000-0000977E0000}"/>
    <cellStyle name="ჩვეულებრივი 3 4 2 2 4 3 3" xfId="30648" xr:uid="{00000000-0005-0000-0000-0000987E0000}"/>
    <cellStyle name="ჩვეულებრივი 3 4 2 2 4 3 4" xfId="35521" xr:uid="{00000000-0005-0000-0000-0000997E0000}"/>
    <cellStyle name="ჩვეულებრივი 3 4 2 2 4 4" xfId="25712" xr:uid="{00000000-0005-0000-0000-00009A7E0000}"/>
    <cellStyle name="ჩვეულებრივი 3 4 2 2 4 4 2" xfId="30650" xr:uid="{00000000-0005-0000-0000-00009B7E0000}"/>
    <cellStyle name="ჩვეულებრივი 3 4 2 2 4 4 3" xfId="35523" xr:uid="{00000000-0005-0000-0000-00009C7E0000}"/>
    <cellStyle name="ჩვეულებრივი 3 4 2 2 4 5" xfId="30643" xr:uid="{00000000-0005-0000-0000-00009D7E0000}"/>
    <cellStyle name="ჩვეულებრივი 3 4 2 2 4 6" xfId="35516" xr:uid="{00000000-0005-0000-0000-00009E7E0000}"/>
    <cellStyle name="ჩვეულებრივი 3 4 2 2 5" xfId="25713" xr:uid="{00000000-0005-0000-0000-00009F7E0000}"/>
    <cellStyle name="ჩვეულებრივი 3 4 2 2 5 2" xfId="25714" xr:uid="{00000000-0005-0000-0000-0000A07E0000}"/>
    <cellStyle name="ჩვეულებრივი 3 4 2 2 5 2 2" xfId="25715" xr:uid="{00000000-0005-0000-0000-0000A17E0000}"/>
    <cellStyle name="ჩვეულებრივი 3 4 2 2 5 2 2 2" xfId="30653" xr:uid="{00000000-0005-0000-0000-0000A27E0000}"/>
    <cellStyle name="ჩვეულებრივი 3 4 2 2 5 2 2 3" xfId="35526" xr:uid="{00000000-0005-0000-0000-0000A37E0000}"/>
    <cellStyle name="ჩვეულებრივი 3 4 2 2 5 2 3" xfId="30652" xr:uid="{00000000-0005-0000-0000-0000A47E0000}"/>
    <cellStyle name="ჩვეულებრივი 3 4 2 2 5 2 4" xfId="35525" xr:uid="{00000000-0005-0000-0000-0000A57E0000}"/>
    <cellStyle name="ჩვეულებრივი 3 4 2 2 5 3" xfId="25716" xr:uid="{00000000-0005-0000-0000-0000A67E0000}"/>
    <cellStyle name="ჩვეულებრივი 3 4 2 2 5 3 2" xfId="30654" xr:uid="{00000000-0005-0000-0000-0000A77E0000}"/>
    <cellStyle name="ჩვეულებრივი 3 4 2 2 5 3 3" xfId="35527" xr:uid="{00000000-0005-0000-0000-0000A87E0000}"/>
    <cellStyle name="ჩვეულებრივი 3 4 2 2 5 4" xfId="30651" xr:uid="{00000000-0005-0000-0000-0000A97E0000}"/>
    <cellStyle name="ჩვეულებრივი 3 4 2 2 5 5" xfId="35524" xr:uid="{00000000-0005-0000-0000-0000AA7E0000}"/>
    <cellStyle name="ჩვეულებრივი 3 4 2 2 6" xfId="25717" xr:uid="{00000000-0005-0000-0000-0000AB7E0000}"/>
    <cellStyle name="ჩვეულებრივი 3 4 2 2 6 2" xfId="25718" xr:uid="{00000000-0005-0000-0000-0000AC7E0000}"/>
    <cellStyle name="ჩვეულებრივი 3 4 2 2 6 2 2" xfId="30656" xr:uid="{00000000-0005-0000-0000-0000AD7E0000}"/>
    <cellStyle name="ჩვეულებრივი 3 4 2 2 6 2 3" xfId="35529" xr:uid="{00000000-0005-0000-0000-0000AE7E0000}"/>
    <cellStyle name="ჩვეულებრივი 3 4 2 2 6 3" xfId="30655" xr:uid="{00000000-0005-0000-0000-0000AF7E0000}"/>
    <cellStyle name="ჩვეულებრივი 3 4 2 2 6 4" xfId="35528" xr:uid="{00000000-0005-0000-0000-0000B07E0000}"/>
    <cellStyle name="ჩვეულებრივი 3 4 2 2 7" xfId="25719" xr:uid="{00000000-0005-0000-0000-0000B17E0000}"/>
    <cellStyle name="ჩვეულებრივი 3 4 2 2 7 2" xfId="30657" xr:uid="{00000000-0005-0000-0000-0000B27E0000}"/>
    <cellStyle name="ჩვეულებრივი 3 4 2 2 7 3" xfId="35530" xr:uid="{00000000-0005-0000-0000-0000B37E0000}"/>
    <cellStyle name="ჩვეულებრივი 3 4 2 2 8" xfId="30610" xr:uid="{00000000-0005-0000-0000-0000B47E0000}"/>
    <cellStyle name="ჩვეულებრივი 3 4 2 2 9" xfId="35483" xr:uid="{00000000-0005-0000-0000-0000B57E0000}"/>
    <cellStyle name="ჩვეულებრივი 3 4 2 3" xfId="25720" xr:uid="{00000000-0005-0000-0000-0000B67E0000}"/>
    <cellStyle name="ჩვეულებრივი 3 4 2 3 2" xfId="25721" xr:uid="{00000000-0005-0000-0000-0000B77E0000}"/>
    <cellStyle name="ჩვეულებრივი 3 4 2 3 2 2" xfId="25722" xr:uid="{00000000-0005-0000-0000-0000B87E0000}"/>
    <cellStyle name="ჩვეულებრივი 3 4 2 3 2 2 2" xfId="25723" xr:uid="{00000000-0005-0000-0000-0000B97E0000}"/>
    <cellStyle name="ჩვეულებრივი 3 4 2 3 2 2 2 2" xfId="25724" xr:uid="{00000000-0005-0000-0000-0000BA7E0000}"/>
    <cellStyle name="ჩვეულებრივი 3 4 2 3 2 2 2 2 2" xfId="30662" xr:uid="{00000000-0005-0000-0000-0000BB7E0000}"/>
    <cellStyle name="ჩვეულებრივი 3 4 2 3 2 2 2 2 3" xfId="35535" xr:uid="{00000000-0005-0000-0000-0000BC7E0000}"/>
    <cellStyle name="ჩვეულებრივი 3 4 2 3 2 2 2 3" xfId="30661" xr:uid="{00000000-0005-0000-0000-0000BD7E0000}"/>
    <cellStyle name="ჩვეულებრივი 3 4 2 3 2 2 2 4" xfId="35534" xr:uid="{00000000-0005-0000-0000-0000BE7E0000}"/>
    <cellStyle name="ჩვეულებრივი 3 4 2 3 2 2 3" xfId="25725" xr:uid="{00000000-0005-0000-0000-0000BF7E0000}"/>
    <cellStyle name="ჩვეულებრივი 3 4 2 3 2 2 3 2" xfId="30663" xr:uid="{00000000-0005-0000-0000-0000C07E0000}"/>
    <cellStyle name="ჩვეულებრივი 3 4 2 3 2 2 3 3" xfId="35536" xr:uid="{00000000-0005-0000-0000-0000C17E0000}"/>
    <cellStyle name="ჩვეულებრივი 3 4 2 3 2 2 4" xfId="30660" xr:uid="{00000000-0005-0000-0000-0000C27E0000}"/>
    <cellStyle name="ჩვეულებრივი 3 4 2 3 2 2 5" xfId="35533" xr:uid="{00000000-0005-0000-0000-0000C37E0000}"/>
    <cellStyle name="ჩვეულებრივი 3 4 2 3 2 3" xfId="25726" xr:uid="{00000000-0005-0000-0000-0000C47E0000}"/>
    <cellStyle name="ჩვეულებრივი 3 4 2 3 2 3 2" xfId="25727" xr:uid="{00000000-0005-0000-0000-0000C57E0000}"/>
    <cellStyle name="ჩვეულებრივი 3 4 2 3 2 3 2 2" xfId="30665" xr:uid="{00000000-0005-0000-0000-0000C67E0000}"/>
    <cellStyle name="ჩვეულებრივი 3 4 2 3 2 3 2 3" xfId="35538" xr:uid="{00000000-0005-0000-0000-0000C77E0000}"/>
    <cellStyle name="ჩვეულებრივი 3 4 2 3 2 3 3" xfId="30664" xr:uid="{00000000-0005-0000-0000-0000C87E0000}"/>
    <cellStyle name="ჩვეულებრივი 3 4 2 3 2 3 4" xfId="35537" xr:uid="{00000000-0005-0000-0000-0000C97E0000}"/>
    <cellStyle name="ჩვეულებრივი 3 4 2 3 2 4" xfId="25728" xr:uid="{00000000-0005-0000-0000-0000CA7E0000}"/>
    <cellStyle name="ჩვეულებრივი 3 4 2 3 2 4 2" xfId="30666" xr:uid="{00000000-0005-0000-0000-0000CB7E0000}"/>
    <cellStyle name="ჩვეულებრივი 3 4 2 3 2 4 3" xfId="35539" xr:uid="{00000000-0005-0000-0000-0000CC7E0000}"/>
    <cellStyle name="ჩვეულებრივი 3 4 2 3 2 5" xfId="30659" xr:uid="{00000000-0005-0000-0000-0000CD7E0000}"/>
    <cellStyle name="ჩვეულებრივი 3 4 2 3 2 6" xfId="35532" xr:uid="{00000000-0005-0000-0000-0000CE7E0000}"/>
    <cellStyle name="ჩვეულებრივი 3 4 2 3 3" xfId="25729" xr:uid="{00000000-0005-0000-0000-0000CF7E0000}"/>
    <cellStyle name="ჩვეულებრივი 3 4 2 3 3 2" xfId="25730" xr:uid="{00000000-0005-0000-0000-0000D07E0000}"/>
    <cellStyle name="ჩვეულებრივი 3 4 2 3 3 2 2" xfId="25731" xr:uid="{00000000-0005-0000-0000-0000D17E0000}"/>
    <cellStyle name="ჩვეულებრივი 3 4 2 3 3 2 2 2" xfId="30669" xr:uid="{00000000-0005-0000-0000-0000D27E0000}"/>
    <cellStyle name="ჩვეულებრივი 3 4 2 3 3 2 2 3" xfId="35542" xr:uid="{00000000-0005-0000-0000-0000D37E0000}"/>
    <cellStyle name="ჩვეულებრივი 3 4 2 3 3 2 3" xfId="30668" xr:uid="{00000000-0005-0000-0000-0000D47E0000}"/>
    <cellStyle name="ჩვეულებრივი 3 4 2 3 3 2 4" xfId="35541" xr:uid="{00000000-0005-0000-0000-0000D57E0000}"/>
    <cellStyle name="ჩვეულებრივი 3 4 2 3 3 3" xfId="25732" xr:uid="{00000000-0005-0000-0000-0000D67E0000}"/>
    <cellStyle name="ჩვეულებრივი 3 4 2 3 3 3 2" xfId="30670" xr:uid="{00000000-0005-0000-0000-0000D77E0000}"/>
    <cellStyle name="ჩვეულებრივი 3 4 2 3 3 3 3" xfId="35543" xr:uid="{00000000-0005-0000-0000-0000D87E0000}"/>
    <cellStyle name="ჩვეულებრივი 3 4 2 3 3 4" xfId="30667" xr:uid="{00000000-0005-0000-0000-0000D97E0000}"/>
    <cellStyle name="ჩვეულებრივი 3 4 2 3 3 5" xfId="35540" xr:uid="{00000000-0005-0000-0000-0000DA7E0000}"/>
    <cellStyle name="ჩვეულებრივი 3 4 2 3 4" xfId="25733" xr:uid="{00000000-0005-0000-0000-0000DB7E0000}"/>
    <cellStyle name="ჩვეულებრივი 3 4 2 3 4 2" xfId="25734" xr:uid="{00000000-0005-0000-0000-0000DC7E0000}"/>
    <cellStyle name="ჩვეულებრივი 3 4 2 3 4 2 2" xfId="30672" xr:uid="{00000000-0005-0000-0000-0000DD7E0000}"/>
    <cellStyle name="ჩვეულებრივი 3 4 2 3 4 2 3" xfId="35545" xr:uid="{00000000-0005-0000-0000-0000DE7E0000}"/>
    <cellStyle name="ჩვეულებრივი 3 4 2 3 4 3" xfId="30671" xr:uid="{00000000-0005-0000-0000-0000DF7E0000}"/>
    <cellStyle name="ჩვეულებრივი 3 4 2 3 4 4" xfId="35544" xr:uid="{00000000-0005-0000-0000-0000E07E0000}"/>
    <cellStyle name="ჩვეულებრივი 3 4 2 3 5" xfId="25735" xr:uid="{00000000-0005-0000-0000-0000E17E0000}"/>
    <cellStyle name="ჩვეულებრივი 3 4 2 3 5 2" xfId="30673" xr:uid="{00000000-0005-0000-0000-0000E27E0000}"/>
    <cellStyle name="ჩვეულებრივი 3 4 2 3 5 3" xfId="35546" xr:uid="{00000000-0005-0000-0000-0000E37E0000}"/>
    <cellStyle name="ჩვეულებრივი 3 4 2 3 6" xfId="30658" xr:uid="{00000000-0005-0000-0000-0000E47E0000}"/>
    <cellStyle name="ჩვეულებრივი 3 4 2 3 7" xfId="35531" xr:uid="{00000000-0005-0000-0000-0000E57E0000}"/>
    <cellStyle name="ჩვეულებრივი 3 4 2 4" xfId="25736" xr:uid="{00000000-0005-0000-0000-0000E67E0000}"/>
    <cellStyle name="ჩვეულებრივი 3 4 2 4 2" xfId="25737" xr:uid="{00000000-0005-0000-0000-0000E77E0000}"/>
    <cellStyle name="ჩვეულებრივი 3 4 2 4 2 2" xfId="25738" xr:uid="{00000000-0005-0000-0000-0000E87E0000}"/>
    <cellStyle name="ჩვეულებრივი 3 4 2 4 2 2 2" xfId="25739" xr:uid="{00000000-0005-0000-0000-0000E97E0000}"/>
    <cellStyle name="ჩვეულებრივი 3 4 2 4 2 2 2 2" xfId="25740" xr:uid="{00000000-0005-0000-0000-0000EA7E0000}"/>
    <cellStyle name="ჩვეულებრივი 3 4 2 4 2 2 2 2 2" xfId="30678" xr:uid="{00000000-0005-0000-0000-0000EB7E0000}"/>
    <cellStyle name="ჩვეულებრივი 3 4 2 4 2 2 2 2 3" xfId="35551" xr:uid="{00000000-0005-0000-0000-0000EC7E0000}"/>
    <cellStyle name="ჩვეულებრივი 3 4 2 4 2 2 2 3" xfId="30677" xr:uid="{00000000-0005-0000-0000-0000ED7E0000}"/>
    <cellStyle name="ჩვეულებრივი 3 4 2 4 2 2 2 4" xfId="35550" xr:uid="{00000000-0005-0000-0000-0000EE7E0000}"/>
    <cellStyle name="ჩვეულებრივი 3 4 2 4 2 2 3" xfId="25741" xr:uid="{00000000-0005-0000-0000-0000EF7E0000}"/>
    <cellStyle name="ჩვეულებრივი 3 4 2 4 2 2 3 2" xfId="30679" xr:uid="{00000000-0005-0000-0000-0000F07E0000}"/>
    <cellStyle name="ჩვეულებრივი 3 4 2 4 2 2 3 3" xfId="35552" xr:uid="{00000000-0005-0000-0000-0000F17E0000}"/>
    <cellStyle name="ჩვეულებრივი 3 4 2 4 2 2 4" xfId="30676" xr:uid="{00000000-0005-0000-0000-0000F27E0000}"/>
    <cellStyle name="ჩვეულებრივი 3 4 2 4 2 2 5" xfId="35549" xr:uid="{00000000-0005-0000-0000-0000F37E0000}"/>
    <cellStyle name="ჩვეულებრივი 3 4 2 4 2 3" xfId="25742" xr:uid="{00000000-0005-0000-0000-0000F47E0000}"/>
    <cellStyle name="ჩვეულებრივი 3 4 2 4 2 3 2" xfId="25743" xr:uid="{00000000-0005-0000-0000-0000F57E0000}"/>
    <cellStyle name="ჩვეულებრივი 3 4 2 4 2 3 2 2" xfId="30681" xr:uid="{00000000-0005-0000-0000-0000F67E0000}"/>
    <cellStyle name="ჩვეულებრივი 3 4 2 4 2 3 2 3" xfId="35554" xr:uid="{00000000-0005-0000-0000-0000F77E0000}"/>
    <cellStyle name="ჩვეულებრივი 3 4 2 4 2 3 3" xfId="30680" xr:uid="{00000000-0005-0000-0000-0000F87E0000}"/>
    <cellStyle name="ჩვეულებრივი 3 4 2 4 2 3 4" xfId="35553" xr:uid="{00000000-0005-0000-0000-0000F97E0000}"/>
    <cellStyle name="ჩვეულებრივი 3 4 2 4 2 4" xfId="25744" xr:uid="{00000000-0005-0000-0000-0000FA7E0000}"/>
    <cellStyle name="ჩვეულებრივი 3 4 2 4 2 4 2" xfId="30682" xr:uid="{00000000-0005-0000-0000-0000FB7E0000}"/>
    <cellStyle name="ჩვეულებრივი 3 4 2 4 2 4 3" xfId="35555" xr:uid="{00000000-0005-0000-0000-0000FC7E0000}"/>
    <cellStyle name="ჩვეულებრივი 3 4 2 4 2 5" xfId="30675" xr:uid="{00000000-0005-0000-0000-0000FD7E0000}"/>
    <cellStyle name="ჩვეულებრივი 3 4 2 4 2 6" xfId="35548" xr:uid="{00000000-0005-0000-0000-0000FE7E0000}"/>
    <cellStyle name="ჩვეულებრივი 3 4 2 4 3" xfId="25745" xr:uid="{00000000-0005-0000-0000-0000FF7E0000}"/>
    <cellStyle name="ჩვეულებრივი 3 4 2 4 3 2" xfId="25746" xr:uid="{00000000-0005-0000-0000-0000007F0000}"/>
    <cellStyle name="ჩვეულებრივი 3 4 2 4 3 2 2" xfId="25747" xr:uid="{00000000-0005-0000-0000-0000017F0000}"/>
    <cellStyle name="ჩვეულებრივი 3 4 2 4 3 2 2 2" xfId="30685" xr:uid="{00000000-0005-0000-0000-0000027F0000}"/>
    <cellStyle name="ჩვეულებრივი 3 4 2 4 3 2 2 3" xfId="35558" xr:uid="{00000000-0005-0000-0000-0000037F0000}"/>
    <cellStyle name="ჩვეულებრივი 3 4 2 4 3 2 3" xfId="30684" xr:uid="{00000000-0005-0000-0000-0000047F0000}"/>
    <cellStyle name="ჩვეულებრივი 3 4 2 4 3 2 4" xfId="35557" xr:uid="{00000000-0005-0000-0000-0000057F0000}"/>
    <cellStyle name="ჩვეულებრივი 3 4 2 4 3 3" xfId="25748" xr:uid="{00000000-0005-0000-0000-0000067F0000}"/>
    <cellStyle name="ჩვეულებრივი 3 4 2 4 3 3 2" xfId="30686" xr:uid="{00000000-0005-0000-0000-0000077F0000}"/>
    <cellStyle name="ჩვეულებრივი 3 4 2 4 3 3 3" xfId="35559" xr:uid="{00000000-0005-0000-0000-0000087F0000}"/>
    <cellStyle name="ჩვეულებრივი 3 4 2 4 3 4" xfId="30683" xr:uid="{00000000-0005-0000-0000-0000097F0000}"/>
    <cellStyle name="ჩვეულებრივი 3 4 2 4 3 5" xfId="35556" xr:uid="{00000000-0005-0000-0000-00000A7F0000}"/>
    <cellStyle name="ჩვეულებრივი 3 4 2 4 4" xfId="25749" xr:uid="{00000000-0005-0000-0000-00000B7F0000}"/>
    <cellStyle name="ჩვეულებრივი 3 4 2 4 4 2" xfId="25750" xr:uid="{00000000-0005-0000-0000-00000C7F0000}"/>
    <cellStyle name="ჩვეულებრივი 3 4 2 4 4 2 2" xfId="30688" xr:uid="{00000000-0005-0000-0000-00000D7F0000}"/>
    <cellStyle name="ჩვეულებრივი 3 4 2 4 4 2 3" xfId="35561" xr:uid="{00000000-0005-0000-0000-00000E7F0000}"/>
    <cellStyle name="ჩვეულებრივი 3 4 2 4 4 3" xfId="30687" xr:uid="{00000000-0005-0000-0000-00000F7F0000}"/>
    <cellStyle name="ჩვეულებრივი 3 4 2 4 4 4" xfId="35560" xr:uid="{00000000-0005-0000-0000-0000107F0000}"/>
    <cellStyle name="ჩვეულებრივი 3 4 2 4 5" xfId="25751" xr:uid="{00000000-0005-0000-0000-0000117F0000}"/>
    <cellStyle name="ჩვეულებრივი 3 4 2 4 5 2" xfId="30689" xr:uid="{00000000-0005-0000-0000-0000127F0000}"/>
    <cellStyle name="ჩვეულებრივი 3 4 2 4 5 3" xfId="35562" xr:uid="{00000000-0005-0000-0000-0000137F0000}"/>
    <cellStyle name="ჩვეულებრივი 3 4 2 4 6" xfId="30674" xr:uid="{00000000-0005-0000-0000-0000147F0000}"/>
    <cellStyle name="ჩვეულებრივი 3 4 2 4 7" xfId="35547" xr:uid="{00000000-0005-0000-0000-0000157F0000}"/>
    <cellStyle name="ჩვეულებრივი 3 4 2 5" xfId="25752" xr:uid="{00000000-0005-0000-0000-0000167F0000}"/>
    <cellStyle name="ჩვეულებრივი 3 4 2 5 2" xfId="25753" xr:uid="{00000000-0005-0000-0000-0000177F0000}"/>
    <cellStyle name="ჩვეულებრივი 3 4 2 5 2 2" xfId="25754" xr:uid="{00000000-0005-0000-0000-0000187F0000}"/>
    <cellStyle name="ჩვეულებრივი 3 4 2 5 2 2 2" xfId="25755" xr:uid="{00000000-0005-0000-0000-0000197F0000}"/>
    <cellStyle name="ჩვეულებრივი 3 4 2 5 2 2 2 2" xfId="30693" xr:uid="{00000000-0005-0000-0000-00001A7F0000}"/>
    <cellStyle name="ჩვეულებრივი 3 4 2 5 2 2 2 3" xfId="35566" xr:uid="{00000000-0005-0000-0000-00001B7F0000}"/>
    <cellStyle name="ჩვეულებრივი 3 4 2 5 2 2 3" xfId="30692" xr:uid="{00000000-0005-0000-0000-00001C7F0000}"/>
    <cellStyle name="ჩვეულებრივი 3 4 2 5 2 2 4" xfId="35565" xr:uid="{00000000-0005-0000-0000-00001D7F0000}"/>
    <cellStyle name="ჩვეულებრივი 3 4 2 5 2 3" xfId="25756" xr:uid="{00000000-0005-0000-0000-00001E7F0000}"/>
    <cellStyle name="ჩვეულებრივი 3 4 2 5 2 3 2" xfId="30694" xr:uid="{00000000-0005-0000-0000-00001F7F0000}"/>
    <cellStyle name="ჩვეულებრივი 3 4 2 5 2 3 3" xfId="35567" xr:uid="{00000000-0005-0000-0000-0000207F0000}"/>
    <cellStyle name="ჩვეულებრივი 3 4 2 5 2 4" xfId="30691" xr:uid="{00000000-0005-0000-0000-0000217F0000}"/>
    <cellStyle name="ჩვეულებრივი 3 4 2 5 2 5" xfId="35564" xr:uid="{00000000-0005-0000-0000-0000227F0000}"/>
    <cellStyle name="ჩვეულებრივი 3 4 2 5 3" xfId="25757" xr:uid="{00000000-0005-0000-0000-0000237F0000}"/>
    <cellStyle name="ჩვეულებრივი 3 4 2 5 3 2" xfId="25758" xr:uid="{00000000-0005-0000-0000-0000247F0000}"/>
    <cellStyle name="ჩვეულებრივი 3 4 2 5 3 2 2" xfId="30696" xr:uid="{00000000-0005-0000-0000-0000257F0000}"/>
    <cellStyle name="ჩვეულებრივი 3 4 2 5 3 2 3" xfId="35569" xr:uid="{00000000-0005-0000-0000-0000267F0000}"/>
    <cellStyle name="ჩვეულებრივი 3 4 2 5 3 3" xfId="30695" xr:uid="{00000000-0005-0000-0000-0000277F0000}"/>
    <cellStyle name="ჩვეულებრივი 3 4 2 5 3 4" xfId="35568" xr:uid="{00000000-0005-0000-0000-0000287F0000}"/>
    <cellStyle name="ჩვეულებრივი 3 4 2 5 4" xfId="25759" xr:uid="{00000000-0005-0000-0000-0000297F0000}"/>
    <cellStyle name="ჩვეულებრივი 3 4 2 5 4 2" xfId="30697" xr:uid="{00000000-0005-0000-0000-00002A7F0000}"/>
    <cellStyle name="ჩვეულებრივი 3 4 2 5 4 3" xfId="35570" xr:uid="{00000000-0005-0000-0000-00002B7F0000}"/>
    <cellStyle name="ჩვეულებრივი 3 4 2 5 5" xfId="30690" xr:uid="{00000000-0005-0000-0000-00002C7F0000}"/>
    <cellStyle name="ჩვეულებრივი 3 4 2 5 6" xfId="35563" xr:uid="{00000000-0005-0000-0000-00002D7F0000}"/>
    <cellStyle name="ჩვეულებრივი 3 4 2 6" xfId="25760" xr:uid="{00000000-0005-0000-0000-00002E7F0000}"/>
    <cellStyle name="ჩვეულებრივი 3 4 2 6 2" xfId="25761" xr:uid="{00000000-0005-0000-0000-00002F7F0000}"/>
    <cellStyle name="ჩვეულებრივი 3 4 2 6 2 2" xfId="25762" xr:uid="{00000000-0005-0000-0000-0000307F0000}"/>
    <cellStyle name="ჩვეულებრივი 3 4 2 6 2 2 2" xfId="30700" xr:uid="{00000000-0005-0000-0000-0000317F0000}"/>
    <cellStyle name="ჩვეულებრივი 3 4 2 6 2 2 3" xfId="35573" xr:uid="{00000000-0005-0000-0000-0000327F0000}"/>
    <cellStyle name="ჩვეულებრივი 3 4 2 6 2 3" xfId="30699" xr:uid="{00000000-0005-0000-0000-0000337F0000}"/>
    <cellStyle name="ჩვეულებრივი 3 4 2 6 2 4" xfId="35572" xr:uid="{00000000-0005-0000-0000-0000347F0000}"/>
    <cellStyle name="ჩვეულებრივი 3 4 2 6 3" xfId="25763" xr:uid="{00000000-0005-0000-0000-0000357F0000}"/>
    <cellStyle name="ჩვეულებრივი 3 4 2 6 3 2" xfId="30701" xr:uid="{00000000-0005-0000-0000-0000367F0000}"/>
    <cellStyle name="ჩვეულებრივი 3 4 2 6 3 3" xfId="35574" xr:uid="{00000000-0005-0000-0000-0000377F0000}"/>
    <cellStyle name="ჩვეულებრივი 3 4 2 6 4" xfId="30698" xr:uid="{00000000-0005-0000-0000-0000387F0000}"/>
    <cellStyle name="ჩვეულებრივი 3 4 2 6 5" xfId="35571" xr:uid="{00000000-0005-0000-0000-0000397F0000}"/>
    <cellStyle name="ჩვეულებრივი 3 4 2 7" xfId="25764" xr:uid="{00000000-0005-0000-0000-00003A7F0000}"/>
    <cellStyle name="ჩვეულებრივი 3 4 2 7 2" xfId="25765" xr:uid="{00000000-0005-0000-0000-00003B7F0000}"/>
    <cellStyle name="ჩვეულებრივი 3 4 2 7 2 2" xfId="30703" xr:uid="{00000000-0005-0000-0000-00003C7F0000}"/>
    <cellStyle name="ჩვეულებრივი 3 4 2 7 2 3" xfId="35576" xr:uid="{00000000-0005-0000-0000-00003D7F0000}"/>
    <cellStyle name="ჩვეულებრივი 3 4 2 7 3" xfId="30702" xr:uid="{00000000-0005-0000-0000-00003E7F0000}"/>
    <cellStyle name="ჩვეულებრივი 3 4 2 7 4" xfId="35575" xr:uid="{00000000-0005-0000-0000-00003F7F0000}"/>
    <cellStyle name="ჩვეულებრივი 3 4 2 8" xfId="25766" xr:uid="{00000000-0005-0000-0000-0000407F0000}"/>
    <cellStyle name="ჩვეულებრივი 3 4 2 8 2" xfId="30704" xr:uid="{00000000-0005-0000-0000-0000417F0000}"/>
    <cellStyle name="ჩვეულებრივი 3 4 2 8 3" xfId="35577" xr:uid="{00000000-0005-0000-0000-0000427F0000}"/>
    <cellStyle name="ჩვეულებრივი 3 4 2 9" xfId="30609" xr:uid="{00000000-0005-0000-0000-0000437F0000}"/>
    <cellStyle name="ჩვეულებრივი 3 4 3" xfId="25767" xr:uid="{00000000-0005-0000-0000-0000447F0000}"/>
    <cellStyle name="ჩვეულებრივი 3 4 3 2" xfId="25768" xr:uid="{00000000-0005-0000-0000-0000457F0000}"/>
    <cellStyle name="ჩვეულებრივი 3 4 3 2 2" xfId="25769" xr:uid="{00000000-0005-0000-0000-0000467F0000}"/>
    <cellStyle name="ჩვეულებრივი 3 4 3 2 2 2" xfId="25770" xr:uid="{00000000-0005-0000-0000-0000477F0000}"/>
    <cellStyle name="ჩვეულებრივი 3 4 3 2 2 2 2" xfId="25771" xr:uid="{00000000-0005-0000-0000-0000487F0000}"/>
    <cellStyle name="ჩვეულებრივი 3 4 3 2 2 2 2 2" xfId="25772" xr:uid="{00000000-0005-0000-0000-0000497F0000}"/>
    <cellStyle name="ჩვეულებრივი 3 4 3 2 2 2 2 2 2" xfId="30710" xr:uid="{00000000-0005-0000-0000-00004A7F0000}"/>
    <cellStyle name="ჩვეულებრივი 3 4 3 2 2 2 2 2 3" xfId="35583" xr:uid="{00000000-0005-0000-0000-00004B7F0000}"/>
    <cellStyle name="ჩვეულებრივი 3 4 3 2 2 2 2 3" xfId="30709" xr:uid="{00000000-0005-0000-0000-00004C7F0000}"/>
    <cellStyle name="ჩვეულებრივი 3 4 3 2 2 2 2 4" xfId="35582" xr:uid="{00000000-0005-0000-0000-00004D7F0000}"/>
    <cellStyle name="ჩვეულებრივი 3 4 3 2 2 2 3" xfId="25773" xr:uid="{00000000-0005-0000-0000-00004E7F0000}"/>
    <cellStyle name="ჩვეულებრივი 3 4 3 2 2 2 3 2" xfId="30711" xr:uid="{00000000-0005-0000-0000-00004F7F0000}"/>
    <cellStyle name="ჩვეულებრივი 3 4 3 2 2 2 3 3" xfId="35584" xr:uid="{00000000-0005-0000-0000-0000507F0000}"/>
    <cellStyle name="ჩვეულებრივი 3 4 3 2 2 2 4" xfId="30708" xr:uid="{00000000-0005-0000-0000-0000517F0000}"/>
    <cellStyle name="ჩვეულებრივი 3 4 3 2 2 2 5" xfId="35581" xr:uid="{00000000-0005-0000-0000-0000527F0000}"/>
    <cellStyle name="ჩვეულებრივი 3 4 3 2 2 3" xfId="25774" xr:uid="{00000000-0005-0000-0000-0000537F0000}"/>
    <cellStyle name="ჩვეულებრივი 3 4 3 2 2 3 2" xfId="25775" xr:uid="{00000000-0005-0000-0000-0000547F0000}"/>
    <cellStyle name="ჩვეულებრივი 3 4 3 2 2 3 2 2" xfId="30713" xr:uid="{00000000-0005-0000-0000-0000557F0000}"/>
    <cellStyle name="ჩვეულებრივი 3 4 3 2 2 3 2 3" xfId="35586" xr:uid="{00000000-0005-0000-0000-0000567F0000}"/>
    <cellStyle name="ჩვეულებრივი 3 4 3 2 2 3 3" xfId="30712" xr:uid="{00000000-0005-0000-0000-0000577F0000}"/>
    <cellStyle name="ჩვეულებრივი 3 4 3 2 2 3 4" xfId="35585" xr:uid="{00000000-0005-0000-0000-0000587F0000}"/>
    <cellStyle name="ჩვეულებრივი 3 4 3 2 2 4" xfId="25776" xr:uid="{00000000-0005-0000-0000-0000597F0000}"/>
    <cellStyle name="ჩვეულებრივი 3 4 3 2 2 4 2" xfId="30714" xr:uid="{00000000-0005-0000-0000-00005A7F0000}"/>
    <cellStyle name="ჩვეულებრივი 3 4 3 2 2 4 3" xfId="35587" xr:uid="{00000000-0005-0000-0000-00005B7F0000}"/>
    <cellStyle name="ჩვეულებრივი 3 4 3 2 2 5" xfId="30707" xr:uid="{00000000-0005-0000-0000-00005C7F0000}"/>
    <cellStyle name="ჩვეულებრივი 3 4 3 2 2 6" xfId="35580" xr:uid="{00000000-0005-0000-0000-00005D7F0000}"/>
    <cellStyle name="ჩვეულებრივი 3 4 3 2 3" xfId="25777" xr:uid="{00000000-0005-0000-0000-00005E7F0000}"/>
    <cellStyle name="ჩვეულებრივი 3 4 3 2 3 2" xfId="25778" xr:uid="{00000000-0005-0000-0000-00005F7F0000}"/>
    <cellStyle name="ჩვეულებრივი 3 4 3 2 3 2 2" xfId="25779" xr:uid="{00000000-0005-0000-0000-0000607F0000}"/>
    <cellStyle name="ჩვეულებრივი 3 4 3 2 3 2 2 2" xfId="30717" xr:uid="{00000000-0005-0000-0000-0000617F0000}"/>
    <cellStyle name="ჩვეულებრივი 3 4 3 2 3 2 2 3" xfId="35590" xr:uid="{00000000-0005-0000-0000-0000627F0000}"/>
    <cellStyle name="ჩვეულებრივი 3 4 3 2 3 2 3" xfId="30716" xr:uid="{00000000-0005-0000-0000-0000637F0000}"/>
    <cellStyle name="ჩვეულებრივი 3 4 3 2 3 2 4" xfId="35589" xr:uid="{00000000-0005-0000-0000-0000647F0000}"/>
    <cellStyle name="ჩვეულებრივი 3 4 3 2 3 3" xfId="25780" xr:uid="{00000000-0005-0000-0000-0000657F0000}"/>
    <cellStyle name="ჩვეულებრივი 3 4 3 2 3 3 2" xfId="30718" xr:uid="{00000000-0005-0000-0000-0000667F0000}"/>
    <cellStyle name="ჩვეულებრივი 3 4 3 2 3 3 3" xfId="35591" xr:uid="{00000000-0005-0000-0000-0000677F0000}"/>
    <cellStyle name="ჩვეულებრივი 3 4 3 2 3 4" xfId="30715" xr:uid="{00000000-0005-0000-0000-0000687F0000}"/>
    <cellStyle name="ჩვეულებრივი 3 4 3 2 3 5" xfId="35588" xr:uid="{00000000-0005-0000-0000-0000697F0000}"/>
    <cellStyle name="ჩვეულებრივი 3 4 3 2 4" xfId="25781" xr:uid="{00000000-0005-0000-0000-00006A7F0000}"/>
    <cellStyle name="ჩვეულებრივი 3 4 3 2 4 2" xfId="25782" xr:uid="{00000000-0005-0000-0000-00006B7F0000}"/>
    <cellStyle name="ჩვეულებრივი 3 4 3 2 4 2 2" xfId="30720" xr:uid="{00000000-0005-0000-0000-00006C7F0000}"/>
    <cellStyle name="ჩვეულებრივი 3 4 3 2 4 2 3" xfId="35593" xr:uid="{00000000-0005-0000-0000-00006D7F0000}"/>
    <cellStyle name="ჩვეულებრივი 3 4 3 2 4 3" xfId="30719" xr:uid="{00000000-0005-0000-0000-00006E7F0000}"/>
    <cellStyle name="ჩვეულებრივი 3 4 3 2 4 4" xfId="35592" xr:uid="{00000000-0005-0000-0000-00006F7F0000}"/>
    <cellStyle name="ჩვეულებრივი 3 4 3 2 5" xfId="25783" xr:uid="{00000000-0005-0000-0000-0000707F0000}"/>
    <cellStyle name="ჩვეულებრივი 3 4 3 2 5 2" xfId="30721" xr:uid="{00000000-0005-0000-0000-0000717F0000}"/>
    <cellStyle name="ჩვეულებრივი 3 4 3 2 5 3" xfId="35594" xr:uid="{00000000-0005-0000-0000-0000727F0000}"/>
    <cellStyle name="ჩვეულებრივი 3 4 3 2 6" xfId="30706" xr:uid="{00000000-0005-0000-0000-0000737F0000}"/>
    <cellStyle name="ჩვეულებრივი 3 4 3 2 7" xfId="35579" xr:uid="{00000000-0005-0000-0000-0000747F0000}"/>
    <cellStyle name="ჩვეულებრივი 3 4 3 3" xfId="25784" xr:uid="{00000000-0005-0000-0000-0000757F0000}"/>
    <cellStyle name="ჩვეულებრივი 3 4 3 3 2" xfId="25785" xr:uid="{00000000-0005-0000-0000-0000767F0000}"/>
    <cellStyle name="ჩვეულებრივი 3 4 3 3 2 2" xfId="25786" xr:uid="{00000000-0005-0000-0000-0000777F0000}"/>
    <cellStyle name="ჩვეულებრივი 3 4 3 3 2 2 2" xfId="25787" xr:uid="{00000000-0005-0000-0000-0000787F0000}"/>
    <cellStyle name="ჩვეულებრივი 3 4 3 3 2 2 2 2" xfId="25788" xr:uid="{00000000-0005-0000-0000-0000797F0000}"/>
    <cellStyle name="ჩვეულებრივი 3 4 3 3 2 2 2 2 2" xfId="30726" xr:uid="{00000000-0005-0000-0000-00007A7F0000}"/>
    <cellStyle name="ჩვეულებრივი 3 4 3 3 2 2 2 2 3" xfId="35599" xr:uid="{00000000-0005-0000-0000-00007B7F0000}"/>
    <cellStyle name="ჩვეულებრივი 3 4 3 3 2 2 2 3" xfId="30725" xr:uid="{00000000-0005-0000-0000-00007C7F0000}"/>
    <cellStyle name="ჩვეულებრივი 3 4 3 3 2 2 2 4" xfId="35598" xr:uid="{00000000-0005-0000-0000-00007D7F0000}"/>
    <cellStyle name="ჩვეულებრივი 3 4 3 3 2 2 3" xfId="25789" xr:uid="{00000000-0005-0000-0000-00007E7F0000}"/>
    <cellStyle name="ჩვეულებრივი 3 4 3 3 2 2 3 2" xfId="30727" xr:uid="{00000000-0005-0000-0000-00007F7F0000}"/>
    <cellStyle name="ჩვეულებრივი 3 4 3 3 2 2 3 3" xfId="35600" xr:uid="{00000000-0005-0000-0000-0000807F0000}"/>
    <cellStyle name="ჩვეულებრივი 3 4 3 3 2 2 4" xfId="30724" xr:uid="{00000000-0005-0000-0000-0000817F0000}"/>
    <cellStyle name="ჩვეულებრივი 3 4 3 3 2 2 5" xfId="35597" xr:uid="{00000000-0005-0000-0000-0000827F0000}"/>
    <cellStyle name="ჩვეულებრივი 3 4 3 3 2 3" xfId="25790" xr:uid="{00000000-0005-0000-0000-0000837F0000}"/>
    <cellStyle name="ჩვეულებრივი 3 4 3 3 2 3 2" xfId="25791" xr:uid="{00000000-0005-0000-0000-0000847F0000}"/>
    <cellStyle name="ჩვეულებრივი 3 4 3 3 2 3 2 2" xfId="30729" xr:uid="{00000000-0005-0000-0000-0000857F0000}"/>
    <cellStyle name="ჩვეულებრივი 3 4 3 3 2 3 2 3" xfId="35602" xr:uid="{00000000-0005-0000-0000-0000867F0000}"/>
    <cellStyle name="ჩვეულებრივი 3 4 3 3 2 3 3" xfId="30728" xr:uid="{00000000-0005-0000-0000-0000877F0000}"/>
    <cellStyle name="ჩვეულებრივი 3 4 3 3 2 3 4" xfId="35601" xr:uid="{00000000-0005-0000-0000-0000887F0000}"/>
    <cellStyle name="ჩვეულებრივი 3 4 3 3 2 4" xfId="25792" xr:uid="{00000000-0005-0000-0000-0000897F0000}"/>
    <cellStyle name="ჩვეულებრივი 3 4 3 3 2 4 2" xfId="30730" xr:uid="{00000000-0005-0000-0000-00008A7F0000}"/>
    <cellStyle name="ჩვეულებრივი 3 4 3 3 2 4 3" xfId="35603" xr:uid="{00000000-0005-0000-0000-00008B7F0000}"/>
    <cellStyle name="ჩვეულებრივი 3 4 3 3 2 5" xfId="30723" xr:uid="{00000000-0005-0000-0000-00008C7F0000}"/>
    <cellStyle name="ჩვეულებრივი 3 4 3 3 2 6" xfId="35596" xr:uid="{00000000-0005-0000-0000-00008D7F0000}"/>
    <cellStyle name="ჩვეულებრივი 3 4 3 3 3" xfId="25793" xr:uid="{00000000-0005-0000-0000-00008E7F0000}"/>
    <cellStyle name="ჩვეულებრივი 3 4 3 3 3 2" xfId="25794" xr:uid="{00000000-0005-0000-0000-00008F7F0000}"/>
    <cellStyle name="ჩვეულებრივი 3 4 3 3 3 2 2" xfId="25795" xr:uid="{00000000-0005-0000-0000-0000907F0000}"/>
    <cellStyle name="ჩვეულებრივი 3 4 3 3 3 2 2 2" xfId="30733" xr:uid="{00000000-0005-0000-0000-0000917F0000}"/>
    <cellStyle name="ჩვეულებრივი 3 4 3 3 3 2 2 3" xfId="35606" xr:uid="{00000000-0005-0000-0000-0000927F0000}"/>
    <cellStyle name="ჩვეულებრივი 3 4 3 3 3 2 3" xfId="30732" xr:uid="{00000000-0005-0000-0000-0000937F0000}"/>
    <cellStyle name="ჩვეულებრივი 3 4 3 3 3 2 4" xfId="35605" xr:uid="{00000000-0005-0000-0000-0000947F0000}"/>
    <cellStyle name="ჩვეულებრივი 3 4 3 3 3 3" xfId="25796" xr:uid="{00000000-0005-0000-0000-0000957F0000}"/>
    <cellStyle name="ჩვეულებრივი 3 4 3 3 3 3 2" xfId="30734" xr:uid="{00000000-0005-0000-0000-0000967F0000}"/>
    <cellStyle name="ჩვეულებრივი 3 4 3 3 3 3 3" xfId="35607" xr:uid="{00000000-0005-0000-0000-0000977F0000}"/>
    <cellStyle name="ჩვეულებრივი 3 4 3 3 3 4" xfId="30731" xr:uid="{00000000-0005-0000-0000-0000987F0000}"/>
    <cellStyle name="ჩვეულებრივი 3 4 3 3 3 5" xfId="35604" xr:uid="{00000000-0005-0000-0000-0000997F0000}"/>
    <cellStyle name="ჩვეულებრივი 3 4 3 3 4" xfId="25797" xr:uid="{00000000-0005-0000-0000-00009A7F0000}"/>
    <cellStyle name="ჩვეულებრივი 3 4 3 3 4 2" xfId="25798" xr:uid="{00000000-0005-0000-0000-00009B7F0000}"/>
    <cellStyle name="ჩვეულებრივი 3 4 3 3 4 2 2" xfId="30736" xr:uid="{00000000-0005-0000-0000-00009C7F0000}"/>
    <cellStyle name="ჩვეულებრივი 3 4 3 3 4 2 3" xfId="35609" xr:uid="{00000000-0005-0000-0000-00009D7F0000}"/>
    <cellStyle name="ჩვეულებრივი 3 4 3 3 4 3" xfId="30735" xr:uid="{00000000-0005-0000-0000-00009E7F0000}"/>
    <cellStyle name="ჩვეულებრივი 3 4 3 3 4 4" xfId="35608" xr:uid="{00000000-0005-0000-0000-00009F7F0000}"/>
    <cellStyle name="ჩვეულებრივი 3 4 3 3 5" xfId="25799" xr:uid="{00000000-0005-0000-0000-0000A07F0000}"/>
    <cellStyle name="ჩვეულებრივი 3 4 3 3 5 2" xfId="30737" xr:uid="{00000000-0005-0000-0000-0000A17F0000}"/>
    <cellStyle name="ჩვეულებრივი 3 4 3 3 5 3" xfId="35610" xr:uid="{00000000-0005-0000-0000-0000A27F0000}"/>
    <cellStyle name="ჩვეულებრივი 3 4 3 3 6" xfId="30722" xr:uid="{00000000-0005-0000-0000-0000A37F0000}"/>
    <cellStyle name="ჩვეულებრივი 3 4 3 3 7" xfId="35595" xr:uid="{00000000-0005-0000-0000-0000A47F0000}"/>
    <cellStyle name="ჩვეულებრივი 3 4 3 4" xfId="25800" xr:uid="{00000000-0005-0000-0000-0000A57F0000}"/>
    <cellStyle name="ჩვეულებრივი 3 4 3 4 2" xfId="25801" xr:uid="{00000000-0005-0000-0000-0000A67F0000}"/>
    <cellStyle name="ჩვეულებრივი 3 4 3 4 2 2" xfId="25802" xr:uid="{00000000-0005-0000-0000-0000A77F0000}"/>
    <cellStyle name="ჩვეულებრივი 3 4 3 4 2 2 2" xfId="25803" xr:uid="{00000000-0005-0000-0000-0000A87F0000}"/>
    <cellStyle name="ჩვეულებრივი 3 4 3 4 2 2 2 2" xfId="30741" xr:uid="{00000000-0005-0000-0000-0000A97F0000}"/>
    <cellStyle name="ჩვეულებრივი 3 4 3 4 2 2 2 3" xfId="35614" xr:uid="{00000000-0005-0000-0000-0000AA7F0000}"/>
    <cellStyle name="ჩვეულებრივი 3 4 3 4 2 2 3" xfId="30740" xr:uid="{00000000-0005-0000-0000-0000AB7F0000}"/>
    <cellStyle name="ჩვეულებრივი 3 4 3 4 2 2 4" xfId="35613" xr:uid="{00000000-0005-0000-0000-0000AC7F0000}"/>
    <cellStyle name="ჩვეულებრივი 3 4 3 4 2 3" xfId="25804" xr:uid="{00000000-0005-0000-0000-0000AD7F0000}"/>
    <cellStyle name="ჩვეულებრივი 3 4 3 4 2 3 2" xfId="30742" xr:uid="{00000000-0005-0000-0000-0000AE7F0000}"/>
    <cellStyle name="ჩვეულებრივი 3 4 3 4 2 3 3" xfId="35615" xr:uid="{00000000-0005-0000-0000-0000AF7F0000}"/>
    <cellStyle name="ჩვეულებრივი 3 4 3 4 2 4" xfId="30739" xr:uid="{00000000-0005-0000-0000-0000B07F0000}"/>
    <cellStyle name="ჩვეულებრივი 3 4 3 4 2 5" xfId="35612" xr:uid="{00000000-0005-0000-0000-0000B17F0000}"/>
    <cellStyle name="ჩვეულებრივი 3 4 3 4 3" xfId="25805" xr:uid="{00000000-0005-0000-0000-0000B27F0000}"/>
    <cellStyle name="ჩვეულებრივი 3 4 3 4 3 2" xfId="25806" xr:uid="{00000000-0005-0000-0000-0000B37F0000}"/>
    <cellStyle name="ჩვეულებრივი 3 4 3 4 3 2 2" xfId="30744" xr:uid="{00000000-0005-0000-0000-0000B47F0000}"/>
    <cellStyle name="ჩვეულებრივი 3 4 3 4 3 2 3" xfId="35617" xr:uid="{00000000-0005-0000-0000-0000B57F0000}"/>
    <cellStyle name="ჩვეულებრივი 3 4 3 4 3 3" xfId="30743" xr:uid="{00000000-0005-0000-0000-0000B67F0000}"/>
    <cellStyle name="ჩვეულებრივი 3 4 3 4 3 4" xfId="35616" xr:uid="{00000000-0005-0000-0000-0000B77F0000}"/>
    <cellStyle name="ჩვეულებრივი 3 4 3 4 4" xfId="25807" xr:uid="{00000000-0005-0000-0000-0000B87F0000}"/>
    <cellStyle name="ჩვეულებრივი 3 4 3 4 4 2" xfId="30745" xr:uid="{00000000-0005-0000-0000-0000B97F0000}"/>
    <cellStyle name="ჩვეულებრივი 3 4 3 4 4 3" xfId="35618" xr:uid="{00000000-0005-0000-0000-0000BA7F0000}"/>
    <cellStyle name="ჩვეულებრივი 3 4 3 4 5" xfId="30738" xr:uid="{00000000-0005-0000-0000-0000BB7F0000}"/>
    <cellStyle name="ჩვეულებრივი 3 4 3 4 6" xfId="35611" xr:uid="{00000000-0005-0000-0000-0000BC7F0000}"/>
    <cellStyle name="ჩვეულებრივი 3 4 3 5" xfId="25808" xr:uid="{00000000-0005-0000-0000-0000BD7F0000}"/>
    <cellStyle name="ჩვეულებრივი 3 4 3 5 2" xfId="25809" xr:uid="{00000000-0005-0000-0000-0000BE7F0000}"/>
    <cellStyle name="ჩვეულებრივი 3 4 3 5 2 2" xfId="25810" xr:uid="{00000000-0005-0000-0000-0000BF7F0000}"/>
    <cellStyle name="ჩვეულებრივი 3 4 3 5 2 2 2" xfId="30748" xr:uid="{00000000-0005-0000-0000-0000C07F0000}"/>
    <cellStyle name="ჩვეულებრივი 3 4 3 5 2 2 3" xfId="35621" xr:uid="{00000000-0005-0000-0000-0000C17F0000}"/>
    <cellStyle name="ჩვეულებრივი 3 4 3 5 2 3" xfId="30747" xr:uid="{00000000-0005-0000-0000-0000C27F0000}"/>
    <cellStyle name="ჩვეულებრივი 3 4 3 5 2 4" xfId="35620" xr:uid="{00000000-0005-0000-0000-0000C37F0000}"/>
    <cellStyle name="ჩვეულებრივი 3 4 3 5 3" xfId="25811" xr:uid="{00000000-0005-0000-0000-0000C47F0000}"/>
    <cellStyle name="ჩვეულებრივი 3 4 3 5 3 2" xfId="30749" xr:uid="{00000000-0005-0000-0000-0000C57F0000}"/>
    <cellStyle name="ჩვეულებრივი 3 4 3 5 3 3" xfId="35622" xr:uid="{00000000-0005-0000-0000-0000C67F0000}"/>
    <cellStyle name="ჩვეულებრივი 3 4 3 5 4" xfId="30746" xr:uid="{00000000-0005-0000-0000-0000C77F0000}"/>
    <cellStyle name="ჩვეულებრივი 3 4 3 5 5" xfId="35619" xr:uid="{00000000-0005-0000-0000-0000C87F0000}"/>
    <cellStyle name="ჩვეულებრივი 3 4 3 6" xfId="25812" xr:uid="{00000000-0005-0000-0000-0000C97F0000}"/>
    <cellStyle name="ჩვეულებრივი 3 4 3 6 2" xfId="25813" xr:uid="{00000000-0005-0000-0000-0000CA7F0000}"/>
    <cellStyle name="ჩვეულებრივი 3 4 3 6 2 2" xfId="30751" xr:uid="{00000000-0005-0000-0000-0000CB7F0000}"/>
    <cellStyle name="ჩვეულებრივი 3 4 3 6 2 3" xfId="35624" xr:uid="{00000000-0005-0000-0000-0000CC7F0000}"/>
    <cellStyle name="ჩვეულებრივი 3 4 3 6 3" xfId="30750" xr:uid="{00000000-0005-0000-0000-0000CD7F0000}"/>
    <cellStyle name="ჩვეულებრივი 3 4 3 6 4" xfId="35623" xr:uid="{00000000-0005-0000-0000-0000CE7F0000}"/>
    <cellStyle name="ჩვეულებრივი 3 4 3 7" xfId="25814" xr:uid="{00000000-0005-0000-0000-0000CF7F0000}"/>
    <cellStyle name="ჩვეულებრივი 3 4 3 7 2" xfId="30752" xr:uid="{00000000-0005-0000-0000-0000D07F0000}"/>
    <cellStyle name="ჩვეულებრივი 3 4 3 7 3" xfId="35625" xr:uid="{00000000-0005-0000-0000-0000D17F0000}"/>
    <cellStyle name="ჩვეულებრივი 3 4 3 8" xfId="30705" xr:uid="{00000000-0005-0000-0000-0000D27F0000}"/>
    <cellStyle name="ჩვეულებრივი 3 4 3 9" xfId="35578" xr:uid="{00000000-0005-0000-0000-0000D37F0000}"/>
    <cellStyle name="ჩვეულებრივი 3 4 4" xfId="25815" xr:uid="{00000000-0005-0000-0000-0000D47F0000}"/>
    <cellStyle name="ჩვეულებრივი 3 4 4 2" xfId="25816" xr:uid="{00000000-0005-0000-0000-0000D57F0000}"/>
    <cellStyle name="ჩვეულებრივი 3 4 4 2 2" xfId="25817" xr:uid="{00000000-0005-0000-0000-0000D67F0000}"/>
    <cellStyle name="ჩვეულებრივი 3 4 4 2 2 2" xfId="25818" xr:uid="{00000000-0005-0000-0000-0000D77F0000}"/>
    <cellStyle name="ჩვეულებრივი 3 4 4 2 2 2 2" xfId="25819" xr:uid="{00000000-0005-0000-0000-0000D87F0000}"/>
    <cellStyle name="ჩვეულებრივი 3 4 4 2 2 2 2 2" xfId="30757" xr:uid="{00000000-0005-0000-0000-0000D97F0000}"/>
    <cellStyle name="ჩვეულებრივი 3 4 4 2 2 2 2 3" xfId="35630" xr:uid="{00000000-0005-0000-0000-0000DA7F0000}"/>
    <cellStyle name="ჩვეულებრივი 3 4 4 2 2 2 3" xfId="30756" xr:uid="{00000000-0005-0000-0000-0000DB7F0000}"/>
    <cellStyle name="ჩვეულებრივი 3 4 4 2 2 2 4" xfId="35629" xr:uid="{00000000-0005-0000-0000-0000DC7F0000}"/>
    <cellStyle name="ჩვეულებრივი 3 4 4 2 2 3" xfId="25820" xr:uid="{00000000-0005-0000-0000-0000DD7F0000}"/>
    <cellStyle name="ჩვეულებრივი 3 4 4 2 2 3 2" xfId="30758" xr:uid="{00000000-0005-0000-0000-0000DE7F0000}"/>
    <cellStyle name="ჩვეულებრივი 3 4 4 2 2 3 3" xfId="35631" xr:uid="{00000000-0005-0000-0000-0000DF7F0000}"/>
    <cellStyle name="ჩვეულებრივი 3 4 4 2 2 4" xfId="30755" xr:uid="{00000000-0005-0000-0000-0000E07F0000}"/>
    <cellStyle name="ჩვეულებრივი 3 4 4 2 2 5" xfId="35628" xr:uid="{00000000-0005-0000-0000-0000E17F0000}"/>
    <cellStyle name="ჩვეულებრივი 3 4 4 2 3" xfId="25821" xr:uid="{00000000-0005-0000-0000-0000E27F0000}"/>
    <cellStyle name="ჩვეულებრივი 3 4 4 2 3 2" xfId="25822" xr:uid="{00000000-0005-0000-0000-0000E37F0000}"/>
    <cellStyle name="ჩვეულებრივი 3 4 4 2 3 2 2" xfId="30760" xr:uid="{00000000-0005-0000-0000-0000E47F0000}"/>
    <cellStyle name="ჩვეულებრივი 3 4 4 2 3 2 3" xfId="35633" xr:uid="{00000000-0005-0000-0000-0000E57F0000}"/>
    <cellStyle name="ჩვეულებრივი 3 4 4 2 3 3" xfId="30759" xr:uid="{00000000-0005-0000-0000-0000E67F0000}"/>
    <cellStyle name="ჩვეულებრივი 3 4 4 2 3 4" xfId="35632" xr:uid="{00000000-0005-0000-0000-0000E77F0000}"/>
    <cellStyle name="ჩვეულებრივი 3 4 4 2 4" xfId="25823" xr:uid="{00000000-0005-0000-0000-0000E87F0000}"/>
    <cellStyle name="ჩვეულებრივი 3 4 4 2 4 2" xfId="30761" xr:uid="{00000000-0005-0000-0000-0000E97F0000}"/>
    <cellStyle name="ჩვეულებრივი 3 4 4 2 4 3" xfId="35634" xr:uid="{00000000-0005-0000-0000-0000EA7F0000}"/>
    <cellStyle name="ჩვეულებრივი 3 4 4 2 5" xfId="30754" xr:uid="{00000000-0005-0000-0000-0000EB7F0000}"/>
    <cellStyle name="ჩვეულებრივი 3 4 4 2 6" xfId="35627" xr:uid="{00000000-0005-0000-0000-0000EC7F0000}"/>
    <cellStyle name="ჩვეულებრივი 3 4 4 3" xfId="25824" xr:uid="{00000000-0005-0000-0000-0000ED7F0000}"/>
    <cellStyle name="ჩვეულებრივი 3 4 4 3 2" xfId="25825" xr:uid="{00000000-0005-0000-0000-0000EE7F0000}"/>
    <cellStyle name="ჩვეულებრივი 3 4 4 3 2 2" xfId="25826" xr:uid="{00000000-0005-0000-0000-0000EF7F0000}"/>
    <cellStyle name="ჩვეულებრივი 3 4 4 3 2 2 2" xfId="30764" xr:uid="{00000000-0005-0000-0000-0000F07F0000}"/>
    <cellStyle name="ჩვეულებრივი 3 4 4 3 2 2 3" xfId="35637" xr:uid="{00000000-0005-0000-0000-0000F17F0000}"/>
    <cellStyle name="ჩვეულებრივი 3 4 4 3 2 3" xfId="30763" xr:uid="{00000000-0005-0000-0000-0000F27F0000}"/>
    <cellStyle name="ჩვეულებრივი 3 4 4 3 2 4" xfId="35636" xr:uid="{00000000-0005-0000-0000-0000F37F0000}"/>
    <cellStyle name="ჩვეულებრივი 3 4 4 3 3" xfId="25827" xr:uid="{00000000-0005-0000-0000-0000F47F0000}"/>
    <cellStyle name="ჩვეულებრივი 3 4 4 3 3 2" xfId="30765" xr:uid="{00000000-0005-0000-0000-0000F57F0000}"/>
    <cellStyle name="ჩვეულებრივი 3 4 4 3 3 3" xfId="35638" xr:uid="{00000000-0005-0000-0000-0000F67F0000}"/>
    <cellStyle name="ჩვეულებრივი 3 4 4 3 4" xfId="30762" xr:uid="{00000000-0005-0000-0000-0000F77F0000}"/>
    <cellStyle name="ჩვეულებრივი 3 4 4 3 5" xfId="35635" xr:uid="{00000000-0005-0000-0000-0000F87F0000}"/>
    <cellStyle name="ჩვეულებრივი 3 4 4 4" xfId="25828" xr:uid="{00000000-0005-0000-0000-0000F97F0000}"/>
    <cellStyle name="ჩვეულებრივი 3 4 4 4 2" xfId="25829" xr:uid="{00000000-0005-0000-0000-0000FA7F0000}"/>
    <cellStyle name="ჩვეულებრივი 3 4 4 4 2 2" xfId="30767" xr:uid="{00000000-0005-0000-0000-0000FB7F0000}"/>
    <cellStyle name="ჩვეულებრივი 3 4 4 4 2 3" xfId="35640" xr:uid="{00000000-0005-0000-0000-0000FC7F0000}"/>
    <cellStyle name="ჩვეულებრივი 3 4 4 4 3" xfId="30766" xr:uid="{00000000-0005-0000-0000-0000FD7F0000}"/>
    <cellStyle name="ჩვეულებრივი 3 4 4 4 4" xfId="35639" xr:uid="{00000000-0005-0000-0000-0000FE7F0000}"/>
    <cellStyle name="ჩვეულებრივი 3 4 4 5" xfId="25830" xr:uid="{00000000-0005-0000-0000-0000FF7F0000}"/>
    <cellStyle name="ჩვეულებრივი 3 4 4 5 2" xfId="30768" xr:uid="{00000000-0005-0000-0000-000000800000}"/>
    <cellStyle name="ჩვეულებრივი 3 4 4 5 3" xfId="35641" xr:uid="{00000000-0005-0000-0000-000001800000}"/>
    <cellStyle name="ჩვეულებრივი 3 4 4 6" xfId="30753" xr:uid="{00000000-0005-0000-0000-000002800000}"/>
    <cellStyle name="ჩვეულებრივი 3 4 4 7" xfId="35626" xr:uid="{00000000-0005-0000-0000-000003800000}"/>
    <cellStyle name="ჩვეულებრივი 3 4 5" xfId="25831" xr:uid="{00000000-0005-0000-0000-000004800000}"/>
    <cellStyle name="ჩვეულებრივი 3 4 5 2" xfId="25832" xr:uid="{00000000-0005-0000-0000-000005800000}"/>
    <cellStyle name="ჩვეულებრივი 3 4 5 2 2" xfId="25833" xr:uid="{00000000-0005-0000-0000-000006800000}"/>
    <cellStyle name="ჩვეულებრივი 3 4 5 2 2 2" xfId="25834" xr:uid="{00000000-0005-0000-0000-000007800000}"/>
    <cellStyle name="ჩვეულებრივი 3 4 5 2 2 2 2" xfId="25835" xr:uid="{00000000-0005-0000-0000-000008800000}"/>
    <cellStyle name="ჩვეულებრივი 3 4 5 2 2 2 2 2" xfId="30773" xr:uid="{00000000-0005-0000-0000-000009800000}"/>
    <cellStyle name="ჩვეულებრივი 3 4 5 2 2 2 2 3" xfId="35646" xr:uid="{00000000-0005-0000-0000-00000A800000}"/>
    <cellStyle name="ჩვეულებრივი 3 4 5 2 2 2 3" xfId="30772" xr:uid="{00000000-0005-0000-0000-00000B800000}"/>
    <cellStyle name="ჩვეულებრივი 3 4 5 2 2 2 4" xfId="35645" xr:uid="{00000000-0005-0000-0000-00000C800000}"/>
    <cellStyle name="ჩვეულებრივი 3 4 5 2 2 3" xfId="25836" xr:uid="{00000000-0005-0000-0000-00000D800000}"/>
    <cellStyle name="ჩვეულებრივი 3 4 5 2 2 3 2" xfId="30774" xr:uid="{00000000-0005-0000-0000-00000E800000}"/>
    <cellStyle name="ჩვეულებრივი 3 4 5 2 2 3 3" xfId="35647" xr:uid="{00000000-0005-0000-0000-00000F800000}"/>
    <cellStyle name="ჩვეულებრივი 3 4 5 2 2 4" xfId="30771" xr:uid="{00000000-0005-0000-0000-000010800000}"/>
    <cellStyle name="ჩვეულებრივი 3 4 5 2 2 5" xfId="35644" xr:uid="{00000000-0005-0000-0000-000011800000}"/>
    <cellStyle name="ჩვეულებრივი 3 4 5 2 3" xfId="25837" xr:uid="{00000000-0005-0000-0000-000012800000}"/>
    <cellStyle name="ჩვეულებრივი 3 4 5 2 3 2" xfId="25838" xr:uid="{00000000-0005-0000-0000-000013800000}"/>
    <cellStyle name="ჩვეულებრივი 3 4 5 2 3 2 2" xfId="30776" xr:uid="{00000000-0005-0000-0000-000014800000}"/>
    <cellStyle name="ჩვეულებრივი 3 4 5 2 3 2 3" xfId="35649" xr:uid="{00000000-0005-0000-0000-000015800000}"/>
    <cellStyle name="ჩვეულებრივი 3 4 5 2 3 3" xfId="30775" xr:uid="{00000000-0005-0000-0000-000016800000}"/>
    <cellStyle name="ჩვეულებრივი 3 4 5 2 3 4" xfId="35648" xr:uid="{00000000-0005-0000-0000-000017800000}"/>
    <cellStyle name="ჩვეულებრივი 3 4 5 2 4" xfId="25839" xr:uid="{00000000-0005-0000-0000-000018800000}"/>
    <cellStyle name="ჩვეულებრივი 3 4 5 2 4 2" xfId="30777" xr:uid="{00000000-0005-0000-0000-000019800000}"/>
    <cellStyle name="ჩვეულებრივი 3 4 5 2 4 3" xfId="35650" xr:uid="{00000000-0005-0000-0000-00001A800000}"/>
    <cellStyle name="ჩვეულებრივი 3 4 5 2 5" xfId="30770" xr:uid="{00000000-0005-0000-0000-00001B800000}"/>
    <cellStyle name="ჩვეულებრივი 3 4 5 2 6" xfId="35643" xr:uid="{00000000-0005-0000-0000-00001C800000}"/>
    <cellStyle name="ჩვეულებრივი 3 4 5 3" xfId="25840" xr:uid="{00000000-0005-0000-0000-00001D800000}"/>
    <cellStyle name="ჩვეულებრივი 3 4 5 3 2" xfId="25841" xr:uid="{00000000-0005-0000-0000-00001E800000}"/>
    <cellStyle name="ჩვეულებრივი 3 4 5 3 2 2" xfId="25842" xr:uid="{00000000-0005-0000-0000-00001F800000}"/>
    <cellStyle name="ჩვეულებრივი 3 4 5 3 2 2 2" xfId="30780" xr:uid="{00000000-0005-0000-0000-000020800000}"/>
    <cellStyle name="ჩვეულებრივი 3 4 5 3 2 2 3" xfId="35653" xr:uid="{00000000-0005-0000-0000-000021800000}"/>
    <cellStyle name="ჩვეულებრივი 3 4 5 3 2 3" xfId="30779" xr:uid="{00000000-0005-0000-0000-000022800000}"/>
    <cellStyle name="ჩვეულებრივი 3 4 5 3 2 4" xfId="35652" xr:uid="{00000000-0005-0000-0000-000023800000}"/>
    <cellStyle name="ჩვეულებრივი 3 4 5 3 3" xfId="25843" xr:uid="{00000000-0005-0000-0000-000024800000}"/>
    <cellStyle name="ჩვეულებრივი 3 4 5 3 3 2" xfId="30781" xr:uid="{00000000-0005-0000-0000-000025800000}"/>
    <cellStyle name="ჩვეულებრივი 3 4 5 3 3 3" xfId="35654" xr:uid="{00000000-0005-0000-0000-000026800000}"/>
    <cellStyle name="ჩვეულებრივი 3 4 5 3 4" xfId="30778" xr:uid="{00000000-0005-0000-0000-000027800000}"/>
    <cellStyle name="ჩვეულებრივი 3 4 5 3 5" xfId="35651" xr:uid="{00000000-0005-0000-0000-000028800000}"/>
    <cellStyle name="ჩვეულებრივი 3 4 5 4" xfId="25844" xr:uid="{00000000-0005-0000-0000-000029800000}"/>
    <cellStyle name="ჩვეულებრივი 3 4 5 4 2" xfId="25845" xr:uid="{00000000-0005-0000-0000-00002A800000}"/>
    <cellStyle name="ჩვეულებრივი 3 4 5 4 2 2" xfId="30783" xr:uid="{00000000-0005-0000-0000-00002B800000}"/>
    <cellStyle name="ჩვეულებრივი 3 4 5 4 2 3" xfId="35656" xr:uid="{00000000-0005-0000-0000-00002C800000}"/>
    <cellStyle name="ჩვეულებრივი 3 4 5 4 3" xfId="30782" xr:uid="{00000000-0005-0000-0000-00002D800000}"/>
    <cellStyle name="ჩვეულებრივი 3 4 5 4 4" xfId="35655" xr:uid="{00000000-0005-0000-0000-00002E800000}"/>
    <cellStyle name="ჩვეულებრივი 3 4 5 5" xfId="25846" xr:uid="{00000000-0005-0000-0000-00002F800000}"/>
    <cellStyle name="ჩვეულებრივი 3 4 5 5 2" xfId="30784" xr:uid="{00000000-0005-0000-0000-000030800000}"/>
    <cellStyle name="ჩვეულებრივი 3 4 5 5 3" xfId="35657" xr:uid="{00000000-0005-0000-0000-000031800000}"/>
    <cellStyle name="ჩვეულებრივი 3 4 5 6" xfId="30769" xr:uid="{00000000-0005-0000-0000-000032800000}"/>
    <cellStyle name="ჩვეულებრივი 3 4 5 7" xfId="35642" xr:uid="{00000000-0005-0000-0000-000033800000}"/>
    <cellStyle name="ჩვეულებრივი 3 4 6" xfId="25847" xr:uid="{00000000-0005-0000-0000-000034800000}"/>
    <cellStyle name="ჩვეულებრივი 3 4 6 2" xfId="25848" xr:uid="{00000000-0005-0000-0000-000035800000}"/>
    <cellStyle name="ჩვეულებრივი 3 4 6 2 2" xfId="25849" xr:uid="{00000000-0005-0000-0000-000036800000}"/>
    <cellStyle name="ჩვეულებრივი 3 4 6 2 2 2" xfId="25850" xr:uid="{00000000-0005-0000-0000-000037800000}"/>
    <cellStyle name="ჩვეულებრივი 3 4 6 2 2 2 2" xfId="30788" xr:uid="{00000000-0005-0000-0000-000038800000}"/>
    <cellStyle name="ჩვეულებრივი 3 4 6 2 2 2 3" xfId="35661" xr:uid="{00000000-0005-0000-0000-000039800000}"/>
    <cellStyle name="ჩვეულებრივი 3 4 6 2 2 3" xfId="30787" xr:uid="{00000000-0005-0000-0000-00003A800000}"/>
    <cellStyle name="ჩვეულებრივი 3 4 6 2 2 4" xfId="35660" xr:uid="{00000000-0005-0000-0000-00003B800000}"/>
    <cellStyle name="ჩვეულებრივი 3 4 6 2 3" xfId="25851" xr:uid="{00000000-0005-0000-0000-00003C800000}"/>
    <cellStyle name="ჩვეულებრივი 3 4 6 2 3 2" xfId="30789" xr:uid="{00000000-0005-0000-0000-00003D800000}"/>
    <cellStyle name="ჩვეულებრივი 3 4 6 2 3 3" xfId="35662" xr:uid="{00000000-0005-0000-0000-00003E800000}"/>
    <cellStyle name="ჩვეულებრივი 3 4 6 2 4" xfId="30786" xr:uid="{00000000-0005-0000-0000-00003F800000}"/>
    <cellStyle name="ჩვეულებრივი 3 4 6 2 5" xfId="35659" xr:uid="{00000000-0005-0000-0000-000040800000}"/>
    <cellStyle name="ჩვეულებრივი 3 4 6 3" xfId="25852" xr:uid="{00000000-0005-0000-0000-000041800000}"/>
    <cellStyle name="ჩვეულებრივი 3 4 6 3 2" xfId="25853" xr:uid="{00000000-0005-0000-0000-000042800000}"/>
    <cellStyle name="ჩვეულებრივი 3 4 6 3 2 2" xfId="30791" xr:uid="{00000000-0005-0000-0000-000043800000}"/>
    <cellStyle name="ჩვეულებრივი 3 4 6 3 2 3" xfId="35664" xr:uid="{00000000-0005-0000-0000-000044800000}"/>
    <cellStyle name="ჩვეულებრივი 3 4 6 3 3" xfId="30790" xr:uid="{00000000-0005-0000-0000-000045800000}"/>
    <cellStyle name="ჩვეულებრივი 3 4 6 3 4" xfId="35663" xr:uid="{00000000-0005-0000-0000-000046800000}"/>
    <cellStyle name="ჩვეულებრივი 3 4 6 4" xfId="25854" xr:uid="{00000000-0005-0000-0000-000047800000}"/>
    <cellStyle name="ჩვეულებრივი 3 4 6 4 2" xfId="30792" xr:uid="{00000000-0005-0000-0000-000048800000}"/>
    <cellStyle name="ჩვეულებრივი 3 4 6 4 3" xfId="35665" xr:uid="{00000000-0005-0000-0000-000049800000}"/>
    <cellStyle name="ჩვეულებრივი 3 4 6 5" xfId="30785" xr:uid="{00000000-0005-0000-0000-00004A800000}"/>
    <cellStyle name="ჩვეულებრივი 3 4 6 6" xfId="35658" xr:uid="{00000000-0005-0000-0000-00004B800000}"/>
    <cellStyle name="ჩვეულებრივი 3 4 7" xfId="25855" xr:uid="{00000000-0005-0000-0000-00004C800000}"/>
    <cellStyle name="ჩვეულებრივი 3 4 7 2" xfId="25856" xr:uid="{00000000-0005-0000-0000-00004D800000}"/>
    <cellStyle name="ჩვეულებრივი 3 4 7 2 2" xfId="25857" xr:uid="{00000000-0005-0000-0000-00004E800000}"/>
    <cellStyle name="ჩვეულებრივი 3 4 7 2 2 2" xfId="30795" xr:uid="{00000000-0005-0000-0000-00004F800000}"/>
    <cellStyle name="ჩვეულებრივი 3 4 7 2 2 3" xfId="35668" xr:uid="{00000000-0005-0000-0000-000050800000}"/>
    <cellStyle name="ჩვეულებრივი 3 4 7 2 3" xfId="30794" xr:uid="{00000000-0005-0000-0000-000051800000}"/>
    <cellStyle name="ჩვეულებრივი 3 4 7 2 4" xfId="35667" xr:uid="{00000000-0005-0000-0000-000052800000}"/>
    <cellStyle name="ჩვეულებრივი 3 4 7 3" xfId="25858" xr:uid="{00000000-0005-0000-0000-000053800000}"/>
    <cellStyle name="ჩვეულებრივი 3 4 7 3 2" xfId="30796" xr:uid="{00000000-0005-0000-0000-000054800000}"/>
    <cellStyle name="ჩვეულებრივი 3 4 7 3 3" xfId="35669" xr:uid="{00000000-0005-0000-0000-000055800000}"/>
    <cellStyle name="ჩვეულებრივი 3 4 7 4" xfId="30793" xr:uid="{00000000-0005-0000-0000-000056800000}"/>
    <cellStyle name="ჩვეულებრივი 3 4 7 5" xfId="35666" xr:uid="{00000000-0005-0000-0000-000057800000}"/>
    <cellStyle name="ჩვეულებრივი 3 4 8" xfId="25859" xr:uid="{00000000-0005-0000-0000-000058800000}"/>
    <cellStyle name="ჩვეულებრივი 3 4 8 2" xfId="25860" xr:uid="{00000000-0005-0000-0000-000059800000}"/>
    <cellStyle name="ჩვეულებრივი 3 4 8 2 2" xfId="30798" xr:uid="{00000000-0005-0000-0000-00005A800000}"/>
    <cellStyle name="ჩვეულებრივი 3 4 8 2 3" xfId="35671" xr:uid="{00000000-0005-0000-0000-00005B800000}"/>
    <cellStyle name="ჩვეულებრივი 3 4 8 3" xfId="30797" xr:uid="{00000000-0005-0000-0000-00005C800000}"/>
    <cellStyle name="ჩვეულებრივი 3 4 8 4" xfId="35670" xr:uid="{00000000-0005-0000-0000-00005D800000}"/>
    <cellStyle name="ჩვეულებრივი 3 4 9" xfId="25861" xr:uid="{00000000-0005-0000-0000-00005E800000}"/>
    <cellStyle name="ჩვეულებრივი 3 4 9 2" xfId="30799" xr:uid="{00000000-0005-0000-0000-00005F800000}"/>
    <cellStyle name="ჩვეულებრივი 3 4 9 3" xfId="35672" xr:uid="{00000000-0005-0000-0000-000060800000}"/>
    <cellStyle name="ჩვეულებრივი 3 5" xfId="25862" xr:uid="{00000000-0005-0000-0000-000061800000}"/>
    <cellStyle name="ჩვეულებრივი 3 5 10" xfId="30800" xr:uid="{00000000-0005-0000-0000-000062800000}"/>
    <cellStyle name="ჩვეულებრივი 3 5 11" xfId="35673" xr:uid="{00000000-0005-0000-0000-000063800000}"/>
    <cellStyle name="ჩვეულებრივი 3 5 2" xfId="25863" xr:uid="{00000000-0005-0000-0000-000064800000}"/>
    <cellStyle name="ჩვეულებრივი 3 5 2 10" xfId="35674" xr:uid="{00000000-0005-0000-0000-000065800000}"/>
    <cellStyle name="ჩვეულებრივი 3 5 2 2" xfId="25864" xr:uid="{00000000-0005-0000-0000-000066800000}"/>
    <cellStyle name="ჩვეულებრივი 3 5 2 2 2" xfId="25865" xr:uid="{00000000-0005-0000-0000-000067800000}"/>
    <cellStyle name="ჩვეულებრივი 3 5 2 2 2 2" xfId="25866" xr:uid="{00000000-0005-0000-0000-000068800000}"/>
    <cellStyle name="ჩვეულებრივი 3 5 2 2 2 2 2" xfId="25867" xr:uid="{00000000-0005-0000-0000-000069800000}"/>
    <cellStyle name="ჩვეულებრივი 3 5 2 2 2 2 2 2" xfId="25868" xr:uid="{00000000-0005-0000-0000-00006A800000}"/>
    <cellStyle name="ჩვეულებრივი 3 5 2 2 2 2 2 2 2" xfId="25869" xr:uid="{00000000-0005-0000-0000-00006B800000}"/>
    <cellStyle name="ჩვეულებრივი 3 5 2 2 2 2 2 2 2 2" xfId="30807" xr:uid="{00000000-0005-0000-0000-00006C800000}"/>
    <cellStyle name="ჩვეულებრივი 3 5 2 2 2 2 2 2 2 3" xfId="35680" xr:uid="{00000000-0005-0000-0000-00006D800000}"/>
    <cellStyle name="ჩვეულებრივი 3 5 2 2 2 2 2 2 3" xfId="30806" xr:uid="{00000000-0005-0000-0000-00006E800000}"/>
    <cellStyle name="ჩვეულებრივი 3 5 2 2 2 2 2 2 4" xfId="35679" xr:uid="{00000000-0005-0000-0000-00006F800000}"/>
    <cellStyle name="ჩვეულებრივი 3 5 2 2 2 2 2 3" xfId="25870" xr:uid="{00000000-0005-0000-0000-000070800000}"/>
    <cellStyle name="ჩვეულებრივი 3 5 2 2 2 2 2 3 2" xfId="30808" xr:uid="{00000000-0005-0000-0000-000071800000}"/>
    <cellStyle name="ჩვეულებრივი 3 5 2 2 2 2 2 3 3" xfId="35681" xr:uid="{00000000-0005-0000-0000-000072800000}"/>
    <cellStyle name="ჩვეულებრივი 3 5 2 2 2 2 2 4" xfId="30805" xr:uid="{00000000-0005-0000-0000-000073800000}"/>
    <cellStyle name="ჩვეულებრივი 3 5 2 2 2 2 2 5" xfId="35678" xr:uid="{00000000-0005-0000-0000-000074800000}"/>
    <cellStyle name="ჩვეულებრივი 3 5 2 2 2 2 3" xfId="25871" xr:uid="{00000000-0005-0000-0000-000075800000}"/>
    <cellStyle name="ჩვეულებრივი 3 5 2 2 2 2 3 2" xfId="25872" xr:uid="{00000000-0005-0000-0000-000076800000}"/>
    <cellStyle name="ჩვეულებრივი 3 5 2 2 2 2 3 2 2" xfId="30810" xr:uid="{00000000-0005-0000-0000-000077800000}"/>
    <cellStyle name="ჩვეულებრივი 3 5 2 2 2 2 3 2 3" xfId="35683" xr:uid="{00000000-0005-0000-0000-000078800000}"/>
    <cellStyle name="ჩვეულებრივი 3 5 2 2 2 2 3 3" xfId="30809" xr:uid="{00000000-0005-0000-0000-000079800000}"/>
    <cellStyle name="ჩვეულებრივი 3 5 2 2 2 2 3 4" xfId="35682" xr:uid="{00000000-0005-0000-0000-00007A800000}"/>
    <cellStyle name="ჩვეულებრივი 3 5 2 2 2 2 4" xfId="25873" xr:uid="{00000000-0005-0000-0000-00007B800000}"/>
    <cellStyle name="ჩვეულებრივი 3 5 2 2 2 2 4 2" xfId="30811" xr:uid="{00000000-0005-0000-0000-00007C800000}"/>
    <cellStyle name="ჩვეულებრივი 3 5 2 2 2 2 4 3" xfId="35684" xr:uid="{00000000-0005-0000-0000-00007D800000}"/>
    <cellStyle name="ჩვეულებრივი 3 5 2 2 2 2 5" xfId="30804" xr:uid="{00000000-0005-0000-0000-00007E800000}"/>
    <cellStyle name="ჩვეულებრივი 3 5 2 2 2 2 6" xfId="35677" xr:uid="{00000000-0005-0000-0000-00007F800000}"/>
    <cellStyle name="ჩვეულებრივი 3 5 2 2 2 3" xfId="25874" xr:uid="{00000000-0005-0000-0000-000080800000}"/>
    <cellStyle name="ჩვეულებრივი 3 5 2 2 2 3 2" xfId="25875" xr:uid="{00000000-0005-0000-0000-000081800000}"/>
    <cellStyle name="ჩვეულებრივი 3 5 2 2 2 3 2 2" xfId="25876" xr:uid="{00000000-0005-0000-0000-000082800000}"/>
    <cellStyle name="ჩვეულებრივი 3 5 2 2 2 3 2 2 2" xfId="30814" xr:uid="{00000000-0005-0000-0000-000083800000}"/>
    <cellStyle name="ჩვეულებრივი 3 5 2 2 2 3 2 2 3" xfId="35687" xr:uid="{00000000-0005-0000-0000-000084800000}"/>
    <cellStyle name="ჩვეულებრივი 3 5 2 2 2 3 2 3" xfId="30813" xr:uid="{00000000-0005-0000-0000-000085800000}"/>
    <cellStyle name="ჩვეულებრივი 3 5 2 2 2 3 2 4" xfId="35686" xr:uid="{00000000-0005-0000-0000-000086800000}"/>
    <cellStyle name="ჩვეულებრივი 3 5 2 2 2 3 3" xfId="25877" xr:uid="{00000000-0005-0000-0000-000087800000}"/>
    <cellStyle name="ჩვეულებრივი 3 5 2 2 2 3 3 2" xfId="30815" xr:uid="{00000000-0005-0000-0000-000088800000}"/>
    <cellStyle name="ჩვეულებრივი 3 5 2 2 2 3 3 3" xfId="35688" xr:uid="{00000000-0005-0000-0000-000089800000}"/>
    <cellStyle name="ჩვეულებრივი 3 5 2 2 2 3 4" xfId="30812" xr:uid="{00000000-0005-0000-0000-00008A800000}"/>
    <cellStyle name="ჩვეულებრივი 3 5 2 2 2 3 5" xfId="35685" xr:uid="{00000000-0005-0000-0000-00008B800000}"/>
    <cellStyle name="ჩვეულებრივი 3 5 2 2 2 4" xfId="25878" xr:uid="{00000000-0005-0000-0000-00008C800000}"/>
    <cellStyle name="ჩვეულებრივი 3 5 2 2 2 4 2" xfId="25879" xr:uid="{00000000-0005-0000-0000-00008D800000}"/>
    <cellStyle name="ჩვეულებრივი 3 5 2 2 2 4 2 2" xfId="30817" xr:uid="{00000000-0005-0000-0000-00008E800000}"/>
    <cellStyle name="ჩვეულებრივი 3 5 2 2 2 4 2 3" xfId="35690" xr:uid="{00000000-0005-0000-0000-00008F800000}"/>
    <cellStyle name="ჩვეულებრივი 3 5 2 2 2 4 3" xfId="30816" xr:uid="{00000000-0005-0000-0000-000090800000}"/>
    <cellStyle name="ჩვეულებრივი 3 5 2 2 2 4 4" xfId="35689" xr:uid="{00000000-0005-0000-0000-000091800000}"/>
    <cellStyle name="ჩვეულებრივი 3 5 2 2 2 5" xfId="25880" xr:uid="{00000000-0005-0000-0000-000092800000}"/>
    <cellStyle name="ჩვეულებრივი 3 5 2 2 2 5 2" xfId="30818" xr:uid="{00000000-0005-0000-0000-000093800000}"/>
    <cellStyle name="ჩვეულებრივი 3 5 2 2 2 5 3" xfId="35691" xr:uid="{00000000-0005-0000-0000-000094800000}"/>
    <cellStyle name="ჩვეულებრივი 3 5 2 2 2 6" xfId="30803" xr:uid="{00000000-0005-0000-0000-000095800000}"/>
    <cellStyle name="ჩვეულებრივი 3 5 2 2 2 7" xfId="35676" xr:uid="{00000000-0005-0000-0000-000096800000}"/>
    <cellStyle name="ჩვეულებრივი 3 5 2 2 3" xfId="25881" xr:uid="{00000000-0005-0000-0000-000097800000}"/>
    <cellStyle name="ჩვეულებრივი 3 5 2 2 3 2" xfId="25882" xr:uid="{00000000-0005-0000-0000-000098800000}"/>
    <cellStyle name="ჩვეულებრივი 3 5 2 2 3 2 2" xfId="25883" xr:uid="{00000000-0005-0000-0000-000099800000}"/>
    <cellStyle name="ჩვეულებრივი 3 5 2 2 3 2 2 2" xfId="25884" xr:uid="{00000000-0005-0000-0000-00009A800000}"/>
    <cellStyle name="ჩვეულებრივი 3 5 2 2 3 2 2 2 2" xfId="25885" xr:uid="{00000000-0005-0000-0000-00009B800000}"/>
    <cellStyle name="ჩვეულებრივი 3 5 2 2 3 2 2 2 2 2" xfId="30823" xr:uid="{00000000-0005-0000-0000-00009C800000}"/>
    <cellStyle name="ჩვეულებრივი 3 5 2 2 3 2 2 2 2 3" xfId="35696" xr:uid="{00000000-0005-0000-0000-00009D800000}"/>
    <cellStyle name="ჩვეულებრივი 3 5 2 2 3 2 2 2 3" xfId="30822" xr:uid="{00000000-0005-0000-0000-00009E800000}"/>
    <cellStyle name="ჩვეულებრივი 3 5 2 2 3 2 2 2 4" xfId="35695" xr:uid="{00000000-0005-0000-0000-00009F800000}"/>
    <cellStyle name="ჩვეულებრივი 3 5 2 2 3 2 2 3" xfId="25886" xr:uid="{00000000-0005-0000-0000-0000A0800000}"/>
    <cellStyle name="ჩვეულებრივი 3 5 2 2 3 2 2 3 2" xfId="30824" xr:uid="{00000000-0005-0000-0000-0000A1800000}"/>
    <cellStyle name="ჩვეულებრივი 3 5 2 2 3 2 2 3 3" xfId="35697" xr:uid="{00000000-0005-0000-0000-0000A2800000}"/>
    <cellStyle name="ჩვეულებრივი 3 5 2 2 3 2 2 4" xfId="30821" xr:uid="{00000000-0005-0000-0000-0000A3800000}"/>
    <cellStyle name="ჩვეულებრივი 3 5 2 2 3 2 2 5" xfId="35694" xr:uid="{00000000-0005-0000-0000-0000A4800000}"/>
    <cellStyle name="ჩვეულებრივი 3 5 2 2 3 2 3" xfId="25887" xr:uid="{00000000-0005-0000-0000-0000A5800000}"/>
    <cellStyle name="ჩვეულებრივი 3 5 2 2 3 2 3 2" xfId="25888" xr:uid="{00000000-0005-0000-0000-0000A6800000}"/>
    <cellStyle name="ჩვეულებრივი 3 5 2 2 3 2 3 2 2" xfId="30826" xr:uid="{00000000-0005-0000-0000-0000A7800000}"/>
    <cellStyle name="ჩვეულებრივი 3 5 2 2 3 2 3 2 3" xfId="35699" xr:uid="{00000000-0005-0000-0000-0000A8800000}"/>
    <cellStyle name="ჩვეულებრივი 3 5 2 2 3 2 3 3" xfId="30825" xr:uid="{00000000-0005-0000-0000-0000A9800000}"/>
    <cellStyle name="ჩვეულებრივი 3 5 2 2 3 2 3 4" xfId="35698" xr:uid="{00000000-0005-0000-0000-0000AA800000}"/>
    <cellStyle name="ჩვეულებრივი 3 5 2 2 3 2 4" xfId="25889" xr:uid="{00000000-0005-0000-0000-0000AB800000}"/>
    <cellStyle name="ჩვეულებრივი 3 5 2 2 3 2 4 2" xfId="30827" xr:uid="{00000000-0005-0000-0000-0000AC800000}"/>
    <cellStyle name="ჩვეულებრივი 3 5 2 2 3 2 4 3" xfId="35700" xr:uid="{00000000-0005-0000-0000-0000AD800000}"/>
    <cellStyle name="ჩვეულებრივი 3 5 2 2 3 2 5" xfId="30820" xr:uid="{00000000-0005-0000-0000-0000AE800000}"/>
    <cellStyle name="ჩვეულებრივი 3 5 2 2 3 2 6" xfId="35693" xr:uid="{00000000-0005-0000-0000-0000AF800000}"/>
    <cellStyle name="ჩვეულებრივი 3 5 2 2 3 3" xfId="25890" xr:uid="{00000000-0005-0000-0000-0000B0800000}"/>
    <cellStyle name="ჩვეულებრივი 3 5 2 2 3 3 2" xfId="25891" xr:uid="{00000000-0005-0000-0000-0000B1800000}"/>
    <cellStyle name="ჩვეულებრივი 3 5 2 2 3 3 2 2" xfId="25892" xr:uid="{00000000-0005-0000-0000-0000B2800000}"/>
    <cellStyle name="ჩვეულებრივი 3 5 2 2 3 3 2 2 2" xfId="30830" xr:uid="{00000000-0005-0000-0000-0000B3800000}"/>
    <cellStyle name="ჩვეულებრივი 3 5 2 2 3 3 2 2 3" xfId="35703" xr:uid="{00000000-0005-0000-0000-0000B4800000}"/>
    <cellStyle name="ჩვეულებრივი 3 5 2 2 3 3 2 3" xfId="30829" xr:uid="{00000000-0005-0000-0000-0000B5800000}"/>
    <cellStyle name="ჩვეულებრივი 3 5 2 2 3 3 2 4" xfId="35702" xr:uid="{00000000-0005-0000-0000-0000B6800000}"/>
    <cellStyle name="ჩვეულებრივი 3 5 2 2 3 3 3" xfId="25893" xr:uid="{00000000-0005-0000-0000-0000B7800000}"/>
    <cellStyle name="ჩვეულებრივი 3 5 2 2 3 3 3 2" xfId="30831" xr:uid="{00000000-0005-0000-0000-0000B8800000}"/>
    <cellStyle name="ჩვეულებრივი 3 5 2 2 3 3 3 3" xfId="35704" xr:uid="{00000000-0005-0000-0000-0000B9800000}"/>
    <cellStyle name="ჩვეულებრივი 3 5 2 2 3 3 4" xfId="30828" xr:uid="{00000000-0005-0000-0000-0000BA800000}"/>
    <cellStyle name="ჩვეულებრივი 3 5 2 2 3 3 5" xfId="35701" xr:uid="{00000000-0005-0000-0000-0000BB800000}"/>
    <cellStyle name="ჩვეულებრივი 3 5 2 2 3 4" xfId="25894" xr:uid="{00000000-0005-0000-0000-0000BC800000}"/>
    <cellStyle name="ჩვეულებრივი 3 5 2 2 3 4 2" xfId="25895" xr:uid="{00000000-0005-0000-0000-0000BD800000}"/>
    <cellStyle name="ჩვეულებრივი 3 5 2 2 3 4 2 2" xfId="30833" xr:uid="{00000000-0005-0000-0000-0000BE800000}"/>
    <cellStyle name="ჩვეულებრივი 3 5 2 2 3 4 2 3" xfId="35706" xr:uid="{00000000-0005-0000-0000-0000BF800000}"/>
    <cellStyle name="ჩვეულებრივი 3 5 2 2 3 4 3" xfId="30832" xr:uid="{00000000-0005-0000-0000-0000C0800000}"/>
    <cellStyle name="ჩვეულებრივი 3 5 2 2 3 4 4" xfId="35705" xr:uid="{00000000-0005-0000-0000-0000C1800000}"/>
    <cellStyle name="ჩვეულებრივი 3 5 2 2 3 5" xfId="25896" xr:uid="{00000000-0005-0000-0000-0000C2800000}"/>
    <cellStyle name="ჩვეულებრივი 3 5 2 2 3 5 2" xfId="30834" xr:uid="{00000000-0005-0000-0000-0000C3800000}"/>
    <cellStyle name="ჩვეულებრივი 3 5 2 2 3 5 3" xfId="35707" xr:uid="{00000000-0005-0000-0000-0000C4800000}"/>
    <cellStyle name="ჩვეულებრივი 3 5 2 2 3 6" xfId="30819" xr:uid="{00000000-0005-0000-0000-0000C5800000}"/>
    <cellStyle name="ჩვეულებრივი 3 5 2 2 3 7" xfId="35692" xr:uid="{00000000-0005-0000-0000-0000C6800000}"/>
    <cellStyle name="ჩვეულებრივი 3 5 2 2 4" xfId="25897" xr:uid="{00000000-0005-0000-0000-0000C7800000}"/>
    <cellStyle name="ჩვეულებრივი 3 5 2 2 4 2" xfId="25898" xr:uid="{00000000-0005-0000-0000-0000C8800000}"/>
    <cellStyle name="ჩვეულებრივი 3 5 2 2 4 2 2" xfId="25899" xr:uid="{00000000-0005-0000-0000-0000C9800000}"/>
    <cellStyle name="ჩვეულებრივი 3 5 2 2 4 2 2 2" xfId="25900" xr:uid="{00000000-0005-0000-0000-0000CA800000}"/>
    <cellStyle name="ჩვეულებრივი 3 5 2 2 4 2 2 2 2" xfId="30838" xr:uid="{00000000-0005-0000-0000-0000CB800000}"/>
    <cellStyle name="ჩვეულებრივი 3 5 2 2 4 2 2 2 3" xfId="35711" xr:uid="{00000000-0005-0000-0000-0000CC800000}"/>
    <cellStyle name="ჩვეულებრივი 3 5 2 2 4 2 2 3" xfId="30837" xr:uid="{00000000-0005-0000-0000-0000CD800000}"/>
    <cellStyle name="ჩვეულებრივი 3 5 2 2 4 2 2 4" xfId="35710" xr:uid="{00000000-0005-0000-0000-0000CE800000}"/>
    <cellStyle name="ჩვეულებრივი 3 5 2 2 4 2 3" xfId="25901" xr:uid="{00000000-0005-0000-0000-0000CF800000}"/>
    <cellStyle name="ჩვეულებრივი 3 5 2 2 4 2 3 2" xfId="30839" xr:uid="{00000000-0005-0000-0000-0000D0800000}"/>
    <cellStyle name="ჩვეულებრივი 3 5 2 2 4 2 3 3" xfId="35712" xr:uid="{00000000-0005-0000-0000-0000D1800000}"/>
    <cellStyle name="ჩვეულებრივი 3 5 2 2 4 2 4" xfId="30836" xr:uid="{00000000-0005-0000-0000-0000D2800000}"/>
    <cellStyle name="ჩვეულებრივი 3 5 2 2 4 2 5" xfId="35709" xr:uid="{00000000-0005-0000-0000-0000D3800000}"/>
    <cellStyle name="ჩვეულებრივი 3 5 2 2 4 3" xfId="25902" xr:uid="{00000000-0005-0000-0000-0000D4800000}"/>
    <cellStyle name="ჩვეულებრივი 3 5 2 2 4 3 2" xfId="25903" xr:uid="{00000000-0005-0000-0000-0000D5800000}"/>
    <cellStyle name="ჩვეულებრივი 3 5 2 2 4 3 2 2" xfId="30841" xr:uid="{00000000-0005-0000-0000-0000D6800000}"/>
    <cellStyle name="ჩვეულებრივი 3 5 2 2 4 3 2 3" xfId="35714" xr:uid="{00000000-0005-0000-0000-0000D7800000}"/>
    <cellStyle name="ჩვეულებრივი 3 5 2 2 4 3 3" xfId="30840" xr:uid="{00000000-0005-0000-0000-0000D8800000}"/>
    <cellStyle name="ჩვეულებრივი 3 5 2 2 4 3 4" xfId="35713" xr:uid="{00000000-0005-0000-0000-0000D9800000}"/>
    <cellStyle name="ჩვეულებრივი 3 5 2 2 4 4" xfId="25904" xr:uid="{00000000-0005-0000-0000-0000DA800000}"/>
    <cellStyle name="ჩვეულებრივი 3 5 2 2 4 4 2" xfId="30842" xr:uid="{00000000-0005-0000-0000-0000DB800000}"/>
    <cellStyle name="ჩვეულებრივი 3 5 2 2 4 4 3" xfId="35715" xr:uid="{00000000-0005-0000-0000-0000DC800000}"/>
    <cellStyle name="ჩვეულებრივი 3 5 2 2 4 5" xfId="30835" xr:uid="{00000000-0005-0000-0000-0000DD800000}"/>
    <cellStyle name="ჩვეულებრივი 3 5 2 2 4 6" xfId="35708" xr:uid="{00000000-0005-0000-0000-0000DE800000}"/>
    <cellStyle name="ჩვეულებრივი 3 5 2 2 5" xfId="25905" xr:uid="{00000000-0005-0000-0000-0000DF800000}"/>
    <cellStyle name="ჩვეულებრივი 3 5 2 2 5 2" xfId="25906" xr:uid="{00000000-0005-0000-0000-0000E0800000}"/>
    <cellStyle name="ჩვეულებრივი 3 5 2 2 5 2 2" xfId="25907" xr:uid="{00000000-0005-0000-0000-0000E1800000}"/>
    <cellStyle name="ჩვეულებრივი 3 5 2 2 5 2 2 2" xfId="30845" xr:uid="{00000000-0005-0000-0000-0000E2800000}"/>
    <cellStyle name="ჩვეულებრივი 3 5 2 2 5 2 2 3" xfId="35718" xr:uid="{00000000-0005-0000-0000-0000E3800000}"/>
    <cellStyle name="ჩვეულებრივი 3 5 2 2 5 2 3" xfId="30844" xr:uid="{00000000-0005-0000-0000-0000E4800000}"/>
    <cellStyle name="ჩვეულებრივი 3 5 2 2 5 2 4" xfId="35717" xr:uid="{00000000-0005-0000-0000-0000E5800000}"/>
    <cellStyle name="ჩვეულებრივი 3 5 2 2 5 3" xfId="25908" xr:uid="{00000000-0005-0000-0000-0000E6800000}"/>
    <cellStyle name="ჩვეულებრივი 3 5 2 2 5 3 2" xfId="30846" xr:uid="{00000000-0005-0000-0000-0000E7800000}"/>
    <cellStyle name="ჩვეულებრივი 3 5 2 2 5 3 3" xfId="35719" xr:uid="{00000000-0005-0000-0000-0000E8800000}"/>
    <cellStyle name="ჩვეულებრივი 3 5 2 2 5 4" xfId="30843" xr:uid="{00000000-0005-0000-0000-0000E9800000}"/>
    <cellStyle name="ჩვეულებრივი 3 5 2 2 5 5" xfId="35716" xr:uid="{00000000-0005-0000-0000-0000EA800000}"/>
    <cellStyle name="ჩვეულებრივი 3 5 2 2 6" xfId="25909" xr:uid="{00000000-0005-0000-0000-0000EB800000}"/>
    <cellStyle name="ჩვეულებრივი 3 5 2 2 6 2" xfId="25910" xr:uid="{00000000-0005-0000-0000-0000EC800000}"/>
    <cellStyle name="ჩვეულებრივი 3 5 2 2 6 2 2" xfId="30848" xr:uid="{00000000-0005-0000-0000-0000ED800000}"/>
    <cellStyle name="ჩვეულებრივი 3 5 2 2 6 2 3" xfId="35721" xr:uid="{00000000-0005-0000-0000-0000EE800000}"/>
    <cellStyle name="ჩვეულებრივი 3 5 2 2 6 3" xfId="30847" xr:uid="{00000000-0005-0000-0000-0000EF800000}"/>
    <cellStyle name="ჩვეულებრივი 3 5 2 2 6 4" xfId="35720" xr:uid="{00000000-0005-0000-0000-0000F0800000}"/>
    <cellStyle name="ჩვეულებრივი 3 5 2 2 7" xfId="25911" xr:uid="{00000000-0005-0000-0000-0000F1800000}"/>
    <cellStyle name="ჩვეულებრივი 3 5 2 2 7 2" xfId="30849" xr:uid="{00000000-0005-0000-0000-0000F2800000}"/>
    <cellStyle name="ჩვეულებრივი 3 5 2 2 7 3" xfId="35722" xr:uid="{00000000-0005-0000-0000-0000F3800000}"/>
    <cellStyle name="ჩვეულებრივი 3 5 2 2 8" xfId="30802" xr:uid="{00000000-0005-0000-0000-0000F4800000}"/>
    <cellStyle name="ჩვეულებრივი 3 5 2 2 9" xfId="35675" xr:uid="{00000000-0005-0000-0000-0000F5800000}"/>
    <cellStyle name="ჩვეულებრივი 3 5 2 3" xfId="25912" xr:uid="{00000000-0005-0000-0000-0000F6800000}"/>
    <cellStyle name="ჩვეულებრივი 3 5 2 3 2" xfId="25913" xr:uid="{00000000-0005-0000-0000-0000F7800000}"/>
    <cellStyle name="ჩვეულებრივი 3 5 2 3 2 2" xfId="25914" xr:uid="{00000000-0005-0000-0000-0000F8800000}"/>
    <cellStyle name="ჩვეულებრივი 3 5 2 3 2 2 2" xfId="25915" xr:uid="{00000000-0005-0000-0000-0000F9800000}"/>
    <cellStyle name="ჩვეულებრივი 3 5 2 3 2 2 2 2" xfId="25916" xr:uid="{00000000-0005-0000-0000-0000FA800000}"/>
    <cellStyle name="ჩვეულებრივი 3 5 2 3 2 2 2 2 2" xfId="30854" xr:uid="{00000000-0005-0000-0000-0000FB800000}"/>
    <cellStyle name="ჩვეულებრივი 3 5 2 3 2 2 2 2 3" xfId="35727" xr:uid="{00000000-0005-0000-0000-0000FC800000}"/>
    <cellStyle name="ჩვეულებრივი 3 5 2 3 2 2 2 3" xfId="30853" xr:uid="{00000000-0005-0000-0000-0000FD800000}"/>
    <cellStyle name="ჩვეულებრივი 3 5 2 3 2 2 2 4" xfId="35726" xr:uid="{00000000-0005-0000-0000-0000FE800000}"/>
    <cellStyle name="ჩვეულებრივი 3 5 2 3 2 2 3" xfId="25917" xr:uid="{00000000-0005-0000-0000-0000FF800000}"/>
    <cellStyle name="ჩვეულებრივი 3 5 2 3 2 2 3 2" xfId="30855" xr:uid="{00000000-0005-0000-0000-000000810000}"/>
    <cellStyle name="ჩვეულებრივი 3 5 2 3 2 2 3 3" xfId="35728" xr:uid="{00000000-0005-0000-0000-000001810000}"/>
    <cellStyle name="ჩვეულებრივი 3 5 2 3 2 2 4" xfId="30852" xr:uid="{00000000-0005-0000-0000-000002810000}"/>
    <cellStyle name="ჩვეულებრივი 3 5 2 3 2 2 5" xfId="35725" xr:uid="{00000000-0005-0000-0000-000003810000}"/>
    <cellStyle name="ჩვეულებრივი 3 5 2 3 2 3" xfId="25918" xr:uid="{00000000-0005-0000-0000-000004810000}"/>
    <cellStyle name="ჩვეულებრივი 3 5 2 3 2 3 2" xfId="25919" xr:uid="{00000000-0005-0000-0000-000005810000}"/>
    <cellStyle name="ჩვეულებრივი 3 5 2 3 2 3 2 2" xfId="30857" xr:uid="{00000000-0005-0000-0000-000006810000}"/>
    <cellStyle name="ჩვეულებრივი 3 5 2 3 2 3 2 3" xfId="35730" xr:uid="{00000000-0005-0000-0000-000007810000}"/>
    <cellStyle name="ჩვეულებრივი 3 5 2 3 2 3 3" xfId="30856" xr:uid="{00000000-0005-0000-0000-000008810000}"/>
    <cellStyle name="ჩვეულებრივი 3 5 2 3 2 3 4" xfId="35729" xr:uid="{00000000-0005-0000-0000-000009810000}"/>
    <cellStyle name="ჩვეულებრივი 3 5 2 3 2 4" xfId="25920" xr:uid="{00000000-0005-0000-0000-00000A810000}"/>
    <cellStyle name="ჩვეულებრივი 3 5 2 3 2 4 2" xfId="30858" xr:uid="{00000000-0005-0000-0000-00000B810000}"/>
    <cellStyle name="ჩვეულებრივი 3 5 2 3 2 4 3" xfId="35731" xr:uid="{00000000-0005-0000-0000-00000C810000}"/>
    <cellStyle name="ჩვეულებრივი 3 5 2 3 2 5" xfId="30851" xr:uid="{00000000-0005-0000-0000-00000D810000}"/>
    <cellStyle name="ჩვეულებრივი 3 5 2 3 2 6" xfId="35724" xr:uid="{00000000-0005-0000-0000-00000E810000}"/>
    <cellStyle name="ჩვეულებრივი 3 5 2 3 3" xfId="25921" xr:uid="{00000000-0005-0000-0000-00000F810000}"/>
    <cellStyle name="ჩვეულებრივი 3 5 2 3 3 2" xfId="25922" xr:uid="{00000000-0005-0000-0000-000010810000}"/>
    <cellStyle name="ჩვეულებრივი 3 5 2 3 3 2 2" xfId="25923" xr:uid="{00000000-0005-0000-0000-000011810000}"/>
    <cellStyle name="ჩვეულებრივი 3 5 2 3 3 2 2 2" xfId="30861" xr:uid="{00000000-0005-0000-0000-000012810000}"/>
    <cellStyle name="ჩვეულებრივი 3 5 2 3 3 2 2 3" xfId="35734" xr:uid="{00000000-0005-0000-0000-000013810000}"/>
    <cellStyle name="ჩვეულებრივი 3 5 2 3 3 2 3" xfId="30860" xr:uid="{00000000-0005-0000-0000-000014810000}"/>
    <cellStyle name="ჩვეულებრივი 3 5 2 3 3 2 4" xfId="35733" xr:uid="{00000000-0005-0000-0000-000015810000}"/>
    <cellStyle name="ჩვეულებრივი 3 5 2 3 3 3" xfId="25924" xr:uid="{00000000-0005-0000-0000-000016810000}"/>
    <cellStyle name="ჩვეულებრივი 3 5 2 3 3 3 2" xfId="30862" xr:uid="{00000000-0005-0000-0000-000017810000}"/>
    <cellStyle name="ჩვეულებრივი 3 5 2 3 3 3 3" xfId="35735" xr:uid="{00000000-0005-0000-0000-000018810000}"/>
    <cellStyle name="ჩვეულებრივი 3 5 2 3 3 4" xfId="30859" xr:uid="{00000000-0005-0000-0000-000019810000}"/>
    <cellStyle name="ჩვეულებრივი 3 5 2 3 3 5" xfId="35732" xr:uid="{00000000-0005-0000-0000-00001A810000}"/>
    <cellStyle name="ჩვეულებრივი 3 5 2 3 4" xfId="25925" xr:uid="{00000000-0005-0000-0000-00001B810000}"/>
    <cellStyle name="ჩვეულებრივი 3 5 2 3 4 2" xfId="25926" xr:uid="{00000000-0005-0000-0000-00001C810000}"/>
    <cellStyle name="ჩვეულებრივი 3 5 2 3 4 2 2" xfId="30864" xr:uid="{00000000-0005-0000-0000-00001D810000}"/>
    <cellStyle name="ჩვეულებრივი 3 5 2 3 4 2 3" xfId="35737" xr:uid="{00000000-0005-0000-0000-00001E810000}"/>
    <cellStyle name="ჩვეულებრივი 3 5 2 3 4 3" xfId="30863" xr:uid="{00000000-0005-0000-0000-00001F810000}"/>
    <cellStyle name="ჩვეულებრივი 3 5 2 3 4 4" xfId="35736" xr:uid="{00000000-0005-0000-0000-000020810000}"/>
    <cellStyle name="ჩვეულებრივი 3 5 2 3 5" xfId="25927" xr:uid="{00000000-0005-0000-0000-000021810000}"/>
    <cellStyle name="ჩვეულებრივი 3 5 2 3 5 2" xfId="30865" xr:uid="{00000000-0005-0000-0000-000022810000}"/>
    <cellStyle name="ჩვეულებრივი 3 5 2 3 5 3" xfId="35738" xr:uid="{00000000-0005-0000-0000-000023810000}"/>
    <cellStyle name="ჩვეულებრივი 3 5 2 3 6" xfId="30850" xr:uid="{00000000-0005-0000-0000-000024810000}"/>
    <cellStyle name="ჩვეულებრივი 3 5 2 3 7" xfId="35723" xr:uid="{00000000-0005-0000-0000-000025810000}"/>
    <cellStyle name="ჩვეულებრივი 3 5 2 4" xfId="25928" xr:uid="{00000000-0005-0000-0000-000026810000}"/>
    <cellStyle name="ჩვეულებრივი 3 5 2 4 2" xfId="25929" xr:uid="{00000000-0005-0000-0000-000027810000}"/>
    <cellStyle name="ჩვეულებრივი 3 5 2 4 2 2" xfId="25930" xr:uid="{00000000-0005-0000-0000-000028810000}"/>
    <cellStyle name="ჩვეულებრივი 3 5 2 4 2 2 2" xfId="25931" xr:uid="{00000000-0005-0000-0000-000029810000}"/>
    <cellStyle name="ჩვეულებრივი 3 5 2 4 2 2 2 2" xfId="25932" xr:uid="{00000000-0005-0000-0000-00002A810000}"/>
    <cellStyle name="ჩვეულებრივი 3 5 2 4 2 2 2 2 2" xfId="30870" xr:uid="{00000000-0005-0000-0000-00002B810000}"/>
    <cellStyle name="ჩვეულებრივი 3 5 2 4 2 2 2 2 3" xfId="35743" xr:uid="{00000000-0005-0000-0000-00002C810000}"/>
    <cellStyle name="ჩვეულებრივი 3 5 2 4 2 2 2 3" xfId="30869" xr:uid="{00000000-0005-0000-0000-00002D810000}"/>
    <cellStyle name="ჩვეულებრივი 3 5 2 4 2 2 2 4" xfId="35742" xr:uid="{00000000-0005-0000-0000-00002E810000}"/>
    <cellStyle name="ჩვეულებრივი 3 5 2 4 2 2 3" xfId="25933" xr:uid="{00000000-0005-0000-0000-00002F810000}"/>
    <cellStyle name="ჩვეულებრივი 3 5 2 4 2 2 3 2" xfId="30871" xr:uid="{00000000-0005-0000-0000-000030810000}"/>
    <cellStyle name="ჩვეულებრივი 3 5 2 4 2 2 3 3" xfId="35744" xr:uid="{00000000-0005-0000-0000-000031810000}"/>
    <cellStyle name="ჩვეულებრივი 3 5 2 4 2 2 4" xfId="30868" xr:uid="{00000000-0005-0000-0000-000032810000}"/>
    <cellStyle name="ჩვეულებრივი 3 5 2 4 2 2 5" xfId="35741" xr:uid="{00000000-0005-0000-0000-000033810000}"/>
    <cellStyle name="ჩვეულებრივი 3 5 2 4 2 3" xfId="25934" xr:uid="{00000000-0005-0000-0000-000034810000}"/>
    <cellStyle name="ჩვეულებრივი 3 5 2 4 2 3 2" xfId="25935" xr:uid="{00000000-0005-0000-0000-000035810000}"/>
    <cellStyle name="ჩვეულებრივი 3 5 2 4 2 3 2 2" xfId="30873" xr:uid="{00000000-0005-0000-0000-000036810000}"/>
    <cellStyle name="ჩვეულებრივი 3 5 2 4 2 3 2 3" xfId="35746" xr:uid="{00000000-0005-0000-0000-000037810000}"/>
    <cellStyle name="ჩვეულებრივი 3 5 2 4 2 3 3" xfId="30872" xr:uid="{00000000-0005-0000-0000-000038810000}"/>
    <cellStyle name="ჩვეულებრივი 3 5 2 4 2 3 4" xfId="35745" xr:uid="{00000000-0005-0000-0000-000039810000}"/>
    <cellStyle name="ჩვეულებრივი 3 5 2 4 2 4" xfId="25936" xr:uid="{00000000-0005-0000-0000-00003A810000}"/>
    <cellStyle name="ჩვეულებრივი 3 5 2 4 2 4 2" xfId="30874" xr:uid="{00000000-0005-0000-0000-00003B810000}"/>
    <cellStyle name="ჩვეულებრივი 3 5 2 4 2 4 3" xfId="35747" xr:uid="{00000000-0005-0000-0000-00003C810000}"/>
    <cellStyle name="ჩვეულებრივი 3 5 2 4 2 5" xfId="30867" xr:uid="{00000000-0005-0000-0000-00003D810000}"/>
    <cellStyle name="ჩვეულებრივი 3 5 2 4 2 6" xfId="35740" xr:uid="{00000000-0005-0000-0000-00003E810000}"/>
    <cellStyle name="ჩვეულებრივი 3 5 2 4 3" xfId="25937" xr:uid="{00000000-0005-0000-0000-00003F810000}"/>
    <cellStyle name="ჩვეულებრივი 3 5 2 4 3 2" xfId="25938" xr:uid="{00000000-0005-0000-0000-000040810000}"/>
    <cellStyle name="ჩვეულებრივი 3 5 2 4 3 2 2" xfId="25939" xr:uid="{00000000-0005-0000-0000-000041810000}"/>
    <cellStyle name="ჩვეულებრივი 3 5 2 4 3 2 2 2" xfId="30877" xr:uid="{00000000-0005-0000-0000-000042810000}"/>
    <cellStyle name="ჩვეულებრივი 3 5 2 4 3 2 2 3" xfId="35750" xr:uid="{00000000-0005-0000-0000-000043810000}"/>
    <cellStyle name="ჩვეულებრივი 3 5 2 4 3 2 3" xfId="30876" xr:uid="{00000000-0005-0000-0000-000044810000}"/>
    <cellStyle name="ჩვეულებრივი 3 5 2 4 3 2 4" xfId="35749" xr:uid="{00000000-0005-0000-0000-000045810000}"/>
    <cellStyle name="ჩვეულებრივი 3 5 2 4 3 3" xfId="25940" xr:uid="{00000000-0005-0000-0000-000046810000}"/>
    <cellStyle name="ჩვეულებრივი 3 5 2 4 3 3 2" xfId="30878" xr:uid="{00000000-0005-0000-0000-000047810000}"/>
    <cellStyle name="ჩვეულებრივი 3 5 2 4 3 3 3" xfId="35751" xr:uid="{00000000-0005-0000-0000-000048810000}"/>
    <cellStyle name="ჩვეულებრივი 3 5 2 4 3 4" xfId="30875" xr:uid="{00000000-0005-0000-0000-000049810000}"/>
    <cellStyle name="ჩვეულებრივი 3 5 2 4 3 5" xfId="35748" xr:uid="{00000000-0005-0000-0000-00004A810000}"/>
    <cellStyle name="ჩვეულებრივი 3 5 2 4 4" xfId="25941" xr:uid="{00000000-0005-0000-0000-00004B810000}"/>
    <cellStyle name="ჩვეულებრივი 3 5 2 4 4 2" xfId="25942" xr:uid="{00000000-0005-0000-0000-00004C810000}"/>
    <cellStyle name="ჩვეულებრივი 3 5 2 4 4 2 2" xfId="30880" xr:uid="{00000000-0005-0000-0000-00004D810000}"/>
    <cellStyle name="ჩვეულებრივი 3 5 2 4 4 2 3" xfId="35753" xr:uid="{00000000-0005-0000-0000-00004E810000}"/>
    <cellStyle name="ჩვეულებრივი 3 5 2 4 4 3" xfId="30879" xr:uid="{00000000-0005-0000-0000-00004F810000}"/>
    <cellStyle name="ჩვეულებრივი 3 5 2 4 4 4" xfId="35752" xr:uid="{00000000-0005-0000-0000-000050810000}"/>
    <cellStyle name="ჩვეულებრივი 3 5 2 4 5" xfId="25943" xr:uid="{00000000-0005-0000-0000-000051810000}"/>
    <cellStyle name="ჩვეულებრივი 3 5 2 4 5 2" xfId="30881" xr:uid="{00000000-0005-0000-0000-000052810000}"/>
    <cellStyle name="ჩვეულებრივი 3 5 2 4 5 3" xfId="35754" xr:uid="{00000000-0005-0000-0000-000053810000}"/>
    <cellStyle name="ჩვეულებრივი 3 5 2 4 6" xfId="30866" xr:uid="{00000000-0005-0000-0000-000054810000}"/>
    <cellStyle name="ჩვეულებრივი 3 5 2 4 7" xfId="35739" xr:uid="{00000000-0005-0000-0000-000055810000}"/>
    <cellStyle name="ჩვეულებრივი 3 5 2 5" xfId="25944" xr:uid="{00000000-0005-0000-0000-000056810000}"/>
    <cellStyle name="ჩვეულებრივი 3 5 2 5 2" xfId="25945" xr:uid="{00000000-0005-0000-0000-000057810000}"/>
    <cellStyle name="ჩვეულებრივი 3 5 2 5 2 2" xfId="25946" xr:uid="{00000000-0005-0000-0000-000058810000}"/>
    <cellStyle name="ჩვეულებრივი 3 5 2 5 2 2 2" xfId="25947" xr:uid="{00000000-0005-0000-0000-000059810000}"/>
    <cellStyle name="ჩვეულებრივი 3 5 2 5 2 2 2 2" xfId="30885" xr:uid="{00000000-0005-0000-0000-00005A810000}"/>
    <cellStyle name="ჩვეულებრივი 3 5 2 5 2 2 2 3" xfId="35758" xr:uid="{00000000-0005-0000-0000-00005B810000}"/>
    <cellStyle name="ჩვეულებრივი 3 5 2 5 2 2 3" xfId="30884" xr:uid="{00000000-0005-0000-0000-00005C810000}"/>
    <cellStyle name="ჩვეულებრივი 3 5 2 5 2 2 4" xfId="35757" xr:uid="{00000000-0005-0000-0000-00005D810000}"/>
    <cellStyle name="ჩვეულებრივი 3 5 2 5 2 3" xfId="25948" xr:uid="{00000000-0005-0000-0000-00005E810000}"/>
    <cellStyle name="ჩვეულებრივი 3 5 2 5 2 3 2" xfId="30886" xr:uid="{00000000-0005-0000-0000-00005F810000}"/>
    <cellStyle name="ჩვეულებრივი 3 5 2 5 2 3 3" xfId="35759" xr:uid="{00000000-0005-0000-0000-000060810000}"/>
    <cellStyle name="ჩვეულებრივი 3 5 2 5 2 4" xfId="30883" xr:uid="{00000000-0005-0000-0000-000061810000}"/>
    <cellStyle name="ჩვეულებრივი 3 5 2 5 2 5" xfId="35756" xr:uid="{00000000-0005-0000-0000-000062810000}"/>
    <cellStyle name="ჩვეულებრივი 3 5 2 5 3" xfId="25949" xr:uid="{00000000-0005-0000-0000-000063810000}"/>
    <cellStyle name="ჩვეულებრივი 3 5 2 5 3 2" xfId="25950" xr:uid="{00000000-0005-0000-0000-000064810000}"/>
    <cellStyle name="ჩვეულებრივი 3 5 2 5 3 2 2" xfId="30888" xr:uid="{00000000-0005-0000-0000-000065810000}"/>
    <cellStyle name="ჩვეულებრივი 3 5 2 5 3 2 3" xfId="35761" xr:uid="{00000000-0005-0000-0000-000066810000}"/>
    <cellStyle name="ჩვეულებრივი 3 5 2 5 3 3" xfId="30887" xr:uid="{00000000-0005-0000-0000-000067810000}"/>
    <cellStyle name="ჩვეულებრივი 3 5 2 5 3 4" xfId="35760" xr:uid="{00000000-0005-0000-0000-000068810000}"/>
    <cellStyle name="ჩვეულებრივი 3 5 2 5 4" xfId="25951" xr:uid="{00000000-0005-0000-0000-000069810000}"/>
    <cellStyle name="ჩვეულებრივი 3 5 2 5 4 2" xfId="30889" xr:uid="{00000000-0005-0000-0000-00006A810000}"/>
    <cellStyle name="ჩვეულებრივი 3 5 2 5 4 3" xfId="35762" xr:uid="{00000000-0005-0000-0000-00006B810000}"/>
    <cellStyle name="ჩვეულებრივი 3 5 2 5 5" xfId="30882" xr:uid="{00000000-0005-0000-0000-00006C810000}"/>
    <cellStyle name="ჩვეულებრივი 3 5 2 5 6" xfId="35755" xr:uid="{00000000-0005-0000-0000-00006D810000}"/>
    <cellStyle name="ჩვეულებრივი 3 5 2 6" xfId="25952" xr:uid="{00000000-0005-0000-0000-00006E810000}"/>
    <cellStyle name="ჩვეულებრივი 3 5 2 6 2" xfId="25953" xr:uid="{00000000-0005-0000-0000-00006F810000}"/>
    <cellStyle name="ჩვეულებრივი 3 5 2 6 2 2" xfId="25954" xr:uid="{00000000-0005-0000-0000-000070810000}"/>
    <cellStyle name="ჩვეულებრივი 3 5 2 6 2 2 2" xfId="30892" xr:uid="{00000000-0005-0000-0000-000071810000}"/>
    <cellStyle name="ჩვეულებრივი 3 5 2 6 2 2 3" xfId="35765" xr:uid="{00000000-0005-0000-0000-000072810000}"/>
    <cellStyle name="ჩვეულებრივი 3 5 2 6 2 3" xfId="30891" xr:uid="{00000000-0005-0000-0000-000073810000}"/>
    <cellStyle name="ჩვეულებრივი 3 5 2 6 2 4" xfId="35764" xr:uid="{00000000-0005-0000-0000-000074810000}"/>
    <cellStyle name="ჩვეულებრივი 3 5 2 6 3" xfId="25955" xr:uid="{00000000-0005-0000-0000-000075810000}"/>
    <cellStyle name="ჩვეულებრივი 3 5 2 6 3 2" xfId="30893" xr:uid="{00000000-0005-0000-0000-000076810000}"/>
    <cellStyle name="ჩვეულებრივი 3 5 2 6 3 3" xfId="35766" xr:uid="{00000000-0005-0000-0000-000077810000}"/>
    <cellStyle name="ჩვეულებრივი 3 5 2 6 4" xfId="30890" xr:uid="{00000000-0005-0000-0000-000078810000}"/>
    <cellStyle name="ჩვეულებრივი 3 5 2 6 5" xfId="35763" xr:uid="{00000000-0005-0000-0000-000079810000}"/>
    <cellStyle name="ჩვეულებრივი 3 5 2 7" xfId="25956" xr:uid="{00000000-0005-0000-0000-00007A810000}"/>
    <cellStyle name="ჩვეულებრივი 3 5 2 7 2" xfId="25957" xr:uid="{00000000-0005-0000-0000-00007B810000}"/>
    <cellStyle name="ჩვეულებრივი 3 5 2 7 2 2" xfId="30895" xr:uid="{00000000-0005-0000-0000-00007C810000}"/>
    <cellStyle name="ჩვეულებრივი 3 5 2 7 2 3" xfId="35768" xr:uid="{00000000-0005-0000-0000-00007D810000}"/>
    <cellStyle name="ჩვეულებრივი 3 5 2 7 3" xfId="30894" xr:uid="{00000000-0005-0000-0000-00007E810000}"/>
    <cellStyle name="ჩვეულებრივი 3 5 2 7 4" xfId="35767" xr:uid="{00000000-0005-0000-0000-00007F810000}"/>
    <cellStyle name="ჩვეულებრივი 3 5 2 8" xfId="25958" xr:uid="{00000000-0005-0000-0000-000080810000}"/>
    <cellStyle name="ჩვეულებრივი 3 5 2 8 2" xfId="30896" xr:uid="{00000000-0005-0000-0000-000081810000}"/>
    <cellStyle name="ჩვეულებრივი 3 5 2 8 3" xfId="35769" xr:uid="{00000000-0005-0000-0000-000082810000}"/>
    <cellStyle name="ჩვეულებრივი 3 5 2 9" xfId="30801" xr:uid="{00000000-0005-0000-0000-000083810000}"/>
    <cellStyle name="ჩვეულებრივი 3 5 3" xfId="25959" xr:uid="{00000000-0005-0000-0000-000084810000}"/>
    <cellStyle name="ჩვეულებრივი 3 5 3 2" xfId="25960" xr:uid="{00000000-0005-0000-0000-000085810000}"/>
    <cellStyle name="ჩვეულებრივი 3 5 3 2 2" xfId="25961" xr:uid="{00000000-0005-0000-0000-000086810000}"/>
    <cellStyle name="ჩვეულებრივი 3 5 3 2 2 2" xfId="25962" xr:uid="{00000000-0005-0000-0000-000087810000}"/>
    <cellStyle name="ჩვეულებრივი 3 5 3 2 2 2 2" xfId="25963" xr:uid="{00000000-0005-0000-0000-000088810000}"/>
    <cellStyle name="ჩვეულებრივი 3 5 3 2 2 2 2 2" xfId="25964" xr:uid="{00000000-0005-0000-0000-000089810000}"/>
    <cellStyle name="ჩვეულებრივი 3 5 3 2 2 2 2 2 2" xfId="30902" xr:uid="{00000000-0005-0000-0000-00008A810000}"/>
    <cellStyle name="ჩვეულებრივი 3 5 3 2 2 2 2 2 3" xfId="35775" xr:uid="{00000000-0005-0000-0000-00008B810000}"/>
    <cellStyle name="ჩვეულებრივი 3 5 3 2 2 2 2 3" xfId="30901" xr:uid="{00000000-0005-0000-0000-00008C810000}"/>
    <cellStyle name="ჩვეულებრივი 3 5 3 2 2 2 2 4" xfId="35774" xr:uid="{00000000-0005-0000-0000-00008D810000}"/>
    <cellStyle name="ჩვეულებრივი 3 5 3 2 2 2 3" xfId="25965" xr:uid="{00000000-0005-0000-0000-00008E810000}"/>
    <cellStyle name="ჩვეულებრივი 3 5 3 2 2 2 3 2" xfId="30903" xr:uid="{00000000-0005-0000-0000-00008F810000}"/>
    <cellStyle name="ჩვეულებრივი 3 5 3 2 2 2 3 3" xfId="35776" xr:uid="{00000000-0005-0000-0000-000090810000}"/>
    <cellStyle name="ჩვეულებრივი 3 5 3 2 2 2 4" xfId="30900" xr:uid="{00000000-0005-0000-0000-000091810000}"/>
    <cellStyle name="ჩვეულებრივი 3 5 3 2 2 2 5" xfId="35773" xr:uid="{00000000-0005-0000-0000-000092810000}"/>
    <cellStyle name="ჩვეულებრივი 3 5 3 2 2 3" xfId="25966" xr:uid="{00000000-0005-0000-0000-000093810000}"/>
    <cellStyle name="ჩვეულებრივი 3 5 3 2 2 3 2" xfId="25967" xr:uid="{00000000-0005-0000-0000-000094810000}"/>
    <cellStyle name="ჩვეულებრივი 3 5 3 2 2 3 2 2" xfId="30905" xr:uid="{00000000-0005-0000-0000-000095810000}"/>
    <cellStyle name="ჩვეულებრივი 3 5 3 2 2 3 2 3" xfId="35778" xr:uid="{00000000-0005-0000-0000-000096810000}"/>
    <cellStyle name="ჩვეულებრივი 3 5 3 2 2 3 3" xfId="30904" xr:uid="{00000000-0005-0000-0000-000097810000}"/>
    <cellStyle name="ჩვეულებრივი 3 5 3 2 2 3 4" xfId="35777" xr:uid="{00000000-0005-0000-0000-000098810000}"/>
    <cellStyle name="ჩვეულებრივი 3 5 3 2 2 4" xfId="25968" xr:uid="{00000000-0005-0000-0000-000099810000}"/>
    <cellStyle name="ჩვეულებრივი 3 5 3 2 2 4 2" xfId="30906" xr:uid="{00000000-0005-0000-0000-00009A810000}"/>
    <cellStyle name="ჩვეულებრივი 3 5 3 2 2 4 3" xfId="35779" xr:uid="{00000000-0005-0000-0000-00009B810000}"/>
    <cellStyle name="ჩვეულებრივი 3 5 3 2 2 5" xfId="30899" xr:uid="{00000000-0005-0000-0000-00009C810000}"/>
    <cellStyle name="ჩვეულებრივი 3 5 3 2 2 6" xfId="35772" xr:uid="{00000000-0005-0000-0000-00009D810000}"/>
    <cellStyle name="ჩვეულებრივი 3 5 3 2 3" xfId="25969" xr:uid="{00000000-0005-0000-0000-00009E810000}"/>
    <cellStyle name="ჩვეულებრივი 3 5 3 2 3 2" xfId="25970" xr:uid="{00000000-0005-0000-0000-00009F810000}"/>
    <cellStyle name="ჩვეულებრივი 3 5 3 2 3 2 2" xfId="25971" xr:uid="{00000000-0005-0000-0000-0000A0810000}"/>
    <cellStyle name="ჩვეულებრივი 3 5 3 2 3 2 2 2" xfId="30909" xr:uid="{00000000-0005-0000-0000-0000A1810000}"/>
    <cellStyle name="ჩვეულებრივი 3 5 3 2 3 2 2 3" xfId="35782" xr:uid="{00000000-0005-0000-0000-0000A2810000}"/>
    <cellStyle name="ჩვეულებრივი 3 5 3 2 3 2 3" xfId="30908" xr:uid="{00000000-0005-0000-0000-0000A3810000}"/>
    <cellStyle name="ჩვეულებრივი 3 5 3 2 3 2 4" xfId="35781" xr:uid="{00000000-0005-0000-0000-0000A4810000}"/>
    <cellStyle name="ჩვეულებრივი 3 5 3 2 3 3" xfId="25972" xr:uid="{00000000-0005-0000-0000-0000A5810000}"/>
    <cellStyle name="ჩვეულებრივი 3 5 3 2 3 3 2" xfId="30910" xr:uid="{00000000-0005-0000-0000-0000A6810000}"/>
    <cellStyle name="ჩვეულებრივი 3 5 3 2 3 3 3" xfId="35783" xr:uid="{00000000-0005-0000-0000-0000A7810000}"/>
    <cellStyle name="ჩვეულებრივი 3 5 3 2 3 4" xfId="30907" xr:uid="{00000000-0005-0000-0000-0000A8810000}"/>
    <cellStyle name="ჩვეულებრივი 3 5 3 2 3 5" xfId="35780" xr:uid="{00000000-0005-0000-0000-0000A9810000}"/>
    <cellStyle name="ჩვეულებრივი 3 5 3 2 4" xfId="25973" xr:uid="{00000000-0005-0000-0000-0000AA810000}"/>
    <cellStyle name="ჩვეულებრივი 3 5 3 2 4 2" xfId="25974" xr:uid="{00000000-0005-0000-0000-0000AB810000}"/>
    <cellStyle name="ჩვეულებრივი 3 5 3 2 4 2 2" xfId="30912" xr:uid="{00000000-0005-0000-0000-0000AC810000}"/>
    <cellStyle name="ჩვეულებრივი 3 5 3 2 4 2 3" xfId="35785" xr:uid="{00000000-0005-0000-0000-0000AD810000}"/>
    <cellStyle name="ჩვეულებრივი 3 5 3 2 4 3" xfId="30911" xr:uid="{00000000-0005-0000-0000-0000AE810000}"/>
    <cellStyle name="ჩვეულებრივი 3 5 3 2 4 4" xfId="35784" xr:uid="{00000000-0005-0000-0000-0000AF810000}"/>
    <cellStyle name="ჩვეულებრივი 3 5 3 2 5" xfId="25975" xr:uid="{00000000-0005-0000-0000-0000B0810000}"/>
    <cellStyle name="ჩვეულებრივი 3 5 3 2 5 2" xfId="30913" xr:uid="{00000000-0005-0000-0000-0000B1810000}"/>
    <cellStyle name="ჩვეულებრივი 3 5 3 2 5 3" xfId="35786" xr:uid="{00000000-0005-0000-0000-0000B2810000}"/>
    <cellStyle name="ჩვეულებრივი 3 5 3 2 6" xfId="30898" xr:uid="{00000000-0005-0000-0000-0000B3810000}"/>
    <cellStyle name="ჩვეულებრივი 3 5 3 2 7" xfId="35771" xr:uid="{00000000-0005-0000-0000-0000B4810000}"/>
    <cellStyle name="ჩვეულებრივი 3 5 3 3" xfId="25976" xr:uid="{00000000-0005-0000-0000-0000B5810000}"/>
    <cellStyle name="ჩვეულებრივი 3 5 3 3 2" xfId="25977" xr:uid="{00000000-0005-0000-0000-0000B6810000}"/>
    <cellStyle name="ჩვეულებრივი 3 5 3 3 2 2" xfId="25978" xr:uid="{00000000-0005-0000-0000-0000B7810000}"/>
    <cellStyle name="ჩვეულებრივი 3 5 3 3 2 2 2" xfId="25979" xr:uid="{00000000-0005-0000-0000-0000B8810000}"/>
    <cellStyle name="ჩვეულებრივი 3 5 3 3 2 2 2 2" xfId="25980" xr:uid="{00000000-0005-0000-0000-0000B9810000}"/>
    <cellStyle name="ჩვეულებრივი 3 5 3 3 2 2 2 2 2" xfId="30918" xr:uid="{00000000-0005-0000-0000-0000BA810000}"/>
    <cellStyle name="ჩვეულებრივი 3 5 3 3 2 2 2 2 3" xfId="35791" xr:uid="{00000000-0005-0000-0000-0000BB810000}"/>
    <cellStyle name="ჩვეულებრივი 3 5 3 3 2 2 2 3" xfId="30917" xr:uid="{00000000-0005-0000-0000-0000BC810000}"/>
    <cellStyle name="ჩვეულებრივი 3 5 3 3 2 2 2 4" xfId="35790" xr:uid="{00000000-0005-0000-0000-0000BD810000}"/>
    <cellStyle name="ჩვეულებრივი 3 5 3 3 2 2 3" xfId="25981" xr:uid="{00000000-0005-0000-0000-0000BE810000}"/>
    <cellStyle name="ჩვეულებრივი 3 5 3 3 2 2 3 2" xfId="30919" xr:uid="{00000000-0005-0000-0000-0000BF810000}"/>
    <cellStyle name="ჩვეულებრივი 3 5 3 3 2 2 3 3" xfId="35792" xr:uid="{00000000-0005-0000-0000-0000C0810000}"/>
    <cellStyle name="ჩვეულებრივი 3 5 3 3 2 2 4" xfId="30916" xr:uid="{00000000-0005-0000-0000-0000C1810000}"/>
    <cellStyle name="ჩვეულებრივი 3 5 3 3 2 2 5" xfId="35789" xr:uid="{00000000-0005-0000-0000-0000C2810000}"/>
    <cellStyle name="ჩვეულებრივი 3 5 3 3 2 3" xfId="25982" xr:uid="{00000000-0005-0000-0000-0000C3810000}"/>
    <cellStyle name="ჩვეულებრივი 3 5 3 3 2 3 2" xfId="25983" xr:uid="{00000000-0005-0000-0000-0000C4810000}"/>
    <cellStyle name="ჩვეულებრივი 3 5 3 3 2 3 2 2" xfId="30921" xr:uid="{00000000-0005-0000-0000-0000C5810000}"/>
    <cellStyle name="ჩვეულებრივი 3 5 3 3 2 3 2 3" xfId="35794" xr:uid="{00000000-0005-0000-0000-0000C6810000}"/>
    <cellStyle name="ჩვეულებრივი 3 5 3 3 2 3 3" xfId="30920" xr:uid="{00000000-0005-0000-0000-0000C7810000}"/>
    <cellStyle name="ჩვეულებრივი 3 5 3 3 2 3 4" xfId="35793" xr:uid="{00000000-0005-0000-0000-0000C8810000}"/>
    <cellStyle name="ჩვეულებრივი 3 5 3 3 2 4" xfId="25984" xr:uid="{00000000-0005-0000-0000-0000C9810000}"/>
    <cellStyle name="ჩვეულებრივი 3 5 3 3 2 4 2" xfId="30922" xr:uid="{00000000-0005-0000-0000-0000CA810000}"/>
    <cellStyle name="ჩვეულებრივი 3 5 3 3 2 4 3" xfId="35795" xr:uid="{00000000-0005-0000-0000-0000CB810000}"/>
    <cellStyle name="ჩვეულებრივი 3 5 3 3 2 5" xfId="30915" xr:uid="{00000000-0005-0000-0000-0000CC810000}"/>
    <cellStyle name="ჩვეულებრივი 3 5 3 3 2 6" xfId="35788" xr:uid="{00000000-0005-0000-0000-0000CD810000}"/>
    <cellStyle name="ჩვეულებრივი 3 5 3 3 3" xfId="25985" xr:uid="{00000000-0005-0000-0000-0000CE810000}"/>
    <cellStyle name="ჩვეულებრივი 3 5 3 3 3 2" xfId="25986" xr:uid="{00000000-0005-0000-0000-0000CF810000}"/>
    <cellStyle name="ჩვეულებრივი 3 5 3 3 3 2 2" xfId="25987" xr:uid="{00000000-0005-0000-0000-0000D0810000}"/>
    <cellStyle name="ჩვეულებრივი 3 5 3 3 3 2 2 2" xfId="30925" xr:uid="{00000000-0005-0000-0000-0000D1810000}"/>
    <cellStyle name="ჩვეულებრივი 3 5 3 3 3 2 2 3" xfId="35798" xr:uid="{00000000-0005-0000-0000-0000D2810000}"/>
    <cellStyle name="ჩვეულებრივი 3 5 3 3 3 2 3" xfId="30924" xr:uid="{00000000-0005-0000-0000-0000D3810000}"/>
    <cellStyle name="ჩვეულებრივი 3 5 3 3 3 2 4" xfId="35797" xr:uid="{00000000-0005-0000-0000-0000D4810000}"/>
    <cellStyle name="ჩვეულებრივი 3 5 3 3 3 3" xfId="25988" xr:uid="{00000000-0005-0000-0000-0000D5810000}"/>
    <cellStyle name="ჩვეულებრივი 3 5 3 3 3 3 2" xfId="30926" xr:uid="{00000000-0005-0000-0000-0000D6810000}"/>
    <cellStyle name="ჩვეულებრივი 3 5 3 3 3 3 3" xfId="35799" xr:uid="{00000000-0005-0000-0000-0000D7810000}"/>
    <cellStyle name="ჩვეულებრივი 3 5 3 3 3 4" xfId="30923" xr:uid="{00000000-0005-0000-0000-0000D8810000}"/>
    <cellStyle name="ჩვეულებრივი 3 5 3 3 3 5" xfId="35796" xr:uid="{00000000-0005-0000-0000-0000D9810000}"/>
    <cellStyle name="ჩვეულებრივი 3 5 3 3 4" xfId="25989" xr:uid="{00000000-0005-0000-0000-0000DA810000}"/>
    <cellStyle name="ჩვეულებრივი 3 5 3 3 4 2" xfId="25990" xr:uid="{00000000-0005-0000-0000-0000DB810000}"/>
    <cellStyle name="ჩვეულებრივი 3 5 3 3 4 2 2" xfId="30928" xr:uid="{00000000-0005-0000-0000-0000DC810000}"/>
    <cellStyle name="ჩვეულებრივი 3 5 3 3 4 2 3" xfId="35801" xr:uid="{00000000-0005-0000-0000-0000DD810000}"/>
    <cellStyle name="ჩვეულებრივი 3 5 3 3 4 3" xfId="30927" xr:uid="{00000000-0005-0000-0000-0000DE810000}"/>
    <cellStyle name="ჩვეულებრივი 3 5 3 3 4 4" xfId="35800" xr:uid="{00000000-0005-0000-0000-0000DF810000}"/>
    <cellStyle name="ჩვეულებრივი 3 5 3 3 5" xfId="25991" xr:uid="{00000000-0005-0000-0000-0000E0810000}"/>
    <cellStyle name="ჩვეულებრივი 3 5 3 3 5 2" xfId="30929" xr:uid="{00000000-0005-0000-0000-0000E1810000}"/>
    <cellStyle name="ჩვეულებრივი 3 5 3 3 5 3" xfId="35802" xr:uid="{00000000-0005-0000-0000-0000E2810000}"/>
    <cellStyle name="ჩვეულებრივი 3 5 3 3 6" xfId="30914" xr:uid="{00000000-0005-0000-0000-0000E3810000}"/>
    <cellStyle name="ჩვეულებრივი 3 5 3 3 7" xfId="35787" xr:uid="{00000000-0005-0000-0000-0000E4810000}"/>
    <cellStyle name="ჩვეულებრივი 3 5 3 4" xfId="25992" xr:uid="{00000000-0005-0000-0000-0000E5810000}"/>
    <cellStyle name="ჩვეულებრივი 3 5 3 4 2" xfId="25993" xr:uid="{00000000-0005-0000-0000-0000E6810000}"/>
    <cellStyle name="ჩვეულებრივი 3 5 3 4 2 2" xfId="25994" xr:uid="{00000000-0005-0000-0000-0000E7810000}"/>
    <cellStyle name="ჩვეულებრივი 3 5 3 4 2 2 2" xfId="25995" xr:uid="{00000000-0005-0000-0000-0000E8810000}"/>
    <cellStyle name="ჩვეულებრივი 3 5 3 4 2 2 2 2" xfId="30933" xr:uid="{00000000-0005-0000-0000-0000E9810000}"/>
    <cellStyle name="ჩვეულებრივი 3 5 3 4 2 2 2 3" xfId="35806" xr:uid="{00000000-0005-0000-0000-0000EA810000}"/>
    <cellStyle name="ჩვეულებრივი 3 5 3 4 2 2 3" xfId="30932" xr:uid="{00000000-0005-0000-0000-0000EB810000}"/>
    <cellStyle name="ჩვეულებრივი 3 5 3 4 2 2 4" xfId="35805" xr:uid="{00000000-0005-0000-0000-0000EC810000}"/>
    <cellStyle name="ჩვეულებრივი 3 5 3 4 2 3" xfId="25996" xr:uid="{00000000-0005-0000-0000-0000ED810000}"/>
    <cellStyle name="ჩვეულებრივი 3 5 3 4 2 3 2" xfId="30934" xr:uid="{00000000-0005-0000-0000-0000EE810000}"/>
    <cellStyle name="ჩვეულებრივი 3 5 3 4 2 3 3" xfId="35807" xr:uid="{00000000-0005-0000-0000-0000EF810000}"/>
    <cellStyle name="ჩვეულებრივი 3 5 3 4 2 4" xfId="30931" xr:uid="{00000000-0005-0000-0000-0000F0810000}"/>
    <cellStyle name="ჩვეულებრივი 3 5 3 4 2 5" xfId="35804" xr:uid="{00000000-0005-0000-0000-0000F1810000}"/>
    <cellStyle name="ჩვეულებრივი 3 5 3 4 3" xfId="25997" xr:uid="{00000000-0005-0000-0000-0000F2810000}"/>
    <cellStyle name="ჩვეულებრივი 3 5 3 4 3 2" xfId="25998" xr:uid="{00000000-0005-0000-0000-0000F3810000}"/>
    <cellStyle name="ჩვეულებრივი 3 5 3 4 3 2 2" xfId="30936" xr:uid="{00000000-0005-0000-0000-0000F4810000}"/>
    <cellStyle name="ჩვეულებრივი 3 5 3 4 3 2 3" xfId="35809" xr:uid="{00000000-0005-0000-0000-0000F5810000}"/>
    <cellStyle name="ჩვეულებრივი 3 5 3 4 3 3" xfId="30935" xr:uid="{00000000-0005-0000-0000-0000F6810000}"/>
    <cellStyle name="ჩვეულებრივი 3 5 3 4 3 4" xfId="35808" xr:uid="{00000000-0005-0000-0000-0000F7810000}"/>
    <cellStyle name="ჩვეულებრივი 3 5 3 4 4" xfId="25999" xr:uid="{00000000-0005-0000-0000-0000F8810000}"/>
    <cellStyle name="ჩვეულებრივი 3 5 3 4 4 2" xfId="30937" xr:uid="{00000000-0005-0000-0000-0000F9810000}"/>
    <cellStyle name="ჩვეულებრივი 3 5 3 4 4 3" xfId="35810" xr:uid="{00000000-0005-0000-0000-0000FA810000}"/>
    <cellStyle name="ჩვეულებრივი 3 5 3 4 5" xfId="30930" xr:uid="{00000000-0005-0000-0000-0000FB810000}"/>
    <cellStyle name="ჩვეულებრივი 3 5 3 4 6" xfId="35803" xr:uid="{00000000-0005-0000-0000-0000FC810000}"/>
    <cellStyle name="ჩვეულებრივი 3 5 3 5" xfId="26000" xr:uid="{00000000-0005-0000-0000-0000FD810000}"/>
    <cellStyle name="ჩვეულებრივი 3 5 3 5 2" xfId="26001" xr:uid="{00000000-0005-0000-0000-0000FE810000}"/>
    <cellStyle name="ჩვეულებრივი 3 5 3 5 2 2" xfId="26002" xr:uid="{00000000-0005-0000-0000-0000FF810000}"/>
    <cellStyle name="ჩვეულებრივი 3 5 3 5 2 2 2" xfId="30940" xr:uid="{00000000-0005-0000-0000-000000820000}"/>
    <cellStyle name="ჩვეულებრივი 3 5 3 5 2 2 3" xfId="35813" xr:uid="{00000000-0005-0000-0000-000001820000}"/>
    <cellStyle name="ჩვეულებრივი 3 5 3 5 2 3" xfId="30939" xr:uid="{00000000-0005-0000-0000-000002820000}"/>
    <cellStyle name="ჩვეულებრივი 3 5 3 5 2 4" xfId="35812" xr:uid="{00000000-0005-0000-0000-000003820000}"/>
    <cellStyle name="ჩვეულებრივი 3 5 3 5 3" xfId="26003" xr:uid="{00000000-0005-0000-0000-000004820000}"/>
    <cellStyle name="ჩვეულებრივი 3 5 3 5 3 2" xfId="30941" xr:uid="{00000000-0005-0000-0000-000005820000}"/>
    <cellStyle name="ჩვეულებრივი 3 5 3 5 3 3" xfId="35814" xr:uid="{00000000-0005-0000-0000-000006820000}"/>
    <cellStyle name="ჩვეულებრივი 3 5 3 5 4" xfId="30938" xr:uid="{00000000-0005-0000-0000-000007820000}"/>
    <cellStyle name="ჩვეულებრივი 3 5 3 5 5" xfId="35811" xr:uid="{00000000-0005-0000-0000-000008820000}"/>
    <cellStyle name="ჩვეულებრივი 3 5 3 6" xfId="26004" xr:uid="{00000000-0005-0000-0000-000009820000}"/>
    <cellStyle name="ჩვეულებრივი 3 5 3 6 2" xfId="26005" xr:uid="{00000000-0005-0000-0000-00000A820000}"/>
    <cellStyle name="ჩვეულებრივი 3 5 3 6 2 2" xfId="30943" xr:uid="{00000000-0005-0000-0000-00000B820000}"/>
    <cellStyle name="ჩვეულებრივი 3 5 3 6 2 3" xfId="35816" xr:uid="{00000000-0005-0000-0000-00000C820000}"/>
    <cellStyle name="ჩვეულებრივი 3 5 3 6 3" xfId="30942" xr:uid="{00000000-0005-0000-0000-00000D820000}"/>
    <cellStyle name="ჩვეულებრივი 3 5 3 6 4" xfId="35815" xr:uid="{00000000-0005-0000-0000-00000E820000}"/>
    <cellStyle name="ჩვეულებრივი 3 5 3 7" xfId="26006" xr:uid="{00000000-0005-0000-0000-00000F820000}"/>
    <cellStyle name="ჩვეულებრივი 3 5 3 7 2" xfId="30944" xr:uid="{00000000-0005-0000-0000-000010820000}"/>
    <cellStyle name="ჩვეულებრივი 3 5 3 7 3" xfId="35817" xr:uid="{00000000-0005-0000-0000-000011820000}"/>
    <cellStyle name="ჩვეულებრივი 3 5 3 8" xfId="30897" xr:uid="{00000000-0005-0000-0000-000012820000}"/>
    <cellStyle name="ჩვეულებრივი 3 5 3 9" xfId="35770" xr:uid="{00000000-0005-0000-0000-000013820000}"/>
    <cellStyle name="ჩვეულებრივი 3 5 4" xfId="26007" xr:uid="{00000000-0005-0000-0000-000014820000}"/>
    <cellStyle name="ჩვეულებრივი 3 5 4 2" xfId="26008" xr:uid="{00000000-0005-0000-0000-000015820000}"/>
    <cellStyle name="ჩვეულებრივი 3 5 4 2 2" xfId="26009" xr:uid="{00000000-0005-0000-0000-000016820000}"/>
    <cellStyle name="ჩვეულებრივი 3 5 4 2 2 2" xfId="26010" xr:uid="{00000000-0005-0000-0000-000017820000}"/>
    <cellStyle name="ჩვეულებრივი 3 5 4 2 2 2 2" xfId="26011" xr:uid="{00000000-0005-0000-0000-000018820000}"/>
    <cellStyle name="ჩვეულებრივი 3 5 4 2 2 2 2 2" xfId="30949" xr:uid="{00000000-0005-0000-0000-000019820000}"/>
    <cellStyle name="ჩვეულებრივი 3 5 4 2 2 2 2 3" xfId="35822" xr:uid="{00000000-0005-0000-0000-00001A820000}"/>
    <cellStyle name="ჩვეულებრივი 3 5 4 2 2 2 3" xfId="30948" xr:uid="{00000000-0005-0000-0000-00001B820000}"/>
    <cellStyle name="ჩვეულებრივი 3 5 4 2 2 2 4" xfId="35821" xr:uid="{00000000-0005-0000-0000-00001C820000}"/>
    <cellStyle name="ჩვეულებრივი 3 5 4 2 2 3" xfId="26012" xr:uid="{00000000-0005-0000-0000-00001D820000}"/>
    <cellStyle name="ჩვეულებრივი 3 5 4 2 2 3 2" xfId="30950" xr:uid="{00000000-0005-0000-0000-00001E820000}"/>
    <cellStyle name="ჩვეულებრივი 3 5 4 2 2 3 3" xfId="35823" xr:uid="{00000000-0005-0000-0000-00001F820000}"/>
    <cellStyle name="ჩვეულებრივი 3 5 4 2 2 4" xfId="30947" xr:uid="{00000000-0005-0000-0000-000020820000}"/>
    <cellStyle name="ჩვეულებრივი 3 5 4 2 2 5" xfId="35820" xr:uid="{00000000-0005-0000-0000-000021820000}"/>
    <cellStyle name="ჩვეულებრივი 3 5 4 2 3" xfId="26013" xr:uid="{00000000-0005-0000-0000-000022820000}"/>
    <cellStyle name="ჩვეულებრივი 3 5 4 2 3 2" xfId="26014" xr:uid="{00000000-0005-0000-0000-000023820000}"/>
    <cellStyle name="ჩვეულებრივი 3 5 4 2 3 2 2" xfId="30952" xr:uid="{00000000-0005-0000-0000-000024820000}"/>
    <cellStyle name="ჩვეულებრივი 3 5 4 2 3 2 3" xfId="35825" xr:uid="{00000000-0005-0000-0000-000025820000}"/>
    <cellStyle name="ჩვეულებრივი 3 5 4 2 3 3" xfId="30951" xr:uid="{00000000-0005-0000-0000-000026820000}"/>
    <cellStyle name="ჩვეულებრივი 3 5 4 2 3 4" xfId="35824" xr:uid="{00000000-0005-0000-0000-000027820000}"/>
    <cellStyle name="ჩვეულებრივი 3 5 4 2 4" xfId="26015" xr:uid="{00000000-0005-0000-0000-000028820000}"/>
    <cellStyle name="ჩვეულებრივი 3 5 4 2 4 2" xfId="30953" xr:uid="{00000000-0005-0000-0000-000029820000}"/>
    <cellStyle name="ჩვეულებრივი 3 5 4 2 4 3" xfId="35826" xr:uid="{00000000-0005-0000-0000-00002A820000}"/>
    <cellStyle name="ჩვეულებრივი 3 5 4 2 5" xfId="30946" xr:uid="{00000000-0005-0000-0000-00002B820000}"/>
    <cellStyle name="ჩვეულებრივი 3 5 4 2 6" xfId="35819" xr:uid="{00000000-0005-0000-0000-00002C820000}"/>
    <cellStyle name="ჩვეულებრივი 3 5 4 3" xfId="26016" xr:uid="{00000000-0005-0000-0000-00002D820000}"/>
    <cellStyle name="ჩვეულებრივი 3 5 4 3 2" xfId="26017" xr:uid="{00000000-0005-0000-0000-00002E820000}"/>
    <cellStyle name="ჩვეულებრივი 3 5 4 3 2 2" xfId="26018" xr:uid="{00000000-0005-0000-0000-00002F820000}"/>
    <cellStyle name="ჩვეულებრივი 3 5 4 3 2 2 2" xfId="30956" xr:uid="{00000000-0005-0000-0000-000030820000}"/>
    <cellStyle name="ჩვეულებრივი 3 5 4 3 2 2 3" xfId="35829" xr:uid="{00000000-0005-0000-0000-000031820000}"/>
    <cellStyle name="ჩვეულებრივი 3 5 4 3 2 3" xfId="30955" xr:uid="{00000000-0005-0000-0000-000032820000}"/>
    <cellStyle name="ჩვეულებრივი 3 5 4 3 2 4" xfId="35828" xr:uid="{00000000-0005-0000-0000-000033820000}"/>
    <cellStyle name="ჩვეულებრივი 3 5 4 3 3" xfId="26019" xr:uid="{00000000-0005-0000-0000-000034820000}"/>
    <cellStyle name="ჩვეულებრივი 3 5 4 3 3 2" xfId="30957" xr:uid="{00000000-0005-0000-0000-000035820000}"/>
    <cellStyle name="ჩვეულებრივი 3 5 4 3 3 3" xfId="35830" xr:uid="{00000000-0005-0000-0000-000036820000}"/>
    <cellStyle name="ჩვეულებრივი 3 5 4 3 4" xfId="30954" xr:uid="{00000000-0005-0000-0000-000037820000}"/>
    <cellStyle name="ჩვეულებრივი 3 5 4 3 5" xfId="35827" xr:uid="{00000000-0005-0000-0000-000038820000}"/>
    <cellStyle name="ჩვეულებრივი 3 5 4 4" xfId="26020" xr:uid="{00000000-0005-0000-0000-000039820000}"/>
    <cellStyle name="ჩვეულებრივი 3 5 4 4 2" xfId="26021" xr:uid="{00000000-0005-0000-0000-00003A820000}"/>
    <cellStyle name="ჩვეულებრივი 3 5 4 4 2 2" xfId="30959" xr:uid="{00000000-0005-0000-0000-00003B820000}"/>
    <cellStyle name="ჩვეულებრივი 3 5 4 4 2 3" xfId="35832" xr:uid="{00000000-0005-0000-0000-00003C820000}"/>
    <cellStyle name="ჩვეულებრივი 3 5 4 4 3" xfId="30958" xr:uid="{00000000-0005-0000-0000-00003D820000}"/>
    <cellStyle name="ჩვეულებრივი 3 5 4 4 4" xfId="35831" xr:uid="{00000000-0005-0000-0000-00003E820000}"/>
    <cellStyle name="ჩვეულებრივი 3 5 4 5" xfId="26022" xr:uid="{00000000-0005-0000-0000-00003F820000}"/>
    <cellStyle name="ჩვეულებრივი 3 5 4 5 2" xfId="30960" xr:uid="{00000000-0005-0000-0000-000040820000}"/>
    <cellStyle name="ჩვეულებრივი 3 5 4 5 3" xfId="35833" xr:uid="{00000000-0005-0000-0000-000041820000}"/>
    <cellStyle name="ჩვეულებრივი 3 5 4 6" xfId="30945" xr:uid="{00000000-0005-0000-0000-000042820000}"/>
    <cellStyle name="ჩვეულებრივი 3 5 4 7" xfId="35818" xr:uid="{00000000-0005-0000-0000-000043820000}"/>
    <cellStyle name="ჩვეულებრივი 3 5 5" xfId="26023" xr:uid="{00000000-0005-0000-0000-000044820000}"/>
    <cellStyle name="ჩვეულებრივი 3 5 5 2" xfId="26024" xr:uid="{00000000-0005-0000-0000-000045820000}"/>
    <cellStyle name="ჩვეულებრივი 3 5 5 2 2" xfId="26025" xr:uid="{00000000-0005-0000-0000-000046820000}"/>
    <cellStyle name="ჩვეულებრივი 3 5 5 2 2 2" xfId="26026" xr:uid="{00000000-0005-0000-0000-000047820000}"/>
    <cellStyle name="ჩვეულებრივი 3 5 5 2 2 2 2" xfId="26027" xr:uid="{00000000-0005-0000-0000-000048820000}"/>
    <cellStyle name="ჩვეულებრივი 3 5 5 2 2 2 2 2" xfId="30965" xr:uid="{00000000-0005-0000-0000-000049820000}"/>
    <cellStyle name="ჩვეულებრივი 3 5 5 2 2 2 2 3" xfId="35838" xr:uid="{00000000-0005-0000-0000-00004A820000}"/>
    <cellStyle name="ჩვეულებრივი 3 5 5 2 2 2 3" xfId="30964" xr:uid="{00000000-0005-0000-0000-00004B820000}"/>
    <cellStyle name="ჩვეულებრივი 3 5 5 2 2 2 4" xfId="35837" xr:uid="{00000000-0005-0000-0000-00004C820000}"/>
    <cellStyle name="ჩვეულებრივი 3 5 5 2 2 3" xfId="26028" xr:uid="{00000000-0005-0000-0000-00004D820000}"/>
    <cellStyle name="ჩვეულებრივი 3 5 5 2 2 3 2" xfId="30966" xr:uid="{00000000-0005-0000-0000-00004E820000}"/>
    <cellStyle name="ჩვეულებრივი 3 5 5 2 2 3 3" xfId="35839" xr:uid="{00000000-0005-0000-0000-00004F820000}"/>
    <cellStyle name="ჩვეულებრივი 3 5 5 2 2 4" xfId="30963" xr:uid="{00000000-0005-0000-0000-000050820000}"/>
    <cellStyle name="ჩვეულებრივი 3 5 5 2 2 5" xfId="35836" xr:uid="{00000000-0005-0000-0000-000051820000}"/>
    <cellStyle name="ჩვეულებრივი 3 5 5 2 3" xfId="26029" xr:uid="{00000000-0005-0000-0000-000052820000}"/>
    <cellStyle name="ჩვეულებრივი 3 5 5 2 3 2" xfId="26030" xr:uid="{00000000-0005-0000-0000-000053820000}"/>
    <cellStyle name="ჩვეულებრივი 3 5 5 2 3 2 2" xfId="30968" xr:uid="{00000000-0005-0000-0000-000054820000}"/>
    <cellStyle name="ჩვეულებრივი 3 5 5 2 3 2 3" xfId="35841" xr:uid="{00000000-0005-0000-0000-000055820000}"/>
    <cellStyle name="ჩვეულებრივი 3 5 5 2 3 3" xfId="30967" xr:uid="{00000000-0005-0000-0000-000056820000}"/>
    <cellStyle name="ჩვეულებრივი 3 5 5 2 3 4" xfId="35840" xr:uid="{00000000-0005-0000-0000-000057820000}"/>
    <cellStyle name="ჩვეულებრივი 3 5 5 2 4" xfId="26031" xr:uid="{00000000-0005-0000-0000-000058820000}"/>
    <cellStyle name="ჩვეულებრივი 3 5 5 2 4 2" xfId="30969" xr:uid="{00000000-0005-0000-0000-000059820000}"/>
    <cellStyle name="ჩვეულებრივი 3 5 5 2 4 3" xfId="35842" xr:uid="{00000000-0005-0000-0000-00005A820000}"/>
    <cellStyle name="ჩვეულებრივი 3 5 5 2 5" xfId="30962" xr:uid="{00000000-0005-0000-0000-00005B820000}"/>
    <cellStyle name="ჩვეულებრივი 3 5 5 2 6" xfId="35835" xr:uid="{00000000-0005-0000-0000-00005C820000}"/>
    <cellStyle name="ჩვეულებრივი 3 5 5 3" xfId="26032" xr:uid="{00000000-0005-0000-0000-00005D820000}"/>
    <cellStyle name="ჩვეულებრივი 3 5 5 3 2" xfId="26033" xr:uid="{00000000-0005-0000-0000-00005E820000}"/>
    <cellStyle name="ჩვეულებრივი 3 5 5 3 2 2" xfId="26034" xr:uid="{00000000-0005-0000-0000-00005F820000}"/>
    <cellStyle name="ჩვეულებრივი 3 5 5 3 2 2 2" xfId="30972" xr:uid="{00000000-0005-0000-0000-000060820000}"/>
    <cellStyle name="ჩვეულებრივი 3 5 5 3 2 2 3" xfId="35845" xr:uid="{00000000-0005-0000-0000-000061820000}"/>
    <cellStyle name="ჩვეულებრივი 3 5 5 3 2 3" xfId="30971" xr:uid="{00000000-0005-0000-0000-000062820000}"/>
    <cellStyle name="ჩვეულებრივი 3 5 5 3 2 4" xfId="35844" xr:uid="{00000000-0005-0000-0000-000063820000}"/>
    <cellStyle name="ჩვეულებრივი 3 5 5 3 3" xfId="26035" xr:uid="{00000000-0005-0000-0000-000064820000}"/>
    <cellStyle name="ჩვეულებრივი 3 5 5 3 3 2" xfId="30973" xr:uid="{00000000-0005-0000-0000-000065820000}"/>
    <cellStyle name="ჩვეულებრივი 3 5 5 3 3 3" xfId="35846" xr:uid="{00000000-0005-0000-0000-000066820000}"/>
    <cellStyle name="ჩვეულებრივი 3 5 5 3 4" xfId="30970" xr:uid="{00000000-0005-0000-0000-000067820000}"/>
    <cellStyle name="ჩვეულებრივი 3 5 5 3 5" xfId="35843" xr:uid="{00000000-0005-0000-0000-000068820000}"/>
    <cellStyle name="ჩვეულებრივი 3 5 5 4" xfId="26036" xr:uid="{00000000-0005-0000-0000-000069820000}"/>
    <cellStyle name="ჩვეულებრივი 3 5 5 4 2" xfId="26037" xr:uid="{00000000-0005-0000-0000-00006A820000}"/>
    <cellStyle name="ჩვეულებრივი 3 5 5 4 2 2" xfId="30975" xr:uid="{00000000-0005-0000-0000-00006B820000}"/>
    <cellStyle name="ჩვეულებრივი 3 5 5 4 2 3" xfId="35848" xr:uid="{00000000-0005-0000-0000-00006C820000}"/>
    <cellStyle name="ჩვეულებრივი 3 5 5 4 3" xfId="30974" xr:uid="{00000000-0005-0000-0000-00006D820000}"/>
    <cellStyle name="ჩვეულებრივი 3 5 5 4 4" xfId="35847" xr:uid="{00000000-0005-0000-0000-00006E820000}"/>
    <cellStyle name="ჩვეულებრივი 3 5 5 5" xfId="26038" xr:uid="{00000000-0005-0000-0000-00006F820000}"/>
    <cellStyle name="ჩვეულებრივი 3 5 5 5 2" xfId="30976" xr:uid="{00000000-0005-0000-0000-000070820000}"/>
    <cellStyle name="ჩვეულებრივი 3 5 5 5 3" xfId="35849" xr:uid="{00000000-0005-0000-0000-000071820000}"/>
    <cellStyle name="ჩვეულებრივი 3 5 5 6" xfId="30961" xr:uid="{00000000-0005-0000-0000-000072820000}"/>
    <cellStyle name="ჩვეულებრივი 3 5 5 7" xfId="35834" xr:uid="{00000000-0005-0000-0000-000073820000}"/>
    <cellStyle name="ჩვეულებრივი 3 5 6" xfId="26039" xr:uid="{00000000-0005-0000-0000-000074820000}"/>
    <cellStyle name="ჩვეულებრივი 3 5 6 2" xfId="26040" xr:uid="{00000000-0005-0000-0000-000075820000}"/>
    <cellStyle name="ჩვეულებრივი 3 5 6 2 2" xfId="26041" xr:uid="{00000000-0005-0000-0000-000076820000}"/>
    <cellStyle name="ჩვეულებრივი 3 5 6 2 2 2" xfId="26042" xr:uid="{00000000-0005-0000-0000-000077820000}"/>
    <cellStyle name="ჩვეულებრივი 3 5 6 2 2 2 2" xfId="30980" xr:uid="{00000000-0005-0000-0000-000078820000}"/>
    <cellStyle name="ჩვეულებრივი 3 5 6 2 2 2 3" xfId="35853" xr:uid="{00000000-0005-0000-0000-000079820000}"/>
    <cellStyle name="ჩვეულებრივი 3 5 6 2 2 3" xfId="30979" xr:uid="{00000000-0005-0000-0000-00007A820000}"/>
    <cellStyle name="ჩვეულებრივი 3 5 6 2 2 4" xfId="35852" xr:uid="{00000000-0005-0000-0000-00007B820000}"/>
    <cellStyle name="ჩვეულებრივი 3 5 6 2 3" xfId="26043" xr:uid="{00000000-0005-0000-0000-00007C820000}"/>
    <cellStyle name="ჩვეულებრივი 3 5 6 2 3 2" xfId="30981" xr:uid="{00000000-0005-0000-0000-00007D820000}"/>
    <cellStyle name="ჩვეულებრივი 3 5 6 2 3 3" xfId="35854" xr:uid="{00000000-0005-0000-0000-00007E820000}"/>
    <cellStyle name="ჩვეულებრივი 3 5 6 2 4" xfId="30978" xr:uid="{00000000-0005-0000-0000-00007F820000}"/>
    <cellStyle name="ჩვეულებრივი 3 5 6 2 5" xfId="35851" xr:uid="{00000000-0005-0000-0000-000080820000}"/>
    <cellStyle name="ჩვეულებრივი 3 5 6 3" xfId="26044" xr:uid="{00000000-0005-0000-0000-000081820000}"/>
    <cellStyle name="ჩვეულებრივი 3 5 6 3 2" xfId="26045" xr:uid="{00000000-0005-0000-0000-000082820000}"/>
    <cellStyle name="ჩვეულებრივი 3 5 6 3 2 2" xfId="30983" xr:uid="{00000000-0005-0000-0000-000083820000}"/>
    <cellStyle name="ჩვეულებრივი 3 5 6 3 2 3" xfId="35856" xr:uid="{00000000-0005-0000-0000-000084820000}"/>
    <cellStyle name="ჩვეულებრივი 3 5 6 3 3" xfId="30982" xr:uid="{00000000-0005-0000-0000-000085820000}"/>
    <cellStyle name="ჩვეულებრივი 3 5 6 3 4" xfId="35855" xr:uid="{00000000-0005-0000-0000-000086820000}"/>
    <cellStyle name="ჩვეულებრივი 3 5 6 4" xfId="26046" xr:uid="{00000000-0005-0000-0000-000087820000}"/>
    <cellStyle name="ჩვეულებრივი 3 5 6 4 2" xfId="30984" xr:uid="{00000000-0005-0000-0000-000088820000}"/>
    <cellStyle name="ჩვეულებრივი 3 5 6 4 3" xfId="35857" xr:uid="{00000000-0005-0000-0000-000089820000}"/>
    <cellStyle name="ჩვეულებრივი 3 5 6 5" xfId="30977" xr:uid="{00000000-0005-0000-0000-00008A820000}"/>
    <cellStyle name="ჩვეულებრივი 3 5 6 6" xfId="35850" xr:uid="{00000000-0005-0000-0000-00008B820000}"/>
    <cellStyle name="ჩვეულებრივი 3 5 7" xfId="26047" xr:uid="{00000000-0005-0000-0000-00008C820000}"/>
    <cellStyle name="ჩვეულებრივი 3 5 7 2" xfId="26048" xr:uid="{00000000-0005-0000-0000-00008D820000}"/>
    <cellStyle name="ჩვეულებრივი 3 5 7 2 2" xfId="26049" xr:uid="{00000000-0005-0000-0000-00008E820000}"/>
    <cellStyle name="ჩვეულებრივი 3 5 7 2 2 2" xfId="30987" xr:uid="{00000000-0005-0000-0000-00008F820000}"/>
    <cellStyle name="ჩვეულებრივი 3 5 7 2 2 3" xfId="35860" xr:uid="{00000000-0005-0000-0000-000090820000}"/>
    <cellStyle name="ჩვეულებრივი 3 5 7 2 3" xfId="30986" xr:uid="{00000000-0005-0000-0000-000091820000}"/>
    <cellStyle name="ჩვეულებრივი 3 5 7 2 4" xfId="35859" xr:uid="{00000000-0005-0000-0000-000092820000}"/>
    <cellStyle name="ჩვეულებრივი 3 5 7 3" xfId="26050" xr:uid="{00000000-0005-0000-0000-000093820000}"/>
    <cellStyle name="ჩვეულებრივი 3 5 7 3 2" xfId="30988" xr:uid="{00000000-0005-0000-0000-000094820000}"/>
    <cellStyle name="ჩვეულებრივი 3 5 7 3 3" xfId="35861" xr:uid="{00000000-0005-0000-0000-000095820000}"/>
    <cellStyle name="ჩვეულებრივი 3 5 7 4" xfId="30985" xr:uid="{00000000-0005-0000-0000-000096820000}"/>
    <cellStyle name="ჩვეულებრივი 3 5 7 5" xfId="35858" xr:uid="{00000000-0005-0000-0000-000097820000}"/>
    <cellStyle name="ჩვეულებრივი 3 5 8" xfId="26051" xr:uid="{00000000-0005-0000-0000-000098820000}"/>
    <cellStyle name="ჩვეულებრივი 3 5 8 2" xfId="26052" xr:uid="{00000000-0005-0000-0000-000099820000}"/>
    <cellStyle name="ჩვეულებრივი 3 5 8 2 2" xfId="30990" xr:uid="{00000000-0005-0000-0000-00009A820000}"/>
    <cellStyle name="ჩვეულებრივი 3 5 8 2 3" xfId="35863" xr:uid="{00000000-0005-0000-0000-00009B820000}"/>
    <cellStyle name="ჩვეულებრივი 3 5 8 3" xfId="30989" xr:uid="{00000000-0005-0000-0000-00009C820000}"/>
    <cellStyle name="ჩვეულებრივი 3 5 8 4" xfId="35862" xr:uid="{00000000-0005-0000-0000-00009D820000}"/>
    <cellStyle name="ჩვეულებრივი 3 5 9" xfId="26053" xr:uid="{00000000-0005-0000-0000-00009E820000}"/>
    <cellStyle name="ჩვეულებრივი 3 5 9 2" xfId="30991" xr:uid="{00000000-0005-0000-0000-00009F820000}"/>
    <cellStyle name="ჩვეულებრივი 3 5 9 3" xfId="35864" xr:uid="{00000000-0005-0000-0000-0000A0820000}"/>
    <cellStyle name="ჩვეულებრივი 3 6" xfId="26054" xr:uid="{00000000-0005-0000-0000-0000A1820000}"/>
    <cellStyle name="ჩვეულებრივი 3 6 10" xfId="35865" xr:uid="{00000000-0005-0000-0000-0000A2820000}"/>
    <cellStyle name="ჩვეულებრივი 3 6 2" xfId="26055" xr:uid="{00000000-0005-0000-0000-0000A3820000}"/>
    <cellStyle name="ჩვეულებრივი 3 6 2 2" xfId="26056" xr:uid="{00000000-0005-0000-0000-0000A4820000}"/>
    <cellStyle name="ჩვეულებრივი 3 6 2 2 2" xfId="26057" xr:uid="{00000000-0005-0000-0000-0000A5820000}"/>
    <cellStyle name="ჩვეულებრივი 3 6 2 2 2 2" xfId="26058" xr:uid="{00000000-0005-0000-0000-0000A6820000}"/>
    <cellStyle name="ჩვეულებრივი 3 6 2 2 2 2 2" xfId="26059" xr:uid="{00000000-0005-0000-0000-0000A7820000}"/>
    <cellStyle name="ჩვეულებრივი 3 6 2 2 2 2 2 2" xfId="26060" xr:uid="{00000000-0005-0000-0000-0000A8820000}"/>
    <cellStyle name="ჩვეულებრივი 3 6 2 2 2 2 2 2 2" xfId="30998" xr:uid="{00000000-0005-0000-0000-0000A9820000}"/>
    <cellStyle name="ჩვეულებრივი 3 6 2 2 2 2 2 2 3" xfId="35871" xr:uid="{00000000-0005-0000-0000-0000AA820000}"/>
    <cellStyle name="ჩვეულებრივი 3 6 2 2 2 2 2 3" xfId="30997" xr:uid="{00000000-0005-0000-0000-0000AB820000}"/>
    <cellStyle name="ჩვეულებრივი 3 6 2 2 2 2 2 4" xfId="35870" xr:uid="{00000000-0005-0000-0000-0000AC820000}"/>
    <cellStyle name="ჩვეულებრივი 3 6 2 2 2 2 3" xfId="26061" xr:uid="{00000000-0005-0000-0000-0000AD820000}"/>
    <cellStyle name="ჩვეულებრივი 3 6 2 2 2 2 3 2" xfId="30999" xr:uid="{00000000-0005-0000-0000-0000AE820000}"/>
    <cellStyle name="ჩვეულებრივი 3 6 2 2 2 2 3 3" xfId="35872" xr:uid="{00000000-0005-0000-0000-0000AF820000}"/>
    <cellStyle name="ჩვეულებრივი 3 6 2 2 2 2 4" xfId="30996" xr:uid="{00000000-0005-0000-0000-0000B0820000}"/>
    <cellStyle name="ჩვეულებრივი 3 6 2 2 2 2 5" xfId="35869" xr:uid="{00000000-0005-0000-0000-0000B1820000}"/>
    <cellStyle name="ჩვეულებრივი 3 6 2 2 2 3" xfId="26062" xr:uid="{00000000-0005-0000-0000-0000B2820000}"/>
    <cellStyle name="ჩვეულებრივი 3 6 2 2 2 3 2" xfId="26063" xr:uid="{00000000-0005-0000-0000-0000B3820000}"/>
    <cellStyle name="ჩვეულებრივი 3 6 2 2 2 3 2 2" xfId="31001" xr:uid="{00000000-0005-0000-0000-0000B4820000}"/>
    <cellStyle name="ჩვეულებრივი 3 6 2 2 2 3 2 3" xfId="35874" xr:uid="{00000000-0005-0000-0000-0000B5820000}"/>
    <cellStyle name="ჩვეულებრივი 3 6 2 2 2 3 3" xfId="31000" xr:uid="{00000000-0005-0000-0000-0000B6820000}"/>
    <cellStyle name="ჩვეულებრივი 3 6 2 2 2 3 4" xfId="35873" xr:uid="{00000000-0005-0000-0000-0000B7820000}"/>
    <cellStyle name="ჩვეულებრივი 3 6 2 2 2 4" xfId="26064" xr:uid="{00000000-0005-0000-0000-0000B8820000}"/>
    <cellStyle name="ჩვეულებრივი 3 6 2 2 2 4 2" xfId="31002" xr:uid="{00000000-0005-0000-0000-0000B9820000}"/>
    <cellStyle name="ჩვეულებრივი 3 6 2 2 2 4 3" xfId="35875" xr:uid="{00000000-0005-0000-0000-0000BA820000}"/>
    <cellStyle name="ჩვეულებრივი 3 6 2 2 2 5" xfId="30995" xr:uid="{00000000-0005-0000-0000-0000BB820000}"/>
    <cellStyle name="ჩვეულებრივი 3 6 2 2 2 6" xfId="35868" xr:uid="{00000000-0005-0000-0000-0000BC820000}"/>
    <cellStyle name="ჩვეულებრივი 3 6 2 2 3" xfId="26065" xr:uid="{00000000-0005-0000-0000-0000BD820000}"/>
    <cellStyle name="ჩვეულებრივი 3 6 2 2 3 2" xfId="26066" xr:uid="{00000000-0005-0000-0000-0000BE820000}"/>
    <cellStyle name="ჩვეულებრივი 3 6 2 2 3 2 2" xfId="26067" xr:uid="{00000000-0005-0000-0000-0000BF820000}"/>
    <cellStyle name="ჩვეულებრივი 3 6 2 2 3 2 2 2" xfId="31005" xr:uid="{00000000-0005-0000-0000-0000C0820000}"/>
    <cellStyle name="ჩვეულებრივი 3 6 2 2 3 2 2 3" xfId="35878" xr:uid="{00000000-0005-0000-0000-0000C1820000}"/>
    <cellStyle name="ჩვეულებრივი 3 6 2 2 3 2 3" xfId="31004" xr:uid="{00000000-0005-0000-0000-0000C2820000}"/>
    <cellStyle name="ჩვეულებრივი 3 6 2 2 3 2 4" xfId="35877" xr:uid="{00000000-0005-0000-0000-0000C3820000}"/>
    <cellStyle name="ჩვეულებრივი 3 6 2 2 3 3" xfId="26068" xr:uid="{00000000-0005-0000-0000-0000C4820000}"/>
    <cellStyle name="ჩვეულებრივი 3 6 2 2 3 3 2" xfId="31006" xr:uid="{00000000-0005-0000-0000-0000C5820000}"/>
    <cellStyle name="ჩვეულებრივი 3 6 2 2 3 3 3" xfId="35879" xr:uid="{00000000-0005-0000-0000-0000C6820000}"/>
    <cellStyle name="ჩვეულებრივი 3 6 2 2 3 4" xfId="31003" xr:uid="{00000000-0005-0000-0000-0000C7820000}"/>
    <cellStyle name="ჩვეულებრივი 3 6 2 2 3 5" xfId="35876" xr:uid="{00000000-0005-0000-0000-0000C8820000}"/>
    <cellStyle name="ჩვეულებრივი 3 6 2 2 4" xfId="26069" xr:uid="{00000000-0005-0000-0000-0000C9820000}"/>
    <cellStyle name="ჩვეულებრივი 3 6 2 2 4 2" xfId="26070" xr:uid="{00000000-0005-0000-0000-0000CA820000}"/>
    <cellStyle name="ჩვეულებრივი 3 6 2 2 4 2 2" xfId="31008" xr:uid="{00000000-0005-0000-0000-0000CB820000}"/>
    <cellStyle name="ჩვეულებრივი 3 6 2 2 4 2 3" xfId="35881" xr:uid="{00000000-0005-0000-0000-0000CC820000}"/>
    <cellStyle name="ჩვეულებრივი 3 6 2 2 4 3" xfId="31007" xr:uid="{00000000-0005-0000-0000-0000CD820000}"/>
    <cellStyle name="ჩვეულებრივი 3 6 2 2 4 4" xfId="35880" xr:uid="{00000000-0005-0000-0000-0000CE820000}"/>
    <cellStyle name="ჩვეულებრივი 3 6 2 2 5" xfId="26071" xr:uid="{00000000-0005-0000-0000-0000CF820000}"/>
    <cellStyle name="ჩვეულებრივი 3 6 2 2 5 2" xfId="31009" xr:uid="{00000000-0005-0000-0000-0000D0820000}"/>
    <cellStyle name="ჩვეულებრივი 3 6 2 2 5 3" xfId="35882" xr:uid="{00000000-0005-0000-0000-0000D1820000}"/>
    <cellStyle name="ჩვეულებრივი 3 6 2 2 6" xfId="30994" xr:uid="{00000000-0005-0000-0000-0000D2820000}"/>
    <cellStyle name="ჩვეულებრივი 3 6 2 2 7" xfId="35867" xr:uid="{00000000-0005-0000-0000-0000D3820000}"/>
    <cellStyle name="ჩვეულებრივი 3 6 2 3" xfId="26072" xr:uid="{00000000-0005-0000-0000-0000D4820000}"/>
    <cellStyle name="ჩვეულებრივი 3 6 2 3 2" xfId="26073" xr:uid="{00000000-0005-0000-0000-0000D5820000}"/>
    <cellStyle name="ჩვეულებრივი 3 6 2 3 2 2" xfId="26074" xr:uid="{00000000-0005-0000-0000-0000D6820000}"/>
    <cellStyle name="ჩვეულებრივი 3 6 2 3 2 2 2" xfId="26075" xr:uid="{00000000-0005-0000-0000-0000D7820000}"/>
    <cellStyle name="ჩვეულებრივი 3 6 2 3 2 2 2 2" xfId="26076" xr:uid="{00000000-0005-0000-0000-0000D8820000}"/>
    <cellStyle name="ჩვეულებრივი 3 6 2 3 2 2 2 2 2" xfId="31014" xr:uid="{00000000-0005-0000-0000-0000D9820000}"/>
    <cellStyle name="ჩვეულებრივი 3 6 2 3 2 2 2 2 3" xfId="35887" xr:uid="{00000000-0005-0000-0000-0000DA820000}"/>
    <cellStyle name="ჩვეულებრივი 3 6 2 3 2 2 2 3" xfId="31013" xr:uid="{00000000-0005-0000-0000-0000DB820000}"/>
    <cellStyle name="ჩვეულებრივი 3 6 2 3 2 2 2 4" xfId="35886" xr:uid="{00000000-0005-0000-0000-0000DC820000}"/>
    <cellStyle name="ჩვეულებრივი 3 6 2 3 2 2 3" xfId="26077" xr:uid="{00000000-0005-0000-0000-0000DD820000}"/>
    <cellStyle name="ჩვეულებრივი 3 6 2 3 2 2 3 2" xfId="31015" xr:uid="{00000000-0005-0000-0000-0000DE820000}"/>
    <cellStyle name="ჩვეულებრივი 3 6 2 3 2 2 3 3" xfId="35888" xr:uid="{00000000-0005-0000-0000-0000DF820000}"/>
    <cellStyle name="ჩვეულებრივი 3 6 2 3 2 2 4" xfId="31012" xr:uid="{00000000-0005-0000-0000-0000E0820000}"/>
    <cellStyle name="ჩვეულებრივი 3 6 2 3 2 2 5" xfId="35885" xr:uid="{00000000-0005-0000-0000-0000E1820000}"/>
    <cellStyle name="ჩვეულებრივი 3 6 2 3 2 3" xfId="26078" xr:uid="{00000000-0005-0000-0000-0000E2820000}"/>
    <cellStyle name="ჩვეულებრივი 3 6 2 3 2 3 2" xfId="26079" xr:uid="{00000000-0005-0000-0000-0000E3820000}"/>
    <cellStyle name="ჩვეულებრივი 3 6 2 3 2 3 2 2" xfId="31017" xr:uid="{00000000-0005-0000-0000-0000E4820000}"/>
    <cellStyle name="ჩვეულებრივი 3 6 2 3 2 3 2 3" xfId="35890" xr:uid="{00000000-0005-0000-0000-0000E5820000}"/>
    <cellStyle name="ჩვეულებრივი 3 6 2 3 2 3 3" xfId="31016" xr:uid="{00000000-0005-0000-0000-0000E6820000}"/>
    <cellStyle name="ჩვეულებრივი 3 6 2 3 2 3 4" xfId="35889" xr:uid="{00000000-0005-0000-0000-0000E7820000}"/>
    <cellStyle name="ჩვეულებრივი 3 6 2 3 2 4" xfId="26080" xr:uid="{00000000-0005-0000-0000-0000E8820000}"/>
    <cellStyle name="ჩვეულებრივი 3 6 2 3 2 4 2" xfId="31018" xr:uid="{00000000-0005-0000-0000-0000E9820000}"/>
    <cellStyle name="ჩვეულებრივი 3 6 2 3 2 4 3" xfId="35891" xr:uid="{00000000-0005-0000-0000-0000EA820000}"/>
    <cellStyle name="ჩვეულებრივი 3 6 2 3 2 5" xfId="31011" xr:uid="{00000000-0005-0000-0000-0000EB820000}"/>
    <cellStyle name="ჩვეულებრივი 3 6 2 3 2 6" xfId="35884" xr:uid="{00000000-0005-0000-0000-0000EC820000}"/>
    <cellStyle name="ჩვეულებრივი 3 6 2 3 3" xfId="26081" xr:uid="{00000000-0005-0000-0000-0000ED820000}"/>
    <cellStyle name="ჩვეულებრივი 3 6 2 3 3 2" xfId="26082" xr:uid="{00000000-0005-0000-0000-0000EE820000}"/>
    <cellStyle name="ჩვეულებრივი 3 6 2 3 3 2 2" xfId="26083" xr:uid="{00000000-0005-0000-0000-0000EF820000}"/>
    <cellStyle name="ჩვეულებრივი 3 6 2 3 3 2 2 2" xfId="31021" xr:uid="{00000000-0005-0000-0000-0000F0820000}"/>
    <cellStyle name="ჩვეულებრივი 3 6 2 3 3 2 2 3" xfId="35894" xr:uid="{00000000-0005-0000-0000-0000F1820000}"/>
    <cellStyle name="ჩვეულებრივი 3 6 2 3 3 2 3" xfId="31020" xr:uid="{00000000-0005-0000-0000-0000F2820000}"/>
    <cellStyle name="ჩვეულებრივი 3 6 2 3 3 2 4" xfId="35893" xr:uid="{00000000-0005-0000-0000-0000F3820000}"/>
    <cellStyle name="ჩვეულებრივი 3 6 2 3 3 3" xfId="26084" xr:uid="{00000000-0005-0000-0000-0000F4820000}"/>
    <cellStyle name="ჩვეულებრივი 3 6 2 3 3 3 2" xfId="31022" xr:uid="{00000000-0005-0000-0000-0000F5820000}"/>
    <cellStyle name="ჩვეულებრივი 3 6 2 3 3 3 3" xfId="35895" xr:uid="{00000000-0005-0000-0000-0000F6820000}"/>
    <cellStyle name="ჩვეულებრივი 3 6 2 3 3 4" xfId="31019" xr:uid="{00000000-0005-0000-0000-0000F7820000}"/>
    <cellStyle name="ჩვეულებრივი 3 6 2 3 3 5" xfId="35892" xr:uid="{00000000-0005-0000-0000-0000F8820000}"/>
    <cellStyle name="ჩვეულებრივი 3 6 2 3 4" xfId="26085" xr:uid="{00000000-0005-0000-0000-0000F9820000}"/>
    <cellStyle name="ჩვეულებრივი 3 6 2 3 4 2" xfId="26086" xr:uid="{00000000-0005-0000-0000-0000FA820000}"/>
    <cellStyle name="ჩვეულებრივი 3 6 2 3 4 2 2" xfId="31024" xr:uid="{00000000-0005-0000-0000-0000FB820000}"/>
    <cellStyle name="ჩვეულებრივი 3 6 2 3 4 2 3" xfId="35897" xr:uid="{00000000-0005-0000-0000-0000FC820000}"/>
    <cellStyle name="ჩვეულებრივი 3 6 2 3 4 3" xfId="31023" xr:uid="{00000000-0005-0000-0000-0000FD820000}"/>
    <cellStyle name="ჩვეულებრივი 3 6 2 3 4 4" xfId="35896" xr:uid="{00000000-0005-0000-0000-0000FE820000}"/>
    <cellStyle name="ჩვეულებრივი 3 6 2 3 5" xfId="26087" xr:uid="{00000000-0005-0000-0000-0000FF820000}"/>
    <cellStyle name="ჩვეულებრივი 3 6 2 3 5 2" xfId="31025" xr:uid="{00000000-0005-0000-0000-000000830000}"/>
    <cellStyle name="ჩვეულებრივი 3 6 2 3 5 3" xfId="35898" xr:uid="{00000000-0005-0000-0000-000001830000}"/>
    <cellStyle name="ჩვეულებრივი 3 6 2 3 6" xfId="31010" xr:uid="{00000000-0005-0000-0000-000002830000}"/>
    <cellStyle name="ჩვეულებრივი 3 6 2 3 7" xfId="35883" xr:uid="{00000000-0005-0000-0000-000003830000}"/>
    <cellStyle name="ჩვეულებრივი 3 6 2 4" xfId="26088" xr:uid="{00000000-0005-0000-0000-000004830000}"/>
    <cellStyle name="ჩვეულებრივი 3 6 2 4 2" xfId="26089" xr:uid="{00000000-0005-0000-0000-000005830000}"/>
    <cellStyle name="ჩვეულებრივი 3 6 2 4 2 2" xfId="26090" xr:uid="{00000000-0005-0000-0000-000006830000}"/>
    <cellStyle name="ჩვეულებრივი 3 6 2 4 2 2 2" xfId="26091" xr:uid="{00000000-0005-0000-0000-000007830000}"/>
    <cellStyle name="ჩვეულებრივი 3 6 2 4 2 2 2 2" xfId="31029" xr:uid="{00000000-0005-0000-0000-000008830000}"/>
    <cellStyle name="ჩვეულებრივი 3 6 2 4 2 2 2 3" xfId="35902" xr:uid="{00000000-0005-0000-0000-000009830000}"/>
    <cellStyle name="ჩვეულებრივი 3 6 2 4 2 2 3" xfId="31028" xr:uid="{00000000-0005-0000-0000-00000A830000}"/>
    <cellStyle name="ჩვეულებრივი 3 6 2 4 2 2 4" xfId="35901" xr:uid="{00000000-0005-0000-0000-00000B830000}"/>
    <cellStyle name="ჩვეულებრივი 3 6 2 4 2 3" xfId="26092" xr:uid="{00000000-0005-0000-0000-00000C830000}"/>
    <cellStyle name="ჩვეულებრივი 3 6 2 4 2 3 2" xfId="31030" xr:uid="{00000000-0005-0000-0000-00000D830000}"/>
    <cellStyle name="ჩვეულებრივი 3 6 2 4 2 3 3" xfId="35903" xr:uid="{00000000-0005-0000-0000-00000E830000}"/>
    <cellStyle name="ჩვეულებრივი 3 6 2 4 2 4" xfId="31027" xr:uid="{00000000-0005-0000-0000-00000F830000}"/>
    <cellStyle name="ჩვეულებრივი 3 6 2 4 2 5" xfId="35900" xr:uid="{00000000-0005-0000-0000-000010830000}"/>
    <cellStyle name="ჩვეულებრივი 3 6 2 4 3" xfId="26093" xr:uid="{00000000-0005-0000-0000-000011830000}"/>
    <cellStyle name="ჩვეულებრივი 3 6 2 4 3 2" xfId="26094" xr:uid="{00000000-0005-0000-0000-000012830000}"/>
    <cellStyle name="ჩვეულებრივი 3 6 2 4 3 2 2" xfId="31032" xr:uid="{00000000-0005-0000-0000-000013830000}"/>
    <cellStyle name="ჩვეულებრივი 3 6 2 4 3 2 3" xfId="35905" xr:uid="{00000000-0005-0000-0000-000014830000}"/>
    <cellStyle name="ჩვეულებრივი 3 6 2 4 3 3" xfId="31031" xr:uid="{00000000-0005-0000-0000-000015830000}"/>
    <cellStyle name="ჩვეულებრივი 3 6 2 4 3 4" xfId="35904" xr:uid="{00000000-0005-0000-0000-000016830000}"/>
    <cellStyle name="ჩვეულებრივი 3 6 2 4 4" xfId="26095" xr:uid="{00000000-0005-0000-0000-000017830000}"/>
    <cellStyle name="ჩვეულებრივი 3 6 2 4 4 2" xfId="31033" xr:uid="{00000000-0005-0000-0000-000018830000}"/>
    <cellStyle name="ჩვეულებრივი 3 6 2 4 4 3" xfId="35906" xr:uid="{00000000-0005-0000-0000-000019830000}"/>
    <cellStyle name="ჩვეულებრივი 3 6 2 4 5" xfId="31026" xr:uid="{00000000-0005-0000-0000-00001A830000}"/>
    <cellStyle name="ჩვეულებრივი 3 6 2 4 6" xfId="35899" xr:uid="{00000000-0005-0000-0000-00001B830000}"/>
    <cellStyle name="ჩვეულებრივი 3 6 2 5" xfId="26096" xr:uid="{00000000-0005-0000-0000-00001C830000}"/>
    <cellStyle name="ჩვეულებრივი 3 6 2 5 2" xfId="26097" xr:uid="{00000000-0005-0000-0000-00001D830000}"/>
    <cellStyle name="ჩვეულებრივი 3 6 2 5 2 2" xfId="26098" xr:uid="{00000000-0005-0000-0000-00001E830000}"/>
    <cellStyle name="ჩვეულებრივი 3 6 2 5 2 2 2" xfId="31036" xr:uid="{00000000-0005-0000-0000-00001F830000}"/>
    <cellStyle name="ჩვეულებრივი 3 6 2 5 2 2 3" xfId="35909" xr:uid="{00000000-0005-0000-0000-000020830000}"/>
    <cellStyle name="ჩვეულებრივი 3 6 2 5 2 3" xfId="31035" xr:uid="{00000000-0005-0000-0000-000021830000}"/>
    <cellStyle name="ჩვეულებრივი 3 6 2 5 2 4" xfId="35908" xr:uid="{00000000-0005-0000-0000-000022830000}"/>
    <cellStyle name="ჩვეულებრივი 3 6 2 5 3" xfId="26099" xr:uid="{00000000-0005-0000-0000-000023830000}"/>
    <cellStyle name="ჩვეულებრივი 3 6 2 5 3 2" xfId="31037" xr:uid="{00000000-0005-0000-0000-000024830000}"/>
    <cellStyle name="ჩვეულებრივი 3 6 2 5 3 3" xfId="35910" xr:uid="{00000000-0005-0000-0000-000025830000}"/>
    <cellStyle name="ჩვეულებრივი 3 6 2 5 4" xfId="31034" xr:uid="{00000000-0005-0000-0000-000026830000}"/>
    <cellStyle name="ჩვეულებრივი 3 6 2 5 5" xfId="35907" xr:uid="{00000000-0005-0000-0000-000027830000}"/>
    <cellStyle name="ჩვეულებრივი 3 6 2 6" xfId="26100" xr:uid="{00000000-0005-0000-0000-000028830000}"/>
    <cellStyle name="ჩვეულებრივი 3 6 2 6 2" xfId="26101" xr:uid="{00000000-0005-0000-0000-000029830000}"/>
    <cellStyle name="ჩვეულებრივი 3 6 2 6 2 2" xfId="31039" xr:uid="{00000000-0005-0000-0000-00002A830000}"/>
    <cellStyle name="ჩვეულებრივი 3 6 2 6 2 3" xfId="35912" xr:uid="{00000000-0005-0000-0000-00002B830000}"/>
    <cellStyle name="ჩვეულებრივი 3 6 2 6 3" xfId="31038" xr:uid="{00000000-0005-0000-0000-00002C830000}"/>
    <cellStyle name="ჩვეულებრივი 3 6 2 6 4" xfId="35911" xr:uid="{00000000-0005-0000-0000-00002D830000}"/>
    <cellStyle name="ჩვეულებრივი 3 6 2 7" xfId="26102" xr:uid="{00000000-0005-0000-0000-00002E830000}"/>
    <cellStyle name="ჩვეულებრივი 3 6 2 7 2" xfId="31040" xr:uid="{00000000-0005-0000-0000-00002F830000}"/>
    <cellStyle name="ჩვეულებრივი 3 6 2 7 3" xfId="35913" xr:uid="{00000000-0005-0000-0000-000030830000}"/>
    <cellStyle name="ჩვეულებრივი 3 6 2 8" xfId="30993" xr:uid="{00000000-0005-0000-0000-000031830000}"/>
    <cellStyle name="ჩვეულებრივი 3 6 2 9" xfId="35866" xr:uid="{00000000-0005-0000-0000-000032830000}"/>
    <cellStyle name="ჩვეულებრივი 3 6 3" xfId="26103" xr:uid="{00000000-0005-0000-0000-000033830000}"/>
    <cellStyle name="ჩვეულებრივი 3 6 3 2" xfId="26104" xr:uid="{00000000-0005-0000-0000-000034830000}"/>
    <cellStyle name="ჩვეულებრივი 3 6 3 2 2" xfId="26105" xr:uid="{00000000-0005-0000-0000-000035830000}"/>
    <cellStyle name="ჩვეულებრივი 3 6 3 2 2 2" xfId="26106" xr:uid="{00000000-0005-0000-0000-000036830000}"/>
    <cellStyle name="ჩვეულებრივი 3 6 3 2 2 2 2" xfId="26107" xr:uid="{00000000-0005-0000-0000-000037830000}"/>
    <cellStyle name="ჩვეულებრივი 3 6 3 2 2 2 2 2" xfId="31045" xr:uid="{00000000-0005-0000-0000-000038830000}"/>
    <cellStyle name="ჩვეულებრივი 3 6 3 2 2 2 2 3" xfId="35918" xr:uid="{00000000-0005-0000-0000-000039830000}"/>
    <cellStyle name="ჩვეულებრივი 3 6 3 2 2 2 3" xfId="31044" xr:uid="{00000000-0005-0000-0000-00003A830000}"/>
    <cellStyle name="ჩვეულებრივი 3 6 3 2 2 2 4" xfId="35917" xr:uid="{00000000-0005-0000-0000-00003B830000}"/>
    <cellStyle name="ჩვეულებრივი 3 6 3 2 2 3" xfId="26108" xr:uid="{00000000-0005-0000-0000-00003C830000}"/>
    <cellStyle name="ჩვეულებრივი 3 6 3 2 2 3 2" xfId="31046" xr:uid="{00000000-0005-0000-0000-00003D830000}"/>
    <cellStyle name="ჩვეულებრივი 3 6 3 2 2 3 3" xfId="35919" xr:uid="{00000000-0005-0000-0000-00003E830000}"/>
    <cellStyle name="ჩვეულებრივი 3 6 3 2 2 4" xfId="31043" xr:uid="{00000000-0005-0000-0000-00003F830000}"/>
    <cellStyle name="ჩვეულებრივი 3 6 3 2 2 5" xfId="35916" xr:uid="{00000000-0005-0000-0000-000040830000}"/>
    <cellStyle name="ჩვეულებრივი 3 6 3 2 3" xfId="26109" xr:uid="{00000000-0005-0000-0000-000041830000}"/>
    <cellStyle name="ჩვეულებრივი 3 6 3 2 3 2" xfId="26110" xr:uid="{00000000-0005-0000-0000-000042830000}"/>
    <cellStyle name="ჩვეულებრივი 3 6 3 2 3 2 2" xfId="31048" xr:uid="{00000000-0005-0000-0000-000043830000}"/>
    <cellStyle name="ჩვეულებრივი 3 6 3 2 3 2 3" xfId="35921" xr:uid="{00000000-0005-0000-0000-000044830000}"/>
    <cellStyle name="ჩვეულებრივი 3 6 3 2 3 3" xfId="31047" xr:uid="{00000000-0005-0000-0000-000045830000}"/>
    <cellStyle name="ჩვეულებრივი 3 6 3 2 3 4" xfId="35920" xr:uid="{00000000-0005-0000-0000-000046830000}"/>
    <cellStyle name="ჩვეულებრივი 3 6 3 2 4" xfId="26111" xr:uid="{00000000-0005-0000-0000-000047830000}"/>
    <cellStyle name="ჩვეულებრივი 3 6 3 2 4 2" xfId="31049" xr:uid="{00000000-0005-0000-0000-000048830000}"/>
    <cellStyle name="ჩვეულებრივი 3 6 3 2 4 3" xfId="35922" xr:uid="{00000000-0005-0000-0000-000049830000}"/>
    <cellStyle name="ჩვეულებრივი 3 6 3 2 5" xfId="31042" xr:uid="{00000000-0005-0000-0000-00004A830000}"/>
    <cellStyle name="ჩვეულებრივი 3 6 3 2 6" xfId="35915" xr:uid="{00000000-0005-0000-0000-00004B830000}"/>
    <cellStyle name="ჩვეულებრივი 3 6 3 3" xfId="26112" xr:uid="{00000000-0005-0000-0000-00004C830000}"/>
    <cellStyle name="ჩვეულებრივი 3 6 3 3 2" xfId="26113" xr:uid="{00000000-0005-0000-0000-00004D830000}"/>
    <cellStyle name="ჩვეულებრივი 3 6 3 3 2 2" xfId="26114" xr:uid="{00000000-0005-0000-0000-00004E830000}"/>
    <cellStyle name="ჩვეულებრივი 3 6 3 3 2 2 2" xfId="31052" xr:uid="{00000000-0005-0000-0000-00004F830000}"/>
    <cellStyle name="ჩვეულებრივი 3 6 3 3 2 2 3" xfId="35925" xr:uid="{00000000-0005-0000-0000-000050830000}"/>
    <cellStyle name="ჩვეულებრივი 3 6 3 3 2 3" xfId="31051" xr:uid="{00000000-0005-0000-0000-000051830000}"/>
    <cellStyle name="ჩვეულებრივი 3 6 3 3 2 4" xfId="35924" xr:uid="{00000000-0005-0000-0000-000052830000}"/>
    <cellStyle name="ჩვეულებრივი 3 6 3 3 3" xfId="26115" xr:uid="{00000000-0005-0000-0000-000053830000}"/>
    <cellStyle name="ჩვეულებრივი 3 6 3 3 3 2" xfId="31053" xr:uid="{00000000-0005-0000-0000-000054830000}"/>
    <cellStyle name="ჩვეულებრივი 3 6 3 3 3 3" xfId="35926" xr:uid="{00000000-0005-0000-0000-000055830000}"/>
    <cellStyle name="ჩვეულებრივი 3 6 3 3 4" xfId="31050" xr:uid="{00000000-0005-0000-0000-000056830000}"/>
    <cellStyle name="ჩვეულებრივი 3 6 3 3 5" xfId="35923" xr:uid="{00000000-0005-0000-0000-000057830000}"/>
    <cellStyle name="ჩვეულებრივი 3 6 3 4" xfId="26116" xr:uid="{00000000-0005-0000-0000-000058830000}"/>
    <cellStyle name="ჩვეულებრივი 3 6 3 4 2" xfId="26117" xr:uid="{00000000-0005-0000-0000-000059830000}"/>
    <cellStyle name="ჩვეულებრივი 3 6 3 4 2 2" xfId="31055" xr:uid="{00000000-0005-0000-0000-00005A830000}"/>
    <cellStyle name="ჩვეულებრივი 3 6 3 4 2 3" xfId="35928" xr:uid="{00000000-0005-0000-0000-00005B830000}"/>
    <cellStyle name="ჩვეულებრივი 3 6 3 4 3" xfId="31054" xr:uid="{00000000-0005-0000-0000-00005C830000}"/>
    <cellStyle name="ჩვეულებრივი 3 6 3 4 4" xfId="35927" xr:uid="{00000000-0005-0000-0000-00005D830000}"/>
    <cellStyle name="ჩვეულებრივი 3 6 3 5" xfId="26118" xr:uid="{00000000-0005-0000-0000-00005E830000}"/>
    <cellStyle name="ჩვეულებრივი 3 6 3 5 2" xfId="31056" xr:uid="{00000000-0005-0000-0000-00005F830000}"/>
    <cellStyle name="ჩვეულებრივი 3 6 3 5 3" xfId="35929" xr:uid="{00000000-0005-0000-0000-000060830000}"/>
    <cellStyle name="ჩვეულებრივი 3 6 3 6" xfId="31041" xr:uid="{00000000-0005-0000-0000-000061830000}"/>
    <cellStyle name="ჩვეულებრივი 3 6 3 7" xfId="35914" xr:uid="{00000000-0005-0000-0000-000062830000}"/>
    <cellStyle name="ჩვეულებრივი 3 6 4" xfId="26119" xr:uid="{00000000-0005-0000-0000-000063830000}"/>
    <cellStyle name="ჩვეულებრივი 3 6 4 2" xfId="26120" xr:uid="{00000000-0005-0000-0000-000064830000}"/>
    <cellStyle name="ჩვეულებრივი 3 6 4 2 2" xfId="26121" xr:uid="{00000000-0005-0000-0000-000065830000}"/>
    <cellStyle name="ჩვეულებრივი 3 6 4 2 2 2" xfId="26122" xr:uid="{00000000-0005-0000-0000-000066830000}"/>
    <cellStyle name="ჩვეულებრივი 3 6 4 2 2 2 2" xfId="26123" xr:uid="{00000000-0005-0000-0000-000067830000}"/>
    <cellStyle name="ჩვეულებრივი 3 6 4 2 2 2 2 2" xfId="31061" xr:uid="{00000000-0005-0000-0000-000068830000}"/>
    <cellStyle name="ჩვეულებრივი 3 6 4 2 2 2 2 3" xfId="35934" xr:uid="{00000000-0005-0000-0000-000069830000}"/>
    <cellStyle name="ჩვეულებრივი 3 6 4 2 2 2 3" xfId="31060" xr:uid="{00000000-0005-0000-0000-00006A830000}"/>
    <cellStyle name="ჩვეულებრივი 3 6 4 2 2 2 4" xfId="35933" xr:uid="{00000000-0005-0000-0000-00006B830000}"/>
    <cellStyle name="ჩვეულებრივი 3 6 4 2 2 3" xfId="26124" xr:uid="{00000000-0005-0000-0000-00006C830000}"/>
    <cellStyle name="ჩვეულებრივი 3 6 4 2 2 3 2" xfId="31062" xr:uid="{00000000-0005-0000-0000-00006D830000}"/>
    <cellStyle name="ჩვეულებრივი 3 6 4 2 2 3 3" xfId="35935" xr:uid="{00000000-0005-0000-0000-00006E830000}"/>
    <cellStyle name="ჩვეულებრივი 3 6 4 2 2 4" xfId="31059" xr:uid="{00000000-0005-0000-0000-00006F830000}"/>
    <cellStyle name="ჩვეულებრივი 3 6 4 2 2 5" xfId="35932" xr:uid="{00000000-0005-0000-0000-000070830000}"/>
    <cellStyle name="ჩვეულებრივი 3 6 4 2 3" xfId="26125" xr:uid="{00000000-0005-0000-0000-000071830000}"/>
    <cellStyle name="ჩვეულებრივი 3 6 4 2 3 2" xfId="26126" xr:uid="{00000000-0005-0000-0000-000072830000}"/>
    <cellStyle name="ჩვეულებრივი 3 6 4 2 3 2 2" xfId="31064" xr:uid="{00000000-0005-0000-0000-000073830000}"/>
    <cellStyle name="ჩვეულებრივი 3 6 4 2 3 2 3" xfId="35937" xr:uid="{00000000-0005-0000-0000-000074830000}"/>
    <cellStyle name="ჩვეულებრივი 3 6 4 2 3 3" xfId="31063" xr:uid="{00000000-0005-0000-0000-000075830000}"/>
    <cellStyle name="ჩვეულებრივი 3 6 4 2 3 4" xfId="35936" xr:uid="{00000000-0005-0000-0000-000076830000}"/>
    <cellStyle name="ჩვეულებრივი 3 6 4 2 4" xfId="26127" xr:uid="{00000000-0005-0000-0000-000077830000}"/>
    <cellStyle name="ჩვეულებრივი 3 6 4 2 4 2" xfId="31065" xr:uid="{00000000-0005-0000-0000-000078830000}"/>
    <cellStyle name="ჩვეულებრივი 3 6 4 2 4 3" xfId="35938" xr:uid="{00000000-0005-0000-0000-000079830000}"/>
    <cellStyle name="ჩვეულებრივი 3 6 4 2 5" xfId="31058" xr:uid="{00000000-0005-0000-0000-00007A830000}"/>
    <cellStyle name="ჩვეულებრივი 3 6 4 2 6" xfId="35931" xr:uid="{00000000-0005-0000-0000-00007B830000}"/>
    <cellStyle name="ჩვეულებრივი 3 6 4 3" xfId="26128" xr:uid="{00000000-0005-0000-0000-00007C830000}"/>
    <cellStyle name="ჩვეულებრივი 3 6 4 3 2" xfId="26129" xr:uid="{00000000-0005-0000-0000-00007D830000}"/>
    <cellStyle name="ჩვეულებრივი 3 6 4 3 2 2" xfId="26130" xr:uid="{00000000-0005-0000-0000-00007E830000}"/>
    <cellStyle name="ჩვეულებრივი 3 6 4 3 2 2 2" xfId="31068" xr:uid="{00000000-0005-0000-0000-00007F830000}"/>
    <cellStyle name="ჩვეულებრივი 3 6 4 3 2 2 3" xfId="35941" xr:uid="{00000000-0005-0000-0000-000080830000}"/>
    <cellStyle name="ჩვეულებრივი 3 6 4 3 2 3" xfId="31067" xr:uid="{00000000-0005-0000-0000-000081830000}"/>
    <cellStyle name="ჩვეულებრივი 3 6 4 3 2 4" xfId="35940" xr:uid="{00000000-0005-0000-0000-000082830000}"/>
    <cellStyle name="ჩვეულებრივი 3 6 4 3 3" xfId="26131" xr:uid="{00000000-0005-0000-0000-000083830000}"/>
    <cellStyle name="ჩვეულებრივი 3 6 4 3 3 2" xfId="31069" xr:uid="{00000000-0005-0000-0000-000084830000}"/>
    <cellStyle name="ჩვეულებრივი 3 6 4 3 3 3" xfId="35942" xr:uid="{00000000-0005-0000-0000-000085830000}"/>
    <cellStyle name="ჩვეულებრივი 3 6 4 3 4" xfId="31066" xr:uid="{00000000-0005-0000-0000-000086830000}"/>
    <cellStyle name="ჩვეულებრივი 3 6 4 3 5" xfId="35939" xr:uid="{00000000-0005-0000-0000-000087830000}"/>
    <cellStyle name="ჩვეულებრივი 3 6 4 4" xfId="26132" xr:uid="{00000000-0005-0000-0000-000088830000}"/>
    <cellStyle name="ჩვეულებრივი 3 6 4 4 2" xfId="26133" xr:uid="{00000000-0005-0000-0000-000089830000}"/>
    <cellStyle name="ჩვეულებრივი 3 6 4 4 2 2" xfId="31071" xr:uid="{00000000-0005-0000-0000-00008A830000}"/>
    <cellStyle name="ჩვეულებრივი 3 6 4 4 2 3" xfId="35944" xr:uid="{00000000-0005-0000-0000-00008B830000}"/>
    <cellStyle name="ჩვეულებრივი 3 6 4 4 3" xfId="31070" xr:uid="{00000000-0005-0000-0000-00008C830000}"/>
    <cellStyle name="ჩვეულებრივი 3 6 4 4 4" xfId="35943" xr:uid="{00000000-0005-0000-0000-00008D830000}"/>
    <cellStyle name="ჩვეულებრივი 3 6 4 5" xfId="26134" xr:uid="{00000000-0005-0000-0000-00008E830000}"/>
    <cellStyle name="ჩვეულებრივი 3 6 4 5 2" xfId="31072" xr:uid="{00000000-0005-0000-0000-00008F830000}"/>
    <cellStyle name="ჩვეულებრივი 3 6 4 5 3" xfId="35945" xr:uid="{00000000-0005-0000-0000-000090830000}"/>
    <cellStyle name="ჩვეულებრივი 3 6 4 6" xfId="31057" xr:uid="{00000000-0005-0000-0000-000091830000}"/>
    <cellStyle name="ჩვეულებრივი 3 6 4 7" xfId="35930" xr:uid="{00000000-0005-0000-0000-000092830000}"/>
    <cellStyle name="ჩვეულებრივი 3 6 5" xfId="26135" xr:uid="{00000000-0005-0000-0000-000093830000}"/>
    <cellStyle name="ჩვეულებრივი 3 6 5 2" xfId="26136" xr:uid="{00000000-0005-0000-0000-000094830000}"/>
    <cellStyle name="ჩვეულებრივი 3 6 5 2 2" xfId="26137" xr:uid="{00000000-0005-0000-0000-000095830000}"/>
    <cellStyle name="ჩვეულებრივი 3 6 5 2 2 2" xfId="26138" xr:uid="{00000000-0005-0000-0000-000096830000}"/>
    <cellStyle name="ჩვეულებრივი 3 6 5 2 2 2 2" xfId="31076" xr:uid="{00000000-0005-0000-0000-000097830000}"/>
    <cellStyle name="ჩვეულებრივი 3 6 5 2 2 2 3" xfId="35949" xr:uid="{00000000-0005-0000-0000-000098830000}"/>
    <cellStyle name="ჩვეულებრივი 3 6 5 2 2 3" xfId="31075" xr:uid="{00000000-0005-0000-0000-000099830000}"/>
    <cellStyle name="ჩვეულებრივი 3 6 5 2 2 4" xfId="35948" xr:uid="{00000000-0005-0000-0000-00009A830000}"/>
    <cellStyle name="ჩვეულებრივი 3 6 5 2 3" xfId="26139" xr:uid="{00000000-0005-0000-0000-00009B830000}"/>
    <cellStyle name="ჩვეულებრივი 3 6 5 2 3 2" xfId="31077" xr:uid="{00000000-0005-0000-0000-00009C830000}"/>
    <cellStyle name="ჩვეულებრივი 3 6 5 2 3 3" xfId="35950" xr:uid="{00000000-0005-0000-0000-00009D830000}"/>
    <cellStyle name="ჩვეულებრივი 3 6 5 2 4" xfId="31074" xr:uid="{00000000-0005-0000-0000-00009E830000}"/>
    <cellStyle name="ჩვეულებრივი 3 6 5 2 5" xfId="35947" xr:uid="{00000000-0005-0000-0000-00009F830000}"/>
    <cellStyle name="ჩვეულებრივი 3 6 5 3" xfId="26140" xr:uid="{00000000-0005-0000-0000-0000A0830000}"/>
    <cellStyle name="ჩვეულებრივი 3 6 5 3 2" xfId="26141" xr:uid="{00000000-0005-0000-0000-0000A1830000}"/>
    <cellStyle name="ჩვეულებრივი 3 6 5 3 2 2" xfId="31079" xr:uid="{00000000-0005-0000-0000-0000A2830000}"/>
    <cellStyle name="ჩვეულებრივი 3 6 5 3 2 3" xfId="35952" xr:uid="{00000000-0005-0000-0000-0000A3830000}"/>
    <cellStyle name="ჩვეულებრივი 3 6 5 3 3" xfId="31078" xr:uid="{00000000-0005-0000-0000-0000A4830000}"/>
    <cellStyle name="ჩვეულებრივი 3 6 5 3 4" xfId="35951" xr:uid="{00000000-0005-0000-0000-0000A5830000}"/>
    <cellStyle name="ჩვეულებრივი 3 6 5 4" xfId="26142" xr:uid="{00000000-0005-0000-0000-0000A6830000}"/>
    <cellStyle name="ჩვეულებრივი 3 6 5 4 2" xfId="31080" xr:uid="{00000000-0005-0000-0000-0000A7830000}"/>
    <cellStyle name="ჩვეულებრივი 3 6 5 4 3" xfId="35953" xr:uid="{00000000-0005-0000-0000-0000A8830000}"/>
    <cellStyle name="ჩვეულებრივი 3 6 5 5" xfId="31073" xr:uid="{00000000-0005-0000-0000-0000A9830000}"/>
    <cellStyle name="ჩვეულებრივი 3 6 5 6" xfId="35946" xr:uid="{00000000-0005-0000-0000-0000AA830000}"/>
    <cellStyle name="ჩვეულებრივი 3 6 6" xfId="26143" xr:uid="{00000000-0005-0000-0000-0000AB830000}"/>
    <cellStyle name="ჩვეულებრივი 3 6 6 2" xfId="26144" xr:uid="{00000000-0005-0000-0000-0000AC830000}"/>
    <cellStyle name="ჩვეულებრივი 3 6 6 2 2" xfId="26145" xr:uid="{00000000-0005-0000-0000-0000AD830000}"/>
    <cellStyle name="ჩვეულებრივი 3 6 6 2 2 2" xfId="31083" xr:uid="{00000000-0005-0000-0000-0000AE830000}"/>
    <cellStyle name="ჩვეულებრივი 3 6 6 2 2 3" xfId="35956" xr:uid="{00000000-0005-0000-0000-0000AF830000}"/>
    <cellStyle name="ჩვეულებრივი 3 6 6 2 3" xfId="31082" xr:uid="{00000000-0005-0000-0000-0000B0830000}"/>
    <cellStyle name="ჩვეულებრივი 3 6 6 2 4" xfId="35955" xr:uid="{00000000-0005-0000-0000-0000B1830000}"/>
    <cellStyle name="ჩვეულებრივი 3 6 6 3" xfId="26146" xr:uid="{00000000-0005-0000-0000-0000B2830000}"/>
    <cellStyle name="ჩვეულებრივი 3 6 6 3 2" xfId="31084" xr:uid="{00000000-0005-0000-0000-0000B3830000}"/>
    <cellStyle name="ჩვეულებრივი 3 6 6 3 3" xfId="35957" xr:uid="{00000000-0005-0000-0000-0000B4830000}"/>
    <cellStyle name="ჩვეულებრივი 3 6 6 4" xfId="31081" xr:uid="{00000000-0005-0000-0000-0000B5830000}"/>
    <cellStyle name="ჩვეულებრივი 3 6 6 5" xfId="35954" xr:uid="{00000000-0005-0000-0000-0000B6830000}"/>
    <cellStyle name="ჩვეულებრივი 3 6 7" xfId="26147" xr:uid="{00000000-0005-0000-0000-0000B7830000}"/>
    <cellStyle name="ჩვეულებრივი 3 6 7 2" xfId="26148" xr:uid="{00000000-0005-0000-0000-0000B8830000}"/>
    <cellStyle name="ჩვეულებრივი 3 6 7 2 2" xfId="31086" xr:uid="{00000000-0005-0000-0000-0000B9830000}"/>
    <cellStyle name="ჩვეულებრივი 3 6 7 2 3" xfId="35959" xr:uid="{00000000-0005-0000-0000-0000BA830000}"/>
    <cellStyle name="ჩვეულებრივი 3 6 7 3" xfId="31085" xr:uid="{00000000-0005-0000-0000-0000BB830000}"/>
    <cellStyle name="ჩვეულებრივი 3 6 7 4" xfId="35958" xr:uid="{00000000-0005-0000-0000-0000BC830000}"/>
    <cellStyle name="ჩვეულებრივი 3 6 8" xfId="26149" xr:uid="{00000000-0005-0000-0000-0000BD830000}"/>
    <cellStyle name="ჩვეულებრივი 3 6 8 2" xfId="31087" xr:uid="{00000000-0005-0000-0000-0000BE830000}"/>
    <cellStyle name="ჩვეულებრივი 3 6 8 3" xfId="35960" xr:uid="{00000000-0005-0000-0000-0000BF830000}"/>
    <cellStyle name="ჩვეულებრივი 3 6 9" xfId="30992" xr:uid="{00000000-0005-0000-0000-0000C0830000}"/>
    <cellStyle name="ჩვეულებრივი 3 7" xfId="26150" xr:uid="{00000000-0005-0000-0000-0000C1830000}"/>
    <cellStyle name="ჩვეულებრივი 3 7 2" xfId="26151" xr:uid="{00000000-0005-0000-0000-0000C2830000}"/>
    <cellStyle name="ჩვეულებრივი 3 7 2 2" xfId="26152" xr:uid="{00000000-0005-0000-0000-0000C3830000}"/>
    <cellStyle name="ჩვეულებრივი 3 7 2 2 2" xfId="26153" xr:uid="{00000000-0005-0000-0000-0000C4830000}"/>
    <cellStyle name="ჩვეულებრივი 3 7 2 2 2 2" xfId="26154" xr:uid="{00000000-0005-0000-0000-0000C5830000}"/>
    <cellStyle name="ჩვეულებრივი 3 7 2 2 2 2 2" xfId="26155" xr:uid="{00000000-0005-0000-0000-0000C6830000}"/>
    <cellStyle name="ჩვეულებრივი 3 7 2 2 2 2 2 2" xfId="31093" xr:uid="{00000000-0005-0000-0000-0000C7830000}"/>
    <cellStyle name="ჩვეულებრივი 3 7 2 2 2 2 2 3" xfId="35966" xr:uid="{00000000-0005-0000-0000-0000C8830000}"/>
    <cellStyle name="ჩვეულებრივი 3 7 2 2 2 2 3" xfId="31092" xr:uid="{00000000-0005-0000-0000-0000C9830000}"/>
    <cellStyle name="ჩვეულებრივი 3 7 2 2 2 2 4" xfId="35965" xr:uid="{00000000-0005-0000-0000-0000CA830000}"/>
    <cellStyle name="ჩვეულებრივი 3 7 2 2 2 3" xfId="26156" xr:uid="{00000000-0005-0000-0000-0000CB830000}"/>
    <cellStyle name="ჩვეულებრივი 3 7 2 2 2 3 2" xfId="31094" xr:uid="{00000000-0005-0000-0000-0000CC830000}"/>
    <cellStyle name="ჩვეულებრივი 3 7 2 2 2 3 3" xfId="35967" xr:uid="{00000000-0005-0000-0000-0000CD830000}"/>
    <cellStyle name="ჩვეულებრივი 3 7 2 2 2 4" xfId="31091" xr:uid="{00000000-0005-0000-0000-0000CE830000}"/>
    <cellStyle name="ჩვეულებრივი 3 7 2 2 2 5" xfId="35964" xr:uid="{00000000-0005-0000-0000-0000CF830000}"/>
    <cellStyle name="ჩვეულებრივი 3 7 2 2 3" xfId="26157" xr:uid="{00000000-0005-0000-0000-0000D0830000}"/>
    <cellStyle name="ჩვეულებრივი 3 7 2 2 3 2" xfId="26158" xr:uid="{00000000-0005-0000-0000-0000D1830000}"/>
    <cellStyle name="ჩვეულებრივი 3 7 2 2 3 2 2" xfId="31096" xr:uid="{00000000-0005-0000-0000-0000D2830000}"/>
    <cellStyle name="ჩვეულებრივი 3 7 2 2 3 2 3" xfId="35969" xr:uid="{00000000-0005-0000-0000-0000D3830000}"/>
    <cellStyle name="ჩვეულებრივი 3 7 2 2 3 3" xfId="31095" xr:uid="{00000000-0005-0000-0000-0000D4830000}"/>
    <cellStyle name="ჩვეულებრივი 3 7 2 2 3 4" xfId="35968" xr:uid="{00000000-0005-0000-0000-0000D5830000}"/>
    <cellStyle name="ჩვეულებრივი 3 7 2 2 4" xfId="26159" xr:uid="{00000000-0005-0000-0000-0000D6830000}"/>
    <cellStyle name="ჩვეულებრივი 3 7 2 2 4 2" xfId="31097" xr:uid="{00000000-0005-0000-0000-0000D7830000}"/>
    <cellStyle name="ჩვეულებრივი 3 7 2 2 4 3" xfId="35970" xr:uid="{00000000-0005-0000-0000-0000D8830000}"/>
    <cellStyle name="ჩვეულებრივი 3 7 2 2 5" xfId="31090" xr:uid="{00000000-0005-0000-0000-0000D9830000}"/>
    <cellStyle name="ჩვეულებრივი 3 7 2 2 6" xfId="35963" xr:uid="{00000000-0005-0000-0000-0000DA830000}"/>
    <cellStyle name="ჩვეულებრივი 3 7 2 3" xfId="26160" xr:uid="{00000000-0005-0000-0000-0000DB830000}"/>
    <cellStyle name="ჩვეულებრივი 3 7 2 3 2" xfId="26161" xr:uid="{00000000-0005-0000-0000-0000DC830000}"/>
    <cellStyle name="ჩვეულებრივი 3 7 2 3 2 2" xfId="26162" xr:uid="{00000000-0005-0000-0000-0000DD830000}"/>
    <cellStyle name="ჩვეულებრივი 3 7 2 3 2 2 2" xfId="31100" xr:uid="{00000000-0005-0000-0000-0000DE830000}"/>
    <cellStyle name="ჩვეულებრივი 3 7 2 3 2 2 3" xfId="35973" xr:uid="{00000000-0005-0000-0000-0000DF830000}"/>
    <cellStyle name="ჩვეულებრივი 3 7 2 3 2 3" xfId="31099" xr:uid="{00000000-0005-0000-0000-0000E0830000}"/>
    <cellStyle name="ჩვეულებრივი 3 7 2 3 2 4" xfId="35972" xr:uid="{00000000-0005-0000-0000-0000E1830000}"/>
    <cellStyle name="ჩვეულებრივი 3 7 2 3 3" xfId="26163" xr:uid="{00000000-0005-0000-0000-0000E2830000}"/>
    <cellStyle name="ჩვეულებრივი 3 7 2 3 3 2" xfId="31101" xr:uid="{00000000-0005-0000-0000-0000E3830000}"/>
    <cellStyle name="ჩვეულებრივი 3 7 2 3 3 3" xfId="35974" xr:uid="{00000000-0005-0000-0000-0000E4830000}"/>
    <cellStyle name="ჩვეულებრივი 3 7 2 3 4" xfId="31098" xr:uid="{00000000-0005-0000-0000-0000E5830000}"/>
    <cellStyle name="ჩვეულებრივი 3 7 2 3 5" xfId="35971" xr:uid="{00000000-0005-0000-0000-0000E6830000}"/>
    <cellStyle name="ჩვეულებრივი 3 7 2 4" xfId="26164" xr:uid="{00000000-0005-0000-0000-0000E7830000}"/>
    <cellStyle name="ჩვეულებრივი 3 7 2 4 2" xfId="26165" xr:uid="{00000000-0005-0000-0000-0000E8830000}"/>
    <cellStyle name="ჩვეულებრივი 3 7 2 4 2 2" xfId="31103" xr:uid="{00000000-0005-0000-0000-0000E9830000}"/>
    <cellStyle name="ჩვეულებრივი 3 7 2 4 2 3" xfId="35976" xr:uid="{00000000-0005-0000-0000-0000EA830000}"/>
    <cellStyle name="ჩვეულებრივი 3 7 2 4 3" xfId="31102" xr:uid="{00000000-0005-0000-0000-0000EB830000}"/>
    <cellStyle name="ჩვეულებრივი 3 7 2 4 4" xfId="35975" xr:uid="{00000000-0005-0000-0000-0000EC830000}"/>
    <cellStyle name="ჩვეულებრივი 3 7 2 5" xfId="26166" xr:uid="{00000000-0005-0000-0000-0000ED830000}"/>
    <cellStyle name="ჩვეულებრივი 3 7 2 5 2" xfId="31104" xr:uid="{00000000-0005-0000-0000-0000EE830000}"/>
    <cellStyle name="ჩვეულებრივი 3 7 2 5 3" xfId="35977" xr:uid="{00000000-0005-0000-0000-0000EF830000}"/>
    <cellStyle name="ჩვეულებრივი 3 7 2 6" xfId="31089" xr:uid="{00000000-0005-0000-0000-0000F0830000}"/>
    <cellStyle name="ჩვეულებრივი 3 7 2 7" xfId="35962" xr:uid="{00000000-0005-0000-0000-0000F1830000}"/>
    <cellStyle name="ჩვეულებრივი 3 7 3" xfId="26167" xr:uid="{00000000-0005-0000-0000-0000F2830000}"/>
    <cellStyle name="ჩვეულებრივი 3 7 3 2" xfId="26168" xr:uid="{00000000-0005-0000-0000-0000F3830000}"/>
    <cellStyle name="ჩვეულებრივი 3 7 3 2 2" xfId="26169" xr:uid="{00000000-0005-0000-0000-0000F4830000}"/>
    <cellStyle name="ჩვეულებრივი 3 7 3 2 2 2" xfId="26170" xr:uid="{00000000-0005-0000-0000-0000F5830000}"/>
    <cellStyle name="ჩვეულებრივი 3 7 3 2 2 2 2" xfId="26171" xr:uid="{00000000-0005-0000-0000-0000F6830000}"/>
    <cellStyle name="ჩვეულებრივი 3 7 3 2 2 2 2 2" xfId="31109" xr:uid="{00000000-0005-0000-0000-0000F7830000}"/>
    <cellStyle name="ჩვეულებრივი 3 7 3 2 2 2 2 3" xfId="35982" xr:uid="{00000000-0005-0000-0000-0000F8830000}"/>
    <cellStyle name="ჩვეულებრივი 3 7 3 2 2 2 3" xfId="31108" xr:uid="{00000000-0005-0000-0000-0000F9830000}"/>
    <cellStyle name="ჩვეულებრივი 3 7 3 2 2 2 4" xfId="35981" xr:uid="{00000000-0005-0000-0000-0000FA830000}"/>
    <cellStyle name="ჩვეულებრივი 3 7 3 2 2 3" xfId="26172" xr:uid="{00000000-0005-0000-0000-0000FB830000}"/>
    <cellStyle name="ჩვეულებრივი 3 7 3 2 2 3 2" xfId="31110" xr:uid="{00000000-0005-0000-0000-0000FC830000}"/>
    <cellStyle name="ჩვეულებრივი 3 7 3 2 2 3 3" xfId="35983" xr:uid="{00000000-0005-0000-0000-0000FD830000}"/>
    <cellStyle name="ჩვეულებრივი 3 7 3 2 2 4" xfId="31107" xr:uid="{00000000-0005-0000-0000-0000FE830000}"/>
    <cellStyle name="ჩვეულებრივი 3 7 3 2 2 5" xfId="35980" xr:uid="{00000000-0005-0000-0000-0000FF830000}"/>
    <cellStyle name="ჩვეულებრივი 3 7 3 2 3" xfId="26173" xr:uid="{00000000-0005-0000-0000-000000840000}"/>
    <cellStyle name="ჩვეულებრივი 3 7 3 2 3 2" xfId="26174" xr:uid="{00000000-0005-0000-0000-000001840000}"/>
    <cellStyle name="ჩვეულებრივი 3 7 3 2 3 2 2" xfId="31112" xr:uid="{00000000-0005-0000-0000-000002840000}"/>
    <cellStyle name="ჩვეულებრივი 3 7 3 2 3 2 3" xfId="35985" xr:uid="{00000000-0005-0000-0000-000003840000}"/>
    <cellStyle name="ჩვეულებრივი 3 7 3 2 3 3" xfId="31111" xr:uid="{00000000-0005-0000-0000-000004840000}"/>
    <cellStyle name="ჩვეულებრივი 3 7 3 2 3 4" xfId="35984" xr:uid="{00000000-0005-0000-0000-000005840000}"/>
    <cellStyle name="ჩვეულებრივი 3 7 3 2 4" xfId="26175" xr:uid="{00000000-0005-0000-0000-000006840000}"/>
    <cellStyle name="ჩვეულებრივი 3 7 3 2 4 2" xfId="31113" xr:uid="{00000000-0005-0000-0000-000007840000}"/>
    <cellStyle name="ჩვეულებრივი 3 7 3 2 4 3" xfId="35986" xr:uid="{00000000-0005-0000-0000-000008840000}"/>
    <cellStyle name="ჩვეულებრივი 3 7 3 2 5" xfId="31106" xr:uid="{00000000-0005-0000-0000-000009840000}"/>
    <cellStyle name="ჩვეულებრივი 3 7 3 2 6" xfId="35979" xr:uid="{00000000-0005-0000-0000-00000A840000}"/>
    <cellStyle name="ჩვეულებრივი 3 7 3 3" xfId="26176" xr:uid="{00000000-0005-0000-0000-00000B840000}"/>
    <cellStyle name="ჩვეულებრივი 3 7 3 3 2" xfId="26177" xr:uid="{00000000-0005-0000-0000-00000C840000}"/>
    <cellStyle name="ჩვეულებრივი 3 7 3 3 2 2" xfId="26178" xr:uid="{00000000-0005-0000-0000-00000D840000}"/>
    <cellStyle name="ჩვეულებრივი 3 7 3 3 2 2 2" xfId="31116" xr:uid="{00000000-0005-0000-0000-00000E840000}"/>
    <cellStyle name="ჩვეულებრივი 3 7 3 3 2 2 3" xfId="35989" xr:uid="{00000000-0005-0000-0000-00000F840000}"/>
    <cellStyle name="ჩვეულებრივი 3 7 3 3 2 3" xfId="31115" xr:uid="{00000000-0005-0000-0000-000010840000}"/>
    <cellStyle name="ჩვეულებრივი 3 7 3 3 2 4" xfId="35988" xr:uid="{00000000-0005-0000-0000-000011840000}"/>
    <cellStyle name="ჩვეულებრივი 3 7 3 3 3" xfId="26179" xr:uid="{00000000-0005-0000-0000-000012840000}"/>
    <cellStyle name="ჩვეულებრივი 3 7 3 3 3 2" xfId="31117" xr:uid="{00000000-0005-0000-0000-000013840000}"/>
    <cellStyle name="ჩვეულებრივი 3 7 3 3 3 3" xfId="35990" xr:uid="{00000000-0005-0000-0000-000014840000}"/>
    <cellStyle name="ჩვეულებრივი 3 7 3 3 4" xfId="31114" xr:uid="{00000000-0005-0000-0000-000015840000}"/>
    <cellStyle name="ჩვეულებრივი 3 7 3 3 5" xfId="35987" xr:uid="{00000000-0005-0000-0000-000016840000}"/>
    <cellStyle name="ჩვეულებრივი 3 7 3 4" xfId="26180" xr:uid="{00000000-0005-0000-0000-000017840000}"/>
    <cellStyle name="ჩვეულებრივი 3 7 3 4 2" xfId="26181" xr:uid="{00000000-0005-0000-0000-000018840000}"/>
    <cellStyle name="ჩვეულებრივი 3 7 3 4 2 2" xfId="31119" xr:uid="{00000000-0005-0000-0000-000019840000}"/>
    <cellStyle name="ჩვეულებრივი 3 7 3 4 2 3" xfId="35992" xr:uid="{00000000-0005-0000-0000-00001A840000}"/>
    <cellStyle name="ჩვეულებრივი 3 7 3 4 3" xfId="31118" xr:uid="{00000000-0005-0000-0000-00001B840000}"/>
    <cellStyle name="ჩვეულებრივი 3 7 3 4 4" xfId="35991" xr:uid="{00000000-0005-0000-0000-00001C840000}"/>
    <cellStyle name="ჩვეულებრივი 3 7 3 5" xfId="26182" xr:uid="{00000000-0005-0000-0000-00001D840000}"/>
    <cellStyle name="ჩვეულებრივი 3 7 3 5 2" xfId="31120" xr:uid="{00000000-0005-0000-0000-00001E840000}"/>
    <cellStyle name="ჩვეულებრივი 3 7 3 5 3" xfId="35993" xr:uid="{00000000-0005-0000-0000-00001F840000}"/>
    <cellStyle name="ჩვეულებრივი 3 7 3 6" xfId="31105" xr:uid="{00000000-0005-0000-0000-000020840000}"/>
    <cellStyle name="ჩვეულებრივი 3 7 3 7" xfId="35978" xr:uid="{00000000-0005-0000-0000-000021840000}"/>
    <cellStyle name="ჩვეულებრივი 3 7 4" xfId="26183" xr:uid="{00000000-0005-0000-0000-000022840000}"/>
    <cellStyle name="ჩვეულებრივი 3 7 4 2" xfId="26184" xr:uid="{00000000-0005-0000-0000-000023840000}"/>
    <cellStyle name="ჩვეულებრივი 3 7 4 2 2" xfId="26185" xr:uid="{00000000-0005-0000-0000-000024840000}"/>
    <cellStyle name="ჩვეულებრივი 3 7 4 2 2 2" xfId="26186" xr:uid="{00000000-0005-0000-0000-000025840000}"/>
    <cellStyle name="ჩვეულებრივი 3 7 4 2 2 2 2" xfId="31124" xr:uid="{00000000-0005-0000-0000-000026840000}"/>
    <cellStyle name="ჩვეულებრივი 3 7 4 2 2 2 3" xfId="35997" xr:uid="{00000000-0005-0000-0000-000027840000}"/>
    <cellStyle name="ჩვეულებრივი 3 7 4 2 2 3" xfId="31123" xr:uid="{00000000-0005-0000-0000-000028840000}"/>
    <cellStyle name="ჩვეულებრივი 3 7 4 2 2 4" xfId="35996" xr:uid="{00000000-0005-0000-0000-000029840000}"/>
    <cellStyle name="ჩვეულებრივი 3 7 4 2 3" xfId="26187" xr:uid="{00000000-0005-0000-0000-00002A840000}"/>
    <cellStyle name="ჩვეულებრივი 3 7 4 2 3 2" xfId="31125" xr:uid="{00000000-0005-0000-0000-00002B840000}"/>
    <cellStyle name="ჩვეულებრივი 3 7 4 2 3 3" xfId="35998" xr:uid="{00000000-0005-0000-0000-00002C840000}"/>
    <cellStyle name="ჩვეულებრივი 3 7 4 2 4" xfId="31122" xr:uid="{00000000-0005-0000-0000-00002D840000}"/>
    <cellStyle name="ჩვეულებრივი 3 7 4 2 5" xfId="35995" xr:uid="{00000000-0005-0000-0000-00002E840000}"/>
    <cellStyle name="ჩვეულებრივი 3 7 4 3" xfId="26188" xr:uid="{00000000-0005-0000-0000-00002F840000}"/>
    <cellStyle name="ჩვეულებრივი 3 7 4 3 2" xfId="26189" xr:uid="{00000000-0005-0000-0000-000030840000}"/>
    <cellStyle name="ჩვეულებრივი 3 7 4 3 2 2" xfId="31127" xr:uid="{00000000-0005-0000-0000-000031840000}"/>
    <cellStyle name="ჩვეულებრივი 3 7 4 3 2 3" xfId="36000" xr:uid="{00000000-0005-0000-0000-000032840000}"/>
    <cellStyle name="ჩვეულებრივი 3 7 4 3 3" xfId="31126" xr:uid="{00000000-0005-0000-0000-000033840000}"/>
    <cellStyle name="ჩვეულებრივი 3 7 4 3 4" xfId="35999" xr:uid="{00000000-0005-0000-0000-000034840000}"/>
    <cellStyle name="ჩვეულებრივი 3 7 4 4" xfId="26190" xr:uid="{00000000-0005-0000-0000-000035840000}"/>
    <cellStyle name="ჩვეულებრივი 3 7 4 4 2" xfId="31128" xr:uid="{00000000-0005-0000-0000-000036840000}"/>
    <cellStyle name="ჩვეულებრივი 3 7 4 4 3" xfId="36001" xr:uid="{00000000-0005-0000-0000-000037840000}"/>
    <cellStyle name="ჩვეულებრივი 3 7 4 5" xfId="31121" xr:uid="{00000000-0005-0000-0000-000038840000}"/>
    <cellStyle name="ჩვეულებრივი 3 7 4 6" xfId="35994" xr:uid="{00000000-0005-0000-0000-000039840000}"/>
    <cellStyle name="ჩვეულებრივი 3 7 5" xfId="26191" xr:uid="{00000000-0005-0000-0000-00003A840000}"/>
    <cellStyle name="ჩვეულებრივი 3 7 5 2" xfId="26192" xr:uid="{00000000-0005-0000-0000-00003B840000}"/>
    <cellStyle name="ჩვეულებრივი 3 7 5 2 2" xfId="26193" xr:uid="{00000000-0005-0000-0000-00003C840000}"/>
    <cellStyle name="ჩვეულებრივი 3 7 5 2 2 2" xfId="31131" xr:uid="{00000000-0005-0000-0000-00003D840000}"/>
    <cellStyle name="ჩვეულებრივი 3 7 5 2 2 3" xfId="36004" xr:uid="{00000000-0005-0000-0000-00003E840000}"/>
    <cellStyle name="ჩვეულებრივი 3 7 5 2 3" xfId="31130" xr:uid="{00000000-0005-0000-0000-00003F840000}"/>
    <cellStyle name="ჩვეულებრივი 3 7 5 2 4" xfId="36003" xr:uid="{00000000-0005-0000-0000-000040840000}"/>
    <cellStyle name="ჩვეულებრივი 3 7 5 3" xfId="26194" xr:uid="{00000000-0005-0000-0000-000041840000}"/>
    <cellStyle name="ჩვეულებრივი 3 7 5 3 2" xfId="31132" xr:uid="{00000000-0005-0000-0000-000042840000}"/>
    <cellStyle name="ჩვეულებრივი 3 7 5 3 3" xfId="36005" xr:uid="{00000000-0005-0000-0000-000043840000}"/>
    <cellStyle name="ჩვეულებრივი 3 7 5 4" xfId="31129" xr:uid="{00000000-0005-0000-0000-000044840000}"/>
    <cellStyle name="ჩვეულებრივი 3 7 5 5" xfId="36002" xr:uid="{00000000-0005-0000-0000-000045840000}"/>
    <cellStyle name="ჩვეულებრივი 3 7 6" xfId="26195" xr:uid="{00000000-0005-0000-0000-000046840000}"/>
    <cellStyle name="ჩვეულებრივი 3 7 6 2" xfId="26196" xr:uid="{00000000-0005-0000-0000-000047840000}"/>
    <cellStyle name="ჩვეულებრივი 3 7 6 2 2" xfId="31134" xr:uid="{00000000-0005-0000-0000-000048840000}"/>
    <cellStyle name="ჩვეულებრივი 3 7 6 2 3" xfId="36007" xr:uid="{00000000-0005-0000-0000-000049840000}"/>
    <cellStyle name="ჩვეულებრივი 3 7 6 3" xfId="31133" xr:uid="{00000000-0005-0000-0000-00004A840000}"/>
    <cellStyle name="ჩვეულებრივი 3 7 6 4" xfId="36006" xr:uid="{00000000-0005-0000-0000-00004B840000}"/>
    <cellStyle name="ჩვეულებრივი 3 7 7" xfId="26197" xr:uid="{00000000-0005-0000-0000-00004C840000}"/>
    <cellStyle name="ჩვეულებრივი 3 7 7 2" xfId="31135" xr:uid="{00000000-0005-0000-0000-00004D840000}"/>
    <cellStyle name="ჩვეულებრივი 3 7 7 3" xfId="36008" xr:uid="{00000000-0005-0000-0000-00004E840000}"/>
    <cellStyle name="ჩვეულებრივი 3 7 8" xfId="31088" xr:uid="{00000000-0005-0000-0000-00004F840000}"/>
    <cellStyle name="ჩვეულებრივი 3 7 9" xfId="35961" xr:uid="{00000000-0005-0000-0000-000050840000}"/>
    <cellStyle name="ჩვეულებრივი 3 8" xfId="26198" xr:uid="{00000000-0005-0000-0000-000051840000}"/>
    <cellStyle name="ჩვეულებრივი 3 8 2" xfId="26199" xr:uid="{00000000-0005-0000-0000-000052840000}"/>
    <cellStyle name="ჩვეულებრივი 3 8 2 2" xfId="26200" xr:uid="{00000000-0005-0000-0000-000053840000}"/>
    <cellStyle name="ჩვეულებრივი 3 8 2 2 2" xfId="26201" xr:uid="{00000000-0005-0000-0000-000054840000}"/>
    <cellStyle name="ჩვეულებრივი 3 8 2 2 2 2" xfId="26202" xr:uid="{00000000-0005-0000-0000-000055840000}"/>
    <cellStyle name="ჩვეულებრივი 3 8 2 2 2 2 2" xfId="31140" xr:uid="{00000000-0005-0000-0000-000056840000}"/>
    <cellStyle name="ჩვეულებრივი 3 8 2 2 2 2 3" xfId="36013" xr:uid="{00000000-0005-0000-0000-000057840000}"/>
    <cellStyle name="ჩვეულებრივი 3 8 2 2 2 3" xfId="31139" xr:uid="{00000000-0005-0000-0000-000058840000}"/>
    <cellStyle name="ჩვეულებრივი 3 8 2 2 2 4" xfId="36012" xr:uid="{00000000-0005-0000-0000-000059840000}"/>
    <cellStyle name="ჩვეულებრივი 3 8 2 2 3" xfId="26203" xr:uid="{00000000-0005-0000-0000-00005A840000}"/>
    <cellStyle name="ჩვეულებრივი 3 8 2 2 3 2" xfId="31141" xr:uid="{00000000-0005-0000-0000-00005B840000}"/>
    <cellStyle name="ჩვეულებრივი 3 8 2 2 3 3" xfId="36014" xr:uid="{00000000-0005-0000-0000-00005C840000}"/>
    <cellStyle name="ჩვეულებრივი 3 8 2 2 4" xfId="31138" xr:uid="{00000000-0005-0000-0000-00005D840000}"/>
    <cellStyle name="ჩვეულებრივი 3 8 2 2 5" xfId="36011" xr:uid="{00000000-0005-0000-0000-00005E840000}"/>
    <cellStyle name="ჩვეულებრივი 3 8 2 3" xfId="26204" xr:uid="{00000000-0005-0000-0000-00005F840000}"/>
    <cellStyle name="ჩვეულებრივი 3 8 2 3 2" xfId="26205" xr:uid="{00000000-0005-0000-0000-000060840000}"/>
    <cellStyle name="ჩვეულებრივი 3 8 2 3 2 2" xfId="31143" xr:uid="{00000000-0005-0000-0000-000061840000}"/>
    <cellStyle name="ჩვეულებრივი 3 8 2 3 2 3" xfId="36016" xr:uid="{00000000-0005-0000-0000-000062840000}"/>
    <cellStyle name="ჩვეულებრივი 3 8 2 3 3" xfId="31142" xr:uid="{00000000-0005-0000-0000-000063840000}"/>
    <cellStyle name="ჩვეულებრივი 3 8 2 3 4" xfId="36015" xr:uid="{00000000-0005-0000-0000-000064840000}"/>
    <cellStyle name="ჩვეულებრივი 3 8 2 4" xfId="26206" xr:uid="{00000000-0005-0000-0000-000065840000}"/>
    <cellStyle name="ჩვეულებრივი 3 8 2 4 2" xfId="31144" xr:uid="{00000000-0005-0000-0000-000066840000}"/>
    <cellStyle name="ჩვეულებრივი 3 8 2 4 3" xfId="36017" xr:uid="{00000000-0005-0000-0000-000067840000}"/>
    <cellStyle name="ჩვეულებრივი 3 8 2 5" xfId="31137" xr:uid="{00000000-0005-0000-0000-000068840000}"/>
    <cellStyle name="ჩვეულებრივი 3 8 2 6" xfId="36010" xr:uid="{00000000-0005-0000-0000-000069840000}"/>
    <cellStyle name="ჩვეულებრივი 3 8 3" xfId="26207" xr:uid="{00000000-0005-0000-0000-00006A840000}"/>
    <cellStyle name="ჩვეულებრივი 3 8 3 2" xfId="26208" xr:uid="{00000000-0005-0000-0000-00006B840000}"/>
    <cellStyle name="ჩვეულებრივი 3 8 3 2 2" xfId="26209" xr:uid="{00000000-0005-0000-0000-00006C840000}"/>
    <cellStyle name="ჩვეულებრივი 3 8 3 2 2 2" xfId="31147" xr:uid="{00000000-0005-0000-0000-00006D840000}"/>
    <cellStyle name="ჩვეულებრივი 3 8 3 2 2 3" xfId="36020" xr:uid="{00000000-0005-0000-0000-00006E840000}"/>
    <cellStyle name="ჩვეულებრივი 3 8 3 2 3" xfId="31146" xr:uid="{00000000-0005-0000-0000-00006F840000}"/>
    <cellStyle name="ჩვეულებრივი 3 8 3 2 4" xfId="36019" xr:uid="{00000000-0005-0000-0000-000070840000}"/>
    <cellStyle name="ჩვეულებრივი 3 8 3 3" xfId="26210" xr:uid="{00000000-0005-0000-0000-000071840000}"/>
    <cellStyle name="ჩვეულებრივი 3 8 3 3 2" xfId="31148" xr:uid="{00000000-0005-0000-0000-000072840000}"/>
    <cellStyle name="ჩვეულებრივი 3 8 3 3 3" xfId="36021" xr:uid="{00000000-0005-0000-0000-000073840000}"/>
    <cellStyle name="ჩვეულებრივი 3 8 3 4" xfId="31145" xr:uid="{00000000-0005-0000-0000-000074840000}"/>
    <cellStyle name="ჩვეულებრივი 3 8 3 5" xfId="36018" xr:uid="{00000000-0005-0000-0000-000075840000}"/>
    <cellStyle name="ჩვეულებრივი 3 8 4" xfId="26211" xr:uid="{00000000-0005-0000-0000-000076840000}"/>
    <cellStyle name="ჩვეულებრივი 3 8 4 2" xfId="26212" xr:uid="{00000000-0005-0000-0000-000077840000}"/>
    <cellStyle name="ჩვეულებრივი 3 8 4 2 2" xfId="31150" xr:uid="{00000000-0005-0000-0000-000078840000}"/>
    <cellStyle name="ჩვეულებრივი 3 8 4 2 3" xfId="36023" xr:uid="{00000000-0005-0000-0000-000079840000}"/>
    <cellStyle name="ჩვეულებრივი 3 8 4 3" xfId="31149" xr:uid="{00000000-0005-0000-0000-00007A840000}"/>
    <cellStyle name="ჩვეულებრივი 3 8 4 4" xfId="36022" xr:uid="{00000000-0005-0000-0000-00007B840000}"/>
    <cellStyle name="ჩვეულებრივი 3 8 5" xfId="26213" xr:uid="{00000000-0005-0000-0000-00007C840000}"/>
    <cellStyle name="ჩვეულებრივი 3 8 5 2" xfId="31151" xr:uid="{00000000-0005-0000-0000-00007D840000}"/>
    <cellStyle name="ჩვეულებრივი 3 8 5 3" xfId="36024" xr:uid="{00000000-0005-0000-0000-00007E840000}"/>
    <cellStyle name="ჩვეულებრივი 3 8 6" xfId="31136" xr:uid="{00000000-0005-0000-0000-00007F840000}"/>
    <cellStyle name="ჩვეულებრივი 3 8 7" xfId="36009" xr:uid="{00000000-0005-0000-0000-000080840000}"/>
    <cellStyle name="ჩვეულებრივი 3 9" xfId="26214" xr:uid="{00000000-0005-0000-0000-000081840000}"/>
    <cellStyle name="ჩვეულებრივი 3 9 2" xfId="26215" xr:uid="{00000000-0005-0000-0000-000082840000}"/>
    <cellStyle name="ჩვეულებრივი 3 9 2 2" xfId="26216" xr:uid="{00000000-0005-0000-0000-000083840000}"/>
    <cellStyle name="ჩვეულებრივი 3 9 2 2 2" xfId="26217" xr:uid="{00000000-0005-0000-0000-000084840000}"/>
    <cellStyle name="ჩვეულებრივი 3 9 2 2 2 2" xfId="26218" xr:uid="{00000000-0005-0000-0000-000085840000}"/>
    <cellStyle name="ჩვეულებრივი 3 9 2 2 2 2 2" xfId="31156" xr:uid="{00000000-0005-0000-0000-000086840000}"/>
    <cellStyle name="ჩვეულებრივი 3 9 2 2 2 2 3" xfId="36029" xr:uid="{00000000-0005-0000-0000-000087840000}"/>
    <cellStyle name="ჩვეულებრივი 3 9 2 2 2 3" xfId="31155" xr:uid="{00000000-0005-0000-0000-000088840000}"/>
    <cellStyle name="ჩვეულებრივი 3 9 2 2 2 4" xfId="36028" xr:uid="{00000000-0005-0000-0000-000089840000}"/>
    <cellStyle name="ჩვეულებრივი 3 9 2 2 3" xfId="26219" xr:uid="{00000000-0005-0000-0000-00008A840000}"/>
    <cellStyle name="ჩვეულებრივი 3 9 2 2 3 2" xfId="31157" xr:uid="{00000000-0005-0000-0000-00008B840000}"/>
    <cellStyle name="ჩვეულებრივი 3 9 2 2 3 3" xfId="36030" xr:uid="{00000000-0005-0000-0000-00008C840000}"/>
    <cellStyle name="ჩვეულებრივი 3 9 2 2 4" xfId="31154" xr:uid="{00000000-0005-0000-0000-00008D840000}"/>
    <cellStyle name="ჩვეულებრივი 3 9 2 2 5" xfId="36027" xr:uid="{00000000-0005-0000-0000-00008E840000}"/>
    <cellStyle name="ჩვეულებრივი 3 9 2 3" xfId="26220" xr:uid="{00000000-0005-0000-0000-00008F840000}"/>
    <cellStyle name="ჩვეულებრივი 3 9 2 3 2" xfId="26221" xr:uid="{00000000-0005-0000-0000-000090840000}"/>
    <cellStyle name="ჩვეულებრივი 3 9 2 3 2 2" xfId="31159" xr:uid="{00000000-0005-0000-0000-000091840000}"/>
    <cellStyle name="ჩვეულებრივი 3 9 2 3 2 3" xfId="36032" xr:uid="{00000000-0005-0000-0000-000092840000}"/>
    <cellStyle name="ჩვეულებრივი 3 9 2 3 3" xfId="31158" xr:uid="{00000000-0005-0000-0000-000093840000}"/>
    <cellStyle name="ჩვეულებრივი 3 9 2 3 4" xfId="36031" xr:uid="{00000000-0005-0000-0000-000094840000}"/>
    <cellStyle name="ჩვეულებრივი 3 9 2 4" xfId="26222" xr:uid="{00000000-0005-0000-0000-000095840000}"/>
    <cellStyle name="ჩვეულებრივი 3 9 2 4 2" xfId="31160" xr:uid="{00000000-0005-0000-0000-000096840000}"/>
    <cellStyle name="ჩვეულებრივი 3 9 2 4 3" xfId="36033" xr:uid="{00000000-0005-0000-0000-000097840000}"/>
    <cellStyle name="ჩვეულებრივი 3 9 2 5" xfId="31153" xr:uid="{00000000-0005-0000-0000-000098840000}"/>
    <cellStyle name="ჩვეულებრივი 3 9 2 6" xfId="36026" xr:uid="{00000000-0005-0000-0000-000099840000}"/>
    <cellStyle name="ჩვეულებრივი 3 9 3" xfId="26223" xr:uid="{00000000-0005-0000-0000-00009A840000}"/>
    <cellStyle name="ჩვეულებრივი 3 9 3 2" xfId="26224" xr:uid="{00000000-0005-0000-0000-00009B840000}"/>
    <cellStyle name="ჩვეულებრივი 3 9 3 2 2" xfId="26225" xr:uid="{00000000-0005-0000-0000-00009C840000}"/>
    <cellStyle name="ჩვეულებრივი 3 9 3 2 2 2" xfId="31163" xr:uid="{00000000-0005-0000-0000-00009D840000}"/>
    <cellStyle name="ჩვეულებრივი 3 9 3 2 2 3" xfId="36036" xr:uid="{00000000-0005-0000-0000-00009E840000}"/>
    <cellStyle name="ჩვეულებრივი 3 9 3 2 3" xfId="31162" xr:uid="{00000000-0005-0000-0000-00009F840000}"/>
    <cellStyle name="ჩვეულებრივი 3 9 3 2 4" xfId="36035" xr:uid="{00000000-0005-0000-0000-0000A0840000}"/>
    <cellStyle name="ჩვეულებრივი 3 9 3 3" xfId="26226" xr:uid="{00000000-0005-0000-0000-0000A1840000}"/>
    <cellStyle name="ჩვეულებრივი 3 9 3 3 2" xfId="31164" xr:uid="{00000000-0005-0000-0000-0000A2840000}"/>
    <cellStyle name="ჩვეულებრივი 3 9 3 3 3" xfId="36037" xr:uid="{00000000-0005-0000-0000-0000A3840000}"/>
    <cellStyle name="ჩვეულებრივი 3 9 3 4" xfId="31161" xr:uid="{00000000-0005-0000-0000-0000A4840000}"/>
    <cellStyle name="ჩვეულებრივი 3 9 3 5" xfId="36034" xr:uid="{00000000-0005-0000-0000-0000A5840000}"/>
    <cellStyle name="ჩვეულებრივი 3 9 4" xfId="26227" xr:uid="{00000000-0005-0000-0000-0000A6840000}"/>
    <cellStyle name="ჩვეულებრივი 3 9 4 2" xfId="26228" xr:uid="{00000000-0005-0000-0000-0000A7840000}"/>
    <cellStyle name="ჩვეულებრივი 3 9 4 2 2" xfId="31166" xr:uid="{00000000-0005-0000-0000-0000A8840000}"/>
    <cellStyle name="ჩვეულებრივი 3 9 4 2 3" xfId="36039" xr:uid="{00000000-0005-0000-0000-0000A9840000}"/>
    <cellStyle name="ჩვეულებრივი 3 9 4 3" xfId="31165" xr:uid="{00000000-0005-0000-0000-0000AA840000}"/>
    <cellStyle name="ჩვეულებრივი 3 9 4 4" xfId="36038" xr:uid="{00000000-0005-0000-0000-0000AB840000}"/>
    <cellStyle name="ჩვეულებრივი 3 9 5" xfId="26229" xr:uid="{00000000-0005-0000-0000-0000AC840000}"/>
    <cellStyle name="ჩვეულებრივი 3 9 5 2" xfId="31167" xr:uid="{00000000-0005-0000-0000-0000AD840000}"/>
    <cellStyle name="ჩვეულებრივი 3 9 5 3" xfId="36040" xr:uid="{00000000-0005-0000-0000-0000AE840000}"/>
    <cellStyle name="ჩვეულებრივი 3 9 6" xfId="31152" xr:uid="{00000000-0005-0000-0000-0000AF840000}"/>
    <cellStyle name="ჩვეულებრივი 3 9 7" xfId="36025" xr:uid="{00000000-0005-0000-0000-0000B0840000}"/>
    <cellStyle name="ჩვეულებრივი 4" xfId="26230" xr:uid="{00000000-0005-0000-0000-0000B1840000}"/>
    <cellStyle name="ჩვეულებრივი 5" xfId="26231" xr:uid="{00000000-0005-0000-0000-0000B2840000}"/>
    <cellStyle name="ჩვეულებრივი 5 2" xfId="26232" xr:uid="{00000000-0005-0000-0000-0000B3840000}"/>
    <cellStyle name="ჩვეულებრივი 6" xfId="26233" xr:uid="{00000000-0005-0000-0000-0000B4840000}"/>
    <cellStyle name="ჩვეულებრივი 7" xfId="26234" xr:uid="{00000000-0005-0000-0000-0000B5840000}"/>
    <cellStyle name="ჩვეულებრივი 7 10" xfId="26235" xr:uid="{00000000-0005-0000-0000-0000B6840000}"/>
    <cellStyle name="ჩვეულებრივი 7 10 2" xfId="26236" xr:uid="{00000000-0005-0000-0000-0000B7840000}"/>
    <cellStyle name="ჩვეულებრივი 7 10 2 2" xfId="26237" xr:uid="{00000000-0005-0000-0000-0000B8840000}"/>
    <cellStyle name="ჩვეულებრივი 7 10 2 2 2" xfId="31171" xr:uid="{00000000-0005-0000-0000-0000B9840000}"/>
    <cellStyle name="ჩვეულებრივი 7 10 2 2 3" xfId="36044" xr:uid="{00000000-0005-0000-0000-0000BA840000}"/>
    <cellStyle name="ჩვეულებრივი 7 10 2 3" xfId="31170" xr:uid="{00000000-0005-0000-0000-0000BB840000}"/>
    <cellStyle name="ჩვეულებრივი 7 10 2 4" xfId="36043" xr:uid="{00000000-0005-0000-0000-0000BC840000}"/>
    <cellStyle name="ჩვეულებრივი 7 10 3" xfId="26238" xr:uid="{00000000-0005-0000-0000-0000BD840000}"/>
    <cellStyle name="ჩვეულებრივი 7 10 3 2" xfId="31172" xr:uid="{00000000-0005-0000-0000-0000BE840000}"/>
    <cellStyle name="ჩვეულებრივი 7 10 3 3" xfId="36045" xr:uid="{00000000-0005-0000-0000-0000BF840000}"/>
    <cellStyle name="ჩვეულებრივი 7 10 4" xfId="31169" xr:uid="{00000000-0005-0000-0000-0000C0840000}"/>
    <cellStyle name="ჩვეულებრივი 7 10 5" xfId="36042" xr:uid="{00000000-0005-0000-0000-0000C1840000}"/>
    <cellStyle name="ჩვეულებრივი 7 11" xfId="26239" xr:uid="{00000000-0005-0000-0000-0000C2840000}"/>
    <cellStyle name="ჩვეულებრივი 7 11 2" xfId="26240" xr:uid="{00000000-0005-0000-0000-0000C3840000}"/>
    <cellStyle name="ჩვეულებრივი 7 11 2 2" xfId="31174" xr:uid="{00000000-0005-0000-0000-0000C4840000}"/>
    <cellStyle name="ჩვეულებრივი 7 11 2 3" xfId="36047" xr:uid="{00000000-0005-0000-0000-0000C5840000}"/>
    <cellStyle name="ჩვეულებრივი 7 11 3" xfId="31173" xr:uid="{00000000-0005-0000-0000-0000C6840000}"/>
    <cellStyle name="ჩვეულებრივი 7 11 4" xfId="36046" xr:uid="{00000000-0005-0000-0000-0000C7840000}"/>
    <cellStyle name="ჩვეულებრივი 7 12" xfId="26241" xr:uid="{00000000-0005-0000-0000-0000C8840000}"/>
    <cellStyle name="ჩვეულებრივი 7 12 2" xfId="31175" xr:uid="{00000000-0005-0000-0000-0000C9840000}"/>
    <cellStyle name="ჩვეულებრივი 7 12 3" xfId="36048" xr:uid="{00000000-0005-0000-0000-0000CA840000}"/>
    <cellStyle name="ჩვეულებრივი 7 13" xfId="31168" xr:uid="{00000000-0005-0000-0000-0000CB840000}"/>
    <cellStyle name="ჩვეულებრივი 7 14" xfId="36041" xr:uid="{00000000-0005-0000-0000-0000CC840000}"/>
    <cellStyle name="ჩვეულებრივი 7 2" xfId="26242" xr:uid="{00000000-0005-0000-0000-0000CD840000}"/>
    <cellStyle name="ჩვეულებრივი 7 2 10" xfId="26243" xr:uid="{00000000-0005-0000-0000-0000CE840000}"/>
    <cellStyle name="ჩვეულებრივი 7 2 10 2" xfId="31177" xr:uid="{00000000-0005-0000-0000-0000CF840000}"/>
    <cellStyle name="ჩვეულებრივი 7 2 10 3" xfId="36050" xr:uid="{00000000-0005-0000-0000-0000D0840000}"/>
    <cellStyle name="ჩვეულებრივი 7 2 11" xfId="31176" xr:uid="{00000000-0005-0000-0000-0000D1840000}"/>
    <cellStyle name="ჩვეულებრივი 7 2 12" xfId="36049" xr:uid="{00000000-0005-0000-0000-0000D2840000}"/>
    <cellStyle name="ჩვეულებრივი 7 2 2" xfId="26244" xr:uid="{00000000-0005-0000-0000-0000D3840000}"/>
    <cellStyle name="ჩვეულებრივი 7 2 2 10" xfId="31178" xr:uid="{00000000-0005-0000-0000-0000D4840000}"/>
    <cellStyle name="ჩვეულებრივი 7 2 2 11" xfId="36051" xr:uid="{00000000-0005-0000-0000-0000D5840000}"/>
    <cellStyle name="ჩვეულებრივი 7 2 2 2" xfId="26245" xr:uid="{00000000-0005-0000-0000-0000D6840000}"/>
    <cellStyle name="ჩვეულებრივი 7 2 2 2 10" xfId="36052" xr:uid="{00000000-0005-0000-0000-0000D7840000}"/>
    <cellStyle name="ჩვეულებრივი 7 2 2 2 2" xfId="26246" xr:uid="{00000000-0005-0000-0000-0000D8840000}"/>
    <cellStyle name="ჩვეულებრივი 7 2 2 2 2 2" xfId="26247" xr:uid="{00000000-0005-0000-0000-0000D9840000}"/>
    <cellStyle name="ჩვეულებრივი 7 2 2 2 2 2 2" xfId="26248" xr:uid="{00000000-0005-0000-0000-0000DA840000}"/>
    <cellStyle name="ჩვეულებრივი 7 2 2 2 2 2 2 2" xfId="26249" xr:uid="{00000000-0005-0000-0000-0000DB840000}"/>
    <cellStyle name="ჩვეულებრივი 7 2 2 2 2 2 2 2 2" xfId="26250" xr:uid="{00000000-0005-0000-0000-0000DC840000}"/>
    <cellStyle name="ჩვეულებრივი 7 2 2 2 2 2 2 2 2 2" xfId="26251" xr:uid="{00000000-0005-0000-0000-0000DD840000}"/>
    <cellStyle name="ჩვეულებრივი 7 2 2 2 2 2 2 2 2 2 2" xfId="31185" xr:uid="{00000000-0005-0000-0000-0000DE840000}"/>
    <cellStyle name="ჩვეულებრივი 7 2 2 2 2 2 2 2 2 2 3" xfId="36058" xr:uid="{00000000-0005-0000-0000-0000DF840000}"/>
    <cellStyle name="ჩვეულებრივი 7 2 2 2 2 2 2 2 2 3" xfId="31184" xr:uid="{00000000-0005-0000-0000-0000E0840000}"/>
    <cellStyle name="ჩვეულებრივი 7 2 2 2 2 2 2 2 2 4" xfId="36057" xr:uid="{00000000-0005-0000-0000-0000E1840000}"/>
    <cellStyle name="ჩვეულებრივი 7 2 2 2 2 2 2 2 3" xfId="26252" xr:uid="{00000000-0005-0000-0000-0000E2840000}"/>
    <cellStyle name="ჩვეულებრივი 7 2 2 2 2 2 2 2 3 2" xfId="31186" xr:uid="{00000000-0005-0000-0000-0000E3840000}"/>
    <cellStyle name="ჩვეულებრივი 7 2 2 2 2 2 2 2 3 3" xfId="36059" xr:uid="{00000000-0005-0000-0000-0000E4840000}"/>
    <cellStyle name="ჩვეულებრივი 7 2 2 2 2 2 2 2 4" xfId="31183" xr:uid="{00000000-0005-0000-0000-0000E5840000}"/>
    <cellStyle name="ჩვეულებრივი 7 2 2 2 2 2 2 2 5" xfId="36056" xr:uid="{00000000-0005-0000-0000-0000E6840000}"/>
    <cellStyle name="ჩვეულებრივი 7 2 2 2 2 2 2 3" xfId="26253" xr:uid="{00000000-0005-0000-0000-0000E7840000}"/>
    <cellStyle name="ჩვეულებრივი 7 2 2 2 2 2 2 3 2" xfId="26254" xr:uid="{00000000-0005-0000-0000-0000E8840000}"/>
    <cellStyle name="ჩვეულებრივი 7 2 2 2 2 2 2 3 2 2" xfId="31188" xr:uid="{00000000-0005-0000-0000-0000E9840000}"/>
    <cellStyle name="ჩვეულებრივი 7 2 2 2 2 2 2 3 2 3" xfId="36061" xr:uid="{00000000-0005-0000-0000-0000EA840000}"/>
    <cellStyle name="ჩვეულებრივი 7 2 2 2 2 2 2 3 3" xfId="31187" xr:uid="{00000000-0005-0000-0000-0000EB840000}"/>
    <cellStyle name="ჩვეულებრივი 7 2 2 2 2 2 2 3 4" xfId="36060" xr:uid="{00000000-0005-0000-0000-0000EC840000}"/>
    <cellStyle name="ჩვეულებრივი 7 2 2 2 2 2 2 4" xfId="26255" xr:uid="{00000000-0005-0000-0000-0000ED840000}"/>
    <cellStyle name="ჩვეულებრივი 7 2 2 2 2 2 2 4 2" xfId="31189" xr:uid="{00000000-0005-0000-0000-0000EE840000}"/>
    <cellStyle name="ჩვეულებრივი 7 2 2 2 2 2 2 4 3" xfId="36062" xr:uid="{00000000-0005-0000-0000-0000EF840000}"/>
    <cellStyle name="ჩვეულებრივი 7 2 2 2 2 2 2 5" xfId="31182" xr:uid="{00000000-0005-0000-0000-0000F0840000}"/>
    <cellStyle name="ჩვეულებრივი 7 2 2 2 2 2 2 6" xfId="36055" xr:uid="{00000000-0005-0000-0000-0000F1840000}"/>
    <cellStyle name="ჩვეულებრივი 7 2 2 2 2 2 3" xfId="26256" xr:uid="{00000000-0005-0000-0000-0000F2840000}"/>
    <cellStyle name="ჩვეულებრივი 7 2 2 2 2 2 3 2" xfId="26257" xr:uid="{00000000-0005-0000-0000-0000F3840000}"/>
    <cellStyle name="ჩვეულებრივი 7 2 2 2 2 2 3 2 2" xfId="26258" xr:uid="{00000000-0005-0000-0000-0000F4840000}"/>
    <cellStyle name="ჩვეულებრივი 7 2 2 2 2 2 3 2 2 2" xfId="31192" xr:uid="{00000000-0005-0000-0000-0000F5840000}"/>
    <cellStyle name="ჩვეულებრივი 7 2 2 2 2 2 3 2 2 3" xfId="36065" xr:uid="{00000000-0005-0000-0000-0000F6840000}"/>
    <cellStyle name="ჩვეულებრივი 7 2 2 2 2 2 3 2 3" xfId="31191" xr:uid="{00000000-0005-0000-0000-0000F7840000}"/>
    <cellStyle name="ჩვეულებრივი 7 2 2 2 2 2 3 2 4" xfId="36064" xr:uid="{00000000-0005-0000-0000-0000F8840000}"/>
    <cellStyle name="ჩვეულებრივი 7 2 2 2 2 2 3 3" xfId="26259" xr:uid="{00000000-0005-0000-0000-0000F9840000}"/>
    <cellStyle name="ჩვეულებრივი 7 2 2 2 2 2 3 3 2" xfId="31193" xr:uid="{00000000-0005-0000-0000-0000FA840000}"/>
    <cellStyle name="ჩვეულებრივი 7 2 2 2 2 2 3 3 3" xfId="36066" xr:uid="{00000000-0005-0000-0000-0000FB840000}"/>
    <cellStyle name="ჩვეულებრივი 7 2 2 2 2 2 3 4" xfId="31190" xr:uid="{00000000-0005-0000-0000-0000FC840000}"/>
    <cellStyle name="ჩვეულებრივი 7 2 2 2 2 2 3 5" xfId="36063" xr:uid="{00000000-0005-0000-0000-0000FD840000}"/>
    <cellStyle name="ჩვეულებრივი 7 2 2 2 2 2 4" xfId="26260" xr:uid="{00000000-0005-0000-0000-0000FE840000}"/>
    <cellStyle name="ჩვეულებრივი 7 2 2 2 2 2 4 2" xfId="26261" xr:uid="{00000000-0005-0000-0000-0000FF840000}"/>
    <cellStyle name="ჩვეულებრივი 7 2 2 2 2 2 4 2 2" xfId="31195" xr:uid="{00000000-0005-0000-0000-000000850000}"/>
    <cellStyle name="ჩვეულებრივი 7 2 2 2 2 2 4 2 3" xfId="36068" xr:uid="{00000000-0005-0000-0000-000001850000}"/>
    <cellStyle name="ჩვეულებრივი 7 2 2 2 2 2 4 3" xfId="31194" xr:uid="{00000000-0005-0000-0000-000002850000}"/>
    <cellStyle name="ჩვეულებრივი 7 2 2 2 2 2 4 4" xfId="36067" xr:uid="{00000000-0005-0000-0000-000003850000}"/>
    <cellStyle name="ჩვეულებრივი 7 2 2 2 2 2 5" xfId="26262" xr:uid="{00000000-0005-0000-0000-000004850000}"/>
    <cellStyle name="ჩვეულებრივი 7 2 2 2 2 2 5 2" xfId="31196" xr:uid="{00000000-0005-0000-0000-000005850000}"/>
    <cellStyle name="ჩვეულებრივი 7 2 2 2 2 2 5 3" xfId="36069" xr:uid="{00000000-0005-0000-0000-000006850000}"/>
    <cellStyle name="ჩვეულებრივი 7 2 2 2 2 2 6" xfId="31181" xr:uid="{00000000-0005-0000-0000-000007850000}"/>
    <cellStyle name="ჩვეულებრივი 7 2 2 2 2 2 7" xfId="36054" xr:uid="{00000000-0005-0000-0000-000008850000}"/>
    <cellStyle name="ჩვეულებრივი 7 2 2 2 2 3" xfId="26263" xr:uid="{00000000-0005-0000-0000-000009850000}"/>
    <cellStyle name="ჩვეულებრივი 7 2 2 2 2 3 2" xfId="26264" xr:uid="{00000000-0005-0000-0000-00000A850000}"/>
    <cellStyle name="ჩვეულებრივი 7 2 2 2 2 3 2 2" xfId="26265" xr:uid="{00000000-0005-0000-0000-00000B850000}"/>
    <cellStyle name="ჩვეულებრივი 7 2 2 2 2 3 2 2 2" xfId="26266" xr:uid="{00000000-0005-0000-0000-00000C850000}"/>
    <cellStyle name="ჩვეულებრივი 7 2 2 2 2 3 2 2 2 2" xfId="26267" xr:uid="{00000000-0005-0000-0000-00000D850000}"/>
    <cellStyle name="ჩვეულებრივი 7 2 2 2 2 3 2 2 2 2 2" xfId="31201" xr:uid="{00000000-0005-0000-0000-00000E850000}"/>
    <cellStyle name="ჩვეულებრივი 7 2 2 2 2 3 2 2 2 2 3" xfId="36074" xr:uid="{00000000-0005-0000-0000-00000F850000}"/>
    <cellStyle name="ჩვეულებრივი 7 2 2 2 2 3 2 2 2 3" xfId="31200" xr:uid="{00000000-0005-0000-0000-000010850000}"/>
    <cellStyle name="ჩვეულებრივი 7 2 2 2 2 3 2 2 2 4" xfId="36073" xr:uid="{00000000-0005-0000-0000-000011850000}"/>
    <cellStyle name="ჩვეულებრივი 7 2 2 2 2 3 2 2 3" xfId="26268" xr:uid="{00000000-0005-0000-0000-000012850000}"/>
    <cellStyle name="ჩვეულებრივი 7 2 2 2 2 3 2 2 3 2" xfId="31202" xr:uid="{00000000-0005-0000-0000-000013850000}"/>
    <cellStyle name="ჩვეულებრივი 7 2 2 2 2 3 2 2 3 3" xfId="36075" xr:uid="{00000000-0005-0000-0000-000014850000}"/>
    <cellStyle name="ჩვეულებრივი 7 2 2 2 2 3 2 2 4" xfId="31199" xr:uid="{00000000-0005-0000-0000-000015850000}"/>
    <cellStyle name="ჩვეულებრივი 7 2 2 2 2 3 2 2 5" xfId="36072" xr:uid="{00000000-0005-0000-0000-000016850000}"/>
    <cellStyle name="ჩვეულებრივი 7 2 2 2 2 3 2 3" xfId="26269" xr:uid="{00000000-0005-0000-0000-000017850000}"/>
    <cellStyle name="ჩვეულებრივი 7 2 2 2 2 3 2 3 2" xfId="26270" xr:uid="{00000000-0005-0000-0000-000018850000}"/>
    <cellStyle name="ჩვეულებრივი 7 2 2 2 2 3 2 3 2 2" xfId="31204" xr:uid="{00000000-0005-0000-0000-000019850000}"/>
    <cellStyle name="ჩვეულებრივი 7 2 2 2 2 3 2 3 2 3" xfId="36077" xr:uid="{00000000-0005-0000-0000-00001A850000}"/>
    <cellStyle name="ჩვეულებრივი 7 2 2 2 2 3 2 3 3" xfId="31203" xr:uid="{00000000-0005-0000-0000-00001B850000}"/>
    <cellStyle name="ჩვეულებრივი 7 2 2 2 2 3 2 3 4" xfId="36076" xr:uid="{00000000-0005-0000-0000-00001C850000}"/>
    <cellStyle name="ჩვეულებრივი 7 2 2 2 2 3 2 4" xfId="26271" xr:uid="{00000000-0005-0000-0000-00001D850000}"/>
    <cellStyle name="ჩვეულებრივი 7 2 2 2 2 3 2 4 2" xfId="31205" xr:uid="{00000000-0005-0000-0000-00001E850000}"/>
    <cellStyle name="ჩვეულებრივი 7 2 2 2 2 3 2 4 3" xfId="36078" xr:uid="{00000000-0005-0000-0000-00001F850000}"/>
    <cellStyle name="ჩვეულებრივი 7 2 2 2 2 3 2 5" xfId="31198" xr:uid="{00000000-0005-0000-0000-000020850000}"/>
    <cellStyle name="ჩვეულებრივი 7 2 2 2 2 3 2 6" xfId="36071" xr:uid="{00000000-0005-0000-0000-000021850000}"/>
    <cellStyle name="ჩვეულებრივი 7 2 2 2 2 3 3" xfId="26272" xr:uid="{00000000-0005-0000-0000-000022850000}"/>
    <cellStyle name="ჩვეულებრივი 7 2 2 2 2 3 3 2" xfId="26273" xr:uid="{00000000-0005-0000-0000-000023850000}"/>
    <cellStyle name="ჩვეულებრივი 7 2 2 2 2 3 3 2 2" xfId="26274" xr:uid="{00000000-0005-0000-0000-000024850000}"/>
    <cellStyle name="ჩვეულებრივი 7 2 2 2 2 3 3 2 2 2" xfId="31208" xr:uid="{00000000-0005-0000-0000-000025850000}"/>
    <cellStyle name="ჩვეულებრივი 7 2 2 2 2 3 3 2 2 3" xfId="36081" xr:uid="{00000000-0005-0000-0000-000026850000}"/>
    <cellStyle name="ჩვეულებრივი 7 2 2 2 2 3 3 2 3" xfId="31207" xr:uid="{00000000-0005-0000-0000-000027850000}"/>
    <cellStyle name="ჩვეულებრივი 7 2 2 2 2 3 3 2 4" xfId="36080" xr:uid="{00000000-0005-0000-0000-000028850000}"/>
    <cellStyle name="ჩვეულებრივი 7 2 2 2 2 3 3 3" xfId="26275" xr:uid="{00000000-0005-0000-0000-000029850000}"/>
    <cellStyle name="ჩვეულებრივი 7 2 2 2 2 3 3 3 2" xfId="31209" xr:uid="{00000000-0005-0000-0000-00002A850000}"/>
    <cellStyle name="ჩვეულებრივი 7 2 2 2 2 3 3 3 3" xfId="36082" xr:uid="{00000000-0005-0000-0000-00002B850000}"/>
    <cellStyle name="ჩვეულებრივი 7 2 2 2 2 3 3 4" xfId="31206" xr:uid="{00000000-0005-0000-0000-00002C850000}"/>
    <cellStyle name="ჩვეულებრივი 7 2 2 2 2 3 3 5" xfId="36079" xr:uid="{00000000-0005-0000-0000-00002D850000}"/>
    <cellStyle name="ჩვეულებრივი 7 2 2 2 2 3 4" xfId="26276" xr:uid="{00000000-0005-0000-0000-00002E850000}"/>
    <cellStyle name="ჩვეულებრივი 7 2 2 2 2 3 4 2" xfId="26277" xr:uid="{00000000-0005-0000-0000-00002F850000}"/>
    <cellStyle name="ჩვეულებრივი 7 2 2 2 2 3 4 2 2" xfId="31211" xr:uid="{00000000-0005-0000-0000-000030850000}"/>
    <cellStyle name="ჩვეულებრივი 7 2 2 2 2 3 4 2 3" xfId="36084" xr:uid="{00000000-0005-0000-0000-000031850000}"/>
    <cellStyle name="ჩვეულებრივი 7 2 2 2 2 3 4 3" xfId="31210" xr:uid="{00000000-0005-0000-0000-000032850000}"/>
    <cellStyle name="ჩვეულებრივი 7 2 2 2 2 3 4 4" xfId="36083" xr:uid="{00000000-0005-0000-0000-000033850000}"/>
    <cellStyle name="ჩვეულებრივი 7 2 2 2 2 3 5" xfId="26278" xr:uid="{00000000-0005-0000-0000-000034850000}"/>
    <cellStyle name="ჩვეულებრივი 7 2 2 2 2 3 5 2" xfId="31212" xr:uid="{00000000-0005-0000-0000-000035850000}"/>
    <cellStyle name="ჩვეულებრივი 7 2 2 2 2 3 5 3" xfId="36085" xr:uid="{00000000-0005-0000-0000-000036850000}"/>
    <cellStyle name="ჩვეულებრივი 7 2 2 2 2 3 6" xfId="31197" xr:uid="{00000000-0005-0000-0000-000037850000}"/>
    <cellStyle name="ჩვეულებრივი 7 2 2 2 2 3 7" xfId="36070" xr:uid="{00000000-0005-0000-0000-000038850000}"/>
    <cellStyle name="ჩვეულებრივი 7 2 2 2 2 4" xfId="26279" xr:uid="{00000000-0005-0000-0000-000039850000}"/>
    <cellStyle name="ჩვეულებრივი 7 2 2 2 2 4 2" xfId="26280" xr:uid="{00000000-0005-0000-0000-00003A850000}"/>
    <cellStyle name="ჩვეულებრივი 7 2 2 2 2 4 2 2" xfId="26281" xr:uid="{00000000-0005-0000-0000-00003B850000}"/>
    <cellStyle name="ჩვეულებრივი 7 2 2 2 2 4 2 2 2" xfId="26282" xr:uid="{00000000-0005-0000-0000-00003C850000}"/>
    <cellStyle name="ჩვეულებრივი 7 2 2 2 2 4 2 2 2 2" xfId="31216" xr:uid="{00000000-0005-0000-0000-00003D850000}"/>
    <cellStyle name="ჩვეულებრივი 7 2 2 2 2 4 2 2 2 3" xfId="36089" xr:uid="{00000000-0005-0000-0000-00003E850000}"/>
    <cellStyle name="ჩვეულებრივი 7 2 2 2 2 4 2 2 3" xfId="31215" xr:uid="{00000000-0005-0000-0000-00003F850000}"/>
    <cellStyle name="ჩვეულებრივი 7 2 2 2 2 4 2 2 4" xfId="36088" xr:uid="{00000000-0005-0000-0000-000040850000}"/>
    <cellStyle name="ჩვეულებრივი 7 2 2 2 2 4 2 3" xfId="26283" xr:uid="{00000000-0005-0000-0000-000041850000}"/>
    <cellStyle name="ჩვეულებრივი 7 2 2 2 2 4 2 3 2" xfId="31217" xr:uid="{00000000-0005-0000-0000-000042850000}"/>
    <cellStyle name="ჩვეულებრივი 7 2 2 2 2 4 2 3 3" xfId="36090" xr:uid="{00000000-0005-0000-0000-000043850000}"/>
    <cellStyle name="ჩვეულებრივი 7 2 2 2 2 4 2 4" xfId="31214" xr:uid="{00000000-0005-0000-0000-000044850000}"/>
    <cellStyle name="ჩვეულებრივი 7 2 2 2 2 4 2 5" xfId="36087" xr:uid="{00000000-0005-0000-0000-000045850000}"/>
    <cellStyle name="ჩვეულებრივი 7 2 2 2 2 4 3" xfId="26284" xr:uid="{00000000-0005-0000-0000-000046850000}"/>
    <cellStyle name="ჩვეულებრივი 7 2 2 2 2 4 3 2" xfId="26285" xr:uid="{00000000-0005-0000-0000-000047850000}"/>
    <cellStyle name="ჩვეულებრივი 7 2 2 2 2 4 3 2 2" xfId="31219" xr:uid="{00000000-0005-0000-0000-000048850000}"/>
    <cellStyle name="ჩვეულებრივი 7 2 2 2 2 4 3 2 3" xfId="36092" xr:uid="{00000000-0005-0000-0000-000049850000}"/>
    <cellStyle name="ჩვეულებრივი 7 2 2 2 2 4 3 3" xfId="31218" xr:uid="{00000000-0005-0000-0000-00004A850000}"/>
    <cellStyle name="ჩვეულებრივი 7 2 2 2 2 4 3 4" xfId="36091" xr:uid="{00000000-0005-0000-0000-00004B850000}"/>
    <cellStyle name="ჩვეულებრივი 7 2 2 2 2 4 4" xfId="26286" xr:uid="{00000000-0005-0000-0000-00004C850000}"/>
    <cellStyle name="ჩვეულებრივი 7 2 2 2 2 4 4 2" xfId="31220" xr:uid="{00000000-0005-0000-0000-00004D850000}"/>
    <cellStyle name="ჩვეულებრივი 7 2 2 2 2 4 4 3" xfId="36093" xr:uid="{00000000-0005-0000-0000-00004E850000}"/>
    <cellStyle name="ჩვეულებრივი 7 2 2 2 2 4 5" xfId="31213" xr:uid="{00000000-0005-0000-0000-00004F850000}"/>
    <cellStyle name="ჩვეულებრივი 7 2 2 2 2 4 6" xfId="36086" xr:uid="{00000000-0005-0000-0000-000050850000}"/>
    <cellStyle name="ჩვეულებრივი 7 2 2 2 2 5" xfId="26287" xr:uid="{00000000-0005-0000-0000-000051850000}"/>
    <cellStyle name="ჩვეულებრივი 7 2 2 2 2 5 2" xfId="26288" xr:uid="{00000000-0005-0000-0000-000052850000}"/>
    <cellStyle name="ჩვეულებრივი 7 2 2 2 2 5 2 2" xfId="26289" xr:uid="{00000000-0005-0000-0000-000053850000}"/>
    <cellStyle name="ჩვეულებრივი 7 2 2 2 2 5 2 2 2" xfId="31223" xr:uid="{00000000-0005-0000-0000-000054850000}"/>
    <cellStyle name="ჩვეულებრივი 7 2 2 2 2 5 2 2 3" xfId="36096" xr:uid="{00000000-0005-0000-0000-000055850000}"/>
    <cellStyle name="ჩვეულებრივი 7 2 2 2 2 5 2 3" xfId="31222" xr:uid="{00000000-0005-0000-0000-000056850000}"/>
    <cellStyle name="ჩვეულებრივი 7 2 2 2 2 5 2 4" xfId="36095" xr:uid="{00000000-0005-0000-0000-000057850000}"/>
    <cellStyle name="ჩვეულებრივი 7 2 2 2 2 5 3" xfId="26290" xr:uid="{00000000-0005-0000-0000-000058850000}"/>
    <cellStyle name="ჩვეულებრივი 7 2 2 2 2 5 3 2" xfId="31224" xr:uid="{00000000-0005-0000-0000-000059850000}"/>
    <cellStyle name="ჩვეულებრივი 7 2 2 2 2 5 3 3" xfId="36097" xr:uid="{00000000-0005-0000-0000-00005A850000}"/>
    <cellStyle name="ჩვეულებრივი 7 2 2 2 2 5 4" xfId="31221" xr:uid="{00000000-0005-0000-0000-00005B850000}"/>
    <cellStyle name="ჩვეულებრივი 7 2 2 2 2 5 5" xfId="36094" xr:uid="{00000000-0005-0000-0000-00005C850000}"/>
    <cellStyle name="ჩვეულებრივი 7 2 2 2 2 6" xfId="26291" xr:uid="{00000000-0005-0000-0000-00005D850000}"/>
    <cellStyle name="ჩვეულებრივი 7 2 2 2 2 6 2" xfId="26292" xr:uid="{00000000-0005-0000-0000-00005E850000}"/>
    <cellStyle name="ჩვეულებრივი 7 2 2 2 2 6 2 2" xfId="31226" xr:uid="{00000000-0005-0000-0000-00005F850000}"/>
    <cellStyle name="ჩვეულებრივი 7 2 2 2 2 6 2 3" xfId="36099" xr:uid="{00000000-0005-0000-0000-000060850000}"/>
    <cellStyle name="ჩვეულებრივი 7 2 2 2 2 6 3" xfId="31225" xr:uid="{00000000-0005-0000-0000-000061850000}"/>
    <cellStyle name="ჩვეულებრივი 7 2 2 2 2 6 4" xfId="36098" xr:uid="{00000000-0005-0000-0000-000062850000}"/>
    <cellStyle name="ჩვეულებრივი 7 2 2 2 2 7" xfId="26293" xr:uid="{00000000-0005-0000-0000-000063850000}"/>
    <cellStyle name="ჩვეულებრივი 7 2 2 2 2 7 2" xfId="31227" xr:uid="{00000000-0005-0000-0000-000064850000}"/>
    <cellStyle name="ჩვეულებრივი 7 2 2 2 2 7 3" xfId="36100" xr:uid="{00000000-0005-0000-0000-000065850000}"/>
    <cellStyle name="ჩვეულებრივი 7 2 2 2 2 8" xfId="31180" xr:uid="{00000000-0005-0000-0000-000066850000}"/>
    <cellStyle name="ჩვეულებრივი 7 2 2 2 2 9" xfId="36053" xr:uid="{00000000-0005-0000-0000-000067850000}"/>
    <cellStyle name="ჩვეულებრივი 7 2 2 2 3" xfId="26294" xr:uid="{00000000-0005-0000-0000-000068850000}"/>
    <cellStyle name="ჩვეულებრივი 7 2 2 2 3 2" xfId="26295" xr:uid="{00000000-0005-0000-0000-000069850000}"/>
    <cellStyle name="ჩვეულებრივი 7 2 2 2 3 2 2" xfId="26296" xr:uid="{00000000-0005-0000-0000-00006A850000}"/>
    <cellStyle name="ჩვეულებრივი 7 2 2 2 3 2 2 2" xfId="26297" xr:uid="{00000000-0005-0000-0000-00006B850000}"/>
    <cellStyle name="ჩვეულებრივი 7 2 2 2 3 2 2 2 2" xfId="26298" xr:uid="{00000000-0005-0000-0000-00006C850000}"/>
    <cellStyle name="ჩვეულებრივი 7 2 2 2 3 2 2 2 2 2" xfId="31232" xr:uid="{00000000-0005-0000-0000-00006D850000}"/>
    <cellStyle name="ჩვეულებრივი 7 2 2 2 3 2 2 2 2 3" xfId="36105" xr:uid="{00000000-0005-0000-0000-00006E850000}"/>
    <cellStyle name="ჩვეულებრივი 7 2 2 2 3 2 2 2 3" xfId="31231" xr:uid="{00000000-0005-0000-0000-00006F850000}"/>
    <cellStyle name="ჩვეულებრივი 7 2 2 2 3 2 2 2 4" xfId="36104" xr:uid="{00000000-0005-0000-0000-000070850000}"/>
    <cellStyle name="ჩვეულებრივი 7 2 2 2 3 2 2 3" xfId="26299" xr:uid="{00000000-0005-0000-0000-000071850000}"/>
    <cellStyle name="ჩვეულებრივი 7 2 2 2 3 2 2 3 2" xfId="31233" xr:uid="{00000000-0005-0000-0000-000072850000}"/>
    <cellStyle name="ჩვეულებრივი 7 2 2 2 3 2 2 3 3" xfId="36106" xr:uid="{00000000-0005-0000-0000-000073850000}"/>
    <cellStyle name="ჩვეულებრივი 7 2 2 2 3 2 2 4" xfId="31230" xr:uid="{00000000-0005-0000-0000-000074850000}"/>
    <cellStyle name="ჩვეულებრივი 7 2 2 2 3 2 2 5" xfId="36103" xr:uid="{00000000-0005-0000-0000-000075850000}"/>
    <cellStyle name="ჩვეულებრივი 7 2 2 2 3 2 3" xfId="26300" xr:uid="{00000000-0005-0000-0000-000076850000}"/>
    <cellStyle name="ჩვეულებრივი 7 2 2 2 3 2 3 2" xfId="26301" xr:uid="{00000000-0005-0000-0000-000077850000}"/>
    <cellStyle name="ჩვეულებრივი 7 2 2 2 3 2 3 2 2" xfId="31235" xr:uid="{00000000-0005-0000-0000-000078850000}"/>
    <cellStyle name="ჩვეულებრივი 7 2 2 2 3 2 3 2 3" xfId="36108" xr:uid="{00000000-0005-0000-0000-000079850000}"/>
    <cellStyle name="ჩვეულებრივი 7 2 2 2 3 2 3 3" xfId="31234" xr:uid="{00000000-0005-0000-0000-00007A850000}"/>
    <cellStyle name="ჩვეულებრივი 7 2 2 2 3 2 3 4" xfId="36107" xr:uid="{00000000-0005-0000-0000-00007B850000}"/>
    <cellStyle name="ჩვეულებრივი 7 2 2 2 3 2 4" xfId="26302" xr:uid="{00000000-0005-0000-0000-00007C850000}"/>
    <cellStyle name="ჩვეულებრივი 7 2 2 2 3 2 4 2" xfId="31236" xr:uid="{00000000-0005-0000-0000-00007D850000}"/>
    <cellStyle name="ჩვეულებრივი 7 2 2 2 3 2 4 3" xfId="36109" xr:uid="{00000000-0005-0000-0000-00007E850000}"/>
    <cellStyle name="ჩვეულებრივი 7 2 2 2 3 2 5" xfId="31229" xr:uid="{00000000-0005-0000-0000-00007F850000}"/>
    <cellStyle name="ჩვეულებრივი 7 2 2 2 3 2 6" xfId="36102" xr:uid="{00000000-0005-0000-0000-000080850000}"/>
    <cellStyle name="ჩვეულებრივი 7 2 2 2 3 3" xfId="26303" xr:uid="{00000000-0005-0000-0000-000081850000}"/>
    <cellStyle name="ჩვეულებრივი 7 2 2 2 3 3 2" xfId="26304" xr:uid="{00000000-0005-0000-0000-000082850000}"/>
    <cellStyle name="ჩვეულებრივი 7 2 2 2 3 3 2 2" xfId="26305" xr:uid="{00000000-0005-0000-0000-000083850000}"/>
    <cellStyle name="ჩვეულებრივი 7 2 2 2 3 3 2 2 2" xfId="31239" xr:uid="{00000000-0005-0000-0000-000084850000}"/>
    <cellStyle name="ჩვეულებრივი 7 2 2 2 3 3 2 2 3" xfId="36112" xr:uid="{00000000-0005-0000-0000-000085850000}"/>
    <cellStyle name="ჩვეულებრივი 7 2 2 2 3 3 2 3" xfId="31238" xr:uid="{00000000-0005-0000-0000-000086850000}"/>
    <cellStyle name="ჩვეულებრივი 7 2 2 2 3 3 2 4" xfId="36111" xr:uid="{00000000-0005-0000-0000-000087850000}"/>
    <cellStyle name="ჩვეულებრივი 7 2 2 2 3 3 3" xfId="26306" xr:uid="{00000000-0005-0000-0000-000088850000}"/>
    <cellStyle name="ჩვეულებრივი 7 2 2 2 3 3 3 2" xfId="31240" xr:uid="{00000000-0005-0000-0000-000089850000}"/>
    <cellStyle name="ჩვეულებრივი 7 2 2 2 3 3 3 3" xfId="36113" xr:uid="{00000000-0005-0000-0000-00008A850000}"/>
    <cellStyle name="ჩვეულებრივი 7 2 2 2 3 3 4" xfId="31237" xr:uid="{00000000-0005-0000-0000-00008B850000}"/>
    <cellStyle name="ჩვეულებრივი 7 2 2 2 3 3 5" xfId="36110" xr:uid="{00000000-0005-0000-0000-00008C850000}"/>
    <cellStyle name="ჩვეულებრივი 7 2 2 2 3 4" xfId="26307" xr:uid="{00000000-0005-0000-0000-00008D850000}"/>
    <cellStyle name="ჩვეულებრივი 7 2 2 2 3 4 2" xfId="26308" xr:uid="{00000000-0005-0000-0000-00008E850000}"/>
    <cellStyle name="ჩვეულებრივი 7 2 2 2 3 4 2 2" xfId="31242" xr:uid="{00000000-0005-0000-0000-00008F850000}"/>
    <cellStyle name="ჩვეულებრივი 7 2 2 2 3 4 2 3" xfId="36115" xr:uid="{00000000-0005-0000-0000-000090850000}"/>
    <cellStyle name="ჩვეულებრივი 7 2 2 2 3 4 3" xfId="31241" xr:uid="{00000000-0005-0000-0000-000091850000}"/>
    <cellStyle name="ჩვეულებრივი 7 2 2 2 3 4 4" xfId="36114" xr:uid="{00000000-0005-0000-0000-000092850000}"/>
    <cellStyle name="ჩვეულებრივი 7 2 2 2 3 5" xfId="26309" xr:uid="{00000000-0005-0000-0000-000093850000}"/>
    <cellStyle name="ჩვეულებრივი 7 2 2 2 3 5 2" xfId="31243" xr:uid="{00000000-0005-0000-0000-000094850000}"/>
    <cellStyle name="ჩვეულებრივი 7 2 2 2 3 5 3" xfId="36116" xr:uid="{00000000-0005-0000-0000-000095850000}"/>
    <cellStyle name="ჩვეულებრივი 7 2 2 2 3 6" xfId="31228" xr:uid="{00000000-0005-0000-0000-000096850000}"/>
    <cellStyle name="ჩვეულებრივი 7 2 2 2 3 7" xfId="36101" xr:uid="{00000000-0005-0000-0000-000097850000}"/>
    <cellStyle name="ჩვეულებრივი 7 2 2 2 4" xfId="26310" xr:uid="{00000000-0005-0000-0000-000098850000}"/>
    <cellStyle name="ჩვეულებრივი 7 2 2 2 4 2" xfId="26311" xr:uid="{00000000-0005-0000-0000-000099850000}"/>
    <cellStyle name="ჩვეულებრივი 7 2 2 2 4 2 2" xfId="26312" xr:uid="{00000000-0005-0000-0000-00009A850000}"/>
    <cellStyle name="ჩვეულებრივი 7 2 2 2 4 2 2 2" xfId="26313" xr:uid="{00000000-0005-0000-0000-00009B850000}"/>
    <cellStyle name="ჩვეულებრივი 7 2 2 2 4 2 2 2 2" xfId="26314" xr:uid="{00000000-0005-0000-0000-00009C850000}"/>
    <cellStyle name="ჩვეულებრივი 7 2 2 2 4 2 2 2 2 2" xfId="31248" xr:uid="{00000000-0005-0000-0000-00009D850000}"/>
    <cellStyle name="ჩვეულებრივი 7 2 2 2 4 2 2 2 2 3" xfId="36121" xr:uid="{00000000-0005-0000-0000-00009E850000}"/>
    <cellStyle name="ჩვეულებრივი 7 2 2 2 4 2 2 2 3" xfId="31247" xr:uid="{00000000-0005-0000-0000-00009F850000}"/>
    <cellStyle name="ჩვეულებრივი 7 2 2 2 4 2 2 2 4" xfId="36120" xr:uid="{00000000-0005-0000-0000-0000A0850000}"/>
    <cellStyle name="ჩვეულებრივი 7 2 2 2 4 2 2 3" xfId="26315" xr:uid="{00000000-0005-0000-0000-0000A1850000}"/>
    <cellStyle name="ჩვეულებრივი 7 2 2 2 4 2 2 3 2" xfId="31249" xr:uid="{00000000-0005-0000-0000-0000A2850000}"/>
    <cellStyle name="ჩვეულებრივი 7 2 2 2 4 2 2 3 3" xfId="36122" xr:uid="{00000000-0005-0000-0000-0000A3850000}"/>
    <cellStyle name="ჩვეულებრივი 7 2 2 2 4 2 2 4" xfId="31246" xr:uid="{00000000-0005-0000-0000-0000A4850000}"/>
    <cellStyle name="ჩვეულებრივი 7 2 2 2 4 2 2 5" xfId="36119" xr:uid="{00000000-0005-0000-0000-0000A5850000}"/>
    <cellStyle name="ჩვეულებრივი 7 2 2 2 4 2 3" xfId="26316" xr:uid="{00000000-0005-0000-0000-0000A6850000}"/>
    <cellStyle name="ჩვეულებრივი 7 2 2 2 4 2 3 2" xfId="26317" xr:uid="{00000000-0005-0000-0000-0000A7850000}"/>
    <cellStyle name="ჩვეულებრივი 7 2 2 2 4 2 3 2 2" xfId="31251" xr:uid="{00000000-0005-0000-0000-0000A8850000}"/>
    <cellStyle name="ჩვეულებრივი 7 2 2 2 4 2 3 2 3" xfId="36124" xr:uid="{00000000-0005-0000-0000-0000A9850000}"/>
    <cellStyle name="ჩვეულებრივი 7 2 2 2 4 2 3 3" xfId="31250" xr:uid="{00000000-0005-0000-0000-0000AA850000}"/>
    <cellStyle name="ჩვეულებრივი 7 2 2 2 4 2 3 4" xfId="36123" xr:uid="{00000000-0005-0000-0000-0000AB850000}"/>
    <cellStyle name="ჩვეულებრივი 7 2 2 2 4 2 4" xfId="26318" xr:uid="{00000000-0005-0000-0000-0000AC850000}"/>
    <cellStyle name="ჩვეულებრივი 7 2 2 2 4 2 4 2" xfId="31252" xr:uid="{00000000-0005-0000-0000-0000AD850000}"/>
    <cellStyle name="ჩვეულებრივი 7 2 2 2 4 2 4 3" xfId="36125" xr:uid="{00000000-0005-0000-0000-0000AE850000}"/>
    <cellStyle name="ჩვეულებრივი 7 2 2 2 4 2 5" xfId="31245" xr:uid="{00000000-0005-0000-0000-0000AF850000}"/>
    <cellStyle name="ჩვეულებრივი 7 2 2 2 4 2 6" xfId="36118" xr:uid="{00000000-0005-0000-0000-0000B0850000}"/>
    <cellStyle name="ჩვეულებრივი 7 2 2 2 4 3" xfId="26319" xr:uid="{00000000-0005-0000-0000-0000B1850000}"/>
    <cellStyle name="ჩვეულებრივი 7 2 2 2 4 3 2" xfId="26320" xr:uid="{00000000-0005-0000-0000-0000B2850000}"/>
    <cellStyle name="ჩვეულებრივი 7 2 2 2 4 3 2 2" xfId="26321" xr:uid="{00000000-0005-0000-0000-0000B3850000}"/>
    <cellStyle name="ჩვეულებრივი 7 2 2 2 4 3 2 2 2" xfId="31255" xr:uid="{00000000-0005-0000-0000-0000B4850000}"/>
    <cellStyle name="ჩვეულებრივი 7 2 2 2 4 3 2 2 3" xfId="36128" xr:uid="{00000000-0005-0000-0000-0000B5850000}"/>
    <cellStyle name="ჩვეულებრივი 7 2 2 2 4 3 2 3" xfId="31254" xr:uid="{00000000-0005-0000-0000-0000B6850000}"/>
    <cellStyle name="ჩვეულებრივი 7 2 2 2 4 3 2 4" xfId="36127" xr:uid="{00000000-0005-0000-0000-0000B7850000}"/>
    <cellStyle name="ჩვეულებრივი 7 2 2 2 4 3 3" xfId="26322" xr:uid="{00000000-0005-0000-0000-0000B8850000}"/>
    <cellStyle name="ჩვეულებრივი 7 2 2 2 4 3 3 2" xfId="31256" xr:uid="{00000000-0005-0000-0000-0000B9850000}"/>
    <cellStyle name="ჩვეულებრივი 7 2 2 2 4 3 3 3" xfId="36129" xr:uid="{00000000-0005-0000-0000-0000BA850000}"/>
    <cellStyle name="ჩვეულებრივი 7 2 2 2 4 3 4" xfId="31253" xr:uid="{00000000-0005-0000-0000-0000BB850000}"/>
    <cellStyle name="ჩვეულებრივი 7 2 2 2 4 3 5" xfId="36126" xr:uid="{00000000-0005-0000-0000-0000BC850000}"/>
    <cellStyle name="ჩვეულებრივი 7 2 2 2 4 4" xfId="26323" xr:uid="{00000000-0005-0000-0000-0000BD850000}"/>
    <cellStyle name="ჩვეულებრივი 7 2 2 2 4 4 2" xfId="26324" xr:uid="{00000000-0005-0000-0000-0000BE850000}"/>
    <cellStyle name="ჩვეულებრივი 7 2 2 2 4 4 2 2" xfId="31258" xr:uid="{00000000-0005-0000-0000-0000BF850000}"/>
    <cellStyle name="ჩვეულებრივი 7 2 2 2 4 4 2 3" xfId="36131" xr:uid="{00000000-0005-0000-0000-0000C0850000}"/>
    <cellStyle name="ჩვეულებრივი 7 2 2 2 4 4 3" xfId="31257" xr:uid="{00000000-0005-0000-0000-0000C1850000}"/>
    <cellStyle name="ჩვეულებრივი 7 2 2 2 4 4 4" xfId="36130" xr:uid="{00000000-0005-0000-0000-0000C2850000}"/>
    <cellStyle name="ჩვეულებრივი 7 2 2 2 4 5" xfId="26325" xr:uid="{00000000-0005-0000-0000-0000C3850000}"/>
    <cellStyle name="ჩვეულებრივი 7 2 2 2 4 5 2" xfId="31259" xr:uid="{00000000-0005-0000-0000-0000C4850000}"/>
    <cellStyle name="ჩვეულებრივი 7 2 2 2 4 5 3" xfId="36132" xr:uid="{00000000-0005-0000-0000-0000C5850000}"/>
    <cellStyle name="ჩვეულებრივი 7 2 2 2 4 6" xfId="31244" xr:uid="{00000000-0005-0000-0000-0000C6850000}"/>
    <cellStyle name="ჩვეულებრივი 7 2 2 2 4 7" xfId="36117" xr:uid="{00000000-0005-0000-0000-0000C7850000}"/>
    <cellStyle name="ჩვეულებრივი 7 2 2 2 5" xfId="26326" xr:uid="{00000000-0005-0000-0000-0000C8850000}"/>
    <cellStyle name="ჩვეულებრივი 7 2 2 2 5 2" xfId="26327" xr:uid="{00000000-0005-0000-0000-0000C9850000}"/>
    <cellStyle name="ჩვეულებრივი 7 2 2 2 5 2 2" xfId="26328" xr:uid="{00000000-0005-0000-0000-0000CA850000}"/>
    <cellStyle name="ჩვეულებრივი 7 2 2 2 5 2 2 2" xfId="26329" xr:uid="{00000000-0005-0000-0000-0000CB850000}"/>
    <cellStyle name="ჩვეულებრივი 7 2 2 2 5 2 2 2 2" xfId="31263" xr:uid="{00000000-0005-0000-0000-0000CC850000}"/>
    <cellStyle name="ჩვეულებრივი 7 2 2 2 5 2 2 2 3" xfId="36136" xr:uid="{00000000-0005-0000-0000-0000CD850000}"/>
    <cellStyle name="ჩვეულებრივი 7 2 2 2 5 2 2 3" xfId="31262" xr:uid="{00000000-0005-0000-0000-0000CE850000}"/>
    <cellStyle name="ჩვეულებრივი 7 2 2 2 5 2 2 4" xfId="36135" xr:uid="{00000000-0005-0000-0000-0000CF850000}"/>
    <cellStyle name="ჩვეულებრივი 7 2 2 2 5 2 3" xfId="26330" xr:uid="{00000000-0005-0000-0000-0000D0850000}"/>
    <cellStyle name="ჩვეულებრივი 7 2 2 2 5 2 3 2" xfId="31264" xr:uid="{00000000-0005-0000-0000-0000D1850000}"/>
    <cellStyle name="ჩვეულებრივი 7 2 2 2 5 2 3 3" xfId="36137" xr:uid="{00000000-0005-0000-0000-0000D2850000}"/>
    <cellStyle name="ჩვეულებრივი 7 2 2 2 5 2 4" xfId="31261" xr:uid="{00000000-0005-0000-0000-0000D3850000}"/>
    <cellStyle name="ჩვეულებრივი 7 2 2 2 5 2 5" xfId="36134" xr:uid="{00000000-0005-0000-0000-0000D4850000}"/>
    <cellStyle name="ჩვეულებრივი 7 2 2 2 5 3" xfId="26331" xr:uid="{00000000-0005-0000-0000-0000D5850000}"/>
    <cellStyle name="ჩვეულებრივი 7 2 2 2 5 3 2" xfId="26332" xr:uid="{00000000-0005-0000-0000-0000D6850000}"/>
    <cellStyle name="ჩვეულებრივი 7 2 2 2 5 3 2 2" xfId="31266" xr:uid="{00000000-0005-0000-0000-0000D7850000}"/>
    <cellStyle name="ჩვეულებრივი 7 2 2 2 5 3 2 3" xfId="36139" xr:uid="{00000000-0005-0000-0000-0000D8850000}"/>
    <cellStyle name="ჩვეულებრივი 7 2 2 2 5 3 3" xfId="31265" xr:uid="{00000000-0005-0000-0000-0000D9850000}"/>
    <cellStyle name="ჩვეულებრივი 7 2 2 2 5 3 4" xfId="36138" xr:uid="{00000000-0005-0000-0000-0000DA850000}"/>
    <cellStyle name="ჩვეულებრივი 7 2 2 2 5 4" xfId="26333" xr:uid="{00000000-0005-0000-0000-0000DB850000}"/>
    <cellStyle name="ჩვეულებრივი 7 2 2 2 5 4 2" xfId="31267" xr:uid="{00000000-0005-0000-0000-0000DC850000}"/>
    <cellStyle name="ჩვეულებრივი 7 2 2 2 5 4 3" xfId="36140" xr:uid="{00000000-0005-0000-0000-0000DD850000}"/>
    <cellStyle name="ჩვეულებრივი 7 2 2 2 5 5" xfId="31260" xr:uid="{00000000-0005-0000-0000-0000DE850000}"/>
    <cellStyle name="ჩვეულებრივი 7 2 2 2 5 6" xfId="36133" xr:uid="{00000000-0005-0000-0000-0000DF850000}"/>
    <cellStyle name="ჩვეულებრივი 7 2 2 2 6" xfId="26334" xr:uid="{00000000-0005-0000-0000-0000E0850000}"/>
    <cellStyle name="ჩვეულებრივი 7 2 2 2 6 2" xfId="26335" xr:uid="{00000000-0005-0000-0000-0000E1850000}"/>
    <cellStyle name="ჩვეულებრივი 7 2 2 2 6 2 2" xfId="26336" xr:uid="{00000000-0005-0000-0000-0000E2850000}"/>
    <cellStyle name="ჩვეულებრივი 7 2 2 2 6 2 2 2" xfId="31270" xr:uid="{00000000-0005-0000-0000-0000E3850000}"/>
    <cellStyle name="ჩვეულებრივი 7 2 2 2 6 2 2 3" xfId="36143" xr:uid="{00000000-0005-0000-0000-0000E4850000}"/>
    <cellStyle name="ჩვეულებრივი 7 2 2 2 6 2 3" xfId="31269" xr:uid="{00000000-0005-0000-0000-0000E5850000}"/>
    <cellStyle name="ჩვეულებრივი 7 2 2 2 6 2 4" xfId="36142" xr:uid="{00000000-0005-0000-0000-0000E6850000}"/>
    <cellStyle name="ჩვეულებრივი 7 2 2 2 6 3" xfId="26337" xr:uid="{00000000-0005-0000-0000-0000E7850000}"/>
    <cellStyle name="ჩვეულებრივი 7 2 2 2 6 3 2" xfId="31271" xr:uid="{00000000-0005-0000-0000-0000E8850000}"/>
    <cellStyle name="ჩვეულებრივი 7 2 2 2 6 3 3" xfId="36144" xr:uid="{00000000-0005-0000-0000-0000E9850000}"/>
    <cellStyle name="ჩვეულებრივი 7 2 2 2 6 4" xfId="31268" xr:uid="{00000000-0005-0000-0000-0000EA850000}"/>
    <cellStyle name="ჩვეულებრივი 7 2 2 2 6 5" xfId="36141" xr:uid="{00000000-0005-0000-0000-0000EB850000}"/>
    <cellStyle name="ჩვეულებრივი 7 2 2 2 7" xfId="26338" xr:uid="{00000000-0005-0000-0000-0000EC850000}"/>
    <cellStyle name="ჩვეულებრივი 7 2 2 2 7 2" xfId="26339" xr:uid="{00000000-0005-0000-0000-0000ED850000}"/>
    <cellStyle name="ჩვეულებრივი 7 2 2 2 7 2 2" xfId="31273" xr:uid="{00000000-0005-0000-0000-0000EE850000}"/>
    <cellStyle name="ჩვეულებრივი 7 2 2 2 7 2 3" xfId="36146" xr:uid="{00000000-0005-0000-0000-0000EF850000}"/>
    <cellStyle name="ჩვეულებრივი 7 2 2 2 7 3" xfId="31272" xr:uid="{00000000-0005-0000-0000-0000F0850000}"/>
    <cellStyle name="ჩვეულებრივი 7 2 2 2 7 4" xfId="36145" xr:uid="{00000000-0005-0000-0000-0000F1850000}"/>
    <cellStyle name="ჩვეულებრივი 7 2 2 2 8" xfId="26340" xr:uid="{00000000-0005-0000-0000-0000F2850000}"/>
    <cellStyle name="ჩვეულებრივი 7 2 2 2 8 2" xfId="31274" xr:uid="{00000000-0005-0000-0000-0000F3850000}"/>
    <cellStyle name="ჩვეულებრივი 7 2 2 2 8 3" xfId="36147" xr:uid="{00000000-0005-0000-0000-0000F4850000}"/>
    <cellStyle name="ჩვეულებრივი 7 2 2 2 9" xfId="31179" xr:uid="{00000000-0005-0000-0000-0000F5850000}"/>
    <cellStyle name="ჩვეულებრივი 7 2 2 3" xfId="26341" xr:uid="{00000000-0005-0000-0000-0000F6850000}"/>
    <cellStyle name="ჩვეულებრივი 7 2 2 3 2" xfId="26342" xr:uid="{00000000-0005-0000-0000-0000F7850000}"/>
    <cellStyle name="ჩვეულებრივი 7 2 2 3 2 2" xfId="26343" xr:uid="{00000000-0005-0000-0000-0000F8850000}"/>
    <cellStyle name="ჩვეულებრივი 7 2 2 3 2 2 2" xfId="26344" xr:uid="{00000000-0005-0000-0000-0000F9850000}"/>
    <cellStyle name="ჩვეულებრივი 7 2 2 3 2 2 2 2" xfId="26345" xr:uid="{00000000-0005-0000-0000-0000FA850000}"/>
    <cellStyle name="ჩვეულებრივი 7 2 2 3 2 2 2 2 2" xfId="26346" xr:uid="{00000000-0005-0000-0000-0000FB850000}"/>
    <cellStyle name="ჩვეულებრივი 7 2 2 3 2 2 2 2 2 2" xfId="31280" xr:uid="{00000000-0005-0000-0000-0000FC850000}"/>
    <cellStyle name="ჩვეულებრივი 7 2 2 3 2 2 2 2 2 3" xfId="36153" xr:uid="{00000000-0005-0000-0000-0000FD850000}"/>
    <cellStyle name="ჩვეულებრივი 7 2 2 3 2 2 2 2 3" xfId="31279" xr:uid="{00000000-0005-0000-0000-0000FE850000}"/>
    <cellStyle name="ჩვეულებრივი 7 2 2 3 2 2 2 2 4" xfId="36152" xr:uid="{00000000-0005-0000-0000-0000FF850000}"/>
    <cellStyle name="ჩვეულებრივი 7 2 2 3 2 2 2 3" xfId="26347" xr:uid="{00000000-0005-0000-0000-000000860000}"/>
    <cellStyle name="ჩვეულებრივი 7 2 2 3 2 2 2 3 2" xfId="31281" xr:uid="{00000000-0005-0000-0000-000001860000}"/>
    <cellStyle name="ჩვეულებრივი 7 2 2 3 2 2 2 3 3" xfId="36154" xr:uid="{00000000-0005-0000-0000-000002860000}"/>
    <cellStyle name="ჩვეულებრივი 7 2 2 3 2 2 2 4" xfId="31278" xr:uid="{00000000-0005-0000-0000-000003860000}"/>
    <cellStyle name="ჩვეულებრივი 7 2 2 3 2 2 2 5" xfId="36151" xr:uid="{00000000-0005-0000-0000-000004860000}"/>
    <cellStyle name="ჩვეულებრივი 7 2 2 3 2 2 3" xfId="26348" xr:uid="{00000000-0005-0000-0000-000005860000}"/>
    <cellStyle name="ჩვეულებრივი 7 2 2 3 2 2 3 2" xfId="26349" xr:uid="{00000000-0005-0000-0000-000006860000}"/>
    <cellStyle name="ჩვეულებრივი 7 2 2 3 2 2 3 2 2" xfId="31283" xr:uid="{00000000-0005-0000-0000-000007860000}"/>
    <cellStyle name="ჩვეულებრივი 7 2 2 3 2 2 3 2 3" xfId="36156" xr:uid="{00000000-0005-0000-0000-000008860000}"/>
    <cellStyle name="ჩვეულებრივი 7 2 2 3 2 2 3 3" xfId="31282" xr:uid="{00000000-0005-0000-0000-000009860000}"/>
    <cellStyle name="ჩვეულებრივი 7 2 2 3 2 2 3 4" xfId="36155" xr:uid="{00000000-0005-0000-0000-00000A860000}"/>
    <cellStyle name="ჩვეულებრივი 7 2 2 3 2 2 4" xfId="26350" xr:uid="{00000000-0005-0000-0000-00000B860000}"/>
    <cellStyle name="ჩვეულებრივი 7 2 2 3 2 2 4 2" xfId="31284" xr:uid="{00000000-0005-0000-0000-00000C860000}"/>
    <cellStyle name="ჩვეულებრივი 7 2 2 3 2 2 4 3" xfId="36157" xr:uid="{00000000-0005-0000-0000-00000D860000}"/>
    <cellStyle name="ჩვეულებრივი 7 2 2 3 2 2 5" xfId="31277" xr:uid="{00000000-0005-0000-0000-00000E860000}"/>
    <cellStyle name="ჩვეულებრივი 7 2 2 3 2 2 6" xfId="36150" xr:uid="{00000000-0005-0000-0000-00000F860000}"/>
    <cellStyle name="ჩვეულებრივი 7 2 2 3 2 3" xfId="26351" xr:uid="{00000000-0005-0000-0000-000010860000}"/>
    <cellStyle name="ჩვეულებრივი 7 2 2 3 2 3 2" xfId="26352" xr:uid="{00000000-0005-0000-0000-000011860000}"/>
    <cellStyle name="ჩვეულებრივი 7 2 2 3 2 3 2 2" xfId="26353" xr:uid="{00000000-0005-0000-0000-000012860000}"/>
    <cellStyle name="ჩვეულებრივი 7 2 2 3 2 3 2 2 2" xfId="31287" xr:uid="{00000000-0005-0000-0000-000013860000}"/>
    <cellStyle name="ჩვეულებრივი 7 2 2 3 2 3 2 2 3" xfId="36160" xr:uid="{00000000-0005-0000-0000-000014860000}"/>
    <cellStyle name="ჩვეულებრივი 7 2 2 3 2 3 2 3" xfId="31286" xr:uid="{00000000-0005-0000-0000-000015860000}"/>
    <cellStyle name="ჩვეულებრივი 7 2 2 3 2 3 2 4" xfId="36159" xr:uid="{00000000-0005-0000-0000-000016860000}"/>
    <cellStyle name="ჩვეულებრივი 7 2 2 3 2 3 3" xfId="26354" xr:uid="{00000000-0005-0000-0000-000017860000}"/>
    <cellStyle name="ჩვეულებრივი 7 2 2 3 2 3 3 2" xfId="31288" xr:uid="{00000000-0005-0000-0000-000018860000}"/>
    <cellStyle name="ჩვეულებრივი 7 2 2 3 2 3 3 3" xfId="36161" xr:uid="{00000000-0005-0000-0000-000019860000}"/>
    <cellStyle name="ჩვეულებრივი 7 2 2 3 2 3 4" xfId="31285" xr:uid="{00000000-0005-0000-0000-00001A860000}"/>
    <cellStyle name="ჩვეულებრივი 7 2 2 3 2 3 5" xfId="36158" xr:uid="{00000000-0005-0000-0000-00001B860000}"/>
    <cellStyle name="ჩვეულებრივი 7 2 2 3 2 4" xfId="26355" xr:uid="{00000000-0005-0000-0000-00001C860000}"/>
    <cellStyle name="ჩვეულებრივი 7 2 2 3 2 4 2" xfId="26356" xr:uid="{00000000-0005-0000-0000-00001D860000}"/>
    <cellStyle name="ჩვეულებრივი 7 2 2 3 2 4 2 2" xfId="31290" xr:uid="{00000000-0005-0000-0000-00001E860000}"/>
    <cellStyle name="ჩვეულებრივი 7 2 2 3 2 4 2 3" xfId="36163" xr:uid="{00000000-0005-0000-0000-00001F860000}"/>
    <cellStyle name="ჩვეულებრივი 7 2 2 3 2 4 3" xfId="31289" xr:uid="{00000000-0005-0000-0000-000020860000}"/>
    <cellStyle name="ჩვეულებრივი 7 2 2 3 2 4 4" xfId="36162" xr:uid="{00000000-0005-0000-0000-000021860000}"/>
    <cellStyle name="ჩვეულებრივი 7 2 2 3 2 5" xfId="26357" xr:uid="{00000000-0005-0000-0000-000022860000}"/>
    <cellStyle name="ჩვეულებრივი 7 2 2 3 2 5 2" xfId="31291" xr:uid="{00000000-0005-0000-0000-000023860000}"/>
    <cellStyle name="ჩვეულებრივი 7 2 2 3 2 5 3" xfId="36164" xr:uid="{00000000-0005-0000-0000-000024860000}"/>
    <cellStyle name="ჩვეულებრივი 7 2 2 3 2 6" xfId="31276" xr:uid="{00000000-0005-0000-0000-000025860000}"/>
    <cellStyle name="ჩვეულებრივი 7 2 2 3 2 7" xfId="36149" xr:uid="{00000000-0005-0000-0000-000026860000}"/>
    <cellStyle name="ჩვეულებრივი 7 2 2 3 3" xfId="26358" xr:uid="{00000000-0005-0000-0000-000027860000}"/>
    <cellStyle name="ჩვეულებრივი 7 2 2 3 3 2" xfId="26359" xr:uid="{00000000-0005-0000-0000-000028860000}"/>
    <cellStyle name="ჩვეულებრივი 7 2 2 3 3 2 2" xfId="26360" xr:uid="{00000000-0005-0000-0000-000029860000}"/>
    <cellStyle name="ჩვეულებრივი 7 2 2 3 3 2 2 2" xfId="26361" xr:uid="{00000000-0005-0000-0000-00002A860000}"/>
    <cellStyle name="ჩვეულებრივი 7 2 2 3 3 2 2 2 2" xfId="26362" xr:uid="{00000000-0005-0000-0000-00002B860000}"/>
    <cellStyle name="ჩვეულებრივი 7 2 2 3 3 2 2 2 2 2" xfId="31296" xr:uid="{00000000-0005-0000-0000-00002C860000}"/>
    <cellStyle name="ჩვეულებრივი 7 2 2 3 3 2 2 2 2 3" xfId="36169" xr:uid="{00000000-0005-0000-0000-00002D860000}"/>
    <cellStyle name="ჩვეულებრივი 7 2 2 3 3 2 2 2 3" xfId="31295" xr:uid="{00000000-0005-0000-0000-00002E860000}"/>
    <cellStyle name="ჩვეულებრივი 7 2 2 3 3 2 2 2 4" xfId="36168" xr:uid="{00000000-0005-0000-0000-00002F860000}"/>
    <cellStyle name="ჩვეულებრივი 7 2 2 3 3 2 2 3" xfId="26363" xr:uid="{00000000-0005-0000-0000-000030860000}"/>
    <cellStyle name="ჩვეულებრივი 7 2 2 3 3 2 2 3 2" xfId="31297" xr:uid="{00000000-0005-0000-0000-000031860000}"/>
    <cellStyle name="ჩვეულებრივი 7 2 2 3 3 2 2 3 3" xfId="36170" xr:uid="{00000000-0005-0000-0000-000032860000}"/>
    <cellStyle name="ჩვეულებრივი 7 2 2 3 3 2 2 4" xfId="31294" xr:uid="{00000000-0005-0000-0000-000033860000}"/>
    <cellStyle name="ჩვეულებრივი 7 2 2 3 3 2 2 5" xfId="36167" xr:uid="{00000000-0005-0000-0000-000034860000}"/>
    <cellStyle name="ჩვეულებრივი 7 2 2 3 3 2 3" xfId="26364" xr:uid="{00000000-0005-0000-0000-000035860000}"/>
    <cellStyle name="ჩვეულებრივი 7 2 2 3 3 2 3 2" xfId="26365" xr:uid="{00000000-0005-0000-0000-000036860000}"/>
    <cellStyle name="ჩვეულებრივი 7 2 2 3 3 2 3 2 2" xfId="31299" xr:uid="{00000000-0005-0000-0000-000037860000}"/>
    <cellStyle name="ჩვეულებრივი 7 2 2 3 3 2 3 2 3" xfId="36172" xr:uid="{00000000-0005-0000-0000-000038860000}"/>
    <cellStyle name="ჩვეულებრივი 7 2 2 3 3 2 3 3" xfId="31298" xr:uid="{00000000-0005-0000-0000-000039860000}"/>
    <cellStyle name="ჩვეულებრივი 7 2 2 3 3 2 3 4" xfId="36171" xr:uid="{00000000-0005-0000-0000-00003A860000}"/>
    <cellStyle name="ჩვეულებრივი 7 2 2 3 3 2 4" xfId="26366" xr:uid="{00000000-0005-0000-0000-00003B860000}"/>
    <cellStyle name="ჩვეულებრივი 7 2 2 3 3 2 4 2" xfId="31300" xr:uid="{00000000-0005-0000-0000-00003C860000}"/>
    <cellStyle name="ჩვეულებრივი 7 2 2 3 3 2 4 3" xfId="36173" xr:uid="{00000000-0005-0000-0000-00003D860000}"/>
    <cellStyle name="ჩვეულებრივი 7 2 2 3 3 2 5" xfId="31293" xr:uid="{00000000-0005-0000-0000-00003E860000}"/>
    <cellStyle name="ჩვეულებრივი 7 2 2 3 3 2 6" xfId="36166" xr:uid="{00000000-0005-0000-0000-00003F860000}"/>
    <cellStyle name="ჩვეულებრივი 7 2 2 3 3 3" xfId="26367" xr:uid="{00000000-0005-0000-0000-000040860000}"/>
    <cellStyle name="ჩვეულებრივი 7 2 2 3 3 3 2" xfId="26368" xr:uid="{00000000-0005-0000-0000-000041860000}"/>
    <cellStyle name="ჩვეულებრივი 7 2 2 3 3 3 2 2" xfId="26369" xr:uid="{00000000-0005-0000-0000-000042860000}"/>
    <cellStyle name="ჩვეულებრივი 7 2 2 3 3 3 2 2 2" xfId="31303" xr:uid="{00000000-0005-0000-0000-000043860000}"/>
    <cellStyle name="ჩვეულებრივი 7 2 2 3 3 3 2 2 3" xfId="36176" xr:uid="{00000000-0005-0000-0000-000044860000}"/>
    <cellStyle name="ჩვეულებრივი 7 2 2 3 3 3 2 3" xfId="31302" xr:uid="{00000000-0005-0000-0000-000045860000}"/>
    <cellStyle name="ჩვეულებრივი 7 2 2 3 3 3 2 4" xfId="36175" xr:uid="{00000000-0005-0000-0000-000046860000}"/>
    <cellStyle name="ჩვეულებრივი 7 2 2 3 3 3 3" xfId="26370" xr:uid="{00000000-0005-0000-0000-000047860000}"/>
    <cellStyle name="ჩვეულებრივი 7 2 2 3 3 3 3 2" xfId="31304" xr:uid="{00000000-0005-0000-0000-000048860000}"/>
    <cellStyle name="ჩვეულებრივი 7 2 2 3 3 3 3 3" xfId="36177" xr:uid="{00000000-0005-0000-0000-000049860000}"/>
    <cellStyle name="ჩვეულებრივი 7 2 2 3 3 3 4" xfId="31301" xr:uid="{00000000-0005-0000-0000-00004A860000}"/>
    <cellStyle name="ჩვეულებრივი 7 2 2 3 3 3 5" xfId="36174" xr:uid="{00000000-0005-0000-0000-00004B860000}"/>
    <cellStyle name="ჩვეულებრივი 7 2 2 3 3 4" xfId="26371" xr:uid="{00000000-0005-0000-0000-00004C860000}"/>
    <cellStyle name="ჩვეულებრივი 7 2 2 3 3 4 2" xfId="26372" xr:uid="{00000000-0005-0000-0000-00004D860000}"/>
    <cellStyle name="ჩვეულებრივი 7 2 2 3 3 4 2 2" xfId="31306" xr:uid="{00000000-0005-0000-0000-00004E860000}"/>
    <cellStyle name="ჩვეულებრივი 7 2 2 3 3 4 2 3" xfId="36179" xr:uid="{00000000-0005-0000-0000-00004F860000}"/>
    <cellStyle name="ჩვეულებრივი 7 2 2 3 3 4 3" xfId="31305" xr:uid="{00000000-0005-0000-0000-000050860000}"/>
    <cellStyle name="ჩვეულებრივი 7 2 2 3 3 4 4" xfId="36178" xr:uid="{00000000-0005-0000-0000-000051860000}"/>
    <cellStyle name="ჩვეულებრივი 7 2 2 3 3 5" xfId="26373" xr:uid="{00000000-0005-0000-0000-000052860000}"/>
    <cellStyle name="ჩვეულებრივი 7 2 2 3 3 5 2" xfId="31307" xr:uid="{00000000-0005-0000-0000-000053860000}"/>
    <cellStyle name="ჩვეულებრივი 7 2 2 3 3 5 3" xfId="36180" xr:uid="{00000000-0005-0000-0000-000054860000}"/>
    <cellStyle name="ჩვეულებრივი 7 2 2 3 3 6" xfId="31292" xr:uid="{00000000-0005-0000-0000-000055860000}"/>
    <cellStyle name="ჩვეულებრივი 7 2 2 3 3 7" xfId="36165" xr:uid="{00000000-0005-0000-0000-000056860000}"/>
    <cellStyle name="ჩვეულებრივი 7 2 2 3 4" xfId="26374" xr:uid="{00000000-0005-0000-0000-000057860000}"/>
    <cellStyle name="ჩვეულებრივი 7 2 2 3 4 2" xfId="26375" xr:uid="{00000000-0005-0000-0000-000058860000}"/>
    <cellStyle name="ჩვეულებრივი 7 2 2 3 4 2 2" xfId="26376" xr:uid="{00000000-0005-0000-0000-000059860000}"/>
    <cellStyle name="ჩვეულებრივი 7 2 2 3 4 2 2 2" xfId="26377" xr:uid="{00000000-0005-0000-0000-00005A860000}"/>
    <cellStyle name="ჩვეულებრივი 7 2 2 3 4 2 2 2 2" xfId="31311" xr:uid="{00000000-0005-0000-0000-00005B860000}"/>
    <cellStyle name="ჩვეულებრივი 7 2 2 3 4 2 2 2 3" xfId="36184" xr:uid="{00000000-0005-0000-0000-00005C860000}"/>
    <cellStyle name="ჩვეულებრივი 7 2 2 3 4 2 2 3" xfId="31310" xr:uid="{00000000-0005-0000-0000-00005D860000}"/>
    <cellStyle name="ჩვეულებრივი 7 2 2 3 4 2 2 4" xfId="36183" xr:uid="{00000000-0005-0000-0000-00005E860000}"/>
    <cellStyle name="ჩვეულებრივი 7 2 2 3 4 2 3" xfId="26378" xr:uid="{00000000-0005-0000-0000-00005F860000}"/>
    <cellStyle name="ჩვეულებრივი 7 2 2 3 4 2 3 2" xfId="31312" xr:uid="{00000000-0005-0000-0000-000060860000}"/>
    <cellStyle name="ჩვეულებრივი 7 2 2 3 4 2 3 3" xfId="36185" xr:uid="{00000000-0005-0000-0000-000061860000}"/>
    <cellStyle name="ჩვეულებრივი 7 2 2 3 4 2 4" xfId="31309" xr:uid="{00000000-0005-0000-0000-000062860000}"/>
    <cellStyle name="ჩვეულებრივი 7 2 2 3 4 2 5" xfId="36182" xr:uid="{00000000-0005-0000-0000-000063860000}"/>
    <cellStyle name="ჩვეულებრივი 7 2 2 3 4 3" xfId="26379" xr:uid="{00000000-0005-0000-0000-000064860000}"/>
    <cellStyle name="ჩვეულებრივი 7 2 2 3 4 3 2" xfId="26380" xr:uid="{00000000-0005-0000-0000-000065860000}"/>
    <cellStyle name="ჩვეულებრივი 7 2 2 3 4 3 2 2" xfId="31314" xr:uid="{00000000-0005-0000-0000-000066860000}"/>
    <cellStyle name="ჩვეულებრივი 7 2 2 3 4 3 2 3" xfId="36187" xr:uid="{00000000-0005-0000-0000-000067860000}"/>
    <cellStyle name="ჩვეულებრივი 7 2 2 3 4 3 3" xfId="31313" xr:uid="{00000000-0005-0000-0000-000068860000}"/>
    <cellStyle name="ჩვეულებრივი 7 2 2 3 4 3 4" xfId="36186" xr:uid="{00000000-0005-0000-0000-000069860000}"/>
    <cellStyle name="ჩვეულებრივი 7 2 2 3 4 4" xfId="26381" xr:uid="{00000000-0005-0000-0000-00006A860000}"/>
    <cellStyle name="ჩვეულებრივი 7 2 2 3 4 4 2" xfId="31315" xr:uid="{00000000-0005-0000-0000-00006B860000}"/>
    <cellStyle name="ჩვეულებრივი 7 2 2 3 4 4 3" xfId="36188" xr:uid="{00000000-0005-0000-0000-00006C860000}"/>
    <cellStyle name="ჩვეულებრივი 7 2 2 3 4 5" xfId="31308" xr:uid="{00000000-0005-0000-0000-00006D860000}"/>
    <cellStyle name="ჩვეულებრივი 7 2 2 3 4 6" xfId="36181" xr:uid="{00000000-0005-0000-0000-00006E860000}"/>
    <cellStyle name="ჩვეულებრივი 7 2 2 3 5" xfId="26382" xr:uid="{00000000-0005-0000-0000-00006F860000}"/>
    <cellStyle name="ჩვეულებრივი 7 2 2 3 5 2" xfId="26383" xr:uid="{00000000-0005-0000-0000-000070860000}"/>
    <cellStyle name="ჩვეულებრივი 7 2 2 3 5 2 2" xfId="26384" xr:uid="{00000000-0005-0000-0000-000071860000}"/>
    <cellStyle name="ჩვეულებრივი 7 2 2 3 5 2 2 2" xfId="31318" xr:uid="{00000000-0005-0000-0000-000072860000}"/>
    <cellStyle name="ჩვეულებრივი 7 2 2 3 5 2 2 3" xfId="36191" xr:uid="{00000000-0005-0000-0000-000073860000}"/>
    <cellStyle name="ჩვეულებრივი 7 2 2 3 5 2 3" xfId="31317" xr:uid="{00000000-0005-0000-0000-000074860000}"/>
    <cellStyle name="ჩვეულებრივი 7 2 2 3 5 2 4" xfId="36190" xr:uid="{00000000-0005-0000-0000-000075860000}"/>
    <cellStyle name="ჩვეულებრივი 7 2 2 3 5 3" xfId="26385" xr:uid="{00000000-0005-0000-0000-000076860000}"/>
    <cellStyle name="ჩვეულებრივი 7 2 2 3 5 3 2" xfId="31319" xr:uid="{00000000-0005-0000-0000-000077860000}"/>
    <cellStyle name="ჩვეულებრივი 7 2 2 3 5 3 3" xfId="36192" xr:uid="{00000000-0005-0000-0000-000078860000}"/>
    <cellStyle name="ჩვეულებრივი 7 2 2 3 5 4" xfId="31316" xr:uid="{00000000-0005-0000-0000-000079860000}"/>
    <cellStyle name="ჩვეულებრივი 7 2 2 3 5 5" xfId="36189" xr:uid="{00000000-0005-0000-0000-00007A860000}"/>
    <cellStyle name="ჩვეულებრივი 7 2 2 3 6" xfId="26386" xr:uid="{00000000-0005-0000-0000-00007B860000}"/>
    <cellStyle name="ჩვეულებრივი 7 2 2 3 6 2" xfId="26387" xr:uid="{00000000-0005-0000-0000-00007C860000}"/>
    <cellStyle name="ჩვეულებრივი 7 2 2 3 6 2 2" xfId="31321" xr:uid="{00000000-0005-0000-0000-00007D860000}"/>
    <cellStyle name="ჩვეულებრივი 7 2 2 3 6 2 3" xfId="36194" xr:uid="{00000000-0005-0000-0000-00007E860000}"/>
    <cellStyle name="ჩვეულებრივი 7 2 2 3 6 3" xfId="31320" xr:uid="{00000000-0005-0000-0000-00007F860000}"/>
    <cellStyle name="ჩვეულებრივი 7 2 2 3 6 4" xfId="36193" xr:uid="{00000000-0005-0000-0000-000080860000}"/>
    <cellStyle name="ჩვეულებრივი 7 2 2 3 7" xfId="26388" xr:uid="{00000000-0005-0000-0000-000081860000}"/>
    <cellStyle name="ჩვეულებრივი 7 2 2 3 7 2" xfId="31322" xr:uid="{00000000-0005-0000-0000-000082860000}"/>
    <cellStyle name="ჩვეულებრივი 7 2 2 3 7 3" xfId="36195" xr:uid="{00000000-0005-0000-0000-000083860000}"/>
    <cellStyle name="ჩვეულებრივი 7 2 2 3 8" xfId="31275" xr:uid="{00000000-0005-0000-0000-000084860000}"/>
    <cellStyle name="ჩვეულებრივი 7 2 2 3 9" xfId="36148" xr:uid="{00000000-0005-0000-0000-000085860000}"/>
    <cellStyle name="ჩვეულებრივი 7 2 2 4" xfId="26389" xr:uid="{00000000-0005-0000-0000-000086860000}"/>
    <cellStyle name="ჩვეულებრივი 7 2 2 4 2" xfId="26390" xr:uid="{00000000-0005-0000-0000-000087860000}"/>
    <cellStyle name="ჩვეულებრივი 7 2 2 4 2 2" xfId="26391" xr:uid="{00000000-0005-0000-0000-000088860000}"/>
    <cellStyle name="ჩვეულებრივი 7 2 2 4 2 2 2" xfId="26392" xr:uid="{00000000-0005-0000-0000-000089860000}"/>
    <cellStyle name="ჩვეულებრივი 7 2 2 4 2 2 2 2" xfId="26393" xr:uid="{00000000-0005-0000-0000-00008A860000}"/>
    <cellStyle name="ჩვეულებრივი 7 2 2 4 2 2 2 2 2" xfId="31327" xr:uid="{00000000-0005-0000-0000-00008B860000}"/>
    <cellStyle name="ჩვეულებრივი 7 2 2 4 2 2 2 2 3" xfId="36200" xr:uid="{00000000-0005-0000-0000-00008C860000}"/>
    <cellStyle name="ჩვეულებრივი 7 2 2 4 2 2 2 3" xfId="31326" xr:uid="{00000000-0005-0000-0000-00008D860000}"/>
    <cellStyle name="ჩვეულებრივი 7 2 2 4 2 2 2 4" xfId="36199" xr:uid="{00000000-0005-0000-0000-00008E860000}"/>
    <cellStyle name="ჩვეულებრივი 7 2 2 4 2 2 3" xfId="26394" xr:uid="{00000000-0005-0000-0000-00008F860000}"/>
    <cellStyle name="ჩვეულებრივი 7 2 2 4 2 2 3 2" xfId="31328" xr:uid="{00000000-0005-0000-0000-000090860000}"/>
    <cellStyle name="ჩვეულებრივი 7 2 2 4 2 2 3 3" xfId="36201" xr:uid="{00000000-0005-0000-0000-000091860000}"/>
    <cellStyle name="ჩვეულებრივი 7 2 2 4 2 2 4" xfId="31325" xr:uid="{00000000-0005-0000-0000-000092860000}"/>
    <cellStyle name="ჩვეულებრივი 7 2 2 4 2 2 5" xfId="36198" xr:uid="{00000000-0005-0000-0000-000093860000}"/>
    <cellStyle name="ჩვეულებრივი 7 2 2 4 2 3" xfId="26395" xr:uid="{00000000-0005-0000-0000-000094860000}"/>
    <cellStyle name="ჩვეულებრივი 7 2 2 4 2 3 2" xfId="26396" xr:uid="{00000000-0005-0000-0000-000095860000}"/>
    <cellStyle name="ჩვეულებრივი 7 2 2 4 2 3 2 2" xfId="31330" xr:uid="{00000000-0005-0000-0000-000096860000}"/>
    <cellStyle name="ჩვეულებრივი 7 2 2 4 2 3 2 3" xfId="36203" xr:uid="{00000000-0005-0000-0000-000097860000}"/>
    <cellStyle name="ჩვეულებრივი 7 2 2 4 2 3 3" xfId="31329" xr:uid="{00000000-0005-0000-0000-000098860000}"/>
    <cellStyle name="ჩვეულებრივი 7 2 2 4 2 3 4" xfId="36202" xr:uid="{00000000-0005-0000-0000-000099860000}"/>
    <cellStyle name="ჩვეულებრივი 7 2 2 4 2 4" xfId="26397" xr:uid="{00000000-0005-0000-0000-00009A860000}"/>
    <cellStyle name="ჩვეულებრივი 7 2 2 4 2 4 2" xfId="31331" xr:uid="{00000000-0005-0000-0000-00009B860000}"/>
    <cellStyle name="ჩვეულებრივი 7 2 2 4 2 4 3" xfId="36204" xr:uid="{00000000-0005-0000-0000-00009C860000}"/>
    <cellStyle name="ჩვეულებრივი 7 2 2 4 2 5" xfId="31324" xr:uid="{00000000-0005-0000-0000-00009D860000}"/>
    <cellStyle name="ჩვეულებრივი 7 2 2 4 2 6" xfId="36197" xr:uid="{00000000-0005-0000-0000-00009E860000}"/>
    <cellStyle name="ჩვეულებრივი 7 2 2 4 3" xfId="26398" xr:uid="{00000000-0005-0000-0000-00009F860000}"/>
    <cellStyle name="ჩვეულებრივი 7 2 2 4 3 2" xfId="26399" xr:uid="{00000000-0005-0000-0000-0000A0860000}"/>
    <cellStyle name="ჩვეულებრივი 7 2 2 4 3 2 2" xfId="26400" xr:uid="{00000000-0005-0000-0000-0000A1860000}"/>
    <cellStyle name="ჩვეულებრივი 7 2 2 4 3 2 2 2" xfId="31334" xr:uid="{00000000-0005-0000-0000-0000A2860000}"/>
    <cellStyle name="ჩვეულებრივი 7 2 2 4 3 2 2 3" xfId="36207" xr:uid="{00000000-0005-0000-0000-0000A3860000}"/>
    <cellStyle name="ჩვეულებრივი 7 2 2 4 3 2 3" xfId="31333" xr:uid="{00000000-0005-0000-0000-0000A4860000}"/>
    <cellStyle name="ჩვეულებრივი 7 2 2 4 3 2 4" xfId="36206" xr:uid="{00000000-0005-0000-0000-0000A5860000}"/>
    <cellStyle name="ჩვეულებრივი 7 2 2 4 3 3" xfId="26401" xr:uid="{00000000-0005-0000-0000-0000A6860000}"/>
    <cellStyle name="ჩვეულებრივი 7 2 2 4 3 3 2" xfId="31335" xr:uid="{00000000-0005-0000-0000-0000A7860000}"/>
    <cellStyle name="ჩვეულებრივი 7 2 2 4 3 3 3" xfId="36208" xr:uid="{00000000-0005-0000-0000-0000A8860000}"/>
    <cellStyle name="ჩვეულებრივი 7 2 2 4 3 4" xfId="31332" xr:uid="{00000000-0005-0000-0000-0000A9860000}"/>
    <cellStyle name="ჩვეულებრივი 7 2 2 4 3 5" xfId="36205" xr:uid="{00000000-0005-0000-0000-0000AA860000}"/>
    <cellStyle name="ჩვეულებრივი 7 2 2 4 4" xfId="26402" xr:uid="{00000000-0005-0000-0000-0000AB860000}"/>
    <cellStyle name="ჩვეულებრივი 7 2 2 4 4 2" xfId="26403" xr:uid="{00000000-0005-0000-0000-0000AC860000}"/>
    <cellStyle name="ჩვეულებრივი 7 2 2 4 4 2 2" xfId="31337" xr:uid="{00000000-0005-0000-0000-0000AD860000}"/>
    <cellStyle name="ჩვეულებრივი 7 2 2 4 4 2 3" xfId="36210" xr:uid="{00000000-0005-0000-0000-0000AE860000}"/>
    <cellStyle name="ჩვეულებრივი 7 2 2 4 4 3" xfId="31336" xr:uid="{00000000-0005-0000-0000-0000AF860000}"/>
    <cellStyle name="ჩვეულებრივი 7 2 2 4 4 4" xfId="36209" xr:uid="{00000000-0005-0000-0000-0000B0860000}"/>
    <cellStyle name="ჩვეულებრივი 7 2 2 4 5" xfId="26404" xr:uid="{00000000-0005-0000-0000-0000B1860000}"/>
    <cellStyle name="ჩვეულებრივი 7 2 2 4 5 2" xfId="31338" xr:uid="{00000000-0005-0000-0000-0000B2860000}"/>
    <cellStyle name="ჩვეულებრივი 7 2 2 4 5 3" xfId="36211" xr:uid="{00000000-0005-0000-0000-0000B3860000}"/>
    <cellStyle name="ჩვეულებრივი 7 2 2 4 6" xfId="31323" xr:uid="{00000000-0005-0000-0000-0000B4860000}"/>
    <cellStyle name="ჩვეულებრივი 7 2 2 4 7" xfId="36196" xr:uid="{00000000-0005-0000-0000-0000B5860000}"/>
    <cellStyle name="ჩვეულებრივი 7 2 2 5" xfId="26405" xr:uid="{00000000-0005-0000-0000-0000B6860000}"/>
    <cellStyle name="ჩვეულებრივი 7 2 2 5 2" xfId="26406" xr:uid="{00000000-0005-0000-0000-0000B7860000}"/>
    <cellStyle name="ჩვეულებრივი 7 2 2 5 2 2" xfId="26407" xr:uid="{00000000-0005-0000-0000-0000B8860000}"/>
    <cellStyle name="ჩვეულებრივი 7 2 2 5 2 2 2" xfId="26408" xr:uid="{00000000-0005-0000-0000-0000B9860000}"/>
    <cellStyle name="ჩვეულებრივი 7 2 2 5 2 2 2 2" xfId="26409" xr:uid="{00000000-0005-0000-0000-0000BA860000}"/>
    <cellStyle name="ჩვეულებრივი 7 2 2 5 2 2 2 2 2" xfId="31343" xr:uid="{00000000-0005-0000-0000-0000BB860000}"/>
    <cellStyle name="ჩვეულებრივი 7 2 2 5 2 2 2 2 3" xfId="36216" xr:uid="{00000000-0005-0000-0000-0000BC860000}"/>
    <cellStyle name="ჩვეულებრივი 7 2 2 5 2 2 2 3" xfId="31342" xr:uid="{00000000-0005-0000-0000-0000BD860000}"/>
    <cellStyle name="ჩვეულებრივი 7 2 2 5 2 2 2 4" xfId="36215" xr:uid="{00000000-0005-0000-0000-0000BE860000}"/>
    <cellStyle name="ჩვეულებრივი 7 2 2 5 2 2 3" xfId="26410" xr:uid="{00000000-0005-0000-0000-0000BF860000}"/>
    <cellStyle name="ჩვეულებრივი 7 2 2 5 2 2 3 2" xfId="31344" xr:uid="{00000000-0005-0000-0000-0000C0860000}"/>
    <cellStyle name="ჩვეულებრივი 7 2 2 5 2 2 3 3" xfId="36217" xr:uid="{00000000-0005-0000-0000-0000C1860000}"/>
    <cellStyle name="ჩვეულებრივი 7 2 2 5 2 2 4" xfId="31341" xr:uid="{00000000-0005-0000-0000-0000C2860000}"/>
    <cellStyle name="ჩვეულებრივი 7 2 2 5 2 2 5" xfId="36214" xr:uid="{00000000-0005-0000-0000-0000C3860000}"/>
    <cellStyle name="ჩვეულებრივი 7 2 2 5 2 3" xfId="26411" xr:uid="{00000000-0005-0000-0000-0000C4860000}"/>
    <cellStyle name="ჩვეულებრივი 7 2 2 5 2 3 2" xfId="26412" xr:uid="{00000000-0005-0000-0000-0000C5860000}"/>
    <cellStyle name="ჩვეულებრივი 7 2 2 5 2 3 2 2" xfId="31346" xr:uid="{00000000-0005-0000-0000-0000C6860000}"/>
    <cellStyle name="ჩვეულებრივი 7 2 2 5 2 3 2 3" xfId="36219" xr:uid="{00000000-0005-0000-0000-0000C7860000}"/>
    <cellStyle name="ჩვეულებრივი 7 2 2 5 2 3 3" xfId="31345" xr:uid="{00000000-0005-0000-0000-0000C8860000}"/>
    <cellStyle name="ჩვეულებრივი 7 2 2 5 2 3 4" xfId="36218" xr:uid="{00000000-0005-0000-0000-0000C9860000}"/>
    <cellStyle name="ჩვეულებრივი 7 2 2 5 2 4" xfId="26413" xr:uid="{00000000-0005-0000-0000-0000CA860000}"/>
    <cellStyle name="ჩვეულებრივი 7 2 2 5 2 4 2" xfId="31347" xr:uid="{00000000-0005-0000-0000-0000CB860000}"/>
    <cellStyle name="ჩვეულებრივი 7 2 2 5 2 4 3" xfId="36220" xr:uid="{00000000-0005-0000-0000-0000CC860000}"/>
    <cellStyle name="ჩვეულებრივი 7 2 2 5 2 5" xfId="31340" xr:uid="{00000000-0005-0000-0000-0000CD860000}"/>
    <cellStyle name="ჩვეულებრივი 7 2 2 5 2 6" xfId="36213" xr:uid="{00000000-0005-0000-0000-0000CE860000}"/>
    <cellStyle name="ჩვეულებრივი 7 2 2 5 3" xfId="26414" xr:uid="{00000000-0005-0000-0000-0000CF860000}"/>
    <cellStyle name="ჩვეულებრივი 7 2 2 5 3 2" xfId="26415" xr:uid="{00000000-0005-0000-0000-0000D0860000}"/>
    <cellStyle name="ჩვეულებრივი 7 2 2 5 3 2 2" xfId="26416" xr:uid="{00000000-0005-0000-0000-0000D1860000}"/>
    <cellStyle name="ჩვეულებრივი 7 2 2 5 3 2 2 2" xfId="31350" xr:uid="{00000000-0005-0000-0000-0000D2860000}"/>
    <cellStyle name="ჩვეულებრივი 7 2 2 5 3 2 2 3" xfId="36223" xr:uid="{00000000-0005-0000-0000-0000D3860000}"/>
    <cellStyle name="ჩვეულებრივი 7 2 2 5 3 2 3" xfId="31349" xr:uid="{00000000-0005-0000-0000-0000D4860000}"/>
    <cellStyle name="ჩვეულებრივი 7 2 2 5 3 2 4" xfId="36222" xr:uid="{00000000-0005-0000-0000-0000D5860000}"/>
    <cellStyle name="ჩვეულებრივი 7 2 2 5 3 3" xfId="26417" xr:uid="{00000000-0005-0000-0000-0000D6860000}"/>
    <cellStyle name="ჩვეულებრივი 7 2 2 5 3 3 2" xfId="31351" xr:uid="{00000000-0005-0000-0000-0000D7860000}"/>
    <cellStyle name="ჩვეულებრივი 7 2 2 5 3 3 3" xfId="36224" xr:uid="{00000000-0005-0000-0000-0000D8860000}"/>
    <cellStyle name="ჩვეულებრივი 7 2 2 5 3 4" xfId="31348" xr:uid="{00000000-0005-0000-0000-0000D9860000}"/>
    <cellStyle name="ჩვეულებრივი 7 2 2 5 3 5" xfId="36221" xr:uid="{00000000-0005-0000-0000-0000DA860000}"/>
    <cellStyle name="ჩვეულებრივი 7 2 2 5 4" xfId="26418" xr:uid="{00000000-0005-0000-0000-0000DB860000}"/>
    <cellStyle name="ჩვეულებრივი 7 2 2 5 4 2" xfId="26419" xr:uid="{00000000-0005-0000-0000-0000DC860000}"/>
    <cellStyle name="ჩვეულებრივი 7 2 2 5 4 2 2" xfId="31353" xr:uid="{00000000-0005-0000-0000-0000DD860000}"/>
    <cellStyle name="ჩვეულებრივი 7 2 2 5 4 2 3" xfId="36226" xr:uid="{00000000-0005-0000-0000-0000DE860000}"/>
    <cellStyle name="ჩვეულებრივი 7 2 2 5 4 3" xfId="31352" xr:uid="{00000000-0005-0000-0000-0000DF860000}"/>
    <cellStyle name="ჩვეულებრივი 7 2 2 5 4 4" xfId="36225" xr:uid="{00000000-0005-0000-0000-0000E0860000}"/>
    <cellStyle name="ჩვეულებრივი 7 2 2 5 5" xfId="26420" xr:uid="{00000000-0005-0000-0000-0000E1860000}"/>
    <cellStyle name="ჩვეულებრივი 7 2 2 5 5 2" xfId="31354" xr:uid="{00000000-0005-0000-0000-0000E2860000}"/>
    <cellStyle name="ჩვეულებრივი 7 2 2 5 5 3" xfId="36227" xr:uid="{00000000-0005-0000-0000-0000E3860000}"/>
    <cellStyle name="ჩვეულებრივი 7 2 2 5 6" xfId="31339" xr:uid="{00000000-0005-0000-0000-0000E4860000}"/>
    <cellStyle name="ჩვეულებრივი 7 2 2 5 7" xfId="36212" xr:uid="{00000000-0005-0000-0000-0000E5860000}"/>
    <cellStyle name="ჩვეულებრივი 7 2 2 6" xfId="26421" xr:uid="{00000000-0005-0000-0000-0000E6860000}"/>
    <cellStyle name="ჩვეულებრივი 7 2 2 6 2" xfId="26422" xr:uid="{00000000-0005-0000-0000-0000E7860000}"/>
    <cellStyle name="ჩვეულებრივი 7 2 2 6 2 2" xfId="26423" xr:uid="{00000000-0005-0000-0000-0000E8860000}"/>
    <cellStyle name="ჩვეულებრივი 7 2 2 6 2 2 2" xfId="26424" xr:uid="{00000000-0005-0000-0000-0000E9860000}"/>
    <cellStyle name="ჩვეულებრივი 7 2 2 6 2 2 2 2" xfId="31358" xr:uid="{00000000-0005-0000-0000-0000EA860000}"/>
    <cellStyle name="ჩვეულებრივი 7 2 2 6 2 2 2 3" xfId="36231" xr:uid="{00000000-0005-0000-0000-0000EB860000}"/>
    <cellStyle name="ჩვეულებრივი 7 2 2 6 2 2 3" xfId="31357" xr:uid="{00000000-0005-0000-0000-0000EC860000}"/>
    <cellStyle name="ჩვეულებრივი 7 2 2 6 2 2 4" xfId="36230" xr:uid="{00000000-0005-0000-0000-0000ED860000}"/>
    <cellStyle name="ჩვეულებრივი 7 2 2 6 2 3" xfId="26425" xr:uid="{00000000-0005-0000-0000-0000EE860000}"/>
    <cellStyle name="ჩვეულებრივი 7 2 2 6 2 3 2" xfId="31359" xr:uid="{00000000-0005-0000-0000-0000EF860000}"/>
    <cellStyle name="ჩვეულებრივი 7 2 2 6 2 3 3" xfId="36232" xr:uid="{00000000-0005-0000-0000-0000F0860000}"/>
    <cellStyle name="ჩვეულებრივი 7 2 2 6 2 4" xfId="31356" xr:uid="{00000000-0005-0000-0000-0000F1860000}"/>
    <cellStyle name="ჩვეულებრივი 7 2 2 6 2 5" xfId="36229" xr:uid="{00000000-0005-0000-0000-0000F2860000}"/>
    <cellStyle name="ჩვეულებრივი 7 2 2 6 3" xfId="26426" xr:uid="{00000000-0005-0000-0000-0000F3860000}"/>
    <cellStyle name="ჩვეულებრივი 7 2 2 6 3 2" xfId="26427" xr:uid="{00000000-0005-0000-0000-0000F4860000}"/>
    <cellStyle name="ჩვეულებრივი 7 2 2 6 3 2 2" xfId="31361" xr:uid="{00000000-0005-0000-0000-0000F5860000}"/>
    <cellStyle name="ჩვეულებრივი 7 2 2 6 3 2 3" xfId="36234" xr:uid="{00000000-0005-0000-0000-0000F6860000}"/>
    <cellStyle name="ჩვეულებრივი 7 2 2 6 3 3" xfId="31360" xr:uid="{00000000-0005-0000-0000-0000F7860000}"/>
    <cellStyle name="ჩვეულებრივი 7 2 2 6 3 4" xfId="36233" xr:uid="{00000000-0005-0000-0000-0000F8860000}"/>
    <cellStyle name="ჩვეულებრივი 7 2 2 6 4" xfId="26428" xr:uid="{00000000-0005-0000-0000-0000F9860000}"/>
    <cellStyle name="ჩვეულებრივი 7 2 2 6 4 2" xfId="31362" xr:uid="{00000000-0005-0000-0000-0000FA860000}"/>
    <cellStyle name="ჩვეულებრივი 7 2 2 6 4 3" xfId="36235" xr:uid="{00000000-0005-0000-0000-0000FB860000}"/>
    <cellStyle name="ჩვეულებრივი 7 2 2 6 5" xfId="31355" xr:uid="{00000000-0005-0000-0000-0000FC860000}"/>
    <cellStyle name="ჩვეულებრივი 7 2 2 6 6" xfId="36228" xr:uid="{00000000-0005-0000-0000-0000FD860000}"/>
    <cellStyle name="ჩვეულებრივი 7 2 2 7" xfId="26429" xr:uid="{00000000-0005-0000-0000-0000FE860000}"/>
    <cellStyle name="ჩვეულებრივი 7 2 2 7 2" xfId="26430" xr:uid="{00000000-0005-0000-0000-0000FF860000}"/>
    <cellStyle name="ჩვეულებრივი 7 2 2 7 2 2" xfId="26431" xr:uid="{00000000-0005-0000-0000-000000870000}"/>
    <cellStyle name="ჩვეულებრივი 7 2 2 7 2 2 2" xfId="31365" xr:uid="{00000000-0005-0000-0000-000001870000}"/>
    <cellStyle name="ჩვეულებრივი 7 2 2 7 2 2 3" xfId="36238" xr:uid="{00000000-0005-0000-0000-000002870000}"/>
    <cellStyle name="ჩვეულებრივი 7 2 2 7 2 3" xfId="31364" xr:uid="{00000000-0005-0000-0000-000003870000}"/>
    <cellStyle name="ჩვეულებრივი 7 2 2 7 2 4" xfId="36237" xr:uid="{00000000-0005-0000-0000-000004870000}"/>
    <cellStyle name="ჩვეულებრივი 7 2 2 7 3" xfId="26432" xr:uid="{00000000-0005-0000-0000-000005870000}"/>
    <cellStyle name="ჩვეულებრივი 7 2 2 7 3 2" xfId="31366" xr:uid="{00000000-0005-0000-0000-000006870000}"/>
    <cellStyle name="ჩვეულებრივი 7 2 2 7 3 3" xfId="36239" xr:uid="{00000000-0005-0000-0000-000007870000}"/>
    <cellStyle name="ჩვეულებრივი 7 2 2 7 4" xfId="31363" xr:uid="{00000000-0005-0000-0000-000008870000}"/>
    <cellStyle name="ჩვეულებრივი 7 2 2 7 5" xfId="36236" xr:uid="{00000000-0005-0000-0000-000009870000}"/>
    <cellStyle name="ჩვეულებრივი 7 2 2 8" xfId="26433" xr:uid="{00000000-0005-0000-0000-00000A870000}"/>
    <cellStyle name="ჩვეულებრივი 7 2 2 8 2" xfId="26434" xr:uid="{00000000-0005-0000-0000-00000B870000}"/>
    <cellStyle name="ჩვეულებრივი 7 2 2 8 2 2" xfId="31368" xr:uid="{00000000-0005-0000-0000-00000C870000}"/>
    <cellStyle name="ჩვეულებრივი 7 2 2 8 2 3" xfId="36241" xr:uid="{00000000-0005-0000-0000-00000D870000}"/>
    <cellStyle name="ჩვეულებრივი 7 2 2 8 3" xfId="31367" xr:uid="{00000000-0005-0000-0000-00000E870000}"/>
    <cellStyle name="ჩვეულებრივი 7 2 2 8 4" xfId="36240" xr:uid="{00000000-0005-0000-0000-00000F870000}"/>
    <cellStyle name="ჩვეულებრივი 7 2 2 9" xfId="26435" xr:uid="{00000000-0005-0000-0000-000010870000}"/>
    <cellStyle name="ჩვეულებრივი 7 2 2 9 2" xfId="31369" xr:uid="{00000000-0005-0000-0000-000011870000}"/>
    <cellStyle name="ჩვეულებრივი 7 2 2 9 3" xfId="36242" xr:uid="{00000000-0005-0000-0000-000012870000}"/>
    <cellStyle name="ჩვეულებრივი 7 2 3" xfId="26436" xr:uid="{00000000-0005-0000-0000-000013870000}"/>
    <cellStyle name="ჩვეულებრივი 7 2 3 10" xfId="36243" xr:uid="{00000000-0005-0000-0000-000014870000}"/>
    <cellStyle name="ჩვეულებრივი 7 2 3 2" xfId="26437" xr:uid="{00000000-0005-0000-0000-000015870000}"/>
    <cellStyle name="ჩვეულებრივი 7 2 3 2 2" xfId="26438" xr:uid="{00000000-0005-0000-0000-000016870000}"/>
    <cellStyle name="ჩვეულებრივი 7 2 3 2 2 2" xfId="26439" xr:uid="{00000000-0005-0000-0000-000017870000}"/>
    <cellStyle name="ჩვეულებრივი 7 2 3 2 2 2 2" xfId="26440" xr:uid="{00000000-0005-0000-0000-000018870000}"/>
    <cellStyle name="ჩვეულებრივი 7 2 3 2 2 2 2 2" xfId="26441" xr:uid="{00000000-0005-0000-0000-000019870000}"/>
    <cellStyle name="ჩვეულებრივი 7 2 3 2 2 2 2 2 2" xfId="26442" xr:uid="{00000000-0005-0000-0000-00001A870000}"/>
    <cellStyle name="ჩვეულებრივი 7 2 3 2 2 2 2 2 2 2" xfId="31376" xr:uid="{00000000-0005-0000-0000-00001B870000}"/>
    <cellStyle name="ჩვეულებრივი 7 2 3 2 2 2 2 2 2 3" xfId="36249" xr:uid="{00000000-0005-0000-0000-00001C870000}"/>
    <cellStyle name="ჩვეულებრივი 7 2 3 2 2 2 2 2 3" xfId="31375" xr:uid="{00000000-0005-0000-0000-00001D870000}"/>
    <cellStyle name="ჩვეულებრივი 7 2 3 2 2 2 2 2 4" xfId="36248" xr:uid="{00000000-0005-0000-0000-00001E870000}"/>
    <cellStyle name="ჩვეულებრივი 7 2 3 2 2 2 2 3" xfId="26443" xr:uid="{00000000-0005-0000-0000-00001F870000}"/>
    <cellStyle name="ჩვეულებრივი 7 2 3 2 2 2 2 3 2" xfId="31377" xr:uid="{00000000-0005-0000-0000-000020870000}"/>
    <cellStyle name="ჩვეულებრივი 7 2 3 2 2 2 2 3 3" xfId="36250" xr:uid="{00000000-0005-0000-0000-000021870000}"/>
    <cellStyle name="ჩვეულებრივი 7 2 3 2 2 2 2 4" xfId="31374" xr:uid="{00000000-0005-0000-0000-000022870000}"/>
    <cellStyle name="ჩვეულებრივი 7 2 3 2 2 2 2 5" xfId="36247" xr:uid="{00000000-0005-0000-0000-000023870000}"/>
    <cellStyle name="ჩვეულებრივი 7 2 3 2 2 2 3" xfId="26444" xr:uid="{00000000-0005-0000-0000-000024870000}"/>
    <cellStyle name="ჩვეულებრივი 7 2 3 2 2 2 3 2" xfId="26445" xr:uid="{00000000-0005-0000-0000-000025870000}"/>
    <cellStyle name="ჩვეულებრივი 7 2 3 2 2 2 3 2 2" xfId="31379" xr:uid="{00000000-0005-0000-0000-000026870000}"/>
    <cellStyle name="ჩვეულებრივი 7 2 3 2 2 2 3 2 3" xfId="36252" xr:uid="{00000000-0005-0000-0000-000027870000}"/>
    <cellStyle name="ჩვეულებრივი 7 2 3 2 2 2 3 3" xfId="31378" xr:uid="{00000000-0005-0000-0000-000028870000}"/>
    <cellStyle name="ჩვეულებრივი 7 2 3 2 2 2 3 4" xfId="36251" xr:uid="{00000000-0005-0000-0000-000029870000}"/>
    <cellStyle name="ჩვეულებრივი 7 2 3 2 2 2 4" xfId="26446" xr:uid="{00000000-0005-0000-0000-00002A870000}"/>
    <cellStyle name="ჩვეულებრივი 7 2 3 2 2 2 4 2" xfId="31380" xr:uid="{00000000-0005-0000-0000-00002B870000}"/>
    <cellStyle name="ჩვეულებრივი 7 2 3 2 2 2 4 3" xfId="36253" xr:uid="{00000000-0005-0000-0000-00002C870000}"/>
    <cellStyle name="ჩვეულებრივი 7 2 3 2 2 2 5" xfId="31373" xr:uid="{00000000-0005-0000-0000-00002D870000}"/>
    <cellStyle name="ჩვეულებრივი 7 2 3 2 2 2 6" xfId="36246" xr:uid="{00000000-0005-0000-0000-00002E870000}"/>
    <cellStyle name="ჩვეულებრივი 7 2 3 2 2 3" xfId="26447" xr:uid="{00000000-0005-0000-0000-00002F870000}"/>
    <cellStyle name="ჩვეულებრივი 7 2 3 2 2 3 2" xfId="26448" xr:uid="{00000000-0005-0000-0000-000030870000}"/>
    <cellStyle name="ჩვეულებრივი 7 2 3 2 2 3 2 2" xfId="26449" xr:uid="{00000000-0005-0000-0000-000031870000}"/>
    <cellStyle name="ჩვეულებრივი 7 2 3 2 2 3 2 2 2" xfId="31383" xr:uid="{00000000-0005-0000-0000-000032870000}"/>
    <cellStyle name="ჩვეულებრივი 7 2 3 2 2 3 2 2 3" xfId="36256" xr:uid="{00000000-0005-0000-0000-000033870000}"/>
    <cellStyle name="ჩვეულებრივი 7 2 3 2 2 3 2 3" xfId="31382" xr:uid="{00000000-0005-0000-0000-000034870000}"/>
    <cellStyle name="ჩვეულებრივი 7 2 3 2 2 3 2 4" xfId="36255" xr:uid="{00000000-0005-0000-0000-000035870000}"/>
    <cellStyle name="ჩვეულებრივი 7 2 3 2 2 3 3" xfId="26450" xr:uid="{00000000-0005-0000-0000-000036870000}"/>
    <cellStyle name="ჩვეულებრივი 7 2 3 2 2 3 3 2" xfId="31384" xr:uid="{00000000-0005-0000-0000-000037870000}"/>
    <cellStyle name="ჩვეულებრივი 7 2 3 2 2 3 3 3" xfId="36257" xr:uid="{00000000-0005-0000-0000-000038870000}"/>
    <cellStyle name="ჩვეულებრივი 7 2 3 2 2 3 4" xfId="31381" xr:uid="{00000000-0005-0000-0000-000039870000}"/>
    <cellStyle name="ჩვეულებრივი 7 2 3 2 2 3 5" xfId="36254" xr:uid="{00000000-0005-0000-0000-00003A870000}"/>
    <cellStyle name="ჩვეულებრივი 7 2 3 2 2 4" xfId="26451" xr:uid="{00000000-0005-0000-0000-00003B870000}"/>
    <cellStyle name="ჩვეულებრივი 7 2 3 2 2 4 2" xfId="26452" xr:uid="{00000000-0005-0000-0000-00003C870000}"/>
    <cellStyle name="ჩვეულებრივი 7 2 3 2 2 4 2 2" xfId="31386" xr:uid="{00000000-0005-0000-0000-00003D870000}"/>
    <cellStyle name="ჩვეულებრივი 7 2 3 2 2 4 2 3" xfId="36259" xr:uid="{00000000-0005-0000-0000-00003E870000}"/>
    <cellStyle name="ჩვეულებრივი 7 2 3 2 2 4 3" xfId="31385" xr:uid="{00000000-0005-0000-0000-00003F870000}"/>
    <cellStyle name="ჩვეულებრივი 7 2 3 2 2 4 4" xfId="36258" xr:uid="{00000000-0005-0000-0000-000040870000}"/>
    <cellStyle name="ჩვეულებრივი 7 2 3 2 2 5" xfId="26453" xr:uid="{00000000-0005-0000-0000-000041870000}"/>
    <cellStyle name="ჩვეულებრივი 7 2 3 2 2 5 2" xfId="31387" xr:uid="{00000000-0005-0000-0000-000042870000}"/>
    <cellStyle name="ჩვეულებრივი 7 2 3 2 2 5 3" xfId="36260" xr:uid="{00000000-0005-0000-0000-000043870000}"/>
    <cellStyle name="ჩვეულებრივი 7 2 3 2 2 6" xfId="31372" xr:uid="{00000000-0005-0000-0000-000044870000}"/>
    <cellStyle name="ჩვეულებრივი 7 2 3 2 2 7" xfId="36245" xr:uid="{00000000-0005-0000-0000-000045870000}"/>
    <cellStyle name="ჩვეულებრივი 7 2 3 2 3" xfId="26454" xr:uid="{00000000-0005-0000-0000-000046870000}"/>
    <cellStyle name="ჩვეულებრივი 7 2 3 2 3 2" xfId="26455" xr:uid="{00000000-0005-0000-0000-000047870000}"/>
    <cellStyle name="ჩვეულებრივი 7 2 3 2 3 2 2" xfId="26456" xr:uid="{00000000-0005-0000-0000-000048870000}"/>
    <cellStyle name="ჩვეულებრივი 7 2 3 2 3 2 2 2" xfId="26457" xr:uid="{00000000-0005-0000-0000-000049870000}"/>
    <cellStyle name="ჩვეულებრივი 7 2 3 2 3 2 2 2 2" xfId="26458" xr:uid="{00000000-0005-0000-0000-00004A870000}"/>
    <cellStyle name="ჩვეულებრივი 7 2 3 2 3 2 2 2 2 2" xfId="31392" xr:uid="{00000000-0005-0000-0000-00004B870000}"/>
    <cellStyle name="ჩვეულებრივი 7 2 3 2 3 2 2 2 2 3" xfId="36265" xr:uid="{00000000-0005-0000-0000-00004C870000}"/>
    <cellStyle name="ჩვეულებრივი 7 2 3 2 3 2 2 2 3" xfId="31391" xr:uid="{00000000-0005-0000-0000-00004D870000}"/>
    <cellStyle name="ჩვეულებრივი 7 2 3 2 3 2 2 2 4" xfId="36264" xr:uid="{00000000-0005-0000-0000-00004E870000}"/>
    <cellStyle name="ჩვეულებრივი 7 2 3 2 3 2 2 3" xfId="26459" xr:uid="{00000000-0005-0000-0000-00004F870000}"/>
    <cellStyle name="ჩვეულებრივი 7 2 3 2 3 2 2 3 2" xfId="31393" xr:uid="{00000000-0005-0000-0000-000050870000}"/>
    <cellStyle name="ჩვეულებრივი 7 2 3 2 3 2 2 3 3" xfId="36266" xr:uid="{00000000-0005-0000-0000-000051870000}"/>
    <cellStyle name="ჩვეულებრივი 7 2 3 2 3 2 2 4" xfId="31390" xr:uid="{00000000-0005-0000-0000-000052870000}"/>
    <cellStyle name="ჩვეულებრივი 7 2 3 2 3 2 2 5" xfId="36263" xr:uid="{00000000-0005-0000-0000-000053870000}"/>
    <cellStyle name="ჩვეულებრივი 7 2 3 2 3 2 3" xfId="26460" xr:uid="{00000000-0005-0000-0000-000054870000}"/>
    <cellStyle name="ჩვეულებრივი 7 2 3 2 3 2 3 2" xfId="26461" xr:uid="{00000000-0005-0000-0000-000055870000}"/>
    <cellStyle name="ჩვეულებრივი 7 2 3 2 3 2 3 2 2" xfId="31395" xr:uid="{00000000-0005-0000-0000-000056870000}"/>
    <cellStyle name="ჩვეულებრივი 7 2 3 2 3 2 3 2 3" xfId="36268" xr:uid="{00000000-0005-0000-0000-000057870000}"/>
    <cellStyle name="ჩვეულებრივი 7 2 3 2 3 2 3 3" xfId="31394" xr:uid="{00000000-0005-0000-0000-000058870000}"/>
    <cellStyle name="ჩვეულებრივი 7 2 3 2 3 2 3 4" xfId="36267" xr:uid="{00000000-0005-0000-0000-000059870000}"/>
    <cellStyle name="ჩვეულებრივი 7 2 3 2 3 2 4" xfId="26462" xr:uid="{00000000-0005-0000-0000-00005A870000}"/>
    <cellStyle name="ჩვეულებრივი 7 2 3 2 3 2 4 2" xfId="31396" xr:uid="{00000000-0005-0000-0000-00005B870000}"/>
    <cellStyle name="ჩვეულებრივი 7 2 3 2 3 2 4 3" xfId="36269" xr:uid="{00000000-0005-0000-0000-00005C870000}"/>
    <cellStyle name="ჩვეულებრივი 7 2 3 2 3 2 5" xfId="31389" xr:uid="{00000000-0005-0000-0000-00005D870000}"/>
    <cellStyle name="ჩვეულებრივი 7 2 3 2 3 2 6" xfId="36262" xr:uid="{00000000-0005-0000-0000-00005E870000}"/>
    <cellStyle name="ჩვეულებრივი 7 2 3 2 3 3" xfId="26463" xr:uid="{00000000-0005-0000-0000-00005F870000}"/>
    <cellStyle name="ჩვეულებრივი 7 2 3 2 3 3 2" xfId="26464" xr:uid="{00000000-0005-0000-0000-000060870000}"/>
    <cellStyle name="ჩვეულებრივი 7 2 3 2 3 3 2 2" xfId="26465" xr:uid="{00000000-0005-0000-0000-000061870000}"/>
    <cellStyle name="ჩვეულებრივი 7 2 3 2 3 3 2 2 2" xfId="31399" xr:uid="{00000000-0005-0000-0000-000062870000}"/>
    <cellStyle name="ჩვეულებრივი 7 2 3 2 3 3 2 2 3" xfId="36272" xr:uid="{00000000-0005-0000-0000-000063870000}"/>
    <cellStyle name="ჩვეულებრივი 7 2 3 2 3 3 2 3" xfId="31398" xr:uid="{00000000-0005-0000-0000-000064870000}"/>
    <cellStyle name="ჩვეულებრივი 7 2 3 2 3 3 2 4" xfId="36271" xr:uid="{00000000-0005-0000-0000-000065870000}"/>
    <cellStyle name="ჩვეულებრივი 7 2 3 2 3 3 3" xfId="26466" xr:uid="{00000000-0005-0000-0000-000066870000}"/>
    <cellStyle name="ჩვეულებრივი 7 2 3 2 3 3 3 2" xfId="31400" xr:uid="{00000000-0005-0000-0000-000067870000}"/>
    <cellStyle name="ჩვეულებრივი 7 2 3 2 3 3 3 3" xfId="36273" xr:uid="{00000000-0005-0000-0000-000068870000}"/>
    <cellStyle name="ჩვეულებრივი 7 2 3 2 3 3 4" xfId="31397" xr:uid="{00000000-0005-0000-0000-000069870000}"/>
    <cellStyle name="ჩვეულებრივი 7 2 3 2 3 3 5" xfId="36270" xr:uid="{00000000-0005-0000-0000-00006A870000}"/>
    <cellStyle name="ჩვეულებრივი 7 2 3 2 3 4" xfId="26467" xr:uid="{00000000-0005-0000-0000-00006B870000}"/>
    <cellStyle name="ჩვეულებრივი 7 2 3 2 3 4 2" xfId="26468" xr:uid="{00000000-0005-0000-0000-00006C870000}"/>
    <cellStyle name="ჩვეულებრივი 7 2 3 2 3 4 2 2" xfId="31402" xr:uid="{00000000-0005-0000-0000-00006D870000}"/>
    <cellStyle name="ჩვეულებრივი 7 2 3 2 3 4 2 3" xfId="36275" xr:uid="{00000000-0005-0000-0000-00006E870000}"/>
    <cellStyle name="ჩვეულებრივი 7 2 3 2 3 4 3" xfId="31401" xr:uid="{00000000-0005-0000-0000-00006F870000}"/>
    <cellStyle name="ჩვეულებრივი 7 2 3 2 3 4 4" xfId="36274" xr:uid="{00000000-0005-0000-0000-000070870000}"/>
    <cellStyle name="ჩვეულებრივი 7 2 3 2 3 5" xfId="26469" xr:uid="{00000000-0005-0000-0000-000071870000}"/>
    <cellStyle name="ჩვეულებრივი 7 2 3 2 3 5 2" xfId="31403" xr:uid="{00000000-0005-0000-0000-000072870000}"/>
    <cellStyle name="ჩვეულებრივი 7 2 3 2 3 5 3" xfId="36276" xr:uid="{00000000-0005-0000-0000-000073870000}"/>
    <cellStyle name="ჩვეულებრივი 7 2 3 2 3 6" xfId="31388" xr:uid="{00000000-0005-0000-0000-000074870000}"/>
    <cellStyle name="ჩვეულებრივი 7 2 3 2 3 7" xfId="36261" xr:uid="{00000000-0005-0000-0000-000075870000}"/>
    <cellStyle name="ჩვეულებრივი 7 2 3 2 4" xfId="26470" xr:uid="{00000000-0005-0000-0000-000076870000}"/>
    <cellStyle name="ჩვეულებრივი 7 2 3 2 4 2" xfId="26471" xr:uid="{00000000-0005-0000-0000-000077870000}"/>
    <cellStyle name="ჩვეულებრივი 7 2 3 2 4 2 2" xfId="26472" xr:uid="{00000000-0005-0000-0000-000078870000}"/>
    <cellStyle name="ჩვეულებრივი 7 2 3 2 4 2 2 2" xfId="26473" xr:uid="{00000000-0005-0000-0000-000079870000}"/>
    <cellStyle name="ჩვეულებრივი 7 2 3 2 4 2 2 2 2" xfId="31407" xr:uid="{00000000-0005-0000-0000-00007A870000}"/>
    <cellStyle name="ჩვეულებრივი 7 2 3 2 4 2 2 2 3" xfId="36280" xr:uid="{00000000-0005-0000-0000-00007B870000}"/>
    <cellStyle name="ჩვეულებრივი 7 2 3 2 4 2 2 3" xfId="31406" xr:uid="{00000000-0005-0000-0000-00007C870000}"/>
    <cellStyle name="ჩვეულებრივი 7 2 3 2 4 2 2 4" xfId="36279" xr:uid="{00000000-0005-0000-0000-00007D870000}"/>
    <cellStyle name="ჩვეულებრივი 7 2 3 2 4 2 3" xfId="26474" xr:uid="{00000000-0005-0000-0000-00007E870000}"/>
    <cellStyle name="ჩვეულებრივი 7 2 3 2 4 2 3 2" xfId="31408" xr:uid="{00000000-0005-0000-0000-00007F870000}"/>
    <cellStyle name="ჩვეულებრივი 7 2 3 2 4 2 3 3" xfId="36281" xr:uid="{00000000-0005-0000-0000-000080870000}"/>
    <cellStyle name="ჩვეულებრივი 7 2 3 2 4 2 4" xfId="31405" xr:uid="{00000000-0005-0000-0000-000081870000}"/>
    <cellStyle name="ჩვეულებრივი 7 2 3 2 4 2 5" xfId="36278" xr:uid="{00000000-0005-0000-0000-000082870000}"/>
    <cellStyle name="ჩვეულებრივი 7 2 3 2 4 3" xfId="26475" xr:uid="{00000000-0005-0000-0000-000083870000}"/>
    <cellStyle name="ჩვეულებრივი 7 2 3 2 4 3 2" xfId="26476" xr:uid="{00000000-0005-0000-0000-000084870000}"/>
    <cellStyle name="ჩვეულებრივი 7 2 3 2 4 3 2 2" xfId="31410" xr:uid="{00000000-0005-0000-0000-000085870000}"/>
    <cellStyle name="ჩვეულებრივი 7 2 3 2 4 3 2 3" xfId="36283" xr:uid="{00000000-0005-0000-0000-000086870000}"/>
    <cellStyle name="ჩვეულებრივი 7 2 3 2 4 3 3" xfId="31409" xr:uid="{00000000-0005-0000-0000-000087870000}"/>
    <cellStyle name="ჩვეულებრივი 7 2 3 2 4 3 4" xfId="36282" xr:uid="{00000000-0005-0000-0000-000088870000}"/>
    <cellStyle name="ჩვეულებრივი 7 2 3 2 4 4" xfId="26477" xr:uid="{00000000-0005-0000-0000-000089870000}"/>
    <cellStyle name="ჩვეულებრივი 7 2 3 2 4 4 2" xfId="31411" xr:uid="{00000000-0005-0000-0000-00008A870000}"/>
    <cellStyle name="ჩვეულებრივი 7 2 3 2 4 4 3" xfId="36284" xr:uid="{00000000-0005-0000-0000-00008B870000}"/>
    <cellStyle name="ჩვეულებრივი 7 2 3 2 4 5" xfId="31404" xr:uid="{00000000-0005-0000-0000-00008C870000}"/>
    <cellStyle name="ჩვეულებრივი 7 2 3 2 4 6" xfId="36277" xr:uid="{00000000-0005-0000-0000-00008D870000}"/>
    <cellStyle name="ჩვეულებრივი 7 2 3 2 5" xfId="26478" xr:uid="{00000000-0005-0000-0000-00008E870000}"/>
    <cellStyle name="ჩვეულებრივი 7 2 3 2 5 2" xfId="26479" xr:uid="{00000000-0005-0000-0000-00008F870000}"/>
    <cellStyle name="ჩვეულებრივი 7 2 3 2 5 2 2" xfId="26480" xr:uid="{00000000-0005-0000-0000-000090870000}"/>
    <cellStyle name="ჩვეულებრივი 7 2 3 2 5 2 2 2" xfId="31414" xr:uid="{00000000-0005-0000-0000-000091870000}"/>
    <cellStyle name="ჩვეულებრივი 7 2 3 2 5 2 2 3" xfId="36287" xr:uid="{00000000-0005-0000-0000-000092870000}"/>
    <cellStyle name="ჩვეულებრივი 7 2 3 2 5 2 3" xfId="31413" xr:uid="{00000000-0005-0000-0000-000093870000}"/>
    <cellStyle name="ჩვეულებრივი 7 2 3 2 5 2 4" xfId="36286" xr:uid="{00000000-0005-0000-0000-000094870000}"/>
    <cellStyle name="ჩვეულებრივი 7 2 3 2 5 3" xfId="26481" xr:uid="{00000000-0005-0000-0000-000095870000}"/>
    <cellStyle name="ჩვეულებრივი 7 2 3 2 5 3 2" xfId="31415" xr:uid="{00000000-0005-0000-0000-000096870000}"/>
    <cellStyle name="ჩვეულებრივი 7 2 3 2 5 3 3" xfId="36288" xr:uid="{00000000-0005-0000-0000-000097870000}"/>
    <cellStyle name="ჩვეულებრივი 7 2 3 2 5 4" xfId="31412" xr:uid="{00000000-0005-0000-0000-000098870000}"/>
    <cellStyle name="ჩვეულებრივი 7 2 3 2 5 5" xfId="36285" xr:uid="{00000000-0005-0000-0000-000099870000}"/>
    <cellStyle name="ჩვეულებრივი 7 2 3 2 6" xfId="26482" xr:uid="{00000000-0005-0000-0000-00009A870000}"/>
    <cellStyle name="ჩვეულებრივი 7 2 3 2 6 2" xfId="26483" xr:uid="{00000000-0005-0000-0000-00009B870000}"/>
    <cellStyle name="ჩვეულებრივი 7 2 3 2 6 2 2" xfId="31417" xr:uid="{00000000-0005-0000-0000-00009C870000}"/>
    <cellStyle name="ჩვეულებრივი 7 2 3 2 6 2 3" xfId="36290" xr:uid="{00000000-0005-0000-0000-00009D870000}"/>
    <cellStyle name="ჩვეულებრივი 7 2 3 2 6 3" xfId="31416" xr:uid="{00000000-0005-0000-0000-00009E870000}"/>
    <cellStyle name="ჩვეულებრივი 7 2 3 2 6 4" xfId="36289" xr:uid="{00000000-0005-0000-0000-00009F870000}"/>
    <cellStyle name="ჩვეულებრივი 7 2 3 2 7" xfId="26484" xr:uid="{00000000-0005-0000-0000-0000A0870000}"/>
    <cellStyle name="ჩვეულებრივი 7 2 3 2 7 2" xfId="31418" xr:uid="{00000000-0005-0000-0000-0000A1870000}"/>
    <cellStyle name="ჩვეულებრივი 7 2 3 2 7 3" xfId="36291" xr:uid="{00000000-0005-0000-0000-0000A2870000}"/>
    <cellStyle name="ჩვეულებრივი 7 2 3 2 8" xfId="31371" xr:uid="{00000000-0005-0000-0000-0000A3870000}"/>
    <cellStyle name="ჩვეულებრივი 7 2 3 2 9" xfId="36244" xr:uid="{00000000-0005-0000-0000-0000A4870000}"/>
    <cellStyle name="ჩვეულებრივი 7 2 3 3" xfId="26485" xr:uid="{00000000-0005-0000-0000-0000A5870000}"/>
    <cellStyle name="ჩვეულებრივი 7 2 3 3 2" xfId="26486" xr:uid="{00000000-0005-0000-0000-0000A6870000}"/>
    <cellStyle name="ჩვეულებრივი 7 2 3 3 2 2" xfId="26487" xr:uid="{00000000-0005-0000-0000-0000A7870000}"/>
    <cellStyle name="ჩვეულებრივი 7 2 3 3 2 2 2" xfId="26488" xr:uid="{00000000-0005-0000-0000-0000A8870000}"/>
    <cellStyle name="ჩვეულებრივი 7 2 3 3 2 2 2 2" xfId="26489" xr:uid="{00000000-0005-0000-0000-0000A9870000}"/>
    <cellStyle name="ჩვეულებრივი 7 2 3 3 2 2 2 2 2" xfId="31423" xr:uid="{00000000-0005-0000-0000-0000AA870000}"/>
    <cellStyle name="ჩვეულებრივი 7 2 3 3 2 2 2 2 3" xfId="36296" xr:uid="{00000000-0005-0000-0000-0000AB870000}"/>
    <cellStyle name="ჩვეულებრივი 7 2 3 3 2 2 2 3" xfId="31422" xr:uid="{00000000-0005-0000-0000-0000AC870000}"/>
    <cellStyle name="ჩვეულებრივი 7 2 3 3 2 2 2 4" xfId="36295" xr:uid="{00000000-0005-0000-0000-0000AD870000}"/>
    <cellStyle name="ჩვეულებრივი 7 2 3 3 2 2 3" xfId="26490" xr:uid="{00000000-0005-0000-0000-0000AE870000}"/>
    <cellStyle name="ჩვეულებრივი 7 2 3 3 2 2 3 2" xfId="31424" xr:uid="{00000000-0005-0000-0000-0000AF870000}"/>
    <cellStyle name="ჩვეულებრივი 7 2 3 3 2 2 3 3" xfId="36297" xr:uid="{00000000-0005-0000-0000-0000B0870000}"/>
    <cellStyle name="ჩვეულებრივი 7 2 3 3 2 2 4" xfId="31421" xr:uid="{00000000-0005-0000-0000-0000B1870000}"/>
    <cellStyle name="ჩვეულებრივი 7 2 3 3 2 2 5" xfId="36294" xr:uid="{00000000-0005-0000-0000-0000B2870000}"/>
    <cellStyle name="ჩვეულებრივი 7 2 3 3 2 3" xfId="26491" xr:uid="{00000000-0005-0000-0000-0000B3870000}"/>
    <cellStyle name="ჩვეულებრივი 7 2 3 3 2 3 2" xfId="26492" xr:uid="{00000000-0005-0000-0000-0000B4870000}"/>
    <cellStyle name="ჩვეულებრივი 7 2 3 3 2 3 2 2" xfId="31426" xr:uid="{00000000-0005-0000-0000-0000B5870000}"/>
    <cellStyle name="ჩვეულებრივი 7 2 3 3 2 3 2 3" xfId="36299" xr:uid="{00000000-0005-0000-0000-0000B6870000}"/>
    <cellStyle name="ჩვეულებრივი 7 2 3 3 2 3 3" xfId="31425" xr:uid="{00000000-0005-0000-0000-0000B7870000}"/>
    <cellStyle name="ჩვეულებრივი 7 2 3 3 2 3 4" xfId="36298" xr:uid="{00000000-0005-0000-0000-0000B8870000}"/>
    <cellStyle name="ჩვეულებრივი 7 2 3 3 2 4" xfId="26493" xr:uid="{00000000-0005-0000-0000-0000B9870000}"/>
    <cellStyle name="ჩვეულებრივი 7 2 3 3 2 4 2" xfId="31427" xr:uid="{00000000-0005-0000-0000-0000BA870000}"/>
    <cellStyle name="ჩვეულებრივი 7 2 3 3 2 4 3" xfId="36300" xr:uid="{00000000-0005-0000-0000-0000BB870000}"/>
    <cellStyle name="ჩვეულებრივი 7 2 3 3 2 5" xfId="31420" xr:uid="{00000000-0005-0000-0000-0000BC870000}"/>
    <cellStyle name="ჩვეულებრივი 7 2 3 3 2 6" xfId="36293" xr:uid="{00000000-0005-0000-0000-0000BD870000}"/>
    <cellStyle name="ჩვეულებრივი 7 2 3 3 3" xfId="26494" xr:uid="{00000000-0005-0000-0000-0000BE870000}"/>
    <cellStyle name="ჩვეულებრივი 7 2 3 3 3 2" xfId="26495" xr:uid="{00000000-0005-0000-0000-0000BF870000}"/>
    <cellStyle name="ჩვეულებრივი 7 2 3 3 3 2 2" xfId="26496" xr:uid="{00000000-0005-0000-0000-0000C0870000}"/>
    <cellStyle name="ჩვეულებრივი 7 2 3 3 3 2 2 2" xfId="31430" xr:uid="{00000000-0005-0000-0000-0000C1870000}"/>
    <cellStyle name="ჩვეულებრივი 7 2 3 3 3 2 2 3" xfId="36303" xr:uid="{00000000-0005-0000-0000-0000C2870000}"/>
    <cellStyle name="ჩვეულებრივი 7 2 3 3 3 2 3" xfId="31429" xr:uid="{00000000-0005-0000-0000-0000C3870000}"/>
    <cellStyle name="ჩვეულებრივი 7 2 3 3 3 2 4" xfId="36302" xr:uid="{00000000-0005-0000-0000-0000C4870000}"/>
    <cellStyle name="ჩვეულებრივი 7 2 3 3 3 3" xfId="26497" xr:uid="{00000000-0005-0000-0000-0000C5870000}"/>
    <cellStyle name="ჩვეულებრივი 7 2 3 3 3 3 2" xfId="31431" xr:uid="{00000000-0005-0000-0000-0000C6870000}"/>
    <cellStyle name="ჩვეულებრივი 7 2 3 3 3 3 3" xfId="36304" xr:uid="{00000000-0005-0000-0000-0000C7870000}"/>
    <cellStyle name="ჩვეულებრივი 7 2 3 3 3 4" xfId="31428" xr:uid="{00000000-0005-0000-0000-0000C8870000}"/>
    <cellStyle name="ჩვეულებრივი 7 2 3 3 3 5" xfId="36301" xr:uid="{00000000-0005-0000-0000-0000C9870000}"/>
    <cellStyle name="ჩვეულებრივი 7 2 3 3 4" xfId="26498" xr:uid="{00000000-0005-0000-0000-0000CA870000}"/>
    <cellStyle name="ჩვეულებრივი 7 2 3 3 4 2" xfId="26499" xr:uid="{00000000-0005-0000-0000-0000CB870000}"/>
    <cellStyle name="ჩვეულებრივი 7 2 3 3 4 2 2" xfId="31433" xr:uid="{00000000-0005-0000-0000-0000CC870000}"/>
    <cellStyle name="ჩვეულებრივი 7 2 3 3 4 2 3" xfId="36306" xr:uid="{00000000-0005-0000-0000-0000CD870000}"/>
    <cellStyle name="ჩვეულებრივი 7 2 3 3 4 3" xfId="31432" xr:uid="{00000000-0005-0000-0000-0000CE870000}"/>
    <cellStyle name="ჩვეულებრივი 7 2 3 3 4 4" xfId="36305" xr:uid="{00000000-0005-0000-0000-0000CF870000}"/>
    <cellStyle name="ჩვეულებრივი 7 2 3 3 5" xfId="26500" xr:uid="{00000000-0005-0000-0000-0000D0870000}"/>
    <cellStyle name="ჩვეულებრივი 7 2 3 3 5 2" xfId="31434" xr:uid="{00000000-0005-0000-0000-0000D1870000}"/>
    <cellStyle name="ჩვეულებრივი 7 2 3 3 5 3" xfId="36307" xr:uid="{00000000-0005-0000-0000-0000D2870000}"/>
    <cellStyle name="ჩვეულებრივი 7 2 3 3 6" xfId="31419" xr:uid="{00000000-0005-0000-0000-0000D3870000}"/>
    <cellStyle name="ჩვეულებრივი 7 2 3 3 7" xfId="36292" xr:uid="{00000000-0005-0000-0000-0000D4870000}"/>
    <cellStyle name="ჩვეულებრივი 7 2 3 4" xfId="26501" xr:uid="{00000000-0005-0000-0000-0000D5870000}"/>
    <cellStyle name="ჩვეულებრივი 7 2 3 4 2" xfId="26502" xr:uid="{00000000-0005-0000-0000-0000D6870000}"/>
    <cellStyle name="ჩვეულებრივი 7 2 3 4 2 2" xfId="26503" xr:uid="{00000000-0005-0000-0000-0000D7870000}"/>
    <cellStyle name="ჩვეულებრივი 7 2 3 4 2 2 2" xfId="26504" xr:uid="{00000000-0005-0000-0000-0000D8870000}"/>
    <cellStyle name="ჩვეულებრივი 7 2 3 4 2 2 2 2" xfId="26505" xr:uid="{00000000-0005-0000-0000-0000D9870000}"/>
    <cellStyle name="ჩვეულებრივი 7 2 3 4 2 2 2 2 2" xfId="31439" xr:uid="{00000000-0005-0000-0000-0000DA870000}"/>
    <cellStyle name="ჩვეულებრივი 7 2 3 4 2 2 2 2 3" xfId="36312" xr:uid="{00000000-0005-0000-0000-0000DB870000}"/>
    <cellStyle name="ჩვეულებრივი 7 2 3 4 2 2 2 3" xfId="31438" xr:uid="{00000000-0005-0000-0000-0000DC870000}"/>
    <cellStyle name="ჩვეულებრივი 7 2 3 4 2 2 2 4" xfId="36311" xr:uid="{00000000-0005-0000-0000-0000DD870000}"/>
    <cellStyle name="ჩვეულებრივი 7 2 3 4 2 2 3" xfId="26506" xr:uid="{00000000-0005-0000-0000-0000DE870000}"/>
    <cellStyle name="ჩვეულებრივი 7 2 3 4 2 2 3 2" xfId="31440" xr:uid="{00000000-0005-0000-0000-0000DF870000}"/>
    <cellStyle name="ჩვეულებრივი 7 2 3 4 2 2 3 3" xfId="36313" xr:uid="{00000000-0005-0000-0000-0000E0870000}"/>
    <cellStyle name="ჩვეულებრივი 7 2 3 4 2 2 4" xfId="31437" xr:uid="{00000000-0005-0000-0000-0000E1870000}"/>
    <cellStyle name="ჩვეულებრივი 7 2 3 4 2 2 5" xfId="36310" xr:uid="{00000000-0005-0000-0000-0000E2870000}"/>
    <cellStyle name="ჩვეულებრივი 7 2 3 4 2 3" xfId="26507" xr:uid="{00000000-0005-0000-0000-0000E3870000}"/>
    <cellStyle name="ჩვეულებრივი 7 2 3 4 2 3 2" xfId="26508" xr:uid="{00000000-0005-0000-0000-0000E4870000}"/>
    <cellStyle name="ჩვეულებრივი 7 2 3 4 2 3 2 2" xfId="31442" xr:uid="{00000000-0005-0000-0000-0000E5870000}"/>
    <cellStyle name="ჩვეულებრივი 7 2 3 4 2 3 2 3" xfId="36315" xr:uid="{00000000-0005-0000-0000-0000E6870000}"/>
    <cellStyle name="ჩვეულებრივი 7 2 3 4 2 3 3" xfId="31441" xr:uid="{00000000-0005-0000-0000-0000E7870000}"/>
    <cellStyle name="ჩვეულებრივი 7 2 3 4 2 3 4" xfId="36314" xr:uid="{00000000-0005-0000-0000-0000E8870000}"/>
    <cellStyle name="ჩვეულებრივი 7 2 3 4 2 4" xfId="26509" xr:uid="{00000000-0005-0000-0000-0000E9870000}"/>
    <cellStyle name="ჩვეულებრივი 7 2 3 4 2 4 2" xfId="31443" xr:uid="{00000000-0005-0000-0000-0000EA870000}"/>
    <cellStyle name="ჩვეულებრივი 7 2 3 4 2 4 3" xfId="36316" xr:uid="{00000000-0005-0000-0000-0000EB870000}"/>
    <cellStyle name="ჩვეულებრივი 7 2 3 4 2 5" xfId="31436" xr:uid="{00000000-0005-0000-0000-0000EC870000}"/>
    <cellStyle name="ჩვეულებრივი 7 2 3 4 2 6" xfId="36309" xr:uid="{00000000-0005-0000-0000-0000ED870000}"/>
    <cellStyle name="ჩვეულებრივი 7 2 3 4 3" xfId="26510" xr:uid="{00000000-0005-0000-0000-0000EE870000}"/>
    <cellStyle name="ჩვეულებრივი 7 2 3 4 3 2" xfId="26511" xr:uid="{00000000-0005-0000-0000-0000EF870000}"/>
    <cellStyle name="ჩვეულებრივი 7 2 3 4 3 2 2" xfId="26512" xr:uid="{00000000-0005-0000-0000-0000F0870000}"/>
    <cellStyle name="ჩვეულებრივი 7 2 3 4 3 2 2 2" xfId="31446" xr:uid="{00000000-0005-0000-0000-0000F1870000}"/>
    <cellStyle name="ჩვეულებრივი 7 2 3 4 3 2 2 3" xfId="36319" xr:uid="{00000000-0005-0000-0000-0000F2870000}"/>
    <cellStyle name="ჩვეულებრივი 7 2 3 4 3 2 3" xfId="31445" xr:uid="{00000000-0005-0000-0000-0000F3870000}"/>
    <cellStyle name="ჩვეულებრივი 7 2 3 4 3 2 4" xfId="36318" xr:uid="{00000000-0005-0000-0000-0000F4870000}"/>
    <cellStyle name="ჩვეულებრივი 7 2 3 4 3 3" xfId="26513" xr:uid="{00000000-0005-0000-0000-0000F5870000}"/>
    <cellStyle name="ჩვეულებრივი 7 2 3 4 3 3 2" xfId="31447" xr:uid="{00000000-0005-0000-0000-0000F6870000}"/>
    <cellStyle name="ჩვეულებრივი 7 2 3 4 3 3 3" xfId="36320" xr:uid="{00000000-0005-0000-0000-0000F7870000}"/>
    <cellStyle name="ჩვეულებრივი 7 2 3 4 3 4" xfId="31444" xr:uid="{00000000-0005-0000-0000-0000F8870000}"/>
    <cellStyle name="ჩვეულებრივი 7 2 3 4 3 5" xfId="36317" xr:uid="{00000000-0005-0000-0000-0000F9870000}"/>
    <cellStyle name="ჩვეულებრივი 7 2 3 4 4" xfId="26514" xr:uid="{00000000-0005-0000-0000-0000FA870000}"/>
    <cellStyle name="ჩვეულებრივი 7 2 3 4 4 2" xfId="26515" xr:uid="{00000000-0005-0000-0000-0000FB870000}"/>
    <cellStyle name="ჩვეულებრივი 7 2 3 4 4 2 2" xfId="31449" xr:uid="{00000000-0005-0000-0000-0000FC870000}"/>
    <cellStyle name="ჩვეულებრივი 7 2 3 4 4 2 3" xfId="36322" xr:uid="{00000000-0005-0000-0000-0000FD870000}"/>
    <cellStyle name="ჩვეულებრივი 7 2 3 4 4 3" xfId="31448" xr:uid="{00000000-0005-0000-0000-0000FE870000}"/>
    <cellStyle name="ჩვეულებრივი 7 2 3 4 4 4" xfId="36321" xr:uid="{00000000-0005-0000-0000-0000FF870000}"/>
    <cellStyle name="ჩვეულებრივი 7 2 3 4 5" xfId="26516" xr:uid="{00000000-0005-0000-0000-000000880000}"/>
    <cellStyle name="ჩვეულებრივი 7 2 3 4 5 2" xfId="31450" xr:uid="{00000000-0005-0000-0000-000001880000}"/>
    <cellStyle name="ჩვეულებრივი 7 2 3 4 5 3" xfId="36323" xr:uid="{00000000-0005-0000-0000-000002880000}"/>
    <cellStyle name="ჩვეულებრივი 7 2 3 4 6" xfId="31435" xr:uid="{00000000-0005-0000-0000-000003880000}"/>
    <cellStyle name="ჩვეულებრივი 7 2 3 4 7" xfId="36308" xr:uid="{00000000-0005-0000-0000-000004880000}"/>
    <cellStyle name="ჩვეულებრივი 7 2 3 5" xfId="26517" xr:uid="{00000000-0005-0000-0000-000005880000}"/>
    <cellStyle name="ჩვეულებრივი 7 2 3 5 2" xfId="26518" xr:uid="{00000000-0005-0000-0000-000006880000}"/>
    <cellStyle name="ჩვეულებრივი 7 2 3 5 2 2" xfId="26519" xr:uid="{00000000-0005-0000-0000-000007880000}"/>
    <cellStyle name="ჩვეულებრივი 7 2 3 5 2 2 2" xfId="26520" xr:uid="{00000000-0005-0000-0000-000008880000}"/>
    <cellStyle name="ჩვეულებრივი 7 2 3 5 2 2 2 2" xfId="31454" xr:uid="{00000000-0005-0000-0000-000009880000}"/>
    <cellStyle name="ჩვეულებრივი 7 2 3 5 2 2 2 3" xfId="36327" xr:uid="{00000000-0005-0000-0000-00000A880000}"/>
    <cellStyle name="ჩვეულებრივი 7 2 3 5 2 2 3" xfId="31453" xr:uid="{00000000-0005-0000-0000-00000B880000}"/>
    <cellStyle name="ჩვეულებრივი 7 2 3 5 2 2 4" xfId="36326" xr:uid="{00000000-0005-0000-0000-00000C880000}"/>
    <cellStyle name="ჩვეულებრივი 7 2 3 5 2 3" xfId="26521" xr:uid="{00000000-0005-0000-0000-00000D880000}"/>
    <cellStyle name="ჩვეულებრივი 7 2 3 5 2 3 2" xfId="31455" xr:uid="{00000000-0005-0000-0000-00000E880000}"/>
    <cellStyle name="ჩვეულებრივი 7 2 3 5 2 3 3" xfId="36328" xr:uid="{00000000-0005-0000-0000-00000F880000}"/>
    <cellStyle name="ჩვეულებრივი 7 2 3 5 2 4" xfId="31452" xr:uid="{00000000-0005-0000-0000-000010880000}"/>
    <cellStyle name="ჩვეულებრივი 7 2 3 5 2 5" xfId="36325" xr:uid="{00000000-0005-0000-0000-000011880000}"/>
    <cellStyle name="ჩვეულებრივი 7 2 3 5 3" xfId="26522" xr:uid="{00000000-0005-0000-0000-000012880000}"/>
    <cellStyle name="ჩვეულებრივი 7 2 3 5 3 2" xfId="26523" xr:uid="{00000000-0005-0000-0000-000013880000}"/>
    <cellStyle name="ჩვეულებრივი 7 2 3 5 3 2 2" xfId="31457" xr:uid="{00000000-0005-0000-0000-000014880000}"/>
    <cellStyle name="ჩვეულებრივი 7 2 3 5 3 2 3" xfId="36330" xr:uid="{00000000-0005-0000-0000-000015880000}"/>
    <cellStyle name="ჩვეულებრივი 7 2 3 5 3 3" xfId="31456" xr:uid="{00000000-0005-0000-0000-000016880000}"/>
    <cellStyle name="ჩვეულებრივი 7 2 3 5 3 4" xfId="36329" xr:uid="{00000000-0005-0000-0000-000017880000}"/>
    <cellStyle name="ჩვეულებრივი 7 2 3 5 4" xfId="26524" xr:uid="{00000000-0005-0000-0000-000018880000}"/>
    <cellStyle name="ჩვეულებრივი 7 2 3 5 4 2" xfId="31458" xr:uid="{00000000-0005-0000-0000-000019880000}"/>
    <cellStyle name="ჩვეულებრივი 7 2 3 5 4 3" xfId="36331" xr:uid="{00000000-0005-0000-0000-00001A880000}"/>
    <cellStyle name="ჩვეულებრივი 7 2 3 5 5" xfId="31451" xr:uid="{00000000-0005-0000-0000-00001B880000}"/>
    <cellStyle name="ჩვეულებრივი 7 2 3 5 6" xfId="36324" xr:uid="{00000000-0005-0000-0000-00001C880000}"/>
    <cellStyle name="ჩვეულებრივი 7 2 3 6" xfId="26525" xr:uid="{00000000-0005-0000-0000-00001D880000}"/>
    <cellStyle name="ჩვეულებრივი 7 2 3 6 2" xfId="26526" xr:uid="{00000000-0005-0000-0000-00001E880000}"/>
    <cellStyle name="ჩვეულებრივი 7 2 3 6 2 2" xfId="26527" xr:uid="{00000000-0005-0000-0000-00001F880000}"/>
    <cellStyle name="ჩვეულებრივი 7 2 3 6 2 2 2" xfId="31461" xr:uid="{00000000-0005-0000-0000-000020880000}"/>
    <cellStyle name="ჩვეულებრივი 7 2 3 6 2 2 3" xfId="36334" xr:uid="{00000000-0005-0000-0000-000021880000}"/>
    <cellStyle name="ჩვეულებრივი 7 2 3 6 2 3" xfId="31460" xr:uid="{00000000-0005-0000-0000-000022880000}"/>
    <cellStyle name="ჩვეულებრივი 7 2 3 6 2 4" xfId="36333" xr:uid="{00000000-0005-0000-0000-000023880000}"/>
    <cellStyle name="ჩვეულებრივი 7 2 3 6 3" xfId="26528" xr:uid="{00000000-0005-0000-0000-000024880000}"/>
    <cellStyle name="ჩვეულებრივი 7 2 3 6 3 2" xfId="31462" xr:uid="{00000000-0005-0000-0000-000025880000}"/>
    <cellStyle name="ჩვეულებრივი 7 2 3 6 3 3" xfId="36335" xr:uid="{00000000-0005-0000-0000-000026880000}"/>
    <cellStyle name="ჩვეულებრივი 7 2 3 6 4" xfId="31459" xr:uid="{00000000-0005-0000-0000-000027880000}"/>
    <cellStyle name="ჩვეულებრივი 7 2 3 6 5" xfId="36332" xr:uid="{00000000-0005-0000-0000-000028880000}"/>
    <cellStyle name="ჩვეულებრივი 7 2 3 7" xfId="26529" xr:uid="{00000000-0005-0000-0000-000029880000}"/>
    <cellStyle name="ჩვეულებრივი 7 2 3 7 2" xfId="26530" xr:uid="{00000000-0005-0000-0000-00002A880000}"/>
    <cellStyle name="ჩვეულებრივი 7 2 3 7 2 2" xfId="31464" xr:uid="{00000000-0005-0000-0000-00002B880000}"/>
    <cellStyle name="ჩვეულებრივი 7 2 3 7 2 3" xfId="36337" xr:uid="{00000000-0005-0000-0000-00002C880000}"/>
    <cellStyle name="ჩვეულებრივი 7 2 3 7 3" xfId="31463" xr:uid="{00000000-0005-0000-0000-00002D880000}"/>
    <cellStyle name="ჩვეულებრივი 7 2 3 7 4" xfId="36336" xr:uid="{00000000-0005-0000-0000-00002E880000}"/>
    <cellStyle name="ჩვეულებრივი 7 2 3 8" xfId="26531" xr:uid="{00000000-0005-0000-0000-00002F880000}"/>
    <cellStyle name="ჩვეულებრივი 7 2 3 8 2" xfId="31465" xr:uid="{00000000-0005-0000-0000-000030880000}"/>
    <cellStyle name="ჩვეულებრივი 7 2 3 8 3" xfId="36338" xr:uid="{00000000-0005-0000-0000-000031880000}"/>
    <cellStyle name="ჩვეულებრივი 7 2 3 9" xfId="31370" xr:uid="{00000000-0005-0000-0000-000032880000}"/>
    <cellStyle name="ჩვეულებრივი 7 2 4" xfId="26532" xr:uid="{00000000-0005-0000-0000-000033880000}"/>
    <cellStyle name="ჩვეულებრივი 7 2 4 2" xfId="26533" xr:uid="{00000000-0005-0000-0000-000034880000}"/>
    <cellStyle name="ჩვეულებრივი 7 2 4 2 2" xfId="26534" xr:uid="{00000000-0005-0000-0000-000035880000}"/>
    <cellStyle name="ჩვეულებრივი 7 2 4 2 2 2" xfId="26535" xr:uid="{00000000-0005-0000-0000-000036880000}"/>
    <cellStyle name="ჩვეულებრივი 7 2 4 2 2 2 2" xfId="26536" xr:uid="{00000000-0005-0000-0000-000037880000}"/>
    <cellStyle name="ჩვეულებრივი 7 2 4 2 2 2 2 2" xfId="26537" xr:uid="{00000000-0005-0000-0000-000038880000}"/>
    <cellStyle name="ჩვეულებრივი 7 2 4 2 2 2 2 2 2" xfId="31471" xr:uid="{00000000-0005-0000-0000-000039880000}"/>
    <cellStyle name="ჩვეულებრივი 7 2 4 2 2 2 2 2 3" xfId="36344" xr:uid="{00000000-0005-0000-0000-00003A880000}"/>
    <cellStyle name="ჩვეულებრივი 7 2 4 2 2 2 2 3" xfId="31470" xr:uid="{00000000-0005-0000-0000-00003B880000}"/>
    <cellStyle name="ჩვეულებრივი 7 2 4 2 2 2 2 4" xfId="36343" xr:uid="{00000000-0005-0000-0000-00003C880000}"/>
    <cellStyle name="ჩვეულებრივი 7 2 4 2 2 2 3" xfId="26538" xr:uid="{00000000-0005-0000-0000-00003D880000}"/>
    <cellStyle name="ჩვეულებრივი 7 2 4 2 2 2 3 2" xfId="31472" xr:uid="{00000000-0005-0000-0000-00003E880000}"/>
    <cellStyle name="ჩვეულებრივი 7 2 4 2 2 2 3 3" xfId="36345" xr:uid="{00000000-0005-0000-0000-00003F880000}"/>
    <cellStyle name="ჩვეულებრივი 7 2 4 2 2 2 4" xfId="31469" xr:uid="{00000000-0005-0000-0000-000040880000}"/>
    <cellStyle name="ჩვეულებრივი 7 2 4 2 2 2 5" xfId="36342" xr:uid="{00000000-0005-0000-0000-000041880000}"/>
    <cellStyle name="ჩვეულებრივი 7 2 4 2 2 3" xfId="26539" xr:uid="{00000000-0005-0000-0000-000042880000}"/>
    <cellStyle name="ჩვეულებრივი 7 2 4 2 2 3 2" xfId="26540" xr:uid="{00000000-0005-0000-0000-000043880000}"/>
    <cellStyle name="ჩვეულებრივი 7 2 4 2 2 3 2 2" xfId="31474" xr:uid="{00000000-0005-0000-0000-000044880000}"/>
    <cellStyle name="ჩვეულებრივი 7 2 4 2 2 3 2 3" xfId="36347" xr:uid="{00000000-0005-0000-0000-000045880000}"/>
    <cellStyle name="ჩვეულებრივი 7 2 4 2 2 3 3" xfId="31473" xr:uid="{00000000-0005-0000-0000-000046880000}"/>
    <cellStyle name="ჩვეულებრივი 7 2 4 2 2 3 4" xfId="36346" xr:uid="{00000000-0005-0000-0000-000047880000}"/>
    <cellStyle name="ჩვეულებრივი 7 2 4 2 2 4" xfId="26541" xr:uid="{00000000-0005-0000-0000-000048880000}"/>
    <cellStyle name="ჩვეულებრივი 7 2 4 2 2 4 2" xfId="31475" xr:uid="{00000000-0005-0000-0000-000049880000}"/>
    <cellStyle name="ჩვეულებრივი 7 2 4 2 2 4 3" xfId="36348" xr:uid="{00000000-0005-0000-0000-00004A880000}"/>
    <cellStyle name="ჩვეულებრივი 7 2 4 2 2 5" xfId="31468" xr:uid="{00000000-0005-0000-0000-00004B880000}"/>
    <cellStyle name="ჩვეულებრივი 7 2 4 2 2 6" xfId="36341" xr:uid="{00000000-0005-0000-0000-00004C880000}"/>
    <cellStyle name="ჩვეულებრივი 7 2 4 2 3" xfId="26542" xr:uid="{00000000-0005-0000-0000-00004D880000}"/>
    <cellStyle name="ჩვეულებრივი 7 2 4 2 3 2" xfId="26543" xr:uid="{00000000-0005-0000-0000-00004E880000}"/>
    <cellStyle name="ჩვეულებრივი 7 2 4 2 3 2 2" xfId="26544" xr:uid="{00000000-0005-0000-0000-00004F880000}"/>
    <cellStyle name="ჩვეულებრივი 7 2 4 2 3 2 2 2" xfId="31478" xr:uid="{00000000-0005-0000-0000-000050880000}"/>
    <cellStyle name="ჩვეულებრივი 7 2 4 2 3 2 2 3" xfId="36351" xr:uid="{00000000-0005-0000-0000-000051880000}"/>
    <cellStyle name="ჩვეულებრივი 7 2 4 2 3 2 3" xfId="31477" xr:uid="{00000000-0005-0000-0000-000052880000}"/>
    <cellStyle name="ჩვეულებრივი 7 2 4 2 3 2 4" xfId="36350" xr:uid="{00000000-0005-0000-0000-000053880000}"/>
    <cellStyle name="ჩვეულებრივი 7 2 4 2 3 3" xfId="26545" xr:uid="{00000000-0005-0000-0000-000054880000}"/>
    <cellStyle name="ჩვეულებრივი 7 2 4 2 3 3 2" xfId="31479" xr:uid="{00000000-0005-0000-0000-000055880000}"/>
    <cellStyle name="ჩვეულებრივი 7 2 4 2 3 3 3" xfId="36352" xr:uid="{00000000-0005-0000-0000-000056880000}"/>
    <cellStyle name="ჩვეულებრივი 7 2 4 2 3 4" xfId="31476" xr:uid="{00000000-0005-0000-0000-000057880000}"/>
    <cellStyle name="ჩვეულებრივი 7 2 4 2 3 5" xfId="36349" xr:uid="{00000000-0005-0000-0000-000058880000}"/>
    <cellStyle name="ჩვეულებრივი 7 2 4 2 4" xfId="26546" xr:uid="{00000000-0005-0000-0000-000059880000}"/>
    <cellStyle name="ჩვეულებრივი 7 2 4 2 4 2" xfId="26547" xr:uid="{00000000-0005-0000-0000-00005A880000}"/>
    <cellStyle name="ჩვეულებრივი 7 2 4 2 4 2 2" xfId="31481" xr:uid="{00000000-0005-0000-0000-00005B880000}"/>
    <cellStyle name="ჩვეულებრივი 7 2 4 2 4 2 3" xfId="36354" xr:uid="{00000000-0005-0000-0000-00005C880000}"/>
    <cellStyle name="ჩვეულებრივი 7 2 4 2 4 3" xfId="31480" xr:uid="{00000000-0005-0000-0000-00005D880000}"/>
    <cellStyle name="ჩვეულებრივი 7 2 4 2 4 4" xfId="36353" xr:uid="{00000000-0005-0000-0000-00005E880000}"/>
    <cellStyle name="ჩვეულებრივი 7 2 4 2 5" xfId="26548" xr:uid="{00000000-0005-0000-0000-00005F880000}"/>
    <cellStyle name="ჩვეულებრივი 7 2 4 2 5 2" xfId="31482" xr:uid="{00000000-0005-0000-0000-000060880000}"/>
    <cellStyle name="ჩვეულებრივი 7 2 4 2 5 3" xfId="36355" xr:uid="{00000000-0005-0000-0000-000061880000}"/>
    <cellStyle name="ჩვეულებრივი 7 2 4 2 6" xfId="31467" xr:uid="{00000000-0005-0000-0000-000062880000}"/>
    <cellStyle name="ჩვეულებრივი 7 2 4 2 7" xfId="36340" xr:uid="{00000000-0005-0000-0000-000063880000}"/>
    <cellStyle name="ჩვეულებრივი 7 2 4 3" xfId="26549" xr:uid="{00000000-0005-0000-0000-000064880000}"/>
    <cellStyle name="ჩვეულებრივი 7 2 4 3 2" xfId="26550" xr:uid="{00000000-0005-0000-0000-000065880000}"/>
    <cellStyle name="ჩვეულებრივი 7 2 4 3 2 2" xfId="26551" xr:uid="{00000000-0005-0000-0000-000066880000}"/>
    <cellStyle name="ჩვეულებრივი 7 2 4 3 2 2 2" xfId="26552" xr:uid="{00000000-0005-0000-0000-000067880000}"/>
    <cellStyle name="ჩვეულებრივი 7 2 4 3 2 2 2 2" xfId="26553" xr:uid="{00000000-0005-0000-0000-000068880000}"/>
    <cellStyle name="ჩვეულებრივი 7 2 4 3 2 2 2 2 2" xfId="31487" xr:uid="{00000000-0005-0000-0000-000069880000}"/>
    <cellStyle name="ჩვეულებრივი 7 2 4 3 2 2 2 2 3" xfId="36360" xr:uid="{00000000-0005-0000-0000-00006A880000}"/>
    <cellStyle name="ჩვეულებრივი 7 2 4 3 2 2 2 3" xfId="31486" xr:uid="{00000000-0005-0000-0000-00006B880000}"/>
    <cellStyle name="ჩვეულებრივი 7 2 4 3 2 2 2 4" xfId="36359" xr:uid="{00000000-0005-0000-0000-00006C880000}"/>
    <cellStyle name="ჩვეულებრივი 7 2 4 3 2 2 3" xfId="26554" xr:uid="{00000000-0005-0000-0000-00006D880000}"/>
    <cellStyle name="ჩვეულებრივი 7 2 4 3 2 2 3 2" xfId="31488" xr:uid="{00000000-0005-0000-0000-00006E880000}"/>
    <cellStyle name="ჩვეულებრივი 7 2 4 3 2 2 3 3" xfId="36361" xr:uid="{00000000-0005-0000-0000-00006F880000}"/>
    <cellStyle name="ჩვეულებრივი 7 2 4 3 2 2 4" xfId="31485" xr:uid="{00000000-0005-0000-0000-000070880000}"/>
    <cellStyle name="ჩვეულებრივი 7 2 4 3 2 2 5" xfId="36358" xr:uid="{00000000-0005-0000-0000-000071880000}"/>
    <cellStyle name="ჩვეულებრივი 7 2 4 3 2 3" xfId="26555" xr:uid="{00000000-0005-0000-0000-000072880000}"/>
    <cellStyle name="ჩვეულებრივი 7 2 4 3 2 3 2" xfId="26556" xr:uid="{00000000-0005-0000-0000-000073880000}"/>
    <cellStyle name="ჩვეულებრივი 7 2 4 3 2 3 2 2" xfId="31490" xr:uid="{00000000-0005-0000-0000-000074880000}"/>
    <cellStyle name="ჩვეულებრივი 7 2 4 3 2 3 2 3" xfId="36363" xr:uid="{00000000-0005-0000-0000-000075880000}"/>
    <cellStyle name="ჩვეულებრივი 7 2 4 3 2 3 3" xfId="31489" xr:uid="{00000000-0005-0000-0000-000076880000}"/>
    <cellStyle name="ჩვეულებრივი 7 2 4 3 2 3 4" xfId="36362" xr:uid="{00000000-0005-0000-0000-000077880000}"/>
    <cellStyle name="ჩვეულებრივი 7 2 4 3 2 4" xfId="26557" xr:uid="{00000000-0005-0000-0000-000078880000}"/>
    <cellStyle name="ჩვეულებრივი 7 2 4 3 2 4 2" xfId="31491" xr:uid="{00000000-0005-0000-0000-000079880000}"/>
    <cellStyle name="ჩვეულებრივი 7 2 4 3 2 4 3" xfId="36364" xr:uid="{00000000-0005-0000-0000-00007A880000}"/>
    <cellStyle name="ჩვეულებრივი 7 2 4 3 2 5" xfId="31484" xr:uid="{00000000-0005-0000-0000-00007B880000}"/>
    <cellStyle name="ჩვეულებრივი 7 2 4 3 2 6" xfId="36357" xr:uid="{00000000-0005-0000-0000-00007C880000}"/>
    <cellStyle name="ჩვეულებრივი 7 2 4 3 3" xfId="26558" xr:uid="{00000000-0005-0000-0000-00007D880000}"/>
    <cellStyle name="ჩვეულებრივი 7 2 4 3 3 2" xfId="26559" xr:uid="{00000000-0005-0000-0000-00007E880000}"/>
    <cellStyle name="ჩვეულებრივი 7 2 4 3 3 2 2" xfId="26560" xr:uid="{00000000-0005-0000-0000-00007F880000}"/>
    <cellStyle name="ჩვეულებრივი 7 2 4 3 3 2 2 2" xfId="31494" xr:uid="{00000000-0005-0000-0000-000080880000}"/>
    <cellStyle name="ჩვეულებრივი 7 2 4 3 3 2 2 3" xfId="36367" xr:uid="{00000000-0005-0000-0000-000081880000}"/>
    <cellStyle name="ჩვეულებრივი 7 2 4 3 3 2 3" xfId="31493" xr:uid="{00000000-0005-0000-0000-000082880000}"/>
    <cellStyle name="ჩვეულებრივი 7 2 4 3 3 2 4" xfId="36366" xr:uid="{00000000-0005-0000-0000-000083880000}"/>
    <cellStyle name="ჩვეულებრივი 7 2 4 3 3 3" xfId="26561" xr:uid="{00000000-0005-0000-0000-000084880000}"/>
    <cellStyle name="ჩვეულებრივი 7 2 4 3 3 3 2" xfId="31495" xr:uid="{00000000-0005-0000-0000-000085880000}"/>
    <cellStyle name="ჩვეულებრივი 7 2 4 3 3 3 3" xfId="36368" xr:uid="{00000000-0005-0000-0000-000086880000}"/>
    <cellStyle name="ჩვეულებრივი 7 2 4 3 3 4" xfId="31492" xr:uid="{00000000-0005-0000-0000-000087880000}"/>
    <cellStyle name="ჩვეულებრივი 7 2 4 3 3 5" xfId="36365" xr:uid="{00000000-0005-0000-0000-000088880000}"/>
    <cellStyle name="ჩვეულებრივი 7 2 4 3 4" xfId="26562" xr:uid="{00000000-0005-0000-0000-000089880000}"/>
    <cellStyle name="ჩვეულებრივი 7 2 4 3 4 2" xfId="26563" xr:uid="{00000000-0005-0000-0000-00008A880000}"/>
    <cellStyle name="ჩვეულებრივი 7 2 4 3 4 2 2" xfId="31497" xr:uid="{00000000-0005-0000-0000-00008B880000}"/>
    <cellStyle name="ჩვეულებრივი 7 2 4 3 4 2 3" xfId="36370" xr:uid="{00000000-0005-0000-0000-00008C880000}"/>
    <cellStyle name="ჩვეულებრივი 7 2 4 3 4 3" xfId="31496" xr:uid="{00000000-0005-0000-0000-00008D880000}"/>
    <cellStyle name="ჩვეულებრივი 7 2 4 3 4 4" xfId="36369" xr:uid="{00000000-0005-0000-0000-00008E880000}"/>
    <cellStyle name="ჩვეულებრივი 7 2 4 3 5" xfId="26564" xr:uid="{00000000-0005-0000-0000-00008F880000}"/>
    <cellStyle name="ჩვეულებრივი 7 2 4 3 5 2" xfId="31498" xr:uid="{00000000-0005-0000-0000-000090880000}"/>
    <cellStyle name="ჩვეულებრივი 7 2 4 3 5 3" xfId="36371" xr:uid="{00000000-0005-0000-0000-000091880000}"/>
    <cellStyle name="ჩვეულებრივი 7 2 4 3 6" xfId="31483" xr:uid="{00000000-0005-0000-0000-000092880000}"/>
    <cellStyle name="ჩვეულებრივი 7 2 4 3 7" xfId="36356" xr:uid="{00000000-0005-0000-0000-000093880000}"/>
    <cellStyle name="ჩვეულებრივი 7 2 4 4" xfId="26565" xr:uid="{00000000-0005-0000-0000-000094880000}"/>
    <cellStyle name="ჩვეულებრივი 7 2 4 4 2" xfId="26566" xr:uid="{00000000-0005-0000-0000-000095880000}"/>
    <cellStyle name="ჩვეულებრივი 7 2 4 4 2 2" xfId="26567" xr:uid="{00000000-0005-0000-0000-000096880000}"/>
    <cellStyle name="ჩვეულებრივი 7 2 4 4 2 2 2" xfId="26568" xr:uid="{00000000-0005-0000-0000-000097880000}"/>
    <cellStyle name="ჩვეულებრივი 7 2 4 4 2 2 2 2" xfId="31502" xr:uid="{00000000-0005-0000-0000-000098880000}"/>
    <cellStyle name="ჩვეულებრივი 7 2 4 4 2 2 2 3" xfId="36375" xr:uid="{00000000-0005-0000-0000-000099880000}"/>
    <cellStyle name="ჩვეულებრივი 7 2 4 4 2 2 3" xfId="31501" xr:uid="{00000000-0005-0000-0000-00009A880000}"/>
    <cellStyle name="ჩვეულებრივი 7 2 4 4 2 2 4" xfId="36374" xr:uid="{00000000-0005-0000-0000-00009B880000}"/>
    <cellStyle name="ჩვეულებრივი 7 2 4 4 2 3" xfId="26569" xr:uid="{00000000-0005-0000-0000-00009C880000}"/>
    <cellStyle name="ჩვეულებრივი 7 2 4 4 2 3 2" xfId="31503" xr:uid="{00000000-0005-0000-0000-00009D880000}"/>
    <cellStyle name="ჩვეულებრივი 7 2 4 4 2 3 3" xfId="36376" xr:uid="{00000000-0005-0000-0000-00009E880000}"/>
    <cellStyle name="ჩვეულებრივი 7 2 4 4 2 4" xfId="31500" xr:uid="{00000000-0005-0000-0000-00009F880000}"/>
    <cellStyle name="ჩვეულებრივი 7 2 4 4 2 5" xfId="36373" xr:uid="{00000000-0005-0000-0000-0000A0880000}"/>
    <cellStyle name="ჩვეულებრივი 7 2 4 4 3" xfId="26570" xr:uid="{00000000-0005-0000-0000-0000A1880000}"/>
    <cellStyle name="ჩვეულებრივი 7 2 4 4 3 2" xfId="26571" xr:uid="{00000000-0005-0000-0000-0000A2880000}"/>
    <cellStyle name="ჩვეულებრივი 7 2 4 4 3 2 2" xfId="31505" xr:uid="{00000000-0005-0000-0000-0000A3880000}"/>
    <cellStyle name="ჩვეულებრივი 7 2 4 4 3 2 3" xfId="36378" xr:uid="{00000000-0005-0000-0000-0000A4880000}"/>
    <cellStyle name="ჩვეულებრივი 7 2 4 4 3 3" xfId="31504" xr:uid="{00000000-0005-0000-0000-0000A5880000}"/>
    <cellStyle name="ჩვეულებრივი 7 2 4 4 3 4" xfId="36377" xr:uid="{00000000-0005-0000-0000-0000A6880000}"/>
    <cellStyle name="ჩვეულებრივი 7 2 4 4 4" xfId="26572" xr:uid="{00000000-0005-0000-0000-0000A7880000}"/>
    <cellStyle name="ჩვეულებრივი 7 2 4 4 4 2" xfId="31506" xr:uid="{00000000-0005-0000-0000-0000A8880000}"/>
    <cellStyle name="ჩვეულებრივი 7 2 4 4 4 3" xfId="36379" xr:uid="{00000000-0005-0000-0000-0000A9880000}"/>
    <cellStyle name="ჩვეულებრივი 7 2 4 4 5" xfId="31499" xr:uid="{00000000-0005-0000-0000-0000AA880000}"/>
    <cellStyle name="ჩვეულებრივი 7 2 4 4 6" xfId="36372" xr:uid="{00000000-0005-0000-0000-0000AB880000}"/>
    <cellStyle name="ჩვეულებრივი 7 2 4 5" xfId="26573" xr:uid="{00000000-0005-0000-0000-0000AC880000}"/>
    <cellStyle name="ჩვეულებრივი 7 2 4 5 2" xfId="26574" xr:uid="{00000000-0005-0000-0000-0000AD880000}"/>
    <cellStyle name="ჩვეულებრივი 7 2 4 5 2 2" xfId="26575" xr:uid="{00000000-0005-0000-0000-0000AE880000}"/>
    <cellStyle name="ჩვეულებრივი 7 2 4 5 2 2 2" xfId="31509" xr:uid="{00000000-0005-0000-0000-0000AF880000}"/>
    <cellStyle name="ჩვეულებრივი 7 2 4 5 2 2 3" xfId="36382" xr:uid="{00000000-0005-0000-0000-0000B0880000}"/>
    <cellStyle name="ჩვეულებრივი 7 2 4 5 2 3" xfId="31508" xr:uid="{00000000-0005-0000-0000-0000B1880000}"/>
    <cellStyle name="ჩვეულებრივი 7 2 4 5 2 4" xfId="36381" xr:uid="{00000000-0005-0000-0000-0000B2880000}"/>
    <cellStyle name="ჩვეულებრივი 7 2 4 5 3" xfId="26576" xr:uid="{00000000-0005-0000-0000-0000B3880000}"/>
    <cellStyle name="ჩვეულებრივი 7 2 4 5 3 2" xfId="31510" xr:uid="{00000000-0005-0000-0000-0000B4880000}"/>
    <cellStyle name="ჩვეულებრივი 7 2 4 5 3 3" xfId="36383" xr:uid="{00000000-0005-0000-0000-0000B5880000}"/>
    <cellStyle name="ჩვეულებრივი 7 2 4 5 4" xfId="31507" xr:uid="{00000000-0005-0000-0000-0000B6880000}"/>
    <cellStyle name="ჩვეულებრივი 7 2 4 5 5" xfId="36380" xr:uid="{00000000-0005-0000-0000-0000B7880000}"/>
    <cellStyle name="ჩვეულებრივი 7 2 4 6" xfId="26577" xr:uid="{00000000-0005-0000-0000-0000B8880000}"/>
    <cellStyle name="ჩვეულებრივი 7 2 4 6 2" xfId="26578" xr:uid="{00000000-0005-0000-0000-0000B9880000}"/>
    <cellStyle name="ჩვეულებრივი 7 2 4 6 2 2" xfId="31512" xr:uid="{00000000-0005-0000-0000-0000BA880000}"/>
    <cellStyle name="ჩვეულებრივი 7 2 4 6 2 3" xfId="36385" xr:uid="{00000000-0005-0000-0000-0000BB880000}"/>
    <cellStyle name="ჩვეულებრივი 7 2 4 6 3" xfId="31511" xr:uid="{00000000-0005-0000-0000-0000BC880000}"/>
    <cellStyle name="ჩვეულებრივი 7 2 4 6 4" xfId="36384" xr:uid="{00000000-0005-0000-0000-0000BD880000}"/>
    <cellStyle name="ჩვეულებრივი 7 2 4 7" xfId="26579" xr:uid="{00000000-0005-0000-0000-0000BE880000}"/>
    <cellStyle name="ჩვეულებრივი 7 2 4 7 2" xfId="31513" xr:uid="{00000000-0005-0000-0000-0000BF880000}"/>
    <cellStyle name="ჩვეულებრივი 7 2 4 7 3" xfId="36386" xr:uid="{00000000-0005-0000-0000-0000C0880000}"/>
    <cellStyle name="ჩვეულებრივი 7 2 4 8" xfId="31466" xr:uid="{00000000-0005-0000-0000-0000C1880000}"/>
    <cellStyle name="ჩვეულებრივი 7 2 4 9" xfId="36339" xr:uid="{00000000-0005-0000-0000-0000C2880000}"/>
    <cellStyle name="ჩვეულებრივი 7 2 5" xfId="26580" xr:uid="{00000000-0005-0000-0000-0000C3880000}"/>
    <cellStyle name="ჩვეულებრივი 7 2 5 2" xfId="26581" xr:uid="{00000000-0005-0000-0000-0000C4880000}"/>
    <cellStyle name="ჩვეულებრივი 7 2 5 2 2" xfId="26582" xr:uid="{00000000-0005-0000-0000-0000C5880000}"/>
    <cellStyle name="ჩვეულებრივი 7 2 5 2 2 2" xfId="26583" xr:uid="{00000000-0005-0000-0000-0000C6880000}"/>
    <cellStyle name="ჩვეულებრივი 7 2 5 2 2 2 2" xfId="26584" xr:uid="{00000000-0005-0000-0000-0000C7880000}"/>
    <cellStyle name="ჩვეულებრივი 7 2 5 2 2 2 2 2" xfId="31518" xr:uid="{00000000-0005-0000-0000-0000C8880000}"/>
    <cellStyle name="ჩვეულებრივი 7 2 5 2 2 2 2 3" xfId="36391" xr:uid="{00000000-0005-0000-0000-0000C9880000}"/>
    <cellStyle name="ჩვეულებრივი 7 2 5 2 2 2 3" xfId="31517" xr:uid="{00000000-0005-0000-0000-0000CA880000}"/>
    <cellStyle name="ჩვეულებრივი 7 2 5 2 2 2 4" xfId="36390" xr:uid="{00000000-0005-0000-0000-0000CB880000}"/>
    <cellStyle name="ჩვეულებრივი 7 2 5 2 2 3" xfId="26585" xr:uid="{00000000-0005-0000-0000-0000CC880000}"/>
    <cellStyle name="ჩვეულებრივი 7 2 5 2 2 3 2" xfId="31519" xr:uid="{00000000-0005-0000-0000-0000CD880000}"/>
    <cellStyle name="ჩვეულებრივი 7 2 5 2 2 3 3" xfId="36392" xr:uid="{00000000-0005-0000-0000-0000CE880000}"/>
    <cellStyle name="ჩვეულებრივი 7 2 5 2 2 4" xfId="31516" xr:uid="{00000000-0005-0000-0000-0000CF880000}"/>
    <cellStyle name="ჩვეულებრივი 7 2 5 2 2 5" xfId="36389" xr:uid="{00000000-0005-0000-0000-0000D0880000}"/>
    <cellStyle name="ჩვეულებრივი 7 2 5 2 3" xfId="26586" xr:uid="{00000000-0005-0000-0000-0000D1880000}"/>
    <cellStyle name="ჩვეულებრივი 7 2 5 2 3 2" xfId="26587" xr:uid="{00000000-0005-0000-0000-0000D2880000}"/>
    <cellStyle name="ჩვეულებრივი 7 2 5 2 3 2 2" xfId="31521" xr:uid="{00000000-0005-0000-0000-0000D3880000}"/>
    <cellStyle name="ჩვეულებრივი 7 2 5 2 3 2 3" xfId="36394" xr:uid="{00000000-0005-0000-0000-0000D4880000}"/>
    <cellStyle name="ჩვეულებრივი 7 2 5 2 3 3" xfId="31520" xr:uid="{00000000-0005-0000-0000-0000D5880000}"/>
    <cellStyle name="ჩვეულებრივი 7 2 5 2 3 4" xfId="36393" xr:uid="{00000000-0005-0000-0000-0000D6880000}"/>
    <cellStyle name="ჩვეულებრივი 7 2 5 2 4" xfId="26588" xr:uid="{00000000-0005-0000-0000-0000D7880000}"/>
    <cellStyle name="ჩვეულებრივი 7 2 5 2 4 2" xfId="31522" xr:uid="{00000000-0005-0000-0000-0000D8880000}"/>
    <cellStyle name="ჩვეულებრივი 7 2 5 2 4 3" xfId="36395" xr:uid="{00000000-0005-0000-0000-0000D9880000}"/>
    <cellStyle name="ჩვეულებრივი 7 2 5 2 5" xfId="31515" xr:uid="{00000000-0005-0000-0000-0000DA880000}"/>
    <cellStyle name="ჩვეულებრივი 7 2 5 2 6" xfId="36388" xr:uid="{00000000-0005-0000-0000-0000DB880000}"/>
    <cellStyle name="ჩვეულებრივი 7 2 5 3" xfId="26589" xr:uid="{00000000-0005-0000-0000-0000DC880000}"/>
    <cellStyle name="ჩვეულებრივი 7 2 5 3 2" xfId="26590" xr:uid="{00000000-0005-0000-0000-0000DD880000}"/>
    <cellStyle name="ჩვეულებრივი 7 2 5 3 2 2" xfId="26591" xr:uid="{00000000-0005-0000-0000-0000DE880000}"/>
    <cellStyle name="ჩვეულებრივი 7 2 5 3 2 2 2" xfId="31525" xr:uid="{00000000-0005-0000-0000-0000DF880000}"/>
    <cellStyle name="ჩვეულებრივი 7 2 5 3 2 2 3" xfId="36398" xr:uid="{00000000-0005-0000-0000-0000E0880000}"/>
    <cellStyle name="ჩვეულებრივი 7 2 5 3 2 3" xfId="31524" xr:uid="{00000000-0005-0000-0000-0000E1880000}"/>
    <cellStyle name="ჩვეულებრივი 7 2 5 3 2 4" xfId="36397" xr:uid="{00000000-0005-0000-0000-0000E2880000}"/>
    <cellStyle name="ჩვეულებრივი 7 2 5 3 3" xfId="26592" xr:uid="{00000000-0005-0000-0000-0000E3880000}"/>
    <cellStyle name="ჩვეულებრივი 7 2 5 3 3 2" xfId="31526" xr:uid="{00000000-0005-0000-0000-0000E4880000}"/>
    <cellStyle name="ჩვეულებრივი 7 2 5 3 3 3" xfId="36399" xr:uid="{00000000-0005-0000-0000-0000E5880000}"/>
    <cellStyle name="ჩვეულებრივი 7 2 5 3 4" xfId="31523" xr:uid="{00000000-0005-0000-0000-0000E6880000}"/>
    <cellStyle name="ჩვეულებრივი 7 2 5 3 5" xfId="36396" xr:uid="{00000000-0005-0000-0000-0000E7880000}"/>
    <cellStyle name="ჩვეულებრივი 7 2 5 4" xfId="26593" xr:uid="{00000000-0005-0000-0000-0000E8880000}"/>
    <cellStyle name="ჩვეულებრივი 7 2 5 4 2" xfId="26594" xr:uid="{00000000-0005-0000-0000-0000E9880000}"/>
    <cellStyle name="ჩვეულებრივი 7 2 5 4 2 2" xfId="31528" xr:uid="{00000000-0005-0000-0000-0000EA880000}"/>
    <cellStyle name="ჩვეულებრივი 7 2 5 4 2 3" xfId="36401" xr:uid="{00000000-0005-0000-0000-0000EB880000}"/>
    <cellStyle name="ჩვეულებრივი 7 2 5 4 3" xfId="31527" xr:uid="{00000000-0005-0000-0000-0000EC880000}"/>
    <cellStyle name="ჩვეულებრივი 7 2 5 4 4" xfId="36400" xr:uid="{00000000-0005-0000-0000-0000ED880000}"/>
    <cellStyle name="ჩვეულებრივი 7 2 5 5" xfId="26595" xr:uid="{00000000-0005-0000-0000-0000EE880000}"/>
    <cellStyle name="ჩვეულებრივი 7 2 5 5 2" xfId="31529" xr:uid="{00000000-0005-0000-0000-0000EF880000}"/>
    <cellStyle name="ჩვეულებრივი 7 2 5 5 3" xfId="36402" xr:uid="{00000000-0005-0000-0000-0000F0880000}"/>
    <cellStyle name="ჩვეულებრივი 7 2 5 6" xfId="31514" xr:uid="{00000000-0005-0000-0000-0000F1880000}"/>
    <cellStyle name="ჩვეულებრივი 7 2 5 7" xfId="36387" xr:uid="{00000000-0005-0000-0000-0000F2880000}"/>
    <cellStyle name="ჩვეულებრივი 7 2 6" xfId="26596" xr:uid="{00000000-0005-0000-0000-0000F3880000}"/>
    <cellStyle name="ჩვეულებრივი 7 2 6 2" xfId="26597" xr:uid="{00000000-0005-0000-0000-0000F4880000}"/>
    <cellStyle name="ჩვეულებრივი 7 2 6 2 2" xfId="26598" xr:uid="{00000000-0005-0000-0000-0000F5880000}"/>
    <cellStyle name="ჩვეულებრივი 7 2 6 2 2 2" xfId="26599" xr:uid="{00000000-0005-0000-0000-0000F6880000}"/>
    <cellStyle name="ჩვეულებრივი 7 2 6 2 2 2 2" xfId="26600" xr:uid="{00000000-0005-0000-0000-0000F7880000}"/>
    <cellStyle name="ჩვეულებრივი 7 2 6 2 2 2 2 2" xfId="31534" xr:uid="{00000000-0005-0000-0000-0000F8880000}"/>
    <cellStyle name="ჩვეულებრივი 7 2 6 2 2 2 2 3" xfId="36407" xr:uid="{00000000-0005-0000-0000-0000F9880000}"/>
    <cellStyle name="ჩვეულებრივი 7 2 6 2 2 2 3" xfId="31533" xr:uid="{00000000-0005-0000-0000-0000FA880000}"/>
    <cellStyle name="ჩვეულებრივი 7 2 6 2 2 2 4" xfId="36406" xr:uid="{00000000-0005-0000-0000-0000FB880000}"/>
    <cellStyle name="ჩვეულებრივი 7 2 6 2 2 3" xfId="26601" xr:uid="{00000000-0005-0000-0000-0000FC880000}"/>
    <cellStyle name="ჩვეულებრივი 7 2 6 2 2 3 2" xfId="31535" xr:uid="{00000000-0005-0000-0000-0000FD880000}"/>
    <cellStyle name="ჩვეულებრივი 7 2 6 2 2 3 3" xfId="36408" xr:uid="{00000000-0005-0000-0000-0000FE880000}"/>
    <cellStyle name="ჩვეულებრივი 7 2 6 2 2 4" xfId="31532" xr:uid="{00000000-0005-0000-0000-0000FF880000}"/>
    <cellStyle name="ჩვეულებრივი 7 2 6 2 2 5" xfId="36405" xr:uid="{00000000-0005-0000-0000-000000890000}"/>
    <cellStyle name="ჩვეულებრივი 7 2 6 2 3" xfId="26602" xr:uid="{00000000-0005-0000-0000-000001890000}"/>
    <cellStyle name="ჩვეულებრივი 7 2 6 2 3 2" xfId="26603" xr:uid="{00000000-0005-0000-0000-000002890000}"/>
    <cellStyle name="ჩვეულებრივი 7 2 6 2 3 2 2" xfId="31537" xr:uid="{00000000-0005-0000-0000-000003890000}"/>
    <cellStyle name="ჩვეულებრივი 7 2 6 2 3 2 3" xfId="36410" xr:uid="{00000000-0005-0000-0000-000004890000}"/>
    <cellStyle name="ჩვეულებრივი 7 2 6 2 3 3" xfId="31536" xr:uid="{00000000-0005-0000-0000-000005890000}"/>
    <cellStyle name="ჩვეულებრივი 7 2 6 2 3 4" xfId="36409" xr:uid="{00000000-0005-0000-0000-000006890000}"/>
    <cellStyle name="ჩვეულებრივი 7 2 6 2 4" xfId="26604" xr:uid="{00000000-0005-0000-0000-000007890000}"/>
    <cellStyle name="ჩვეულებრივი 7 2 6 2 4 2" xfId="31538" xr:uid="{00000000-0005-0000-0000-000008890000}"/>
    <cellStyle name="ჩვეულებრივი 7 2 6 2 4 3" xfId="36411" xr:uid="{00000000-0005-0000-0000-000009890000}"/>
    <cellStyle name="ჩვეულებრივი 7 2 6 2 5" xfId="31531" xr:uid="{00000000-0005-0000-0000-00000A890000}"/>
    <cellStyle name="ჩვეულებრივი 7 2 6 2 6" xfId="36404" xr:uid="{00000000-0005-0000-0000-00000B890000}"/>
    <cellStyle name="ჩვეულებრივი 7 2 6 3" xfId="26605" xr:uid="{00000000-0005-0000-0000-00000C890000}"/>
    <cellStyle name="ჩვეულებრივი 7 2 6 3 2" xfId="26606" xr:uid="{00000000-0005-0000-0000-00000D890000}"/>
    <cellStyle name="ჩვეულებრივი 7 2 6 3 2 2" xfId="26607" xr:uid="{00000000-0005-0000-0000-00000E890000}"/>
    <cellStyle name="ჩვეულებრივი 7 2 6 3 2 2 2" xfId="31541" xr:uid="{00000000-0005-0000-0000-00000F890000}"/>
    <cellStyle name="ჩვეულებრივი 7 2 6 3 2 2 3" xfId="36414" xr:uid="{00000000-0005-0000-0000-000010890000}"/>
    <cellStyle name="ჩვეულებრივი 7 2 6 3 2 3" xfId="31540" xr:uid="{00000000-0005-0000-0000-000011890000}"/>
    <cellStyle name="ჩვეულებრივი 7 2 6 3 2 4" xfId="36413" xr:uid="{00000000-0005-0000-0000-000012890000}"/>
    <cellStyle name="ჩვეულებრივი 7 2 6 3 3" xfId="26608" xr:uid="{00000000-0005-0000-0000-000013890000}"/>
    <cellStyle name="ჩვეულებრივი 7 2 6 3 3 2" xfId="31542" xr:uid="{00000000-0005-0000-0000-000014890000}"/>
    <cellStyle name="ჩვეულებრივი 7 2 6 3 3 3" xfId="36415" xr:uid="{00000000-0005-0000-0000-000015890000}"/>
    <cellStyle name="ჩვეულებრივი 7 2 6 3 4" xfId="31539" xr:uid="{00000000-0005-0000-0000-000016890000}"/>
    <cellStyle name="ჩვეულებრივი 7 2 6 3 5" xfId="36412" xr:uid="{00000000-0005-0000-0000-000017890000}"/>
    <cellStyle name="ჩვეულებრივი 7 2 6 4" xfId="26609" xr:uid="{00000000-0005-0000-0000-000018890000}"/>
    <cellStyle name="ჩვეულებრივი 7 2 6 4 2" xfId="26610" xr:uid="{00000000-0005-0000-0000-000019890000}"/>
    <cellStyle name="ჩვეულებრივი 7 2 6 4 2 2" xfId="31544" xr:uid="{00000000-0005-0000-0000-00001A890000}"/>
    <cellStyle name="ჩვეულებრივი 7 2 6 4 2 3" xfId="36417" xr:uid="{00000000-0005-0000-0000-00001B890000}"/>
    <cellStyle name="ჩვეულებრივი 7 2 6 4 3" xfId="31543" xr:uid="{00000000-0005-0000-0000-00001C890000}"/>
    <cellStyle name="ჩვეულებრივი 7 2 6 4 4" xfId="36416" xr:uid="{00000000-0005-0000-0000-00001D890000}"/>
    <cellStyle name="ჩვეულებრივი 7 2 6 5" xfId="26611" xr:uid="{00000000-0005-0000-0000-00001E890000}"/>
    <cellStyle name="ჩვეულებრივი 7 2 6 5 2" xfId="31545" xr:uid="{00000000-0005-0000-0000-00001F890000}"/>
    <cellStyle name="ჩვეულებრივი 7 2 6 5 3" xfId="36418" xr:uid="{00000000-0005-0000-0000-000020890000}"/>
    <cellStyle name="ჩვეულებრივი 7 2 6 6" xfId="31530" xr:uid="{00000000-0005-0000-0000-000021890000}"/>
    <cellStyle name="ჩვეულებრივი 7 2 6 7" xfId="36403" xr:uid="{00000000-0005-0000-0000-000022890000}"/>
    <cellStyle name="ჩვეულებრივი 7 2 7" xfId="26612" xr:uid="{00000000-0005-0000-0000-000023890000}"/>
    <cellStyle name="ჩვეულებრივი 7 2 7 2" xfId="26613" xr:uid="{00000000-0005-0000-0000-000024890000}"/>
    <cellStyle name="ჩვეულებრივი 7 2 7 2 2" xfId="26614" xr:uid="{00000000-0005-0000-0000-000025890000}"/>
    <cellStyle name="ჩვეულებრივი 7 2 7 2 2 2" xfId="26615" xr:uid="{00000000-0005-0000-0000-000026890000}"/>
    <cellStyle name="ჩვეულებრივი 7 2 7 2 2 2 2" xfId="31549" xr:uid="{00000000-0005-0000-0000-000027890000}"/>
    <cellStyle name="ჩვეულებრივი 7 2 7 2 2 2 3" xfId="36422" xr:uid="{00000000-0005-0000-0000-000028890000}"/>
    <cellStyle name="ჩვეულებრივი 7 2 7 2 2 3" xfId="31548" xr:uid="{00000000-0005-0000-0000-000029890000}"/>
    <cellStyle name="ჩვეულებრივი 7 2 7 2 2 4" xfId="36421" xr:uid="{00000000-0005-0000-0000-00002A890000}"/>
    <cellStyle name="ჩვეულებრივი 7 2 7 2 3" xfId="26616" xr:uid="{00000000-0005-0000-0000-00002B890000}"/>
    <cellStyle name="ჩვეულებრივი 7 2 7 2 3 2" xfId="31550" xr:uid="{00000000-0005-0000-0000-00002C890000}"/>
    <cellStyle name="ჩვეულებრივი 7 2 7 2 3 3" xfId="36423" xr:uid="{00000000-0005-0000-0000-00002D890000}"/>
    <cellStyle name="ჩვეულებრივი 7 2 7 2 4" xfId="31547" xr:uid="{00000000-0005-0000-0000-00002E890000}"/>
    <cellStyle name="ჩვეულებრივი 7 2 7 2 5" xfId="36420" xr:uid="{00000000-0005-0000-0000-00002F890000}"/>
    <cellStyle name="ჩვეულებრივი 7 2 7 3" xfId="26617" xr:uid="{00000000-0005-0000-0000-000030890000}"/>
    <cellStyle name="ჩვეულებრივი 7 2 7 3 2" xfId="26618" xr:uid="{00000000-0005-0000-0000-000031890000}"/>
    <cellStyle name="ჩვეულებრივი 7 2 7 3 2 2" xfId="31552" xr:uid="{00000000-0005-0000-0000-000032890000}"/>
    <cellStyle name="ჩვეულებრივი 7 2 7 3 2 3" xfId="36425" xr:uid="{00000000-0005-0000-0000-000033890000}"/>
    <cellStyle name="ჩვეულებრივი 7 2 7 3 3" xfId="31551" xr:uid="{00000000-0005-0000-0000-000034890000}"/>
    <cellStyle name="ჩვეულებრივი 7 2 7 3 4" xfId="36424" xr:uid="{00000000-0005-0000-0000-000035890000}"/>
    <cellStyle name="ჩვეულებრივი 7 2 7 4" xfId="26619" xr:uid="{00000000-0005-0000-0000-000036890000}"/>
    <cellStyle name="ჩვეულებრივი 7 2 7 4 2" xfId="31553" xr:uid="{00000000-0005-0000-0000-000037890000}"/>
    <cellStyle name="ჩვეულებრივი 7 2 7 4 3" xfId="36426" xr:uid="{00000000-0005-0000-0000-000038890000}"/>
    <cellStyle name="ჩვეულებრივი 7 2 7 5" xfId="31546" xr:uid="{00000000-0005-0000-0000-000039890000}"/>
    <cellStyle name="ჩვეულებრივი 7 2 7 6" xfId="36419" xr:uid="{00000000-0005-0000-0000-00003A890000}"/>
    <cellStyle name="ჩვეულებრივი 7 2 8" xfId="26620" xr:uid="{00000000-0005-0000-0000-00003B890000}"/>
    <cellStyle name="ჩვეულებრივი 7 2 8 2" xfId="26621" xr:uid="{00000000-0005-0000-0000-00003C890000}"/>
    <cellStyle name="ჩვეულებრივი 7 2 8 2 2" xfId="26622" xr:uid="{00000000-0005-0000-0000-00003D890000}"/>
    <cellStyle name="ჩვეულებრივი 7 2 8 2 2 2" xfId="31556" xr:uid="{00000000-0005-0000-0000-00003E890000}"/>
    <cellStyle name="ჩვეულებრივი 7 2 8 2 2 3" xfId="36429" xr:uid="{00000000-0005-0000-0000-00003F890000}"/>
    <cellStyle name="ჩვეულებრივი 7 2 8 2 3" xfId="31555" xr:uid="{00000000-0005-0000-0000-000040890000}"/>
    <cellStyle name="ჩვეულებრივი 7 2 8 2 4" xfId="36428" xr:uid="{00000000-0005-0000-0000-000041890000}"/>
    <cellStyle name="ჩვეულებრივი 7 2 8 3" xfId="26623" xr:uid="{00000000-0005-0000-0000-000042890000}"/>
    <cellStyle name="ჩვეულებრივი 7 2 8 3 2" xfId="31557" xr:uid="{00000000-0005-0000-0000-000043890000}"/>
    <cellStyle name="ჩვეულებრივი 7 2 8 3 3" xfId="36430" xr:uid="{00000000-0005-0000-0000-000044890000}"/>
    <cellStyle name="ჩვეულებრივი 7 2 8 4" xfId="31554" xr:uid="{00000000-0005-0000-0000-000045890000}"/>
    <cellStyle name="ჩვეულებრივი 7 2 8 5" xfId="36427" xr:uid="{00000000-0005-0000-0000-000046890000}"/>
    <cellStyle name="ჩვეულებრივი 7 2 9" xfId="26624" xr:uid="{00000000-0005-0000-0000-000047890000}"/>
    <cellStyle name="ჩვეულებრივი 7 2 9 2" xfId="26625" xr:uid="{00000000-0005-0000-0000-000048890000}"/>
    <cellStyle name="ჩვეულებრივი 7 2 9 2 2" xfId="31559" xr:uid="{00000000-0005-0000-0000-000049890000}"/>
    <cellStyle name="ჩვეულებრივი 7 2 9 2 3" xfId="36432" xr:uid="{00000000-0005-0000-0000-00004A890000}"/>
    <cellStyle name="ჩვეულებრივი 7 2 9 3" xfId="31558" xr:uid="{00000000-0005-0000-0000-00004B890000}"/>
    <cellStyle name="ჩვეულებრივი 7 2 9 4" xfId="36431" xr:uid="{00000000-0005-0000-0000-00004C890000}"/>
    <cellStyle name="ჩვეულებრივი 7 3" xfId="26626" xr:uid="{00000000-0005-0000-0000-00004D890000}"/>
    <cellStyle name="ჩვეულებრივი 7 3 10" xfId="31560" xr:uid="{00000000-0005-0000-0000-00004E890000}"/>
    <cellStyle name="ჩვეულებრივი 7 3 11" xfId="36433" xr:uid="{00000000-0005-0000-0000-00004F890000}"/>
    <cellStyle name="ჩვეულებრივი 7 3 2" xfId="26627" xr:uid="{00000000-0005-0000-0000-000050890000}"/>
    <cellStyle name="ჩვეულებრივი 7 3 2 10" xfId="36434" xr:uid="{00000000-0005-0000-0000-000051890000}"/>
    <cellStyle name="ჩვეულებრივი 7 3 2 2" xfId="26628" xr:uid="{00000000-0005-0000-0000-000052890000}"/>
    <cellStyle name="ჩვეულებრივი 7 3 2 2 2" xfId="26629" xr:uid="{00000000-0005-0000-0000-000053890000}"/>
    <cellStyle name="ჩვეულებრივი 7 3 2 2 2 2" xfId="26630" xr:uid="{00000000-0005-0000-0000-000054890000}"/>
    <cellStyle name="ჩვეულებრივი 7 3 2 2 2 2 2" xfId="26631" xr:uid="{00000000-0005-0000-0000-000055890000}"/>
    <cellStyle name="ჩვეულებრივი 7 3 2 2 2 2 2 2" xfId="26632" xr:uid="{00000000-0005-0000-0000-000056890000}"/>
    <cellStyle name="ჩვეულებრივი 7 3 2 2 2 2 2 2 2" xfId="26633" xr:uid="{00000000-0005-0000-0000-000057890000}"/>
    <cellStyle name="ჩვეულებრივი 7 3 2 2 2 2 2 2 2 2" xfId="31567" xr:uid="{00000000-0005-0000-0000-000058890000}"/>
    <cellStyle name="ჩვეულებრივი 7 3 2 2 2 2 2 2 2 3" xfId="36440" xr:uid="{00000000-0005-0000-0000-000059890000}"/>
    <cellStyle name="ჩვეულებრივი 7 3 2 2 2 2 2 2 3" xfId="31566" xr:uid="{00000000-0005-0000-0000-00005A890000}"/>
    <cellStyle name="ჩვეულებრივი 7 3 2 2 2 2 2 2 4" xfId="36439" xr:uid="{00000000-0005-0000-0000-00005B890000}"/>
    <cellStyle name="ჩვეულებრივი 7 3 2 2 2 2 2 3" xfId="26634" xr:uid="{00000000-0005-0000-0000-00005C890000}"/>
    <cellStyle name="ჩვეულებრივი 7 3 2 2 2 2 2 3 2" xfId="31568" xr:uid="{00000000-0005-0000-0000-00005D890000}"/>
    <cellStyle name="ჩვეულებრივი 7 3 2 2 2 2 2 3 3" xfId="36441" xr:uid="{00000000-0005-0000-0000-00005E890000}"/>
    <cellStyle name="ჩვეულებრივი 7 3 2 2 2 2 2 4" xfId="31565" xr:uid="{00000000-0005-0000-0000-00005F890000}"/>
    <cellStyle name="ჩვეულებრივი 7 3 2 2 2 2 2 5" xfId="36438" xr:uid="{00000000-0005-0000-0000-000060890000}"/>
    <cellStyle name="ჩვეულებრივი 7 3 2 2 2 2 3" xfId="26635" xr:uid="{00000000-0005-0000-0000-000061890000}"/>
    <cellStyle name="ჩვეულებრივი 7 3 2 2 2 2 3 2" xfId="26636" xr:uid="{00000000-0005-0000-0000-000062890000}"/>
    <cellStyle name="ჩვეულებრივი 7 3 2 2 2 2 3 2 2" xfId="31570" xr:uid="{00000000-0005-0000-0000-000063890000}"/>
    <cellStyle name="ჩვეულებრივი 7 3 2 2 2 2 3 2 3" xfId="36443" xr:uid="{00000000-0005-0000-0000-000064890000}"/>
    <cellStyle name="ჩვეულებრივი 7 3 2 2 2 2 3 3" xfId="31569" xr:uid="{00000000-0005-0000-0000-000065890000}"/>
    <cellStyle name="ჩვეულებრივი 7 3 2 2 2 2 3 4" xfId="36442" xr:uid="{00000000-0005-0000-0000-000066890000}"/>
    <cellStyle name="ჩვეულებრივი 7 3 2 2 2 2 4" xfId="26637" xr:uid="{00000000-0005-0000-0000-000067890000}"/>
    <cellStyle name="ჩვეულებრივი 7 3 2 2 2 2 4 2" xfId="31571" xr:uid="{00000000-0005-0000-0000-000068890000}"/>
    <cellStyle name="ჩვეულებრივი 7 3 2 2 2 2 4 3" xfId="36444" xr:uid="{00000000-0005-0000-0000-000069890000}"/>
    <cellStyle name="ჩვეულებრივი 7 3 2 2 2 2 5" xfId="31564" xr:uid="{00000000-0005-0000-0000-00006A890000}"/>
    <cellStyle name="ჩვეულებრივი 7 3 2 2 2 2 6" xfId="36437" xr:uid="{00000000-0005-0000-0000-00006B890000}"/>
    <cellStyle name="ჩვეულებრივი 7 3 2 2 2 3" xfId="26638" xr:uid="{00000000-0005-0000-0000-00006C890000}"/>
    <cellStyle name="ჩვეულებრივი 7 3 2 2 2 3 2" xfId="26639" xr:uid="{00000000-0005-0000-0000-00006D890000}"/>
    <cellStyle name="ჩვეულებრივი 7 3 2 2 2 3 2 2" xfId="26640" xr:uid="{00000000-0005-0000-0000-00006E890000}"/>
    <cellStyle name="ჩვეულებრივი 7 3 2 2 2 3 2 2 2" xfId="31574" xr:uid="{00000000-0005-0000-0000-00006F890000}"/>
    <cellStyle name="ჩვეულებრივი 7 3 2 2 2 3 2 2 3" xfId="36447" xr:uid="{00000000-0005-0000-0000-000070890000}"/>
    <cellStyle name="ჩვეულებრივი 7 3 2 2 2 3 2 3" xfId="31573" xr:uid="{00000000-0005-0000-0000-000071890000}"/>
    <cellStyle name="ჩვეულებრივი 7 3 2 2 2 3 2 4" xfId="36446" xr:uid="{00000000-0005-0000-0000-000072890000}"/>
    <cellStyle name="ჩვეულებრივი 7 3 2 2 2 3 3" xfId="26641" xr:uid="{00000000-0005-0000-0000-000073890000}"/>
    <cellStyle name="ჩვეულებრივი 7 3 2 2 2 3 3 2" xfId="31575" xr:uid="{00000000-0005-0000-0000-000074890000}"/>
    <cellStyle name="ჩვეულებრივი 7 3 2 2 2 3 3 3" xfId="36448" xr:uid="{00000000-0005-0000-0000-000075890000}"/>
    <cellStyle name="ჩვეულებრივი 7 3 2 2 2 3 4" xfId="31572" xr:uid="{00000000-0005-0000-0000-000076890000}"/>
    <cellStyle name="ჩვეულებრივი 7 3 2 2 2 3 5" xfId="36445" xr:uid="{00000000-0005-0000-0000-000077890000}"/>
    <cellStyle name="ჩვეულებრივი 7 3 2 2 2 4" xfId="26642" xr:uid="{00000000-0005-0000-0000-000078890000}"/>
    <cellStyle name="ჩვეულებრივი 7 3 2 2 2 4 2" xfId="26643" xr:uid="{00000000-0005-0000-0000-000079890000}"/>
    <cellStyle name="ჩვეულებრივი 7 3 2 2 2 4 2 2" xfId="31577" xr:uid="{00000000-0005-0000-0000-00007A890000}"/>
    <cellStyle name="ჩვეულებრივი 7 3 2 2 2 4 2 3" xfId="36450" xr:uid="{00000000-0005-0000-0000-00007B890000}"/>
    <cellStyle name="ჩვეულებრივი 7 3 2 2 2 4 3" xfId="31576" xr:uid="{00000000-0005-0000-0000-00007C890000}"/>
    <cellStyle name="ჩვეულებრივი 7 3 2 2 2 4 4" xfId="36449" xr:uid="{00000000-0005-0000-0000-00007D890000}"/>
    <cellStyle name="ჩვეულებრივი 7 3 2 2 2 5" xfId="26644" xr:uid="{00000000-0005-0000-0000-00007E890000}"/>
    <cellStyle name="ჩვეულებრივი 7 3 2 2 2 5 2" xfId="31578" xr:uid="{00000000-0005-0000-0000-00007F890000}"/>
    <cellStyle name="ჩვეულებრივი 7 3 2 2 2 5 3" xfId="36451" xr:uid="{00000000-0005-0000-0000-000080890000}"/>
    <cellStyle name="ჩვეულებრივი 7 3 2 2 2 6" xfId="31563" xr:uid="{00000000-0005-0000-0000-000081890000}"/>
    <cellStyle name="ჩვეულებრივი 7 3 2 2 2 7" xfId="36436" xr:uid="{00000000-0005-0000-0000-000082890000}"/>
    <cellStyle name="ჩვეულებრივი 7 3 2 2 3" xfId="26645" xr:uid="{00000000-0005-0000-0000-000083890000}"/>
    <cellStyle name="ჩვეულებრივი 7 3 2 2 3 2" xfId="26646" xr:uid="{00000000-0005-0000-0000-000084890000}"/>
    <cellStyle name="ჩვეულებრივი 7 3 2 2 3 2 2" xfId="26647" xr:uid="{00000000-0005-0000-0000-000085890000}"/>
    <cellStyle name="ჩვეულებრივი 7 3 2 2 3 2 2 2" xfId="26648" xr:uid="{00000000-0005-0000-0000-000086890000}"/>
    <cellStyle name="ჩვეულებრივი 7 3 2 2 3 2 2 2 2" xfId="26649" xr:uid="{00000000-0005-0000-0000-000087890000}"/>
    <cellStyle name="ჩვეულებრივი 7 3 2 2 3 2 2 2 2 2" xfId="31583" xr:uid="{00000000-0005-0000-0000-000088890000}"/>
    <cellStyle name="ჩვეულებრივი 7 3 2 2 3 2 2 2 2 3" xfId="36456" xr:uid="{00000000-0005-0000-0000-000089890000}"/>
    <cellStyle name="ჩვეულებრივი 7 3 2 2 3 2 2 2 3" xfId="31582" xr:uid="{00000000-0005-0000-0000-00008A890000}"/>
    <cellStyle name="ჩვეულებრივი 7 3 2 2 3 2 2 2 4" xfId="36455" xr:uid="{00000000-0005-0000-0000-00008B890000}"/>
    <cellStyle name="ჩვეულებრივი 7 3 2 2 3 2 2 3" xfId="26650" xr:uid="{00000000-0005-0000-0000-00008C890000}"/>
    <cellStyle name="ჩვეულებრივი 7 3 2 2 3 2 2 3 2" xfId="31584" xr:uid="{00000000-0005-0000-0000-00008D890000}"/>
    <cellStyle name="ჩვეულებრივი 7 3 2 2 3 2 2 3 3" xfId="36457" xr:uid="{00000000-0005-0000-0000-00008E890000}"/>
    <cellStyle name="ჩვეულებრივი 7 3 2 2 3 2 2 4" xfId="31581" xr:uid="{00000000-0005-0000-0000-00008F890000}"/>
    <cellStyle name="ჩვეულებრივი 7 3 2 2 3 2 2 5" xfId="36454" xr:uid="{00000000-0005-0000-0000-000090890000}"/>
    <cellStyle name="ჩვეულებრივი 7 3 2 2 3 2 3" xfId="26651" xr:uid="{00000000-0005-0000-0000-000091890000}"/>
    <cellStyle name="ჩვეულებრივი 7 3 2 2 3 2 3 2" xfId="26652" xr:uid="{00000000-0005-0000-0000-000092890000}"/>
    <cellStyle name="ჩვეულებრივი 7 3 2 2 3 2 3 2 2" xfId="31586" xr:uid="{00000000-0005-0000-0000-000093890000}"/>
    <cellStyle name="ჩვეულებრივი 7 3 2 2 3 2 3 2 3" xfId="36459" xr:uid="{00000000-0005-0000-0000-000094890000}"/>
    <cellStyle name="ჩვეულებრივი 7 3 2 2 3 2 3 3" xfId="31585" xr:uid="{00000000-0005-0000-0000-000095890000}"/>
    <cellStyle name="ჩვეულებრივი 7 3 2 2 3 2 3 4" xfId="36458" xr:uid="{00000000-0005-0000-0000-000096890000}"/>
    <cellStyle name="ჩვეულებრივი 7 3 2 2 3 2 4" xfId="26653" xr:uid="{00000000-0005-0000-0000-000097890000}"/>
    <cellStyle name="ჩვეულებრივი 7 3 2 2 3 2 4 2" xfId="31587" xr:uid="{00000000-0005-0000-0000-000098890000}"/>
    <cellStyle name="ჩვეულებრივი 7 3 2 2 3 2 4 3" xfId="36460" xr:uid="{00000000-0005-0000-0000-000099890000}"/>
    <cellStyle name="ჩვეულებრივი 7 3 2 2 3 2 5" xfId="31580" xr:uid="{00000000-0005-0000-0000-00009A890000}"/>
    <cellStyle name="ჩვეულებრივი 7 3 2 2 3 2 6" xfId="36453" xr:uid="{00000000-0005-0000-0000-00009B890000}"/>
    <cellStyle name="ჩვეულებრივი 7 3 2 2 3 3" xfId="26654" xr:uid="{00000000-0005-0000-0000-00009C890000}"/>
    <cellStyle name="ჩვეულებრივი 7 3 2 2 3 3 2" xfId="26655" xr:uid="{00000000-0005-0000-0000-00009D890000}"/>
    <cellStyle name="ჩვეულებრივი 7 3 2 2 3 3 2 2" xfId="26656" xr:uid="{00000000-0005-0000-0000-00009E890000}"/>
    <cellStyle name="ჩვეულებრივი 7 3 2 2 3 3 2 2 2" xfId="31590" xr:uid="{00000000-0005-0000-0000-00009F890000}"/>
    <cellStyle name="ჩვეულებრივი 7 3 2 2 3 3 2 2 3" xfId="36463" xr:uid="{00000000-0005-0000-0000-0000A0890000}"/>
    <cellStyle name="ჩვეულებრივი 7 3 2 2 3 3 2 3" xfId="31589" xr:uid="{00000000-0005-0000-0000-0000A1890000}"/>
    <cellStyle name="ჩვეულებრივი 7 3 2 2 3 3 2 4" xfId="36462" xr:uid="{00000000-0005-0000-0000-0000A2890000}"/>
    <cellStyle name="ჩვეულებრივი 7 3 2 2 3 3 3" xfId="26657" xr:uid="{00000000-0005-0000-0000-0000A3890000}"/>
    <cellStyle name="ჩვეულებრივი 7 3 2 2 3 3 3 2" xfId="31591" xr:uid="{00000000-0005-0000-0000-0000A4890000}"/>
    <cellStyle name="ჩვეულებრივი 7 3 2 2 3 3 3 3" xfId="36464" xr:uid="{00000000-0005-0000-0000-0000A5890000}"/>
    <cellStyle name="ჩვეულებრივი 7 3 2 2 3 3 4" xfId="31588" xr:uid="{00000000-0005-0000-0000-0000A6890000}"/>
    <cellStyle name="ჩვეულებრივი 7 3 2 2 3 3 5" xfId="36461" xr:uid="{00000000-0005-0000-0000-0000A7890000}"/>
    <cellStyle name="ჩვეულებრივი 7 3 2 2 3 4" xfId="26658" xr:uid="{00000000-0005-0000-0000-0000A8890000}"/>
    <cellStyle name="ჩვეულებრივი 7 3 2 2 3 4 2" xfId="26659" xr:uid="{00000000-0005-0000-0000-0000A9890000}"/>
    <cellStyle name="ჩვეულებრივი 7 3 2 2 3 4 2 2" xfId="31593" xr:uid="{00000000-0005-0000-0000-0000AA890000}"/>
    <cellStyle name="ჩვეულებრივი 7 3 2 2 3 4 2 3" xfId="36466" xr:uid="{00000000-0005-0000-0000-0000AB890000}"/>
    <cellStyle name="ჩვეულებრივი 7 3 2 2 3 4 3" xfId="31592" xr:uid="{00000000-0005-0000-0000-0000AC890000}"/>
    <cellStyle name="ჩვეულებრივი 7 3 2 2 3 4 4" xfId="36465" xr:uid="{00000000-0005-0000-0000-0000AD890000}"/>
    <cellStyle name="ჩვეულებრივი 7 3 2 2 3 5" xfId="26660" xr:uid="{00000000-0005-0000-0000-0000AE890000}"/>
    <cellStyle name="ჩვეულებრივი 7 3 2 2 3 5 2" xfId="31594" xr:uid="{00000000-0005-0000-0000-0000AF890000}"/>
    <cellStyle name="ჩვეულებრივი 7 3 2 2 3 5 3" xfId="36467" xr:uid="{00000000-0005-0000-0000-0000B0890000}"/>
    <cellStyle name="ჩვეულებრივი 7 3 2 2 3 6" xfId="31579" xr:uid="{00000000-0005-0000-0000-0000B1890000}"/>
    <cellStyle name="ჩვეულებრივი 7 3 2 2 3 7" xfId="36452" xr:uid="{00000000-0005-0000-0000-0000B2890000}"/>
    <cellStyle name="ჩვეულებრივი 7 3 2 2 4" xfId="26661" xr:uid="{00000000-0005-0000-0000-0000B3890000}"/>
    <cellStyle name="ჩვეულებრივი 7 3 2 2 4 2" xfId="26662" xr:uid="{00000000-0005-0000-0000-0000B4890000}"/>
    <cellStyle name="ჩვეულებრივი 7 3 2 2 4 2 2" xfId="26663" xr:uid="{00000000-0005-0000-0000-0000B5890000}"/>
    <cellStyle name="ჩვეულებრივი 7 3 2 2 4 2 2 2" xfId="26664" xr:uid="{00000000-0005-0000-0000-0000B6890000}"/>
    <cellStyle name="ჩვეულებრივი 7 3 2 2 4 2 2 2 2" xfId="31598" xr:uid="{00000000-0005-0000-0000-0000B7890000}"/>
    <cellStyle name="ჩვეულებრივი 7 3 2 2 4 2 2 2 3" xfId="36471" xr:uid="{00000000-0005-0000-0000-0000B8890000}"/>
    <cellStyle name="ჩვეულებრივი 7 3 2 2 4 2 2 3" xfId="31597" xr:uid="{00000000-0005-0000-0000-0000B9890000}"/>
    <cellStyle name="ჩვეულებრივი 7 3 2 2 4 2 2 4" xfId="36470" xr:uid="{00000000-0005-0000-0000-0000BA890000}"/>
    <cellStyle name="ჩვეულებრივი 7 3 2 2 4 2 3" xfId="26665" xr:uid="{00000000-0005-0000-0000-0000BB890000}"/>
    <cellStyle name="ჩვეულებრივი 7 3 2 2 4 2 3 2" xfId="31599" xr:uid="{00000000-0005-0000-0000-0000BC890000}"/>
    <cellStyle name="ჩვეულებრივი 7 3 2 2 4 2 3 3" xfId="36472" xr:uid="{00000000-0005-0000-0000-0000BD890000}"/>
    <cellStyle name="ჩვეულებრივი 7 3 2 2 4 2 4" xfId="31596" xr:uid="{00000000-0005-0000-0000-0000BE890000}"/>
    <cellStyle name="ჩვეულებრივი 7 3 2 2 4 2 5" xfId="36469" xr:uid="{00000000-0005-0000-0000-0000BF890000}"/>
    <cellStyle name="ჩვეულებრივი 7 3 2 2 4 3" xfId="26666" xr:uid="{00000000-0005-0000-0000-0000C0890000}"/>
    <cellStyle name="ჩვეულებრივი 7 3 2 2 4 3 2" xfId="26667" xr:uid="{00000000-0005-0000-0000-0000C1890000}"/>
    <cellStyle name="ჩვეულებრივი 7 3 2 2 4 3 2 2" xfId="31601" xr:uid="{00000000-0005-0000-0000-0000C2890000}"/>
    <cellStyle name="ჩვეულებრივი 7 3 2 2 4 3 2 3" xfId="36474" xr:uid="{00000000-0005-0000-0000-0000C3890000}"/>
    <cellStyle name="ჩვეულებრივი 7 3 2 2 4 3 3" xfId="31600" xr:uid="{00000000-0005-0000-0000-0000C4890000}"/>
    <cellStyle name="ჩვეულებრივი 7 3 2 2 4 3 4" xfId="36473" xr:uid="{00000000-0005-0000-0000-0000C5890000}"/>
    <cellStyle name="ჩვეულებრივი 7 3 2 2 4 4" xfId="26668" xr:uid="{00000000-0005-0000-0000-0000C6890000}"/>
    <cellStyle name="ჩვეულებრივი 7 3 2 2 4 4 2" xfId="31602" xr:uid="{00000000-0005-0000-0000-0000C7890000}"/>
    <cellStyle name="ჩვეულებრივი 7 3 2 2 4 4 3" xfId="36475" xr:uid="{00000000-0005-0000-0000-0000C8890000}"/>
    <cellStyle name="ჩვეულებრივი 7 3 2 2 4 5" xfId="31595" xr:uid="{00000000-0005-0000-0000-0000C9890000}"/>
    <cellStyle name="ჩვეულებრივი 7 3 2 2 4 6" xfId="36468" xr:uid="{00000000-0005-0000-0000-0000CA890000}"/>
    <cellStyle name="ჩვეულებრივი 7 3 2 2 5" xfId="26669" xr:uid="{00000000-0005-0000-0000-0000CB890000}"/>
    <cellStyle name="ჩვეულებრივი 7 3 2 2 5 2" xfId="26670" xr:uid="{00000000-0005-0000-0000-0000CC890000}"/>
    <cellStyle name="ჩვეულებრივი 7 3 2 2 5 2 2" xfId="26671" xr:uid="{00000000-0005-0000-0000-0000CD890000}"/>
    <cellStyle name="ჩვეულებრივი 7 3 2 2 5 2 2 2" xfId="31605" xr:uid="{00000000-0005-0000-0000-0000CE890000}"/>
    <cellStyle name="ჩვეულებრივი 7 3 2 2 5 2 2 3" xfId="36478" xr:uid="{00000000-0005-0000-0000-0000CF890000}"/>
    <cellStyle name="ჩვეულებრივი 7 3 2 2 5 2 3" xfId="31604" xr:uid="{00000000-0005-0000-0000-0000D0890000}"/>
    <cellStyle name="ჩვეულებრივი 7 3 2 2 5 2 4" xfId="36477" xr:uid="{00000000-0005-0000-0000-0000D1890000}"/>
    <cellStyle name="ჩვეულებრივი 7 3 2 2 5 3" xfId="26672" xr:uid="{00000000-0005-0000-0000-0000D2890000}"/>
    <cellStyle name="ჩვეულებრივი 7 3 2 2 5 3 2" xfId="31606" xr:uid="{00000000-0005-0000-0000-0000D3890000}"/>
    <cellStyle name="ჩვეულებრივი 7 3 2 2 5 3 3" xfId="36479" xr:uid="{00000000-0005-0000-0000-0000D4890000}"/>
    <cellStyle name="ჩვეულებრივი 7 3 2 2 5 4" xfId="31603" xr:uid="{00000000-0005-0000-0000-0000D5890000}"/>
    <cellStyle name="ჩვეულებრივი 7 3 2 2 5 5" xfId="36476" xr:uid="{00000000-0005-0000-0000-0000D6890000}"/>
    <cellStyle name="ჩვეულებრივი 7 3 2 2 6" xfId="26673" xr:uid="{00000000-0005-0000-0000-0000D7890000}"/>
    <cellStyle name="ჩვეულებრივი 7 3 2 2 6 2" xfId="26674" xr:uid="{00000000-0005-0000-0000-0000D8890000}"/>
    <cellStyle name="ჩვეულებრივი 7 3 2 2 6 2 2" xfId="31608" xr:uid="{00000000-0005-0000-0000-0000D9890000}"/>
    <cellStyle name="ჩვეულებრივი 7 3 2 2 6 2 3" xfId="36481" xr:uid="{00000000-0005-0000-0000-0000DA890000}"/>
    <cellStyle name="ჩვეულებრივი 7 3 2 2 6 3" xfId="31607" xr:uid="{00000000-0005-0000-0000-0000DB890000}"/>
    <cellStyle name="ჩვეულებრივი 7 3 2 2 6 4" xfId="36480" xr:uid="{00000000-0005-0000-0000-0000DC890000}"/>
    <cellStyle name="ჩვეულებრივი 7 3 2 2 7" xfId="26675" xr:uid="{00000000-0005-0000-0000-0000DD890000}"/>
    <cellStyle name="ჩვეულებრივი 7 3 2 2 7 2" xfId="31609" xr:uid="{00000000-0005-0000-0000-0000DE890000}"/>
    <cellStyle name="ჩვეულებრივი 7 3 2 2 7 3" xfId="36482" xr:uid="{00000000-0005-0000-0000-0000DF890000}"/>
    <cellStyle name="ჩვეულებრივი 7 3 2 2 8" xfId="31562" xr:uid="{00000000-0005-0000-0000-0000E0890000}"/>
    <cellStyle name="ჩვეულებრივი 7 3 2 2 9" xfId="36435" xr:uid="{00000000-0005-0000-0000-0000E1890000}"/>
    <cellStyle name="ჩვეულებრივი 7 3 2 3" xfId="26676" xr:uid="{00000000-0005-0000-0000-0000E2890000}"/>
    <cellStyle name="ჩვეულებრივი 7 3 2 3 2" xfId="26677" xr:uid="{00000000-0005-0000-0000-0000E3890000}"/>
    <cellStyle name="ჩვეულებრივი 7 3 2 3 2 2" xfId="26678" xr:uid="{00000000-0005-0000-0000-0000E4890000}"/>
    <cellStyle name="ჩვეულებრივი 7 3 2 3 2 2 2" xfId="26679" xr:uid="{00000000-0005-0000-0000-0000E5890000}"/>
    <cellStyle name="ჩვეულებრივი 7 3 2 3 2 2 2 2" xfId="26680" xr:uid="{00000000-0005-0000-0000-0000E6890000}"/>
    <cellStyle name="ჩვეულებრივი 7 3 2 3 2 2 2 2 2" xfId="31614" xr:uid="{00000000-0005-0000-0000-0000E7890000}"/>
    <cellStyle name="ჩვეულებრივი 7 3 2 3 2 2 2 2 3" xfId="36487" xr:uid="{00000000-0005-0000-0000-0000E8890000}"/>
    <cellStyle name="ჩვეულებრივი 7 3 2 3 2 2 2 3" xfId="31613" xr:uid="{00000000-0005-0000-0000-0000E9890000}"/>
    <cellStyle name="ჩვეულებრივი 7 3 2 3 2 2 2 4" xfId="36486" xr:uid="{00000000-0005-0000-0000-0000EA890000}"/>
    <cellStyle name="ჩვეულებრივი 7 3 2 3 2 2 3" xfId="26681" xr:uid="{00000000-0005-0000-0000-0000EB890000}"/>
    <cellStyle name="ჩვეულებრივი 7 3 2 3 2 2 3 2" xfId="31615" xr:uid="{00000000-0005-0000-0000-0000EC890000}"/>
    <cellStyle name="ჩვეულებრივი 7 3 2 3 2 2 3 3" xfId="36488" xr:uid="{00000000-0005-0000-0000-0000ED890000}"/>
    <cellStyle name="ჩვეულებრივი 7 3 2 3 2 2 4" xfId="31612" xr:uid="{00000000-0005-0000-0000-0000EE890000}"/>
    <cellStyle name="ჩვეულებრივი 7 3 2 3 2 2 5" xfId="36485" xr:uid="{00000000-0005-0000-0000-0000EF890000}"/>
    <cellStyle name="ჩვეულებრივი 7 3 2 3 2 3" xfId="26682" xr:uid="{00000000-0005-0000-0000-0000F0890000}"/>
    <cellStyle name="ჩვეულებრივი 7 3 2 3 2 3 2" xfId="26683" xr:uid="{00000000-0005-0000-0000-0000F1890000}"/>
    <cellStyle name="ჩვეულებრივი 7 3 2 3 2 3 2 2" xfId="31617" xr:uid="{00000000-0005-0000-0000-0000F2890000}"/>
    <cellStyle name="ჩვეულებრივი 7 3 2 3 2 3 2 3" xfId="36490" xr:uid="{00000000-0005-0000-0000-0000F3890000}"/>
    <cellStyle name="ჩვეულებრივი 7 3 2 3 2 3 3" xfId="31616" xr:uid="{00000000-0005-0000-0000-0000F4890000}"/>
    <cellStyle name="ჩვეულებრივი 7 3 2 3 2 3 4" xfId="36489" xr:uid="{00000000-0005-0000-0000-0000F5890000}"/>
    <cellStyle name="ჩვეულებრივი 7 3 2 3 2 4" xfId="26684" xr:uid="{00000000-0005-0000-0000-0000F6890000}"/>
    <cellStyle name="ჩვეულებრივი 7 3 2 3 2 4 2" xfId="31618" xr:uid="{00000000-0005-0000-0000-0000F7890000}"/>
    <cellStyle name="ჩვეულებრივი 7 3 2 3 2 4 3" xfId="36491" xr:uid="{00000000-0005-0000-0000-0000F8890000}"/>
    <cellStyle name="ჩვეულებრივი 7 3 2 3 2 5" xfId="31611" xr:uid="{00000000-0005-0000-0000-0000F9890000}"/>
    <cellStyle name="ჩვეულებრივი 7 3 2 3 2 6" xfId="36484" xr:uid="{00000000-0005-0000-0000-0000FA890000}"/>
    <cellStyle name="ჩვეულებრივი 7 3 2 3 3" xfId="26685" xr:uid="{00000000-0005-0000-0000-0000FB890000}"/>
    <cellStyle name="ჩვეულებრივი 7 3 2 3 3 2" xfId="26686" xr:uid="{00000000-0005-0000-0000-0000FC890000}"/>
    <cellStyle name="ჩვეულებრივი 7 3 2 3 3 2 2" xfId="26687" xr:uid="{00000000-0005-0000-0000-0000FD890000}"/>
    <cellStyle name="ჩვეულებრივი 7 3 2 3 3 2 2 2" xfId="31621" xr:uid="{00000000-0005-0000-0000-0000FE890000}"/>
    <cellStyle name="ჩვეულებრივი 7 3 2 3 3 2 2 3" xfId="36494" xr:uid="{00000000-0005-0000-0000-0000FF890000}"/>
    <cellStyle name="ჩვეულებრივი 7 3 2 3 3 2 3" xfId="31620" xr:uid="{00000000-0005-0000-0000-0000008A0000}"/>
    <cellStyle name="ჩვეულებრივი 7 3 2 3 3 2 4" xfId="36493" xr:uid="{00000000-0005-0000-0000-0000018A0000}"/>
    <cellStyle name="ჩვეულებრივი 7 3 2 3 3 3" xfId="26688" xr:uid="{00000000-0005-0000-0000-0000028A0000}"/>
    <cellStyle name="ჩვეულებრივი 7 3 2 3 3 3 2" xfId="31622" xr:uid="{00000000-0005-0000-0000-0000038A0000}"/>
    <cellStyle name="ჩვეულებრივი 7 3 2 3 3 3 3" xfId="36495" xr:uid="{00000000-0005-0000-0000-0000048A0000}"/>
    <cellStyle name="ჩვეულებრივი 7 3 2 3 3 4" xfId="31619" xr:uid="{00000000-0005-0000-0000-0000058A0000}"/>
    <cellStyle name="ჩვეულებრივი 7 3 2 3 3 5" xfId="36492" xr:uid="{00000000-0005-0000-0000-0000068A0000}"/>
    <cellStyle name="ჩვეულებრივი 7 3 2 3 4" xfId="26689" xr:uid="{00000000-0005-0000-0000-0000078A0000}"/>
    <cellStyle name="ჩვეულებრივი 7 3 2 3 4 2" xfId="26690" xr:uid="{00000000-0005-0000-0000-0000088A0000}"/>
    <cellStyle name="ჩვეულებრივი 7 3 2 3 4 2 2" xfId="31624" xr:uid="{00000000-0005-0000-0000-0000098A0000}"/>
    <cellStyle name="ჩვეულებრივი 7 3 2 3 4 2 3" xfId="36497" xr:uid="{00000000-0005-0000-0000-00000A8A0000}"/>
    <cellStyle name="ჩვეულებრივი 7 3 2 3 4 3" xfId="31623" xr:uid="{00000000-0005-0000-0000-00000B8A0000}"/>
    <cellStyle name="ჩვეულებრივი 7 3 2 3 4 4" xfId="36496" xr:uid="{00000000-0005-0000-0000-00000C8A0000}"/>
    <cellStyle name="ჩვეულებრივი 7 3 2 3 5" xfId="26691" xr:uid="{00000000-0005-0000-0000-00000D8A0000}"/>
    <cellStyle name="ჩვეულებრივი 7 3 2 3 5 2" xfId="31625" xr:uid="{00000000-0005-0000-0000-00000E8A0000}"/>
    <cellStyle name="ჩვეულებრივი 7 3 2 3 5 3" xfId="36498" xr:uid="{00000000-0005-0000-0000-00000F8A0000}"/>
    <cellStyle name="ჩვეულებრივი 7 3 2 3 6" xfId="31610" xr:uid="{00000000-0005-0000-0000-0000108A0000}"/>
    <cellStyle name="ჩვეულებრივი 7 3 2 3 7" xfId="36483" xr:uid="{00000000-0005-0000-0000-0000118A0000}"/>
    <cellStyle name="ჩვეულებრივი 7 3 2 4" xfId="26692" xr:uid="{00000000-0005-0000-0000-0000128A0000}"/>
    <cellStyle name="ჩვეულებრივი 7 3 2 4 2" xfId="26693" xr:uid="{00000000-0005-0000-0000-0000138A0000}"/>
    <cellStyle name="ჩვეულებრივი 7 3 2 4 2 2" xfId="26694" xr:uid="{00000000-0005-0000-0000-0000148A0000}"/>
    <cellStyle name="ჩვეულებრივი 7 3 2 4 2 2 2" xfId="26695" xr:uid="{00000000-0005-0000-0000-0000158A0000}"/>
    <cellStyle name="ჩვეულებრივი 7 3 2 4 2 2 2 2" xfId="26696" xr:uid="{00000000-0005-0000-0000-0000168A0000}"/>
    <cellStyle name="ჩვეულებრივი 7 3 2 4 2 2 2 2 2" xfId="31630" xr:uid="{00000000-0005-0000-0000-0000178A0000}"/>
    <cellStyle name="ჩვეულებრივი 7 3 2 4 2 2 2 2 3" xfId="36503" xr:uid="{00000000-0005-0000-0000-0000188A0000}"/>
    <cellStyle name="ჩვეულებრივი 7 3 2 4 2 2 2 3" xfId="31629" xr:uid="{00000000-0005-0000-0000-0000198A0000}"/>
    <cellStyle name="ჩვეულებრივი 7 3 2 4 2 2 2 4" xfId="36502" xr:uid="{00000000-0005-0000-0000-00001A8A0000}"/>
    <cellStyle name="ჩვეულებრივი 7 3 2 4 2 2 3" xfId="26697" xr:uid="{00000000-0005-0000-0000-00001B8A0000}"/>
    <cellStyle name="ჩვეულებრივი 7 3 2 4 2 2 3 2" xfId="31631" xr:uid="{00000000-0005-0000-0000-00001C8A0000}"/>
    <cellStyle name="ჩვეულებრივი 7 3 2 4 2 2 3 3" xfId="36504" xr:uid="{00000000-0005-0000-0000-00001D8A0000}"/>
    <cellStyle name="ჩვეულებრივი 7 3 2 4 2 2 4" xfId="31628" xr:uid="{00000000-0005-0000-0000-00001E8A0000}"/>
    <cellStyle name="ჩვეულებრივი 7 3 2 4 2 2 5" xfId="36501" xr:uid="{00000000-0005-0000-0000-00001F8A0000}"/>
    <cellStyle name="ჩვეულებრივი 7 3 2 4 2 3" xfId="26698" xr:uid="{00000000-0005-0000-0000-0000208A0000}"/>
    <cellStyle name="ჩვეულებრივი 7 3 2 4 2 3 2" xfId="26699" xr:uid="{00000000-0005-0000-0000-0000218A0000}"/>
    <cellStyle name="ჩვეულებრივი 7 3 2 4 2 3 2 2" xfId="31633" xr:uid="{00000000-0005-0000-0000-0000228A0000}"/>
    <cellStyle name="ჩვეულებრივი 7 3 2 4 2 3 2 3" xfId="36506" xr:uid="{00000000-0005-0000-0000-0000238A0000}"/>
    <cellStyle name="ჩვეულებრივი 7 3 2 4 2 3 3" xfId="31632" xr:uid="{00000000-0005-0000-0000-0000248A0000}"/>
    <cellStyle name="ჩვეულებრივი 7 3 2 4 2 3 4" xfId="36505" xr:uid="{00000000-0005-0000-0000-0000258A0000}"/>
    <cellStyle name="ჩვეულებრივი 7 3 2 4 2 4" xfId="26700" xr:uid="{00000000-0005-0000-0000-0000268A0000}"/>
    <cellStyle name="ჩვეულებრივი 7 3 2 4 2 4 2" xfId="31634" xr:uid="{00000000-0005-0000-0000-0000278A0000}"/>
    <cellStyle name="ჩვეულებრივი 7 3 2 4 2 4 3" xfId="36507" xr:uid="{00000000-0005-0000-0000-0000288A0000}"/>
    <cellStyle name="ჩვეულებრივი 7 3 2 4 2 5" xfId="31627" xr:uid="{00000000-0005-0000-0000-0000298A0000}"/>
    <cellStyle name="ჩვეულებრივი 7 3 2 4 2 6" xfId="36500" xr:uid="{00000000-0005-0000-0000-00002A8A0000}"/>
    <cellStyle name="ჩვეულებრივი 7 3 2 4 3" xfId="26701" xr:uid="{00000000-0005-0000-0000-00002B8A0000}"/>
    <cellStyle name="ჩვეულებრივი 7 3 2 4 3 2" xfId="26702" xr:uid="{00000000-0005-0000-0000-00002C8A0000}"/>
    <cellStyle name="ჩვეულებრივი 7 3 2 4 3 2 2" xfId="26703" xr:uid="{00000000-0005-0000-0000-00002D8A0000}"/>
    <cellStyle name="ჩვეულებრივი 7 3 2 4 3 2 2 2" xfId="31637" xr:uid="{00000000-0005-0000-0000-00002E8A0000}"/>
    <cellStyle name="ჩვეულებრივი 7 3 2 4 3 2 2 3" xfId="36510" xr:uid="{00000000-0005-0000-0000-00002F8A0000}"/>
    <cellStyle name="ჩვეულებრივი 7 3 2 4 3 2 3" xfId="31636" xr:uid="{00000000-0005-0000-0000-0000308A0000}"/>
    <cellStyle name="ჩვეულებრივი 7 3 2 4 3 2 4" xfId="36509" xr:uid="{00000000-0005-0000-0000-0000318A0000}"/>
    <cellStyle name="ჩვეულებრივი 7 3 2 4 3 3" xfId="26704" xr:uid="{00000000-0005-0000-0000-0000328A0000}"/>
    <cellStyle name="ჩვეულებრივი 7 3 2 4 3 3 2" xfId="31638" xr:uid="{00000000-0005-0000-0000-0000338A0000}"/>
    <cellStyle name="ჩვეულებრივი 7 3 2 4 3 3 3" xfId="36511" xr:uid="{00000000-0005-0000-0000-0000348A0000}"/>
    <cellStyle name="ჩვეულებრივი 7 3 2 4 3 4" xfId="31635" xr:uid="{00000000-0005-0000-0000-0000358A0000}"/>
    <cellStyle name="ჩვეულებრივი 7 3 2 4 3 5" xfId="36508" xr:uid="{00000000-0005-0000-0000-0000368A0000}"/>
    <cellStyle name="ჩვეულებრივი 7 3 2 4 4" xfId="26705" xr:uid="{00000000-0005-0000-0000-0000378A0000}"/>
    <cellStyle name="ჩვეულებრივი 7 3 2 4 4 2" xfId="26706" xr:uid="{00000000-0005-0000-0000-0000388A0000}"/>
    <cellStyle name="ჩვეულებრივი 7 3 2 4 4 2 2" xfId="31640" xr:uid="{00000000-0005-0000-0000-0000398A0000}"/>
    <cellStyle name="ჩვეულებრივი 7 3 2 4 4 2 3" xfId="36513" xr:uid="{00000000-0005-0000-0000-00003A8A0000}"/>
    <cellStyle name="ჩვეულებრივი 7 3 2 4 4 3" xfId="31639" xr:uid="{00000000-0005-0000-0000-00003B8A0000}"/>
    <cellStyle name="ჩვეულებრივი 7 3 2 4 4 4" xfId="36512" xr:uid="{00000000-0005-0000-0000-00003C8A0000}"/>
    <cellStyle name="ჩვეულებრივი 7 3 2 4 5" xfId="26707" xr:uid="{00000000-0005-0000-0000-00003D8A0000}"/>
    <cellStyle name="ჩვეულებრივი 7 3 2 4 5 2" xfId="31641" xr:uid="{00000000-0005-0000-0000-00003E8A0000}"/>
    <cellStyle name="ჩვეულებრივი 7 3 2 4 5 3" xfId="36514" xr:uid="{00000000-0005-0000-0000-00003F8A0000}"/>
    <cellStyle name="ჩვეულებრივი 7 3 2 4 6" xfId="31626" xr:uid="{00000000-0005-0000-0000-0000408A0000}"/>
    <cellStyle name="ჩვეულებრივი 7 3 2 4 7" xfId="36499" xr:uid="{00000000-0005-0000-0000-0000418A0000}"/>
    <cellStyle name="ჩვეულებრივი 7 3 2 5" xfId="26708" xr:uid="{00000000-0005-0000-0000-0000428A0000}"/>
    <cellStyle name="ჩვეულებრივი 7 3 2 5 2" xfId="26709" xr:uid="{00000000-0005-0000-0000-0000438A0000}"/>
    <cellStyle name="ჩვეულებრივი 7 3 2 5 2 2" xfId="26710" xr:uid="{00000000-0005-0000-0000-0000448A0000}"/>
    <cellStyle name="ჩვეულებრივი 7 3 2 5 2 2 2" xfId="26711" xr:uid="{00000000-0005-0000-0000-0000458A0000}"/>
    <cellStyle name="ჩვეულებრივი 7 3 2 5 2 2 2 2" xfId="31645" xr:uid="{00000000-0005-0000-0000-0000468A0000}"/>
    <cellStyle name="ჩვეულებრივი 7 3 2 5 2 2 2 3" xfId="36518" xr:uid="{00000000-0005-0000-0000-0000478A0000}"/>
    <cellStyle name="ჩვეულებრივი 7 3 2 5 2 2 3" xfId="31644" xr:uid="{00000000-0005-0000-0000-0000488A0000}"/>
    <cellStyle name="ჩვეულებრივი 7 3 2 5 2 2 4" xfId="36517" xr:uid="{00000000-0005-0000-0000-0000498A0000}"/>
    <cellStyle name="ჩვეულებრივი 7 3 2 5 2 3" xfId="26712" xr:uid="{00000000-0005-0000-0000-00004A8A0000}"/>
    <cellStyle name="ჩვეულებრივი 7 3 2 5 2 3 2" xfId="31646" xr:uid="{00000000-0005-0000-0000-00004B8A0000}"/>
    <cellStyle name="ჩვეულებრივი 7 3 2 5 2 3 3" xfId="36519" xr:uid="{00000000-0005-0000-0000-00004C8A0000}"/>
    <cellStyle name="ჩვეულებრივი 7 3 2 5 2 4" xfId="31643" xr:uid="{00000000-0005-0000-0000-00004D8A0000}"/>
    <cellStyle name="ჩვეულებრივი 7 3 2 5 2 5" xfId="36516" xr:uid="{00000000-0005-0000-0000-00004E8A0000}"/>
    <cellStyle name="ჩვეულებრივი 7 3 2 5 3" xfId="26713" xr:uid="{00000000-0005-0000-0000-00004F8A0000}"/>
    <cellStyle name="ჩვეულებრივი 7 3 2 5 3 2" xfId="26714" xr:uid="{00000000-0005-0000-0000-0000508A0000}"/>
    <cellStyle name="ჩვეულებრივი 7 3 2 5 3 2 2" xfId="31648" xr:uid="{00000000-0005-0000-0000-0000518A0000}"/>
    <cellStyle name="ჩვეულებრივი 7 3 2 5 3 2 3" xfId="36521" xr:uid="{00000000-0005-0000-0000-0000528A0000}"/>
    <cellStyle name="ჩვეულებრივი 7 3 2 5 3 3" xfId="31647" xr:uid="{00000000-0005-0000-0000-0000538A0000}"/>
    <cellStyle name="ჩვეულებრივი 7 3 2 5 3 4" xfId="36520" xr:uid="{00000000-0005-0000-0000-0000548A0000}"/>
    <cellStyle name="ჩვეულებრივი 7 3 2 5 4" xfId="26715" xr:uid="{00000000-0005-0000-0000-0000558A0000}"/>
    <cellStyle name="ჩვეულებრივი 7 3 2 5 4 2" xfId="31649" xr:uid="{00000000-0005-0000-0000-0000568A0000}"/>
    <cellStyle name="ჩვეულებრივი 7 3 2 5 4 3" xfId="36522" xr:uid="{00000000-0005-0000-0000-0000578A0000}"/>
    <cellStyle name="ჩვეულებრივი 7 3 2 5 5" xfId="31642" xr:uid="{00000000-0005-0000-0000-0000588A0000}"/>
    <cellStyle name="ჩვეულებრივი 7 3 2 5 6" xfId="36515" xr:uid="{00000000-0005-0000-0000-0000598A0000}"/>
    <cellStyle name="ჩვეულებრივი 7 3 2 6" xfId="26716" xr:uid="{00000000-0005-0000-0000-00005A8A0000}"/>
    <cellStyle name="ჩვეულებრივი 7 3 2 6 2" xfId="26717" xr:uid="{00000000-0005-0000-0000-00005B8A0000}"/>
    <cellStyle name="ჩვეულებრივი 7 3 2 6 2 2" xfId="26718" xr:uid="{00000000-0005-0000-0000-00005C8A0000}"/>
    <cellStyle name="ჩვეულებრივი 7 3 2 6 2 2 2" xfId="31652" xr:uid="{00000000-0005-0000-0000-00005D8A0000}"/>
    <cellStyle name="ჩვეულებრივი 7 3 2 6 2 2 3" xfId="36525" xr:uid="{00000000-0005-0000-0000-00005E8A0000}"/>
    <cellStyle name="ჩვეულებრივი 7 3 2 6 2 3" xfId="31651" xr:uid="{00000000-0005-0000-0000-00005F8A0000}"/>
    <cellStyle name="ჩვეულებრივი 7 3 2 6 2 4" xfId="36524" xr:uid="{00000000-0005-0000-0000-0000608A0000}"/>
    <cellStyle name="ჩვეულებრივი 7 3 2 6 3" xfId="26719" xr:uid="{00000000-0005-0000-0000-0000618A0000}"/>
    <cellStyle name="ჩვეულებრივი 7 3 2 6 3 2" xfId="31653" xr:uid="{00000000-0005-0000-0000-0000628A0000}"/>
    <cellStyle name="ჩვეულებრივი 7 3 2 6 3 3" xfId="36526" xr:uid="{00000000-0005-0000-0000-0000638A0000}"/>
    <cellStyle name="ჩვეულებრივი 7 3 2 6 4" xfId="31650" xr:uid="{00000000-0005-0000-0000-0000648A0000}"/>
    <cellStyle name="ჩვეულებრივი 7 3 2 6 5" xfId="36523" xr:uid="{00000000-0005-0000-0000-0000658A0000}"/>
    <cellStyle name="ჩვეულებრივი 7 3 2 7" xfId="26720" xr:uid="{00000000-0005-0000-0000-0000668A0000}"/>
    <cellStyle name="ჩვეულებრივი 7 3 2 7 2" xfId="26721" xr:uid="{00000000-0005-0000-0000-0000678A0000}"/>
    <cellStyle name="ჩვეულებრივი 7 3 2 7 2 2" xfId="31655" xr:uid="{00000000-0005-0000-0000-0000688A0000}"/>
    <cellStyle name="ჩვეულებრივი 7 3 2 7 2 3" xfId="36528" xr:uid="{00000000-0005-0000-0000-0000698A0000}"/>
    <cellStyle name="ჩვეულებრივი 7 3 2 7 3" xfId="31654" xr:uid="{00000000-0005-0000-0000-00006A8A0000}"/>
    <cellStyle name="ჩვეულებრივი 7 3 2 7 4" xfId="36527" xr:uid="{00000000-0005-0000-0000-00006B8A0000}"/>
    <cellStyle name="ჩვეულებრივი 7 3 2 8" xfId="26722" xr:uid="{00000000-0005-0000-0000-00006C8A0000}"/>
    <cellStyle name="ჩვეულებრივი 7 3 2 8 2" xfId="31656" xr:uid="{00000000-0005-0000-0000-00006D8A0000}"/>
    <cellStyle name="ჩვეულებრივი 7 3 2 8 3" xfId="36529" xr:uid="{00000000-0005-0000-0000-00006E8A0000}"/>
    <cellStyle name="ჩვეულებრივი 7 3 2 9" xfId="31561" xr:uid="{00000000-0005-0000-0000-00006F8A0000}"/>
    <cellStyle name="ჩვეულებრივი 7 3 3" xfId="26723" xr:uid="{00000000-0005-0000-0000-0000708A0000}"/>
    <cellStyle name="ჩვეულებრივი 7 3 3 2" xfId="26724" xr:uid="{00000000-0005-0000-0000-0000718A0000}"/>
    <cellStyle name="ჩვეულებრივი 7 3 3 2 2" xfId="26725" xr:uid="{00000000-0005-0000-0000-0000728A0000}"/>
    <cellStyle name="ჩვეულებრივი 7 3 3 2 2 2" xfId="26726" xr:uid="{00000000-0005-0000-0000-0000738A0000}"/>
    <cellStyle name="ჩვეულებრივი 7 3 3 2 2 2 2" xfId="26727" xr:uid="{00000000-0005-0000-0000-0000748A0000}"/>
    <cellStyle name="ჩვეულებრივი 7 3 3 2 2 2 2 2" xfId="26728" xr:uid="{00000000-0005-0000-0000-0000758A0000}"/>
    <cellStyle name="ჩვეულებრივი 7 3 3 2 2 2 2 2 2" xfId="31662" xr:uid="{00000000-0005-0000-0000-0000768A0000}"/>
    <cellStyle name="ჩვეულებრივი 7 3 3 2 2 2 2 2 3" xfId="36535" xr:uid="{00000000-0005-0000-0000-0000778A0000}"/>
    <cellStyle name="ჩვეულებრივი 7 3 3 2 2 2 2 3" xfId="31661" xr:uid="{00000000-0005-0000-0000-0000788A0000}"/>
    <cellStyle name="ჩვეულებრივი 7 3 3 2 2 2 2 4" xfId="36534" xr:uid="{00000000-0005-0000-0000-0000798A0000}"/>
    <cellStyle name="ჩვეულებრივი 7 3 3 2 2 2 3" xfId="26729" xr:uid="{00000000-0005-0000-0000-00007A8A0000}"/>
    <cellStyle name="ჩვეულებრივი 7 3 3 2 2 2 3 2" xfId="31663" xr:uid="{00000000-0005-0000-0000-00007B8A0000}"/>
    <cellStyle name="ჩვეულებრივი 7 3 3 2 2 2 3 3" xfId="36536" xr:uid="{00000000-0005-0000-0000-00007C8A0000}"/>
    <cellStyle name="ჩვეულებრივი 7 3 3 2 2 2 4" xfId="31660" xr:uid="{00000000-0005-0000-0000-00007D8A0000}"/>
    <cellStyle name="ჩვეულებრივი 7 3 3 2 2 2 5" xfId="36533" xr:uid="{00000000-0005-0000-0000-00007E8A0000}"/>
    <cellStyle name="ჩვეულებრივი 7 3 3 2 2 3" xfId="26730" xr:uid="{00000000-0005-0000-0000-00007F8A0000}"/>
    <cellStyle name="ჩვეულებრივი 7 3 3 2 2 3 2" xfId="26731" xr:uid="{00000000-0005-0000-0000-0000808A0000}"/>
    <cellStyle name="ჩვეულებრივი 7 3 3 2 2 3 2 2" xfId="31665" xr:uid="{00000000-0005-0000-0000-0000818A0000}"/>
    <cellStyle name="ჩვეულებრივი 7 3 3 2 2 3 2 3" xfId="36538" xr:uid="{00000000-0005-0000-0000-0000828A0000}"/>
    <cellStyle name="ჩვეულებრივი 7 3 3 2 2 3 3" xfId="31664" xr:uid="{00000000-0005-0000-0000-0000838A0000}"/>
    <cellStyle name="ჩვეულებრივი 7 3 3 2 2 3 4" xfId="36537" xr:uid="{00000000-0005-0000-0000-0000848A0000}"/>
    <cellStyle name="ჩვეულებრივი 7 3 3 2 2 4" xfId="26732" xr:uid="{00000000-0005-0000-0000-0000858A0000}"/>
    <cellStyle name="ჩვეულებრივი 7 3 3 2 2 4 2" xfId="31666" xr:uid="{00000000-0005-0000-0000-0000868A0000}"/>
    <cellStyle name="ჩვეულებრივი 7 3 3 2 2 4 3" xfId="36539" xr:uid="{00000000-0005-0000-0000-0000878A0000}"/>
    <cellStyle name="ჩვეულებრივი 7 3 3 2 2 5" xfId="31659" xr:uid="{00000000-0005-0000-0000-0000888A0000}"/>
    <cellStyle name="ჩვეულებრივი 7 3 3 2 2 6" xfId="36532" xr:uid="{00000000-0005-0000-0000-0000898A0000}"/>
    <cellStyle name="ჩვეულებრივი 7 3 3 2 3" xfId="26733" xr:uid="{00000000-0005-0000-0000-00008A8A0000}"/>
    <cellStyle name="ჩვეულებრივი 7 3 3 2 3 2" xfId="26734" xr:uid="{00000000-0005-0000-0000-00008B8A0000}"/>
    <cellStyle name="ჩვეულებრივი 7 3 3 2 3 2 2" xfId="26735" xr:uid="{00000000-0005-0000-0000-00008C8A0000}"/>
    <cellStyle name="ჩვეულებრივი 7 3 3 2 3 2 2 2" xfId="31669" xr:uid="{00000000-0005-0000-0000-00008D8A0000}"/>
    <cellStyle name="ჩვეულებრივი 7 3 3 2 3 2 2 3" xfId="36542" xr:uid="{00000000-0005-0000-0000-00008E8A0000}"/>
    <cellStyle name="ჩვეულებრივი 7 3 3 2 3 2 3" xfId="31668" xr:uid="{00000000-0005-0000-0000-00008F8A0000}"/>
    <cellStyle name="ჩვეულებრივი 7 3 3 2 3 2 4" xfId="36541" xr:uid="{00000000-0005-0000-0000-0000908A0000}"/>
    <cellStyle name="ჩვეულებრივი 7 3 3 2 3 3" xfId="26736" xr:uid="{00000000-0005-0000-0000-0000918A0000}"/>
    <cellStyle name="ჩვეულებრივი 7 3 3 2 3 3 2" xfId="31670" xr:uid="{00000000-0005-0000-0000-0000928A0000}"/>
    <cellStyle name="ჩვეულებრივი 7 3 3 2 3 3 3" xfId="36543" xr:uid="{00000000-0005-0000-0000-0000938A0000}"/>
    <cellStyle name="ჩვეულებრივი 7 3 3 2 3 4" xfId="31667" xr:uid="{00000000-0005-0000-0000-0000948A0000}"/>
    <cellStyle name="ჩვეულებრივი 7 3 3 2 3 5" xfId="36540" xr:uid="{00000000-0005-0000-0000-0000958A0000}"/>
    <cellStyle name="ჩვეულებრივი 7 3 3 2 4" xfId="26737" xr:uid="{00000000-0005-0000-0000-0000968A0000}"/>
    <cellStyle name="ჩვეულებრივი 7 3 3 2 4 2" xfId="26738" xr:uid="{00000000-0005-0000-0000-0000978A0000}"/>
    <cellStyle name="ჩვეულებრივი 7 3 3 2 4 2 2" xfId="31672" xr:uid="{00000000-0005-0000-0000-0000988A0000}"/>
    <cellStyle name="ჩვეულებრივი 7 3 3 2 4 2 3" xfId="36545" xr:uid="{00000000-0005-0000-0000-0000998A0000}"/>
    <cellStyle name="ჩვეულებრივი 7 3 3 2 4 3" xfId="31671" xr:uid="{00000000-0005-0000-0000-00009A8A0000}"/>
    <cellStyle name="ჩვეულებრივი 7 3 3 2 4 4" xfId="36544" xr:uid="{00000000-0005-0000-0000-00009B8A0000}"/>
    <cellStyle name="ჩვეულებრივი 7 3 3 2 5" xfId="26739" xr:uid="{00000000-0005-0000-0000-00009C8A0000}"/>
    <cellStyle name="ჩვეულებრივი 7 3 3 2 5 2" xfId="31673" xr:uid="{00000000-0005-0000-0000-00009D8A0000}"/>
    <cellStyle name="ჩვეულებრივი 7 3 3 2 5 3" xfId="36546" xr:uid="{00000000-0005-0000-0000-00009E8A0000}"/>
    <cellStyle name="ჩვეულებრივი 7 3 3 2 6" xfId="31658" xr:uid="{00000000-0005-0000-0000-00009F8A0000}"/>
    <cellStyle name="ჩვეულებრივი 7 3 3 2 7" xfId="36531" xr:uid="{00000000-0005-0000-0000-0000A08A0000}"/>
    <cellStyle name="ჩვეულებრივი 7 3 3 3" xfId="26740" xr:uid="{00000000-0005-0000-0000-0000A18A0000}"/>
    <cellStyle name="ჩვეულებრივი 7 3 3 3 2" xfId="26741" xr:uid="{00000000-0005-0000-0000-0000A28A0000}"/>
    <cellStyle name="ჩვეულებრივი 7 3 3 3 2 2" xfId="26742" xr:uid="{00000000-0005-0000-0000-0000A38A0000}"/>
    <cellStyle name="ჩვეულებრივი 7 3 3 3 2 2 2" xfId="26743" xr:uid="{00000000-0005-0000-0000-0000A48A0000}"/>
    <cellStyle name="ჩვეულებრივი 7 3 3 3 2 2 2 2" xfId="26744" xr:uid="{00000000-0005-0000-0000-0000A58A0000}"/>
    <cellStyle name="ჩვეულებრივი 7 3 3 3 2 2 2 2 2" xfId="31678" xr:uid="{00000000-0005-0000-0000-0000A68A0000}"/>
    <cellStyle name="ჩვეულებრივი 7 3 3 3 2 2 2 2 3" xfId="36551" xr:uid="{00000000-0005-0000-0000-0000A78A0000}"/>
    <cellStyle name="ჩვეულებრივი 7 3 3 3 2 2 2 3" xfId="31677" xr:uid="{00000000-0005-0000-0000-0000A88A0000}"/>
    <cellStyle name="ჩვეულებრივი 7 3 3 3 2 2 2 4" xfId="36550" xr:uid="{00000000-0005-0000-0000-0000A98A0000}"/>
    <cellStyle name="ჩვეულებრივი 7 3 3 3 2 2 3" xfId="26745" xr:uid="{00000000-0005-0000-0000-0000AA8A0000}"/>
    <cellStyle name="ჩვეულებრივი 7 3 3 3 2 2 3 2" xfId="31679" xr:uid="{00000000-0005-0000-0000-0000AB8A0000}"/>
    <cellStyle name="ჩვეულებრივი 7 3 3 3 2 2 3 3" xfId="36552" xr:uid="{00000000-0005-0000-0000-0000AC8A0000}"/>
    <cellStyle name="ჩვეულებრივი 7 3 3 3 2 2 4" xfId="31676" xr:uid="{00000000-0005-0000-0000-0000AD8A0000}"/>
    <cellStyle name="ჩვეულებრივი 7 3 3 3 2 2 5" xfId="36549" xr:uid="{00000000-0005-0000-0000-0000AE8A0000}"/>
    <cellStyle name="ჩვეულებრივი 7 3 3 3 2 3" xfId="26746" xr:uid="{00000000-0005-0000-0000-0000AF8A0000}"/>
    <cellStyle name="ჩვეულებრივი 7 3 3 3 2 3 2" xfId="26747" xr:uid="{00000000-0005-0000-0000-0000B08A0000}"/>
    <cellStyle name="ჩვეულებრივი 7 3 3 3 2 3 2 2" xfId="31681" xr:uid="{00000000-0005-0000-0000-0000B18A0000}"/>
    <cellStyle name="ჩვეულებრივი 7 3 3 3 2 3 2 3" xfId="36554" xr:uid="{00000000-0005-0000-0000-0000B28A0000}"/>
    <cellStyle name="ჩვეულებრივი 7 3 3 3 2 3 3" xfId="31680" xr:uid="{00000000-0005-0000-0000-0000B38A0000}"/>
    <cellStyle name="ჩვეულებრივი 7 3 3 3 2 3 4" xfId="36553" xr:uid="{00000000-0005-0000-0000-0000B48A0000}"/>
    <cellStyle name="ჩვეულებრივი 7 3 3 3 2 4" xfId="26748" xr:uid="{00000000-0005-0000-0000-0000B58A0000}"/>
    <cellStyle name="ჩვეულებრივი 7 3 3 3 2 4 2" xfId="31682" xr:uid="{00000000-0005-0000-0000-0000B68A0000}"/>
    <cellStyle name="ჩვეულებრივი 7 3 3 3 2 4 3" xfId="36555" xr:uid="{00000000-0005-0000-0000-0000B78A0000}"/>
    <cellStyle name="ჩვეულებრივი 7 3 3 3 2 5" xfId="31675" xr:uid="{00000000-0005-0000-0000-0000B88A0000}"/>
    <cellStyle name="ჩვეულებრივი 7 3 3 3 2 6" xfId="36548" xr:uid="{00000000-0005-0000-0000-0000B98A0000}"/>
    <cellStyle name="ჩვეულებრივი 7 3 3 3 3" xfId="26749" xr:uid="{00000000-0005-0000-0000-0000BA8A0000}"/>
    <cellStyle name="ჩვეულებრივი 7 3 3 3 3 2" xfId="26750" xr:uid="{00000000-0005-0000-0000-0000BB8A0000}"/>
    <cellStyle name="ჩვეულებრივი 7 3 3 3 3 2 2" xfId="26751" xr:uid="{00000000-0005-0000-0000-0000BC8A0000}"/>
    <cellStyle name="ჩვეულებრივი 7 3 3 3 3 2 2 2" xfId="31685" xr:uid="{00000000-0005-0000-0000-0000BD8A0000}"/>
    <cellStyle name="ჩვეულებრივი 7 3 3 3 3 2 2 3" xfId="36558" xr:uid="{00000000-0005-0000-0000-0000BE8A0000}"/>
    <cellStyle name="ჩვეულებრივი 7 3 3 3 3 2 3" xfId="31684" xr:uid="{00000000-0005-0000-0000-0000BF8A0000}"/>
    <cellStyle name="ჩვეულებრივი 7 3 3 3 3 2 4" xfId="36557" xr:uid="{00000000-0005-0000-0000-0000C08A0000}"/>
    <cellStyle name="ჩვეულებრივი 7 3 3 3 3 3" xfId="26752" xr:uid="{00000000-0005-0000-0000-0000C18A0000}"/>
    <cellStyle name="ჩვეულებრივი 7 3 3 3 3 3 2" xfId="31686" xr:uid="{00000000-0005-0000-0000-0000C28A0000}"/>
    <cellStyle name="ჩვეულებრივი 7 3 3 3 3 3 3" xfId="36559" xr:uid="{00000000-0005-0000-0000-0000C38A0000}"/>
    <cellStyle name="ჩვეულებრივი 7 3 3 3 3 4" xfId="31683" xr:uid="{00000000-0005-0000-0000-0000C48A0000}"/>
    <cellStyle name="ჩვეულებრივი 7 3 3 3 3 5" xfId="36556" xr:uid="{00000000-0005-0000-0000-0000C58A0000}"/>
    <cellStyle name="ჩვეულებრივი 7 3 3 3 4" xfId="26753" xr:uid="{00000000-0005-0000-0000-0000C68A0000}"/>
    <cellStyle name="ჩვეულებრივი 7 3 3 3 4 2" xfId="26754" xr:uid="{00000000-0005-0000-0000-0000C78A0000}"/>
    <cellStyle name="ჩვეულებრივი 7 3 3 3 4 2 2" xfId="31688" xr:uid="{00000000-0005-0000-0000-0000C88A0000}"/>
    <cellStyle name="ჩვეულებრივი 7 3 3 3 4 2 3" xfId="36561" xr:uid="{00000000-0005-0000-0000-0000C98A0000}"/>
    <cellStyle name="ჩვეულებრივი 7 3 3 3 4 3" xfId="31687" xr:uid="{00000000-0005-0000-0000-0000CA8A0000}"/>
    <cellStyle name="ჩვეულებრივი 7 3 3 3 4 4" xfId="36560" xr:uid="{00000000-0005-0000-0000-0000CB8A0000}"/>
    <cellStyle name="ჩვეულებრივი 7 3 3 3 5" xfId="26755" xr:uid="{00000000-0005-0000-0000-0000CC8A0000}"/>
    <cellStyle name="ჩვეულებრივი 7 3 3 3 5 2" xfId="31689" xr:uid="{00000000-0005-0000-0000-0000CD8A0000}"/>
    <cellStyle name="ჩვეულებრივი 7 3 3 3 5 3" xfId="36562" xr:uid="{00000000-0005-0000-0000-0000CE8A0000}"/>
    <cellStyle name="ჩვეულებრივი 7 3 3 3 6" xfId="31674" xr:uid="{00000000-0005-0000-0000-0000CF8A0000}"/>
    <cellStyle name="ჩვეულებრივი 7 3 3 3 7" xfId="36547" xr:uid="{00000000-0005-0000-0000-0000D08A0000}"/>
    <cellStyle name="ჩვეულებრივი 7 3 3 4" xfId="26756" xr:uid="{00000000-0005-0000-0000-0000D18A0000}"/>
    <cellStyle name="ჩვეულებრივი 7 3 3 4 2" xfId="26757" xr:uid="{00000000-0005-0000-0000-0000D28A0000}"/>
    <cellStyle name="ჩვეულებრივი 7 3 3 4 2 2" xfId="26758" xr:uid="{00000000-0005-0000-0000-0000D38A0000}"/>
    <cellStyle name="ჩვეულებრივი 7 3 3 4 2 2 2" xfId="26759" xr:uid="{00000000-0005-0000-0000-0000D48A0000}"/>
    <cellStyle name="ჩვეულებრივი 7 3 3 4 2 2 2 2" xfId="31693" xr:uid="{00000000-0005-0000-0000-0000D58A0000}"/>
    <cellStyle name="ჩვეულებრივი 7 3 3 4 2 2 2 3" xfId="36566" xr:uid="{00000000-0005-0000-0000-0000D68A0000}"/>
    <cellStyle name="ჩვეულებრივი 7 3 3 4 2 2 3" xfId="31692" xr:uid="{00000000-0005-0000-0000-0000D78A0000}"/>
    <cellStyle name="ჩვეულებრივი 7 3 3 4 2 2 4" xfId="36565" xr:uid="{00000000-0005-0000-0000-0000D88A0000}"/>
    <cellStyle name="ჩვეულებრივი 7 3 3 4 2 3" xfId="26760" xr:uid="{00000000-0005-0000-0000-0000D98A0000}"/>
    <cellStyle name="ჩვეულებრივი 7 3 3 4 2 3 2" xfId="31694" xr:uid="{00000000-0005-0000-0000-0000DA8A0000}"/>
    <cellStyle name="ჩვეულებრივი 7 3 3 4 2 3 3" xfId="36567" xr:uid="{00000000-0005-0000-0000-0000DB8A0000}"/>
    <cellStyle name="ჩვეულებრივი 7 3 3 4 2 4" xfId="31691" xr:uid="{00000000-0005-0000-0000-0000DC8A0000}"/>
    <cellStyle name="ჩვეულებრივი 7 3 3 4 2 5" xfId="36564" xr:uid="{00000000-0005-0000-0000-0000DD8A0000}"/>
    <cellStyle name="ჩვეულებრივი 7 3 3 4 3" xfId="26761" xr:uid="{00000000-0005-0000-0000-0000DE8A0000}"/>
    <cellStyle name="ჩვეულებრივი 7 3 3 4 3 2" xfId="26762" xr:uid="{00000000-0005-0000-0000-0000DF8A0000}"/>
    <cellStyle name="ჩვეულებრივი 7 3 3 4 3 2 2" xfId="31696" xr:uid="{00000000-0005-0000-0000-0000E08A0000}"/>
    <cellStyle name="ჩვეულებრივი 7 3 3 4 3 2 3" xfId="36569" xr:uid="{00000000-0005-0000-0000-0000E18A0000}"/>
    <cellStyle name="ჩვეულებრივი 7 3 3 4 3 3" xfId="31695" xr:uid="{00000000-0005-0000-0000-0000E28A0000}"/>
    <cellStyle name="ჩვეულებრივი 7 3 3 4 3 4" xfId="36568" xr:uid="{00000000-0005-0000-0000-0000E38A0000}"/>
    <cellStyle name="ჩვეულებრივი 7 3 3 4 4" xfId="26763" xr:uid="{00000000-0005-0000-0000-0000E48A0000}"/>
    <cellStyle name="ჩვეულებრივი 7 3 3 4 4 2" xfId="31697" xr:uid="{00000000-0005-0000-0000-0000E58A0000}"/>
    <cellStyle name="ჩვეულებრივი 7 3 3 4 4 3" xfId="36570" xr:uid="{00000000-0005-0000-0000-0000E68A0000}"/>
    <cellStyle name="ჩვეულებრივი 7 3 3 4 5" xfId="31690" xr:uid="{00000000-0005-0000-0000-0000E78A0000}"/>
    <cellStyle name="ჩვეულებრივი 7 3 3 4 6" xfId="36563" xr:uid="{00000000-0005-0000-0000-0000E88A0000}"/>
    <cellStyle name="ჩვეულებრივი 7 3 3 5" xfId="26764" xr:uid="{00000000-0005-0000-0000-0000E98A0000}"/>
    <cellStyle name="ჩვეულებრივი 7 3 3 5 2" xfId="26765" xr:uid="{00000000-0005-0000-0000-0000EA8A0000}"/>
    <cellStyle name="ჩვეულებრივი 7 3 3 5 2 2" xfId="26766" xr:uid="{00000000-0005-0000-0000-0000EB8A0000}"/>
    <cellStyle name="ჩვეულებრივი 7 3 3 5 2 2 2" xfId="31700" xr:uid="{00000000-0005-0000-0000-0000EC8A0000}"/>
    <cellStyle name="ჩვეულებრივი 7 3 3 5 2 2 3" xfId="36573" xr:uid="{00000000-0005-0000-0000-0000ED8A0000}"/>
    <cellStyle name="ჩვეულებრივი 7 3 3 5 2 3" xfId="31699" xr:uid="{00000000-0005-0000-0000-0000EE8A0000}"/>
    <cellStyle name="ჩვეულებრივი 7 3 3 5 2 4" xfId="36572" xr:uid="{00000000-0005-0000-0000-0000EF8A0000}"/>
    <cellStyle name="ჩვეულებრივი 7 3 3 5 3" xfId="26767" xr:uid="{00000000-0005-0000-0000-0000F08A0000}"/>
    <cellStyle name="ჩვეულებრივი 7 3 3 5 3 2" xfId="31701" xr:uid="{00000000-0005-0000-0000-0000F18A0000}"/>
    <cellStyle name="ჩვეულებრივი 7 3 3 5 3 3" xfId="36574" xr:uid="{00000000-0005-0000-0000-0000F28A0000}"/>
    <cellStyle name="ჩვეულებრივი 7 3 3 5 4" xfId="31698" xr:uid="{00000000-0005-0000-0000-0000F38A0000}"/>
    <cellStyle name="ჩვეულებრივი 7 3 3 5 5" xfId="36571" xr:uid="{00000000-0005-0000-0000-0000F48A0000}"/>
    <cellStyle name="ჩვეულებრივი 7 3 3 6" xfId="26768" xr:uid="{00000000-0005-0000-0000-0000F58A0000}"/>
    <cellStyle name="ჩვეულებრივი 7 3 3 6 2" xfId="26769" xr:uid="{00000000-0005-0000-0000-0000F68A0000}"/>
    <cellStyle name="ჩვეულებრივი 7 3 3 6 2 2" xfId="31703" xr:uid="{00000000-0005-0000-0000-0000F78A0000}"/>
    <cellStyle name="ჩვეულებრივი 7 3 3 6 2 3" xfId="36576" xr:uid="{00000000-0005-0000-0000-0000F88A0000}"/>
    <cellStyle name="ჩვეულებრივი 7 3 3 6 3" xfId="31702" xr:uid="{00000000-0005-0000-0000-0000F98A0000}"/>
    <cellStyle name="ჩვეულებრივი 7 3 3 6 4" xfId="36575" xr:uid="{00000000-0005-0000-0000-0000FA8A0000}"/>
    <cellStyle name="ჩვეულებრივი 7 3 3 7" xfId="26770" xr:uid="{00000000-0005-0000-0000-0000FB8A0000}"/>
    <cellStyle name="ჩვეულებრივი 7 3 3 7 2" xfId="31704" xr:uid="{00000000-0005-0000-0000-0000FC8A0000}"/>
    <cellStyle name="ჩვეულებრივი 7 3 3 7 3" xfId="36577" xr:uid="{00000000-0005-0000-0000-0000FD8A0000}"/>
    <cellStyle name="ჩვეულებრივი 7 3 3 8" xfId="31657" xr:uid="{00000000-0005-0000-0000-0000FE8A0000}"/>
    <cellStyle name="ჩვეულებრივი 7 3 3 9" xfId="36530" xr:uid="{00000000-0005-0000-0000-0000FF8A0000}"/>
    <cellStyle name="ჩვეულებრივი 7 3 4" xfId="26771" xr:uid="{00000000-0005-0000-0000-0000008B0000}"/>
    <cellStyle name="ჩვეულებრივი 7 3 4 2" xfId="26772" xr:uid="{00000000-0005-0000-0000-0000018B0000}"/>
    <cellStyle name="ჩვეულებრივი 7 3 4 2 2" xfId="26773" xr:uid="{00000000-0005-0000-0000-0000028B0000}"/>
    <cellStyle name="ჩვეულებრივი 7 3 4 2 2 2" xfId="26774" xr:uid="{00000000-0005-0000-0000-0000038B0000}"/>
    <cellStyle name="ჩვეულებრივი 7 3 4 2 2 2 2" xfId="26775" xr:uid="{00000000-0005-0000-0000-0000048B0000}"/>
    <cellStyle name="ჩვეულებრივი 7 3 4 2 2 2 2 2" xfId="31709" xr:uid="{00000000-0005-0000-0000-0000058B0000}"/>
    <cellStyle name="ჩვეულებრივი 7 3 4 2 2 2 2 3" xfId="36582" xr:uid="{00000000-0005-0000-0000-0000068B0000}"/>
    <cellStyle name="ჩვეულებრივი 7 3 4 2 2 2 3" xfId="31708" xr:uid="{00000000-0005-0000-0000-0000078B0000}"/>
    <cellStyle name="ჩვეულებრივი 7 3 4 2 2 2 4" xfId="36581" xr:uid="{00000000-0005-0000-0000-0000088B0000}"/>
    <cellStyle name="ჩვეულებრივი 7 3 4 2 2 3" xfId="26776" xr:uid="{00000000-0005-0000-0000-0000098B0000}"/>
    <cellStyle name="ჩვეულებრივი 7 3 4 2 2 3 2" xfId="31710" xr:uid="{00000000-0005-0000-0000-00000A8B0000}"/>
    <cellStyle name="ჩვეულებრივი 7 3 4 2 2 3 3" xfId="36583" xr:uid="{00000000-0005-0000-0000-00000B8B0000}"/>
    <cellStyle name="ჩვეულებრივი 7 3 4 2 2 4" xfId="31707" xr:uid="{00000000-0005-0000-0000-00000C8B0000}"/>
    <cellStyle name="ჩვეულებრივი 7 3 4 2 2 5" xfId="36580" xr:uid="{00000000-0005-0000-0000-00000D8B0000}"/>
    <cellStyle name="ჩვეულებრივი 7 3 4 2 3" xfId="26777" xr:uid="{00000000-0005-0000-0000-00000E8B0000}"/>
    <cellStyle name="ჩვეულებრივი 7 3 4 2 3 2" xfId="26778" xr:uid="{00000000-0005-0000-0000-00000F8B0000}"/>
    <cellStyle name="ჩვეულებრივი 7 3 4 2 3 2 2" xfId="31712" xr:uid="{00000000-0005-0000-0000-0000108B0000}"/>
    <cellStyle name="ჩვეულებრივი 7 3 4 2 3 2 3" xfId="36585" xr:uid="{00000000-0005-0000-0000-0000118B0000}"/>
    <cellStyle name="ჩვეულებრივი 7 3 4 2 3 3" xfId="31711" xr:uid="{00000000-0005-0000-0000-0000128B0000}"/>
    <cellStyle name="ჩვეულებრივი 7 3 4 2 3 4" xfId="36584" xr:uid="{00000000-0005-0000-0000-0000138B0000}"/>
    <cellStyle name="ჩვეულებრივი 7 3 4 2 4" xfId="26779" xr:uid="{00000000-0005-0000-0000-0000148B0000}"/>
    <cellStyle name="ჩვეულებრივი 7 3 4 2 4 2" xfId="31713" xr:uid="{00000000-0005-0000-0000-0000158B0000}"/>
    <cellStyle name="ჩვეულებრივი 7 3 4 2 4 3" xfId="36586" xr:uid="{00000000-0005-0000-0000-0000168B0000}"/>
    <cellStyle name="ჩვეულებრივი 7 3 4 2 5" xfId="31706" xr:uid="{00000000-0005-0000-0000-0000178B0000}"/>
    <cellStyle name="ჩვეულებრივი 7 3 4 2 6" xfId="36579" xr:uid="{00000000-0005-0000-0000-0000188B0000}"/>
    <cellStyle name="ჩვეულებრივი 7 3 4 3" xfId="26780" xr:uid="{00000000-0005-0000-0000-0000198B0000}"/>
    <cellStyle name="ჩვეულებრივი 7 3 4 3 2" xfId="26781" xr:uid="{00000000-0005-0000-0000-00001A8B0000}"/>
    <cellStyle name="ჩვეულებრივი 7 3 4 3 2 2" xfId="26782" xr:uid="{00000000-0005-0000-0000-00001B8B0000}"/>
    <cellStyle name="ჩვეულებრივი 7 3 4 3 2 2 2" xfId="31716" xr:uid="{00000000-0005-0000-0000-00001C8B0000}"/>
    <cellStyle name="ჩვეულებრივი 7 3 4 3 2 2 3" xfId="36589" xr:uid="{00000000-0005-0000-0000-00001D8B0000}"/>
    <cellStyle name="ჩვეულებრივი 7 3 4 3 2 3" xfId="31715" xr:uid="{00000000-0005-0000-0000-00001E8B0000}"/>
    <cellStyle name="ჩვეულებრივი 7 3 4 3 2 4" xfId="36588" xr:uid="{00000000-0005-0000-0000-00001F8B0000}"/>
    <cellStyle name="ჩვეულებრივი 7 3 4 3 3" xfId="26783" xr:uid="{00000000-0005-0000-0000-0000208B0000}"/>
    <cellStyle name="ჩვეულებრივი 7 3 4 3 3 2" xfId="31717" xr:uid="{00000000-0005-0000-0000-0000218B0000}"/>
    <cellStyle name="ჩვეულებრივი 7 3 4 3 3 3" xfId="36590" xr:uid="{00000000-0005-0000-0000-0000228B0000}"/>
    <cellStyle name="ჩვეულებრივი 7 3 4 3 4" xfId="31714" xr:uid="{00000000-0005-0000-0000-0000238B0000}"/>
    <cellStyle name="ჩვეულებრივი 7 3 4 3 5" xfId="36587" xr:uid="{00000000-0005-0000-0000-0000248B0000}"/>
    <cellStyle name="ჩვეულებრივი 7 3 4 4" xfId="26784" xr:uid="{00000000-0005-0000-0000-0000258B0000}"/>
    <cellStyle name="ჩვეულებრივი 7 3 4 4 2" xfId="26785" xr:uid="{00000000-0005-0000-0000-0000268B0000}"/>
    <cellStyle name="ჩვეულებრივი 7 3 4 4 2 2" xfId="31719" xr:uid="{00000000-0005-0000-0000-0000278B0000}"/>
    <cellStyle name="ჩვეულებრივი 7 3 4 4 2 3" xfId="36592" xr:uid="{00000000-0005-0000-0000-0000288B0000}"/>
    <cellStyle name="ჩვეულებრივი 7 3 4 4 3" xfId="31718" xr:uid="{00000000-0005-0000-0000-0000298B0000}"/>
    <cellStyle name="ჩვეულებრივი 7 3 4 4 4" xfId="36591" xr:uid="{00000000-0005-0000-0000-00002A8B0000}"/>
    <cellStyle name="ჩვეულებრივი 7 3 4 5" xfId="26786" xr:uid="{00000000-0005-0000-0000-00002B8B0000}"/>
    <cellStyle name="ჩვეულებრივი 7 3 4 5 2" xfId="31720" xr:uid="{00000000-0005-0000-0000-00002C8B0000}"/>
    <cellStyle name="ჩვეულებრივი 7 3 4 5 3" xfId="36593" xr:uid="{00000000-0005-0000-0000-00002D8B0000}"/>
    <cellStyle name="ჩვეულებრივი 7 3 4 6" xfId="31705" xr:uid="{00000000-0005-0000-0000-00002E8B0000}"/>
    <cellStyle name="ჩვეულებრივი 7 3 4 7" xfId="36578" xr:uid="{00000000-0005-0000-0000-00002F8B0000}"/>
    <cellStyle name="ჩვეულებრივი 7 3 5" xfId="26787" xr:uid="{00000000-0005-0000-0000-0000308B0000}"/>
    <cellStyle name="ჩვეულებრივი 7 3 5 2" xfId="26788" xr:uid="{00000000-0005-0000-0000-0000318B0000}"/>
    <cellStyle name="ჩვეულებრივი 7 3 5 2 2" xfId="26789" xr:uid="{00000000-0005-0000-0000-0000328B0000}"/>
    <cellStyle name="ჩვეულებრივი 7 3 5 2 2 2" xfId="26790" xr:uid="{00000000-0005-0000-0000-0000338B0000}"/>
    <cellStyle name="ჩვეულებრივი 7 3 5 2 2 2 2" xfId="26791" xr:uid="{00000000-0005-0000-0000-0000348B0000}"/>
    <cellStyle name="ჩვეულებრივი 7 3 5 2 2 2 2 2" xfId="31725" xr:uid="{00000000-0005-0000-0000-0000358B0000}"/>
    <cellStyle name="ჩვეულებრივი 7 3 5 2 2 2 2 3" xfId="36598" xr:uid="{00000000-0005-0000-0000-0000368B0000}"/>
    <cellStyle name="ჩვეულებრივი 7 3 5 2 2 2 3" xfId="31724" xr:uid="{00000000-0005-0000-0000-0000378B0000}"/>
    <cellStyle name="ჩვეულებრივი 7 3 5 2 2 2 4" xfId="36597" xr:uid="{00000000-0005-0000-0000-0000388B0000}"/>
    <cellStyle name="ჩვეულებრივი 7 3 5 2 2 3" xfId="26792" xr:uid="{00000000-0005-0000-0000-0000398B0000}"/>
    <cellStyle name="ჩვეულებრივი 7 3 5 2 2 3 2" xfId="31726" xr:uid="{00000000-0005-0000-0000-00003A8B0000}"/>
    <cellStyle name="ჩვეულებრივი 7 3 5 2 2 3 3" xfId="36599" xr:uid="{00000000-0005-0000-0000-00003B8B0000}"/>
    <cellStyle name="ჩვეულებრივი 7 3 5 2 2 4" xfId="31723" xr:uid="{00000000-0005-0000-0000-00003C8B0000}"/>
    <cellStyle name="ჩვეულებრივი 7 3 5 2 2 5" xfId="36596" xr:uid="{00000000-0005-0000-0000-00003D8B0000}"/>
    <cellStyle name="ჩვეულებრივი 7 3 5 2 3" xfId="26793" xr:uid="{00000000-0005-0000-0000-00003E8B0000}"/>
    <cellStyle name="ჩვეულებრივი 7 3 5 2 3 2" xfId="26794" xr:uid="{00000000-0005-0000-0000-00003F8B0000}"/>
    <cellStyle name="ჩვეულებრივი 7 3 5 2 3 2 2" xfId="31728" xr:uid="{00000000-0005-0000-0000-0000408B0000}"/>
    <cellStyle name="ჩვეულებრივი 7 3 5 2 3 2 3" xfId="36601" xr:uid="{00000000-0005-0000-0000-0000418B0000}"/>
    <cellStyle name="ჩვეულებრივი 7 3 5 2 3 3" xfId="31727" xr:uid="{00000000-0005-0000-0000-0000428B0000}"/>
    <cellStyle name="ჩვეულებრივი 7 3 5 2 3 4" xfId="36600" xr:uid="{00000000-0005-0000-0000-0000438B0000}"/>
    <cellStyle name="ჩვეულებრივი 7 3 5 2 4" xfId="26795" xr:uid="{00000000-0005-0000-0000-0000448B0000}"/>
    <cellStyle name="ჩვეულებრივი 7 3 5 2 4 2" xfId="31729" xr:uid="{00000000-0005-0000-0000-0000458B0000}"/>
    <cellStyle name="ჩვეულებრივი 7 3 5 2 4 3" xfId="36602" xr:uid="{00000000-0005-0000-0000-0000468B0000}"/>
    <cellStyle name="ჩვეულებრივი 7 3 5 2 5" xfId="31722" xr:uid="{00000000-0005-0000-0000-0000478B0000}"/>
    <cellStyle name="ჩვეულებრივი 7 3 5 2 6" xfId="36595" xr:uid="{00000000-0005-0000-0000-0000488B0000}"/>
    <cellStyle name="ჩვეულებრივი 7 3 5 3" xfId="26796" xr:uid="{00000000-0005-0000-0000-0000498B0000}"/>
    <cellStyle name="ჩვეულებრივი 7 3 5 3 2" xfId="26797" xr:uid="{00000000-0005-0000-0000-00004A8B0000}"/>
    <cellStyle name="ჩვეულებრივი 7 3 5 3 2 2" xfId="26798" xr:uid="{00000000-0005-0000-0000-00004B8B0000}"/>
    <cellStyle name="ჩვეულებრივი 7 3 5 3 2 2 2" xfId="31732" xr:uid="{00000000-0005-0000-0000-00004C8B0000}"/>
    <cellStyle name="ჩვეულებრივი 7 3 5 3 2 2 3" xfId="36605" xr:uid="{00000000-0005-0000-0000-00004D8B0000}"/>
    <cellStyle name="ჩვეულებრივი 7 3 5 3 2 3" xfId="31731" xr:uid="{00000000-0005-0000-0000-00004E8B0000}"/>
    <cellStyle name="ჩვეულებრივი 7 3 5 3 2 4" xfId="36604" xr:uid="{00000000-0005-0000-0000-00004F8B0000}"/>
    <cellStyle name="ჩვეულებრივი 7 3 5 3 3" xfId="26799" xr:uid="{00000000-0005-0000-0000-0000508B0000}"/>
    <cellStyle name="ჩვეულებრივი 7 3 5 3 3 2" xfId="31733" xr:uid="{00000000-0005-0000-0000-0000518B0000}"/>
    <cellStyle name="ჩვეულებრივი 7 3 5 3 3 3" xfId="36606" xr:uid="{00000000-0005-0000-0000-0000528B0000}"/>
    <cellStyle name="ჩვეულებრივი 7 3 5 3 4" xfId="31730" xr:uid="{00000000-0005-0000-0000-0000538B0000}"/>
    <cellStyle name="ჩვეულებრივი 7 3 5 3 5" xfId="36603" xr:uid="{00000000-0005-0000-0000-0000548B0000}"/>
    <cellStyle name="ჩვეულებრივი 7 3 5 4" xfId="26800" xr:uid="{00000000-0005-0000-0000-0000558B0000}"/>
    <cellStyle name="ჩვეულებრივი 7 3 5 4 2" xfId="26801" xr:uid="{00000000-0005-0000-0000-0000568B0000}"/>
    <cellStyle name="ჩვეულებრივი 7 3 5 4 2 2" xfId="31735" xr:uid="{00000000-0005-0000-0000-0000578B0000}"/>
    <cellStyle name="ჩვეულებრივი 7 3 5 4 2 3" xfId="36608" xr:uid="{00000000-0005-0000-0000-0000588B0000}"/>
    <cellStyle name="ჩვეულებრივი 7 3 5 4 3" xfId="31734" xr:uid="{00000000-0005-0000-0000-0000598B0000}"/>
    <cellStyle name="ჩვეულებრივი 7 3 5 4 4" xfId="36607" xr:uid="{00000000-0005-0000-0000-00005A8B0000}"/>
    <cellStyle name="ჩვეულებრივი 7 3 5 5" xfId="26802" xr:uid="{00000000-0005-0000-0000-00005B8B0000}"/>
    <cellStyle name="ჩვეულებრივი 7 3 5 5 2" xfId="31736" xr:uid="{00000000-0005-0000-0000-00005C8B0000}"/>
    <cellStyle name="ჩვეულებრივი 7 3 5 5 3" xfId="36609" xr:uid="{00000000-0005-0000-0000-00005D8B0000}"/>
    <cellStyle name="ჩვეულებრივი 7 3 5 6" xfId="31721" xr:uid="{00000000-0005-0000-0000-00005E8B0000}"/>
    <cellStyle name="ჩვეულებრივი 7 3 5 7" xfId="36594" xr:uid="{00000000-0005-0000-0000-00005F8B0000}"/>
    <cellStyle name="ჩვეულებრივი 7 3 6" xfId="26803" xr:uid="{00000000-0005-0000-0000-0000608B0000}"/>
    <cellStyle name="ჩვეულებრივი 7 3 6 2" xfId="26804" xr:uid="{00000000-0005-0000-0000-0000618B0000}"/>
    <cellStyle name="ჩვეულებრივი 7 3 6 2 2" xfId="26805" xr:uid="{00000000-0005-0000-0000-0000628B0000}"/>
    <cellStyle name="ჩვეულებრივი 7 3 6 2 2 2" xfId="26806" xr:uid="{00000000-0005-0000-0000-0000638B0000}"/>
    <cellStyle name="ჩვეულებრივი 7 3 6 2 2 2 2" xfId="31740" xr:uid="{00000000-0005-0000-0000-0000648B0000}"/>
    <cellStyle name="ჩვეულებრივი 7 3 6 2 2 2 3" xfId="36613" xr:uid="{00000000-0005-0000-0000-0000658B0000}"/>
    <cellStyle name="ჩვეულებრივი 7 3 6 2 2 3" xfId="31739" xr:uid="{00000000-0005-0000-0000-0000668B0000}"/>
    <cellStyle name="ჩვეულებრივი 7 3 6 2 2 4" xfId="36612" xr:uid="{00000000-0005-0000-0000-0000678B0000}"/>
    <cellStyle name="ჩვეულებრივი 7 3 6 2 3" xfId="26807" xr:uid="{00000000-0005-0000-0000-0000688B0000}"/>
    <cellStyle name="ჩვეულებრივი 7 3 6 2 3 2" xfId="31741" xr:uid="{00000000-0005-0000-0000-0000698B0000}"/>
    <cellStyle name="ჩვეულებრივი 7 3 6 2 3 3" xfId="36614" xr:uid="{00000000-0005-0000-0000-00006A8B0000}"/>
    <cellStyle name="ჩვეულებრივი 7 3 6 2 4" xfId="31738" xr:uid="{00000000-0005-0000-0000-00006B8B0000}"/>
    <cellStyle name="ჩვეულებრივი 7 3 6 2 5" xfId="36611" xr:uid="{00000000-0005-0000-0000-00006C8B0000}"/>
    <cellStyle name="ჩვეულებრივი 7 3 6 3" xfId="26808" xr:uid="{00000000-0005-0000-0000-00006D8B0000}"/>
    <cellStyle name="ჩვეულებრივი 7 3 6 3 2" xfId="26809" xr:uid="{00000000-0005-0000-0000-00006E8B0000}"/>
    <cellStyle name="ჩვეულებრივი 7 3 6 3 2 2" xfId="31743" xr:uid="{00000000-0005-0000-0000-00006F8B0000}"/>
    <cellStyle name="ჩვეულებრივი 7 3 6 3 2 3" xfId="36616" xr:uid="{00000000-0005-0000-0000-0000708B0000}"/>
    <cellStyle name="ჩვეულებრივი 7 3 6 3 3" xfId="31742" xr:uid="{00000000-0005-0000-0000-0000718B0000}"/>
    <cellStyle name="ჩვეულებრივი 7 3 6 3 4" xfId="36615" xr:uid="{00000000-0005-0000-0000-0000728B0000}"/>
    <cellStyle name="ჩვეულებრივი 7 3 6 4" xfId="26810" xr:uid="{00000000-0005-0000-0000-0000738B0000}"/>
    <cellStyle name="ჩვეულებრივი 7 3 6 4 2" xfId="31744" xr:uid="{00000000-0005-0000-0000-0000748B0000}"/>
    <cellStyle name="ჩვეულებრივი 7 3 6 4 3" xfId="36617" xr:uid="{00000000-0005-0000-0000-0000758B0000}"/>
    <cellStyle name="ჩვეულებრივი 7 3 6 5" xfId="31737" xr:uid="{00000000-0005-0000-0000-0000768B0000}"/>
    <cellStyle name="ჩვეულებრივი 7 3 6 6" xfId="36610" xr:uid="{00000000-0005-0000-0000-0000778B0000}"/>
    <cellStyle name="ჩვეულებრივი 7 3 7" xfId="26811" xr:uid="{00000000-0005-0000-0000-0000788B0000}"/>
    <cellStyle name="ჩვეულებრივი 7 3 7 2" xfId="26812" xr:uid="{00000000-0005-0000-0000-0000798B0000}"/>
    <cellStyle name="ჩვეულებრივი 7 3 7 2 2" xfId="26813" xr:uid="{00000000-0005-0000-0000-00007A8B0000}"/>
    <cellStyle name="ჩვეულებრივი 7 3 7 2 2 2" xfId="31747" xr:uid="{00000000-0005-0000-0000-00007B8B0000}"/>
    <cellStyle name="ჩვეულებრივი 7 3 7 2 2 3" xfId="36620" xr:uid="{00000000-0005-0000-0000-00007C8B0000}"/>
    <cellStyle name="ჩვეულებრივი 7 3 7 2 3" xfId="31746" xr:uid="{00000000-0005-0000-0000-00007D8B0000}"/>
    <cellStyle name="ჩვეულებრივი 7 3 7 2 4" xfId="36619" xr:uid="{00000000-0005-0000-0000-00007E8B0000}"/>
    <cellStyle name="ჩვეულებრივი 7 3 7 3" xfId="26814" xr:uid="{00000000-0005-0000-0000-00007F8B0000}"/>
    <cellStyle name="ჩვეულებრივი 7 3 7 3 2" xfId="31748" xr:uid="{00000000-0005-0000-0000-0000808B0000}"/>
    <cellStyle name="ჩვეულებრივი 7 3 7 3 3" xfId="36621" xr:uid="{00000000-0005-0000-0000-0000818B0000}"/>
    <cellStyle name="ჩვეულებრივი 7 3 7 4" xfId="31745" xr:uid="{00000000-0005-0000-0000-0000828B0000}"/>
    <cellStyle name="ჩვეულებრივი 7 3 7 5" xfId="36618" xr:uid="{00000000-0005-0000-0000-0000838B0000}"/>
    <cellStyle name="ჩვეულებრივი 7 3 8" xfId="26815" xr:uid="{00000000-0005-0000-0000-0000848B0000}"/>
    <cellStyle name="ჩვეულებრივი 7 3 8 2" xfId="26816" xr:uid="{00000000-0005-0000-0000-0000858B0000}"/>
    <cellStyle name="ჩვეულებრივი 7 3 8 2 2" xfId="31750" xr:uid="{00000000-0005-0000-0000-0000868B0000}"/>
    <cellStyle name="ჩვეულებრივი 7 3 8 2 3" xfId="36623" xr:uid="{00000000-0005-0000-0000-0000878B0000}"/>
    <cellStyle name="ჩვეულებრივი 7 3 8 3" xfId="31749" xr:uid="{00000000-0005-0000-0000-0000888B0000}"/>
    <cellStyle name="ჩვეულებრივი 7 3 8 4" xfId="36622" xr:uid="{00000000-0005-0000-0000-0000898B0000}"/>
    <cellStyle name="ჩვეულებრივი 7 3 9" xfId="26817" xr:uid="{00000000-0005-0000-0000-00008A8B0000}"/>
    <cellStyle name="ჩვეულებრივი 7 3 9 2" xfId="31751" xr:uid="{00000000-0005-0000-0000-00008B8B0000}"/>
    <cellStyle name="ჩვეულებრივი 7 3 9 3" xfId="36624" xr:uid="{00000000-0005-0000-0000-00008C8B0000}"/>
    <cellStyle name="ჩვეულებრივი 7 4" xfId="26818" xr:uid="{00000000-0005-0000-0000-00008D8B0000}"/>
    <cellStyle name="ჩვეულებრივი 7 4 10" xfId="31752" xr:uid="{00000000-0005-0000-0000-00008E8B0000}"/>
    <cellStyle name="ჩვეულებრივი 7 4 11" xfId="36625" xr:uid="{00000000-0005-0000-0000-00008F8B0000}"/>
    <cellStyle name="ჩვეულებრივი 7 4 2" xfId="26819" xr:uid="{00000000-0005-0000-0000-0000908B0000}"/>
    <cellStyle name="ჩვეულებრივი 7 4 2 10" xfId="36626" xr:uid="{00000000-0005-0000-0000-0000918B0000}"/>
    <cellStyle name="ჩვეულებრივი 7 4 2 2" xfId="26820" xr:uid="{00000000-0005-0000-0000-0000928B0000}"/>
    <cellStyle name="ჩვეულებრივი 7 4 2 2 2" xfId="26821" xr:uid="{00000000-0005-0000-0000-0000938B0000}"/>
    <cellStyle name="ჩვეულებრივი 7 4 2 2 2 2" xfId="26822" xr:uid="{00000000-0005-0000-0000-0000948B0000}"/>
    <cellStyle name="ჩვეულებრივი 7 4 2 2 2 2 2" xfId="26823" xr:uid="{00000000-0005-0000-0000-0000958B0000}"/>
    <cellStyle name="ჩვეულებრივი 7 4 2 2 2 2 2 2" xfId="26824" xr:uid="{00000000-0005-0000-0000-0000968B0000}"/>
    <cellStyle name="ჩვეულებრივი 7 4 2 2 2 2 2 2 2" xfId="26825" xr:uid="{00000000-0005-0000-0000-0000978B0000}"/>
    <cellStyle name="ჩვეულებრივი 7 4 2 2 2 2 2 2 2 2" xfId="31759" xr:uid="{00000000-0005-0000-0000-0000988B0000}"/>
    <cellStyle name="ჩვეულებრივი 7 4 2 2 2 2 2 2 2 3" xfId="36632" xr:uid="{00000000-0005-0000-0000-0000998B0000}"/>
    <cellStyle name="ჩვეულებრივი 7 4 2 2 2 2 2 2 3" xfId="31758" xr:uid="{00000000-0005-0000-0000-00009A8B0000}"/>
    <cellStyle name="ჩვეულებრივი 7 4 2 2 2 2 2 2 4" xfId="36631" xr:uid="{00000000-0005-0000-0000-00009B8B0000}"/>
    <cellStyle name="ჩვეულებრივი 7 4 2 2 2 2 2 3" xfId="26826" xr:uid="{00000000-0005-0000-0000-00009C8B0000}"/>
    <cellStyle name="ჩვეულებრივი 7 4 2 2 2 2 2 3 2" xfId="31760" xr:uid="{00000000-0005-0000-0000-00009D8B0000}"/>
    <cellStyle name="ჩვეულებრივი 7 4 2 2 2 2 2 3 3" xfId="36633" xr:uid="{00000000-0005-0000-0000-00009E8B0000}"/>
    <cellStyle name="ჩვეულებრივი 7 4 2 2 2 2 2 4" xfId="31757" xr:uid="{00000000-0005-0000-0000-00009F8B0000}"/>
    <cellStyle name="ჩვეულებრივი 7 4 2 2 2 2 2 5" xfId="36630" xr:uid="{00000000-0005-0000-0000-0000A08B0000}"/>
    <cellStyle name="ჩვეულებრივი 7 4 2 2 2 2 3" xfId="26827" xr:uid="{00000000-0005-0000-0000-0000A18B0000}"/>
    <cellStyle name="ჩვეულებრივი 7 4 2 2 2 2 3 2" xfId="26828" xr:uid="{00000000-0005-0000-0000-0000A28B0000}"/>
    <cellStyle name="ჩვეულებრივი 7 4 2 2 2 2 3 2 2" xfId="31762" xr:uid="{00000000-0005-0000-0000-0000A38B0000}"/>
    <cellStyle name="ჩვეულებრივი 7 4 2 2 2 2 3 2 3" xfId="36635" xr:uid="{00000000-0005-0000-0000-0000A48B0000}"/>
    <cellStyle name="ჩვეულებრივი 7 4 2 2 2 2 3 3" xfId="31761" xr:uid="{00000000-0005-0000-0000-0000A58B0000}"/>
    <cellStyle name="ჩვეულებრივი 7 4 2 2 2 2 3 4" xfId="36634" xr:uid="{00000000-0005-0000-0000-0000A68B0000}"/>
    <cellStyle name="ჩვეულებრივი 7 4 2 2 2 2 4" xfId="26829" xr:uid="{00000000-0005-0000-0000-0000A78B0000}"/>
    <cellStyle name="ჩვეულებრივი 7 4 2 2 2 2 4 2" xfId="31763" xr:uid="{00000000-0005-0000-0000-0000A88B0000}"/>
    <cellStyle name="ჩვეულებრივი 7 4 2 2 2 2 4 3" xfId="36636" xr:uid="{00000000-0005-0000-0000-0000A98B0000}"/>
    <cellStyle name="ჩვეულებრივი 7 4 2 2 2 2 5" xfId="31756" xr:uid="{00000000-0005-0000-0000-0000AA8B0000}"/>
    <cellStyle name="ჩვეულებრივი 7 4 2 2 2 2 6" xfId="36629" xr:uid="{00000000-0005-0000-0000-0000AB8B0000}"/>
    <cellStyle name="ჩვეულებრივი 7 4 2 2 2 3" xfId="26830" xr:uid="{00000000-0005-0000-0000-0000AC8B0000}"/>
    <cellStyle name="ჩვეულებრივი 7 4 2 2 2 3 2" xfId="26831" xr:uid="{00000000-0005-0000-0000-0000AD8B0000}"/>
    <cellStyle name="ჩვეულებრივი 7 4 2 2 2 3 2 2" xfId="26832" xr:uid="{00000000-0005-0000-0000-0000AE8B0000}"/>
    <cellStyle name="ჩვეულებრივი 7 4 2 2 2 3 2 2 2" xfId="31766" xr:uid="{00000000-0005-0000-0000-0000AF8B0000}"/>
    <cellStyle name="ჩვეულებრივი 7 4 2 2 2 3 2 2 3" xfId="36639" xr:uid="{00000000-0005-0000-0000-0000B08B0000}"/>
    <cellStyle name="ჩვეულებრივი 7 4 2 2 2 3 2 3" xfId="31765" xr:uid="{00000000-0005-0000-0000-0000B18B0000}"/>
    <cellStyle name="ჩვეულებრივი 7 4 2 2 2 3 2 4" xfId="36638" xr:uid="{00000000-0005-0000-0000-0000B28B0000}"/>
    <cellStyle name="ჩვეულებრივი 7 4 2 2 2 3 3" xfId="26833" xr:uid="{00000000-0005-0000-0000-0000B38B0000}"/>
    <cellStyle name="ჩვეულებრივი 7 4 2 2 2 3 3 2" xfId="31767" xr:uid="{00000000-0005-0000-0000-0000B48B0000}"/>
    <cellStyle name="ჩვეულებრივი 7 4 2 2 2 3 3 3" xfId="36640" xr:uid="{00000000-0005-0000-0000-0000B58B0000}"/>
    <cellStyle name="ჩვეულებრივი 7 4 2 2 2 3 4" xfId="31764" xr:uid="{00000000-0005-0000-0000-0000B68B0000}"/>
    <cellStyle name="ჩვეულებრივი 7 4 2 2 2 3 5" xfId="36637" xr:uid="{00000000-0005-0000-0000-0000B78B0000}"/>
    <cellStyle name="ჩვეულებრივი 7 4 2 2 2 4" xfId="26834" xr:uid="{00000000-0005-0000-0000-0000B88B0000}"/>
    <cellStyle name="ჩვეულებრივი 7 4 2 2 2 4 2" xfId="26835" xr:uid="{00000000-0005-0000-0000-0000B98B0000}"/>
    <cellStyle name="ჩვეულებრივი 7 4 2 2 2 4 2 2" xfId="31769" xr:uid="{00000000-0005-0000-0000-0000BA8B0000}"/>
    <cellStyle name="ჩვეულებრივი 7 4 2 2 2 4 2 3" xfId="36642" xr:uid="{00000000-0005-0000-0000-0000BB8B0000}"/>
    <cellStyle name="ჩვეულებრივი 7 4 2 2 2 4 3" xfId="31768" xr:uid="{00000000-0005-0000-0000-0000BC8B0000}"/>
    <cellStyle name="ჩვეულებრივი 7 4 2 2 2 4 4" xfId="36641" xr:uid="{00000000-0005-0000-0000-0000BD8B0000}"/>
    <cellStyle name="ჩვეულებრივი 7 4 2 2 2 5" xfId="26836" xr:uid="{00000000-0005-0000-0000-0000BE8B0000}"/>
    <cellStyle name="ჩვეულებრივი 7 4 2 2 2 5 2" xfId="31770" xr:uid="{00000000-0005-0000-0000-0000BF8B0000}"/>
    <cellStyle name="ჩვეულებრივი 7 4 2 2 2 5 3" xfId="36643" xr:uid="{00000000-0005-0000-0000-0000C08B0000}"/>
    <cellStyle name="ჩვეულებრივი 7 4 2 2 2 6" xfId="31755" xr:uid="{00000000-0005-0000-0000-0000C18B0000}"/>
    <cellStyle name="ჩვეულებრივი 7 4 2 2 2 7" xfId="36628" xr:uid="{00000000-0005-0000-0000-0000C28B0000}"/>
    <cellStyle name="ჩვეულებრივი 7 4 2 2 3" xfId="26837" xr:uid="{00000000-0005-0000-0000-0000C38B0000}"/>
    <cellStyle name="ჩვეულებრივი 7 4 2 2 3 2" xfId="26838" xr:uid="{00000000-0005-0000-0000-0000C48B0000}"/>
    <cellStyle name="ჩვეულებრივი 7 4 2 2 3 2 2" xfId="26839" xr:uid="{00000000-0005-0000-0000-0000C58B0000}"/>
    <cellStyle name="ჩვეულებრივი 7 4 2 2 3 2 2 2" xfId="26840" xr:uid="{00000000-0005-0000-0000-0000C68B0000}"/>
    <cellStyle name="ჩვეულებრივი 7 4 2 2 3 2 2 2 2" xfId="26841" xr:uid="{00000000-0005-0000-0000-0000C78B0000}"/>
    <cellStyle name="ჩვეულებრივი 7 4 2 2 3 2 2 2 2 2" xfId="31775" xr:uid="{00000000-0005-0000-0000-0000C88B0000}"/>
    <cellStyle name="ჩვეულებრივი 7 4 2 2 3 2 2 2 2 3" xfId="36648" xr:uid="{00000000-0005-0000-0000-0000C98B0000}"/>
    <cellStyle name="ჩვეულებრივი 7 4 2 2 3 2 2 2 3" xfId="31774" xr:uid="{00000000-0005-0000-0000-0000CA8B0000}"/>
    <cellStyle name="ჩვეულებრივი 7 4 2 2 3 2 2 2 4" xfId="36647" xr:uid="{00000000-0005-0000-0000-0000CB8B0000}"/>
    <cellStyle name="ჩვეულებრივი 7 4 2 2 3 2 2 3" xfId="26842" xr:uid="{00000000-0005-0000-0000-0000CC8B0000}"/>
    <cellStyle name="ჩვეულებრივი 7 4 2 2 3 2 2 3 2" xfId="31776" xr:uid="{00000000-0005-0000-0000-0000CD8B0000}"/>
    <cellStyle name="ჩვეულებრივი 7 4 2 2 3 2 2 3 3" xfId="36649" xr:uid="{00000000-0005-0000-0000-0000CE8B0000}"/>
    <cellStyle name="ჩვეულებრივი 7 4 2 2 3 2 2 4" xfId="31773" xr:uid="{00000000-0005-0000-0000-0000CF8B0000}"/>
    <cellStyle name="ჩვეულებრივი 7 4 2 2 3 2 2 5" xfId="36646" xr:uid="{00000000-0005-0000-0000-0000D08B0000}"/>
    <cellStyle name="ჩვეულებრივი 7 4 2 2 3 2 3" xfId="26843" xr:uid="{00000000-0005-0000-0000-0000D18B0000}"/>
    <cellStyle name="ჩვეულებრივი 7 4 2 2 3 2 3 2" xfId="26844" xr:uid="{00000000-0005-0000-0000-0000D28B0000}"/>
    <cellStyle name="ჩვეულებრივი 7 4 2 2 3 2 3 2 2" xfId="31778" xr:uid="{00000000-0005-0000-0000-0000D38B0000}"/>
    <cellStyle name="ჩვეულებრივი 7 4 2 2 3 2 3 2 3" xfId="36651" xr:uid="{00000000-0005-0000-0000-0000D48B0000}"/>
    <cellStyle name="ჩვეულებრივი 7 4 2 2 3 2 3 3" xfId="31777" xr:uid="{00000000-0005-0000-0000-0000D58B0000}"/>
    <cellStyle name="ჩვეულებრივი 7 4 2 2 3 2 3 4" xfId="36650" xr:uid="{00000000-0005-0000-0000-0000D68B0000}"/>
    <cellStyle name="ჩვეულებრივი 7 4 2 2 3 2 4" xfId="26845" xr:uid="{00000000-0005-0000-0000-0000D78B0000}"/>
    <cellStyle name="ჩვეულებრივი 7 4 2 2 3 2 4 2" xfId="31779" xr:uid="{00000000-0005-0000-0000-0000D88B0000}"/>
    <cellStyle name="ჩვეულებრივი 7 4 2 2 3 2 4 3" xfId="36652" xr:uid="{00000000-0005-0000-0000-0000D98B0000}"/>
    <cellStyle name="ჩვეულებრივი 7 4 2 2 3 2 5" xfId="31772" xr:uid="{00000000-0005-0000-0000-0000DA8B0000}"/>
    <cellStyle name="ჩვეულებრივი 7 4 2 2 3 2 6" xfId="36645" xr:uid="{00000000-0005-0000-0000-0000DB8B0000}"/>
    <cellStyle name="ჩვეულებრივი 7 4 2 2 3 3" xfId="26846" xr:uid="{00000000-0005-0000-0000-0000DC8B0000}"/>
    <cellStyle name="ჩვეულებრივი 7 4 2 2 3 3 2" xfId="26847" xr:uid="{00000000-0005-0000-0000-0000DD8B0000}"/>
    <cellStyle name="ჩვეულებრივი 7 4 2 2 3 3 2 2" xfId="26848" xr:uid="{00000000-0005-0000-0000-0000DE8B0000}"/>
    <cellStyle name="ჩვეულებრივი 7 4 2 2 3 3 2 2 2" xfId="31782" xr:uid="{00000000-0005-0000-0000-0000DF8B0000}"/>
    <cellStyle name="ჩვეულებრივი 7 4 2 2 3 3 2 2 3" xfId="36655" xr:uid="{00000000-0005-0000-0000-0000E08B0000}"/>
    <cellStyle name="ჩვეულებრივი 7 4 2 2 3 3 2 3" xfId="31781" xr:uid="{00000000-0005-0000-0000-0000E18B0000}"/>
    <cellStyle name="ჩვეულებრივი 7 4 2 2 3 3 2 4" xfId="36654" xr:uid="{00000000-0005-0000-0000-0000E28B0000}"/>
    <cellStyle name="ჩვეულებრივი 7 4 2 2 3 3 3" xfId="26849" xr:uid="{00000000-0005-0000-0000-0000E38B0000}"/>
    <cellStyle name="ჩვეულებრივი 7 4 2 2 3 3 3 2" xfId="31783" xr:uid="{00000000-0005-0000-0000-0000E48B0000}"/>
    <cellStyle name="ჩვეულებრივი 7 4 2 2 3 3 3 3" xfId="36656" xr:uid="{00000000-0005-0000-0000-0000E58B0000}"/>
    <cellStyle name="ჩვეულებრივი 7 4 2 2 3 3 4" xfId="31780" xr:uid="{00000000-0005-0000-0000-0000E68B0000}"/>
    <cellStyle name="ჩვეულებრივი 7 4 2 2 3 3 5" xfId="36653" xr:uid="{00000000-0005-0000-0000-0000E78B0000}"/>
    <cellStyle name="ჩვეულებრივი 7 4 2 2 3 4" xfId="26850" xr:uid="{00000000-0005-0000-0000-0000E88B0000}"/>
    <cellStyle name="ჩვეულებრივი 7 4 2 2 3 4 2" xfId="26851" xr:uid="{00000000-0005-0000-0000-0000E98B0000}"/>
    <cellStyle name="ჩვეულებრივი 7 4 2 2 3 4 2 2" xfId="31785" xr:uid="{00000000-0005-0000-0000-0000EA8B0000}"/>
    <cellStyle name="ჩვეულებრივი 7 4 2 2 3 4 2 3" xfId="36658" xr:uid="{00000000-0005-0000-0000-0000EB8B0000}"/>
    <cellStyle name="ჩვეულებრივი 7 4 2 2 3 4 3" xfId="31784" xr:uid="{00000000-0005-0000-0000-0000EC8B0000}"/>
    <cellStyle name="ჩვეულებრივი 7 4 2 2 3 4 4" xfId="36657" xr:uid="{00000000-0005-0000-0000-0000ED8B0000}"/>
    <cellStyle name="ჩვეულებრივი 7 4 2 2 3 5" xfId="26852" xr:uid="{00000000-0005-0000-0000-0000EE8B0000}"/>
    <cellStyle name="ჩვეულებრივი 7 4 2 2 3 5 2" xfId="31786" xr:uid="{00000000-0005-0000-0000-0000EF8B0000}"/>
    <cellStyle name="ჩვეულებრივი 7 4 2 2 3 5 3" xfId="36659" xr:uid="{00000000-0005-0000-0000-0000F08B0000}"/>
    <cellStyle name="ჩვეულებრივი 7 4 2 2 3 6" xfId="31771" xr:uid="{00000000-0005-0000-0000-0000F18B0000}"/>
    <cellStyle name="ჩვეულებრივი 7 4 2 2 3 7" xfId="36644" xr:uid="{00000000-0005-0000-0000-0000F28B0000}"/>
    <cellStyle name="ჩვეულებრივი 7 4 2 2 4" xfId="26853" xr:uid="{00000000-0005-0000-0000-0000F38B0000}"/>
    <cellStyle name="ჩვეულებრივი 7 4 2 2 4 2" xfId="26854" xr:uid="{00000000-0005-0000-0000-0000F48B0000}"/>
    <cellStyle name="ჩვეულებრივი 7 4 2 2 4 2 2" xfId="26855" xr:uid="{00000000-0005-0000-0000-0000F58B0000}"/>
    <cellStyle name="ჩვეულებრივი 7 4 2 2 4 2 2 2" xfId="26856" xr:uid="{00000000-0005-0000-0000-0000F68B0000}"/>
    <cellStyle name="ჩვეულებრივი 7 4 2 2 4 2 2 2 2" xfId="31790" xr:uid="{00000000-0005-0000-0000-0000F78B0000}"/>
    <cellStyle name="ჩვეულებრივი 7 4 2 2 4 2 2 2 3" xfId="36663" xr:uid="{00000000-0005-0000-0000-0000F88B0000}"/>
    <cellStyle name="ჩვეულებრივი 7 4 2 2 4 2 2 3" xfId="31789" xr:uid="{00000000-0005-0000-0000-0000F98B0000}"/>
    <cellStyle name="ჩვეულებრივი 7 4 2 2 4 2 2 4" xfId="36662" xr:uid="{00000000-0005-0000-0000-0000FA8B0000}"/>
    <cellStyle name="ჩვეულებრივი 7 4 2 2 4 2 3" xfId="26857" xr:uid="{00000000-0005-0000-0000-0000FB8B0000}"/>
    <cellStyle name="ჩვეულებრივი 7 4 2 2 4 2 3 2" xfId="31791" xr:uid="{00000000-0005-0000-0000-0000FC8B0000}"/>
    <cellStyle name="ჩვეულებრივი 7 4 2 2 4 2 3 3" xfId="36664" xr:uid="{00000000-0005-0000-0000-0000FD8B0000}"/>
    <cellStyle name="ჩვეულებრივი 7 4 2 2 4 2 4" xfId="31788" xr:uid="{00000000-0005-0000-0000-0000FE8B0000}"/>
    <cellStyle name="ჩვეულებრივი 7 4 2 2 4 2 5" xfId="36661" xr:uid="{00000000-0005-0000-0000-0000FF8B0000}"/>
    <cellStyle name="ჩვეულებრივი 7 4 2 2 4 3" xfId="26858" xr:uid="{00000000-0005-0000-0000-0000008C0000}"/>
    <cellStyle name="ჩვეულებრივი 7 4 2 2 4 3 2" xfId="26859" xr:uid="{00000000-0005-0000-0000-0000018C0000}"/>
    <cellStyle name="ჩვეულებრივი 7 4 2 2 4 3 2 2" xfId="31793" xr:uid="{00000000-0005-0000-0000-0000028C0000}"/>
    <cellStyle name="ჩვეულებრივი 7 4 2 2 4 3 2 3" xfId="36666" xr:uid="{00000000-0005-0000-0000-0000038C0000}"/>
    <cellStyle name="ჩვეულებრივი 7 4 2 2 4 3 3" xfId="31792" xr:uid="{00000000-0005-0000-0000-0000048C0000}"/>
    <cellStyle name="ჩვეულებრივი 7 4 2 2 4 3 4" xfId="36665" xr:uid="{00000000-0005-0000-0000-0000058C0000}"/>
    <cellStyle name="ჩვეულებრივი 7 4 2 2 4 4" xfId="26860" xr:uid="{00000000-0005-0000-0000-0000068C0000}"/>
    <cellStyle name="ჩვეულებრივი 7 4 2 2 4 4 2" xfId="31794" xr:uid="{00000000-0005-0000-0000-0000078C0000}"/>
    <cellStyle name="ჩვეულებრივი 7 4 2 2 4 4 3" xfId="36667" xr:uid="{00000000-0005-0000-0000-0000088C0000}"/>
    <cellStyle name="ჩვეულებრივი 7 4 2 2 4 5" xfId="31787" xr:uid="{00000000-0005-0000-0000-0000098C0000}"/>
    <cellStyle name="ჩვეულებრივი 7 4 2 2 4 6" xfId="36660" xr:uid="{00000000-0005-0000-0000-00000A8C0000}"/>
    <cellStyle name="ჩვეულებრივი 7 4 2 2 5" xfId="26861" xr:uid="{00000000-0005-0000-0000-00000B8C0000}"/>
    <cellStyle name="ჩვეულებრივი 7 4 2 2 5 2" xfId="26862" xr:uid="{00000000-0005-0000-0000-00000C8C0000}"/>
    <cellStyle name="ჩვეულებრივი 7 4 2 2 5 2 2" xfId="26863" xr:uid="{00000000-0005-0000-0000-00000D8C0000}"/>
    <cellStyle name="ჩვეულებრივი 7 4 2 2 5 2 2 2" xfId="31797" xr:uid="{00000000-0005-0000-0000-00000E8C0000}"/>
    <cellStyle name="ჩვეულებრივი 7 4 2 2 5 2 2 3" xfId="36670" xr:uid="{00000000-0005-0000-0000-00000F8C0000}"/>
    <cellStyle name="ჩვეულებრივი 7 4 2 2 5 2 3" xfId="31796" xr:uid="{00000000-0005-0000-0000-0000108C0000}"/>
    <cellStyle name="ჩვეულებრივი 7 4 2 2 5 2 4" xfId="36669" xr:uid="{00000000-0005-0000-0000-0000118C0000}"/>
    <cellStyle name="ჩვეულებრივი 7 4 2 2 5 3" xfId="26864" xr:uid="{00000000-0005-0000-0000-0000128C0000}"/>
    <cellStyle name="ჩვეულებრივი 7 4 2 2 5 3 2" xfId="31798" xr:uid="{00000000-0005-0000-0000-0000138C0000}"/>
    <cellStyle name="ჩვეულებრივი 7 4 2 2 5 3 3" xfId="36671" xr:uid="{00000000-0005-0000-0000-0000148C0000}"/>
    <cellStyle name="ჩვეულებრივი 7 4 2 2 5 4" xfId="31795" xr:uid="{00000000-0005-0000-0000-0000158C0000}"/>
    <cellStyle name="ჩვეულებრივი 7 4 2 2 5 5" xfId="36668" xr:uid="{00000000-0005-0000-0000-0000168C0000}"/>
    <cellStyle name="ჩვეულებრივი 7 4 2 2 6" xfId="26865" xr:uid="{00000000-0005-0000-0000-0000178C0000}"/>
    <cellStyle name="ჩვეულებრივი 7 4 2 2 6 2" xfId="26866" xr:uid="{00000000-0005-0000-0000-0000188C0000}"/>
    <cellStyle name="ჩვეულებრივი 7 4 2 2 6 2 2" xfId="31800" xr:uid="{00000000-0005-0000-0000-0000198C0000}"/>
    <cellStyle name="ჩვეულებრივი 7 4 2 2 6 2 3" xfId="36673" xr:uid="{00000000-0005-0000-0000-00001A8C0000}"/>
    <cellStyle name="ჩვეულებრივი 7 4 2 2 6 3" xfId="31799" xr:uid="{00000000-0005-0000-0000-00001B8C0000}"/>
    <cellStyle name="ჩვეულებრივი 7 4 2 2 6 4" xfId="36672" xr:uid="{00000000-0005-0000-0000-00001C8C0000}"/>
    <cellStyle name="ჩვეულებრივი 7 4 2 2 7" xfId="26867" xr:uid="{00000000-0005-0000-0000-00001D8C0000}"/>
    <cellStyle name="ჩვეულებრივი 7 4 2 2 7 2" xfId="31801" xr:uid="{00000000-0005-0000-0000-00001E8C0000}"/>
    <cellStyle name="ჩვეულებრივი 7 4 2 2 7 3" xfId="36674" xr:uid="{00000000-0005-0000-0000-00001F8C0000}"/>
    <cellStyle name="ჩვეულებრივი 7 4 2 2 8" xfId="31754" xr:uid="{00000000-0005-0000-0000-0000208C0000}"/>
    <cellStyle name="ჩვეულებრივი 7 4 2 2 9" xfId="36627" xr:uid="{00000000-0005-0000-0000-0000218C0000}"/>
    <cellStyle name="ჩვეულებრივი 7 4 2 3" xfId="26868" xr:uid="{00000000-0005-0000-0000-0000228C0000}"/>
    <cellStyle name="ჩვეულებრივი 7 4 2 3 2" xfId="26869" xr:uid="{00000000-0005-0000-0000-0000238C0000}"/>
    <cellStyle name="ჩვეულებრივი 7 4 2 3 2 2" xfId="26870" xr:uid="{00000000-0005-0000-0000-0000248C0000}"/>
    <cellStyle name="ჩვეულებრივი 7 4 2 3 2 2 2" xfId="26871" xr:uid="{00000000-0005-0000-0000-0000258C0000}"/>
    <cellStyle name="ჩვეულებრივი 7 4 2 3 2 2 2 2" xfId="26872" xr:uid="{00000000-0005-0000-0000-0000268C0000}"/>
    <cellStyle name="ჩვეულებრივი 7 4 2 3 2 2 2 2 2" xfId="31806" xr:uid="{00000000-0005-0000-0000-0000278C0000}"/>
    <cellStyle name="ჩვეულებრივი 7 4 2 3 2 2 2 2 3" xfId="36679" xr:uid="{00000000-0005-0000-0000-0000288C0000}"/>
    <cellStyle name="ჩვეულებრივი 7 4 2 3 2 2 2 3" xfId="31805" xr:uid="{00000000-0005-0000-0000-0000298C0000}"/>
    <cellStyle name="ჩვეულებრივი 7 4 2 3 2 2 2 4" xfId="36678" xr:uid="{00000000-0005-0000-0000-00002A8C0000}"/>
    <cellStyle name="ჩვეულებრივი 7 4 2 3 2 2 3" xfId="26873" xr:uid="{00000000-0005-0000-0000-00002B8C0000}"/>
    <cellStyle name="ჩვეულებრივი 7 4 2 3 2 2 3 2" xfId="31807" xr:uid="{00000000-0005-0000-0000-00002C8C0000}"/>
    <cellStyle name="ჩვეულებრივი 7 4 2 3 2 2 3 3" xfId="36680" xr:uid="{00000000-0005-0000-0000-00002D8C0000}"/>
    <cellStyle name="ჩვეულებრივი 7 4 2 3 2 2 4" xfId="31804" xr:uid="{00000000-0005-0000-0000-00002E8C0000}"/>
    <cellStyle name="ჩვეულებრივი 7 4 2 3 2 2 5" xfId="36677" xr:uid="{00000000-0005-0000-0000-00002F8C0000}"/>
    <cellStyle name="ჩვეულებრივი 7 4 2 3 2 3" xfId="26874" xr:uid="{00000000-0005-0000-0000-0000308C0000}"/>
    <cellStyle name="ჩვეულებრივი 7 4 2 3 2 3 2" xfId="26875" xr:uid="{00000000-0005-0000-0000-0000318C0000}"/>
    <cellStyle name="ჩვეულებრივი 7 4 2 3 2 3 2 2" xfId="31809" xr:uid="{00000000-0005-0000-0000-0000328C0000}"/>
    <cellStyle name="ჩვეულებრივი 7 4 2 3 2 3 2 3" xfId="36682" xr:uid="{00000000-0005-0000-0000-0000338C0000}"/>
    <cellStyle name="ჩვეულებრივი 7 4 2 3 2 3 3" xfId="31808" xr:uid="{00000000-0005-0000-0000-0000348C0000}"/>
    <cellStyle name="ჩვეულებრივი 7 4 2 3 2 3 4" xfId="36681" xr:uid="{00000000-0005-0000-0000-0000358C0000}"/>
    <cellStyle name="ჩვეულებრივი 7 4 2 3 2 4" xfId="26876" xr:uid="{00000000-0005-0000-0000-0000368C0000}"/>
    <cellStyle name="ჩვეულებრივი 7 4 2 3 2 4 2" xfId="31810" xr:uid="{00000000-0005-0000-0000-0000378C0000}"/>
    <cellStyle name="ჩვეულებრივი 7 4 2 3 2 4 3" xfId="36683" xr:uid="{00000000-0005-0000-0000-0000388C0000}"/>
    <cellStyle name="ჩვეულებრივი 7 4 2 3 2 5" xfId="31803" xr:uid="{00000000-0005-0000-0000-0000398C0000}"/>
    <cellStyle name="ჩვეულებრივი 7 4 2 3 2 6" xfId="36676" xr:uid="{00000000-0005-0000-0000-00003A8C0000}"/>
    <cellStyle name="ჩვეულებრივი 7 4 2 3 3" xfId="26877" xr:uid="{00000000-0005-0000-0000-00003B8C0000}"/>
    <cellStyle name="ჩვეულებრივი 7 4 2 3 3 2" xfId="26878" xr:uid="{00000000-0005-0000-0000-00003C8C0000}"/>
    <cellStyle name="ჩვეულებრივი 7 4 2 3 3 2 2" xfId="26879" xr:uid="{00000000-0005-0000-0000-00003D8C0000}"/>
    <cellStyle name="ჩვეულებრივი 7 4 2 3 3 2 2 2" xfId="31813" xr:uid="{00000000-0005-0000-0000-00003E8C0000}"/>
    <cellStyle name="ჩვეულებრივი 7 4 2 3 3 2 2 3" xfId="36686" xr:uid="{00000000-0005-0000-0000-00003F8C0000}"/>
    <cellStyle name="ჩვეულებრივი 7 4 2 3 3 2 3" xfId="31812" xr:uid="{00000000-0005-0000-0000-0000408C0000}"/>
    <cellStyle name="ჩვეულებრივი 7 4 2 3 3 2 4" xfId="36685" xr:uid="{00000000-0005-0000-0000-0000418C0000}"/>
    <cellStyle name="ჩვეულებრივი 7 4 2 3 3 3" xfId="26880" xr:uid="{00000000-0005-0000-0000-0000428C0000}"/>
    <cellStyle name="ჩვეულებრივი 7 4 2 3 3 3 2" xfId="31814" xr:uid="{00000000-0005-0000-0000-0000438C0000}"/>
    <cellStyle name="ჩვეულებრივი 7 4 2 3 3 3 3" xfId="36687" xr:uid="{00000000-0005-0000-0000-0000448C0000}"/>
    <cellStyle name="ჩვეულებრივი 7 4 2 3 3 4" xfId="31811" xr:uid="{00000000-0005-0000-0000-0000458C0000}"/>
    <cellStyle name="ჩვეულებრივი 7 4 2 3 3 5" xfId="36684" xr:uid="{00000000-0005-0000-0000-0000468C0000}"/>
    <cellStyle name="ჩვეულებრივი 7 4 2 3 4" xfId="26881" xr:uid="{00000000-0005-0000-0000-0000478C0000}"/>
    <cellStyle name="ჩვეულებრივი 7 4 2 3 4 2" xfId="26882" xr:uid="{00000000-0005-0000-0000-0000488C0000}"/>
    <cellStyle name="ჩვეულებრივი 7 4 2 3 4 2 2" xfId="31816" xr:uid="{00000000-0005-0000-0000-0000498C0000}"/>
    <cellStyle name="ჩვეულებრივი 7 4 2 3 4 2 3" xfId="36689" xr:uid="{00000000-0005-0000-0000-00004A8C0000}"/>
    <cellStyle name="ჩვეულებრივი 7 4 2 3 4 3" xfId="31815" xr:uid="{00000000-0005-0000-0000-00004B8C0000}"/>
    <cellStyle name="ჩვეულებრივი 7 4 2 3 4 4" xfId="36688" xr:uid="{00000000-0005-0000-0000-00004C8C0000}"/>
    <cellStyle name="ჩვეულებრივი 7 4 2 3 5" xfId="26883" xr:uid="{00000000-0005-0000-0000-00004D8C0000}"/>
    <cellStyle name="ჩვეულებრივი 7 4 2 3 5 2" xfId="31817" xr:uid="{00000000-0005-0000-0000-00004E8C0000}"/>
    <cellStyle name="ჩვეულებრივი 7 4 2 3 5 3" xfId="36690" xr:uid="{00000000-0005-0000-0000-00004F8C0000}"/>
    <cellStyle name="ჩვეულებრივი 7 4 2 3 6" xfId="31802" xr:uid="{00000000-0005-0000-0000-0000508C0000}"/>
    <cellStyle name="ჩვეულებრივი 7 4 2 3 7" xfId="36675" xr:uid="{00000000-0005-0000-0000-0000518C0000}"/>
    <cellStyle name="ჩვეულებრივი 7 4 2 4" xfId="26884" xr:uid="{00000000-0005-0000-0000-0000528C0000}"/>
    <cellStyle name="ჩვეულებრივი 7 4 2 4 2" xfId="26885" xr:uid="{00000000-0005-0000-0000-0000538C0000}"/>
    <cellStyle name="ჩვეულებრივი 7 4 2 4 2 2" xfId="26886" xr:uid="{00000000-0005-0000-0000-0000548C0000}"/>
    <cellStyle name="ჩვეულებრივი 7 4 2 4 2 2 2" xfId="26887" xr:uid="{00000000-0005-0000-0000-0000558C0000}"/>
    <cellStyle name="ჩვეულებრივი 7 4 2 4 2 2 2 2" xfId="26888" xr:uid="{00000000-0005-0000-0000-0000568C0000}"/>
    <cellStyle name="ჩვეულებრივი 7 4 2 4 2 2 2 2 2" xfId="31822" xr:uid="{00000000-0005-0000-0000-0000578C0000}"/>
    <cellStyle name="ჩვეულებრივი 7 4 2 4 2 2 2 2 3" xfId="36695" xr:uid="{00000000-0005-0000-0000-0000588C0000}"/>
    <cellStyle name="ჩვეულებრივი 7 4 2 4 2 2 2 3" xfId="31821" xr:uid="{00000000-0005-0000-0000-0000598C0000}"/>
    <cellStyle name="ჩვეულებრივი 7 4 2 4 2 2 2 4" xfId="36694" xr:uid="{00000000-0005-0000-0000-00005A8C0000}"/>
    <cellStyle name="ჩვეულებრივი 7 4 2 4 2 2 3" xfId="26889" xr:uid="{00000000-0005-0000-0000-00005B8C0000}"/>
    <cellStyle name="ჩვეულებრივი 7 4 2 4 2 2 3 2" xfId="31823" xr:uid="{00000000-0005-0000-0000-00005C8C0000}"/>
    <cellStyle name="ჩვეულებრივი 7 4 2 4 2 2 3 3" xfId="36696" xr:uid="{00000000-0005-0000-0000-00005D8C0000}"/>
    <cellStyle name="ჩვეულებრივი 7 4 2 4 2 2 4" xfId="31820" xr:uid="{00000000-0005-0000-0000-00005E8C0000}"/>
    <cellStyle name="ჩვეულებრივი 7 4 2 4 2 2 5" xfId="36693" xr:uid="{00000000-0005-0000-0000-00005F8C0000}"/>
    <cellStyle name="ჩვეულებრივი 7 4 2 4 2 3" xfId="26890" xr:uid="{00000000-0005-0000-0000-0000608C0000}"/>
    <cellStyle name="ჩვეულებრივი 7 4 2 4 2 3 2" xfId="26891" xr:uid="{00000000-0005-0000-0000-0000618C0000}"/>
    <cellStyle name="ჩვეულებრივი 7 4 2 4 2 3 2 2" xfId="31825" xr:uid="{00000000-0005-0000-0000-0000628C0000}"/>
    <cellStyle name="ჩვეულებრივი 7 4 2 4 2 3 2 3" xfId="36698" xr:uid="{00000000-0005-0000-0000-0000638C0000}"/>
    <cellStyle name="ჩვეულებრივი 7 4 2 4 2 3 3" xfId="31824" xr:uid="{00000000-0005-0000-0000-0000648C0000}"/>
    <cellStyle name="ჩვეულებრივი 7 4 2 4 2 3 4" xfId="36697" xr:uid="{00000000-0005-0000-0000-0000658C0000}"/>
    <cellStyle name="ჩვეულებრივი 7 4 2 4 2 4" xfId="26892" xr:uid="{00000000-0005-0000-0000-0000668C0000}"/>
    <cellStyle name="ჩვეულებრივი 7 4 2 4 2 4 2" xfId="31826" xr:uid="{00000000-0005-0000-0000-0000678C0000}"/>
    <cellStyle name="ჩვეულებრივი 7 4 2 4 2 4 3" xfId="36699" xr:uid="{00000000-0005-0000-0000-0000688C0000}"/>
    <cellStyle name="ჩვეულებრივი 7 4 2 4 2 5" xfId="31819" xr:uid="{00000000-0005-0000-0000-0000698C0000}"/>
    <cellStyle name="ჩვეულებრივი 7 4 2 4 2 6" xfId="36692" xr:uid="{00000000-0005-0000-0000-00006A8C0000}"/>
    <cellStyle name="ჩვეულებრივი 7 4 2 4 3" xfId="26893" xr:uid="{00000000-0005-0000-0000-00006B8C0000}"/>
    <cellStyle name="ჩვეულებრივი 7 4 2 4 3 2" xfId="26894" xr:uid="{00000000-0005-0000-0000-00006C8C0000}"/>
    <cellStyle name="ჩვეულებრივი 7 4 2 4 3 2 2" xfId="26895" xr:uid="{00000000-0005-0000-0000-00006D8C0000}"/>
    <cellStyle name="ჩვეულებრივი 7 4 2 4 3 2 2 2" xfId="31829" xr:uid="{00000000-0005-0000-0000-00006E8C0000}"/>
    <cellStyle name="ჩვეულებრივი 7 4 2 4 3 2 2 3" xfId="36702" xr:uid="{00000000-0005-0000-0000-00006F8C0000}"/>
    <cellStyle name="ჩვეულებრივი 7 4 2 4 3 2 3" xfId="31828" xr:uid="{00000000-0005-0000-0000-0000708C0000}"/>
    <cellStyle name="ჩვეულებრივი 7 4 2 4 3 2 4" xfId="36701" xr:uid="{00000000-0005-0000-0000-0000718C0000}"/>
    <cellStyle name="ჩვეულებრივი 7 4 2 4 3 3" xfId="26896" xr:uid="{00000000-0005-0000-0000-0000728C0000}"/>
    <cellStyle name="ჩვეულებრივი 7 4 2 4 3 3 2" xfId="31830" xr:uid="{00000000-0005-0000-0000-0000738C0000}"/>
    <cellStyle name="ჩვეულებრივი 7 4 2 4 3 3 3" xfId="36703" xr:uid="{00000000-0005-0000-0000-0000748C0000}"/>
    <cellStyle name="ჩვეულებრივი 7 4 2 4 3 4" xfId="31827" xr:uid="{00000000-0005-0000-0000-0000758C0000}"/>
    <cellStyle name="ჩვეულებრივი 7 4 2 4 3 5" xfId="36700" xr:uid="{00000000-0005-0000-0000-0000768C0000}"/>
    <cellStyle name="ჩვეულებრივი 7 4 2 4 4" xfId="26897" xr:uid="{00000000-0005-0000-0000-0000778C0000}"/>
    <cellStyle name="ჩვეულებრივი 7 4 2 4 4 2" xfId="26898" xr:uid="{00000000-0005-0000-0000-0000788C0000}"/>
    <cellStyle name="ჩვეულებრივი 7 4 2 4 4 2 2" xfId="31832" xr:uid="{00000000-0005-0000-0000-0000798C0000}"/>
    <cellStyle name="ჩვეულებრივი 7 4 2 4 4 2 3" xfId="36705" xr:uid="{00000000-0005-0000-0000-00007A8C0000}"/>
    <cellStyle name="ჩვეულებრივი 7 4 2 4 4 3" xfId="31831" xr:uid="{00000000-0005-0000-0000-00007B8C0000}"/>
    <cellStyle name="ჩვეულებრივი 7 4 2 4 4 4" xfId="36704" xr:uid="{00000000-0005-0000-0000-00007C8C0000}"/>
    <cellStyle name="ჩვეულებრივი 7 4 2 4 5" xfId="26899" xr:uid="{00000000-0005-0000-0000-00007D8C0000}"/>
    <cellStyle name="ჩვეულებრივი 7 4 2 4 5 2" xfId="31833" xr:uid="{00000000-0005-0000-0000-00007E8C0000}"/>
    <cellStyle name="ჩვეულებრივი 7 4 2 4 5 3" xfId="36706" xr:uid="{00000000-0005-0000-0000-00007F8C0000}"/>
    <cellStyle name="ჩვეულებრივი 7 4 2 4 6" xfId="31818" xr:uid="{00000000-0005-0000-0000-0000808C0000}"/>
    <cellStyle name="ჩვეულებრივი 7 4 2 4 7" xfId="36691" xr:uid="{00000000-0005-0000-0000-0000818C0000}"/>
    <cellStyle name="ჩვეულებრივი 7 4 2 5" xfId="26900" xr:uid="{00000000-0005-0000-0000-0000828C0000}"/>
    <cellStyle name="ჩვეულებრივი 7 4 2 5 2" xfId="26901" xr:uid="{00000000-0005-0000-0000-0000838C0000}"/>
    <cellStyle name="ჩვეულებრივი 7 4 2 5 2 2" xfId="26902" xr:uid="{00000000-0005-0000-0000-0000848C0000}"/>
    <cellStyle name="ჩვეულებრივი 7 4 2 5 2 2 2" xfId="26903" xr:uid="{00000000-0005-0000-0000-0000858C0000}"/>
    <cellStyle name="ჩვეულებრივი 7 4 2 5 2 2 2 2" xfId="31837" xr:uid="{00000000-0005-0000-0000-0000868C0000}"/>
    <cellStyle name="ჩვეულებრივი 7 4 2 5 2 2 2 3" xfId="36710" xr:uid="{00000000-0005-0000-0000-0000878C0000}"/>
    <cellStyle name="ჩვეულებრივი 7 4 2 5 2 2 3" xfId="31836" xr:uid="{00000000-0005-0000-0000-0000888C0000}"/>
    <cellStyle name="ჩვეულებრივი 7 4 2 5 2 2 4" xfId="36709" xr:uid="{00000000-0005-0000-0000-0000898C0000}"/>
    <cellStyle name="ჩვეულებრივი 7 4 2 5 2 3" xfId="26904" xr:uid="{00000000-0005-0000-0000-00008A8C0000}"/>
    <cellStyle name="ჩვეულებრივი 7 4 2 5 2 3 2" xfId="31838" xr:uid="{00000000-0005-0000-0000-00008B8C0000}"/>
    <cellStyle name="ჩვეულებრივი 7 4 2 5 2 3 3" xfId="36711" xr:uid="{00000000-0005-0000-0000-00008C8C0000}"/>
    <cellStyle name="ჩვეულებრივი 7 4 2 5 2 4" xfId="31835" xr:uid="{00000000-0005-0000-0000-00008D8C0000}"/>
    <cellStyle name="ჩვეულებრივი 7 4 2 5 2 5" xfId="36708" xr:uid="{00000000-0005-0000-0000-00008E8C0000}"/>
    <cellStyle name="ჩვეულებრივი 7 4 2 5 3" xfId="26905" xr:uid="{00000000-0005-0000-0000-00008F8C0000}"/>
    <cellStyle name="ჩვეულებრივი 7 4 2 5 3 2" xfId="26906" xr:uid="{00000000-0005-0000-0000-0000908C0000}"/>
    <cellStyle name="ჩვეულებრივი 7 4 2 5 3 2 2" xfId="31840" xr:uid="{00000000-0005-0000-0000-0000918C0000}"/>
    <cellStyle name="ჩვეულებრივი 7 4 2 5 3 2 3" xfId="36713" xr:uid="{00000000-0005-0000-0000-0000928C0000}"/>
    <cellStyle name="ჩვეულებრივი 7 4 2 5 3 3" xfId="31839" xr:uid="{00000000-0005-0000-0000-0000938C0000}"/>
    <cellStyle name="ჩვეულებრივი 7 4 2 5 3 4" xfId="36712" xr:uid="{00000000-0005-0000-0000-0000948C0000}"/>
    <cellStyle name="ჩვეულებრივი 7 4 2 5 4" xfId="26907" xr:uid="{00000000-0005-0000-0000-0000958C0000}"/>
    <cellStyle name="ჩვეულებრივი 7 4 2 5 4 2" xfId="31841" xr:uid="{00000000-0005-0000-0000-0000968C0000}"/>
    <cellStyle name="ჩვეულებრივი 7 4 2 5 4 3" xfId="36714" xr:uid="{00000000-0005-0000-0000-0000978C0000}"/>
    <cellStyle name="ჩვეულებრივი 7 4 2 5 5" xfId="31834" xr:uid="{00000000-0005-0000-0000-0000988C0000}"/>
    <cellStyle name="ჩვეულებრივი 7 4 2 5 6" xfId="36707" xr:uid="{00000000-0005-0000-0000-0000998C0000}"/>
    <cellStyle name="ჩვეულებრივი 7 4 2 6" xfId="26908" xr:uid="{00000000-0005-0000-0000-00009A8C0000}"/>
    <cellStyle name="ჩვეულებრივი 7 4 2 6 2" xfId="26909" xr:uid="{00000000-0005-0000-0000-00009B8C0000}"/>
    <cellStyle name="ჩვეულებრივი 7 4 2 6 2 2" xfId="26910" xr:uid="{00000000-0005-0000-0000-00009C8C0000}"/>
    <cellStyle name="ჩვეულებრივი 7 4 2 6 2 2 2" xfId="31844" xr:uid="{00000000-0005-0000-0000-00009D8C0000}"/>
    <cellStyle name="ჩვეულებრივი 7 4 2 6 2 2 3" xfId="36717" xr:uid="{00000000-0005-0000-0000-00009E8C0000}"/>
    <cellStyle name="ჩვეულებრივი 7 4 2 6 2 3" xfId="31843" xr:uid="{00000000-0005-0000-0000-00009F8C0000}"/>
    <cellStyle name="ჩვეულებრივი 7 4 2 6 2 4" xfId="36716" xr:uid="{00000000-0005-0000-0000-0000A08C0000}"/>
    <cellStyle name="ჩვეულებრივი 7 4 2 6 3" xfId="26911" xr:uid="{00000000-0005-0000-0000-0000A18C0000}"/>
    <cellStyle name="ჩვეულებრივი 7 4 2 6 3 2" xfId="31845" xr:uid="{00000000-0005-0000-0000-0000A28C0000}"/>
    <cellStyle name="ჩვეულებრივი 7 4 2 6 3 3" xfId="36718" xr:uid="{00000000-0005-0000-0000-0000A38C0000}"/>
    <cellStyle name="ჩვეულებრივი 7 4 2 6 4" xfId="31842" xr:uid="{00000000-0005-0000-0000-0000A48C0000}"/>
    <cellStyle name="ჩვეულებრივი 7 4 2 6 5" xfId="36715" xr:uid="{00000000-0005-0000-0000-0000A58C0000}"/>
    <cellStyle name="ჩვეულებრივი 7 4 2 7" xfId="26912" xr:uid="{00000000-0005-0000-0000-0000A68C0000}"/>
    <cellStyle name="ჩვეულებრივი 7 4 2 7 2" xfId="26913" xr:uid="{00000000-0005-0000-0000-0000A78C0000}"/>
    <cellStyle name="ჩვეულებრივი 7 4 2 7 2 2" xfId="31847" xr:uid="{00000000-0005-0000-0000-0000A88C0000}"/>
    <cellStyle name="ჩვეულებრივი 7 4 2 7 2 3" xfId="36720" xr:uid="{00000000-0005-0000-0000-0000A98C0000}"/>
    <cellStyle name="ჩვეულებრივი 7 4 2 7 3" xfId="31846" xr:uid="{00000000-0005-0000-0000-0000AA8C0000}"/>
    <cellStyle name="ჩვეულებრივი 7 4 2 7 4" xfId="36719" xr:uid="{00000000-0005-0000-0000-0000AB8C0000}"/>
    <cellStyle name="ჩვეულებრივი 7 4 2 8" xfId="26914" xr:uid="{00000000-0005-0000-0000-0000AC8C0000}"/>
    <cellStyle name="ჩვეულებრივი 7 4 2 8 2" xfId="31848" xr:uid="{00000000-0005-0000-0000-0000AD8C0000}"/>
    <cellStyle name="ჩვეულებრივი 7 4 2 8 3" xfId="36721" xr:uid="{00000000-0005-0000-0000-0000AE8C0000}"/>
    <cellStyle name="ჩვეულებრივი 7 4 2 9" xfId="31753" xr:uid="{00000000-0005-0000-0000-0000AF8C0000}"/>
    <cellStyle name="ჩვეულებრივი 7 4 3" xfId="26915" xr:uid="{00000000-0005-0000-0000-0000B08C0000}"/>
    <cellStyle name="ჩვეულებრივი 7 4 3 2" xfId="26916" xr:uid="{00000000-0005-0000-0000-0000B18C0000}"/>
    <cellStyle name="ჩვეულებრივი 7 4 3 2 2" xfId="26917" xr:uid="{00000000-0005-0000-0000-0000B28C0000}"/>
    <cellStyle name="ჩვეულებრივი 7 4 3 2 2 2" xfId="26918" xr:uid="{00000000-0005-0000-0000-0000B38C0000}"/>
    <cellStyle name="ჩვეულებრივი 7 4 3 2 2 2 2" xfId="26919" xr:uid="{00000000-0005-0000-0000-0000B48C0000}"/>
    <cellStyle name="ჩვეულებრივი 7 4 3 2 2 2 2 2" xfId="26920" xr:uid="{00000000-0005-0000-0000-0000B58C0000}"/>
    <cellStyle name="ჩვეულებრივი 7 4 3 2 2 2 2 2 2" xfId="31854" xr:uid="{00000000-0005-0000-0000-0000B68C0000}"/>
    <cellStyle name="ჩვეულებრივი 7 4 3 2 2 2 2 2 3" xfId="36727" xr:uid="{00000000-0005-0000-0000-0000B78C0000}"/>
    <cellStyle name="ჩვეულებრივი 7 4 3 2 2 2 2 3" xfId="31853" xr:uid="{00000000-0005-0000-0000-0000B88C0000}"/>
    <cellStyle name="ჩვეულებრივი 7 4 3 2 2 2 2 4" xfId="36726" xr:uid="{00000000-0005-0000-0000-0000B98C0000}"/>
    <cellStyle name="ჩვეულებრივი 7 4 3 2 2 2 3" xfId="26921" xr:uid="{00000000-0005-0000-0000-0000BA8C0000}"/>
    <cellStyle name="ჩვეულებრივი 7 4 3 2 2 2 3 2" xfId="31855" xr:uid="{00000000-0005-0000-0000-0000BB8C0000}"/>
    <cellStyle name="ჩვეულებრივი 7 4 3 2 2 2 3 3" xfId="36728" xr:uid="{00000000-0005-0000-0000-0000BC8C0000}"/>
    <cellStyle name="ჩვეულებრივი 7 4 3 2 2 2 4" xfId="31852" xr:uid="{00000000-0005-0000-0000-0000BD8C0000}"/>
    <cellStyle name="ჩვეულებრივი 7 4 3 2 2 2 5" xfId="36725" xr:uid="{00000000-0005-0000-0000-0000BE8C0000}"/>
    <cellStyle name="ჩვეულებრივი 7 4 3 2 2 3" xfId="26922" xr:uid="{00000000-0005-0000-0000-0000BF8C0000}"/>
    <cellStyle name="ჩვეულებრივი 7 4 3 2 2 3 2" xfId="26923" xr:uid="{00000000-0005-0000-0000-0000C08C0000}"/>
    <cellStyle name="ჩვეულებრივი 7 4 3 2 2 3 2 2" xfId="31857" xr:uid="{00000000-0005-0000-0000-0000C18C0000}"/>
    <cellStyle name="ჩვეულებრივი 7 4 3 2 2 3 2 3" xfId="36730" xr:uid="{00000000-0005-0000-0000-0000C28C0000}"/>
    <cellStyle name="ჩვეულებრივი 7 4 3 2 2 3 3" xfId="31856" xr:uid="{00000000-0005-0000-0000-0000C38C0000}"/>
    <cellStyle name="ჩვეულებრივი 7 4 3 2 2 3 4" xfId="36729" xr:uid="{00000000-0005-0000-0000-0000C48C0000}"/>
    <cellStyle name="ჩვეულებრივი 7 4 3 2 2 4" xfId="26924" xr:uid="{00000000-0005-0000-0000-0000C58C0000}"/>
    <cellStyle name="ჩვეულებრივი 7 4 3 2 2 4 2" xfId="31858" xr:uid="{00000000-0005-0000-0000-0000C68C0000}"/>
    <cellStyle name="ჩვეულებრივი 7 4 3 2 2 4 3" xfId="36731" xr:uid="{00000000-0005-0000-0000-0000C78C0000}"/>
    <cellStyle name="ჩვეულებრივი 7 4 3 2 2 5" xfId="31851" xr:uid="{00000000-0005-0000-0000-0000C88C0000}"/>
    <cellStyle name="ჩვეულებრივი 7 4 3 2 2 6" xfId="36724" xr:uid="{00000000-0005-0000-0000-0000C98C0000}"/>
    <cellStyle name="ჩვეულებრივი 7 4 3 2 3" xfId="26925" xr:uid="{00000000-0005-0000-0000-0000CA8C0000}"/>
    <cellStyle name="ჩვეულებრივი 7 4 3 2 3 2" xfId="26926" xr:uid="{00000000-0005-0000-0000-0000CB8C0000}"/>
    <cellStyle name="ჩვეულებრივი 7 4 3 2 3 2 2" xfId="26927" xr:uid="{00000000-0005-0000-0000-0000CC8C0000}"/>
    <cellStyle name="ჩვეულებრივი 7 4 3 2 3 2 2 2" xfId="31861" xr:uid="{00000000-0005-0000-0000-0000CD8C0000}"/>
    <cellStyle name="ჩვეულებრივი 7 4 3 2 3 2 2 3" xfId="36734" xr:uid="{00000000-0005-0000-0000-0000CE8C0000}"/>
    <cellStyle name="ჩვეულებრივი 7 4 3 2 3 2 3" xfId="31860" xr:uid="{00000000-0005-0000-0000-0000CF8C0000}"/>
    <cellStyle name="ჩვეულებრივი 7 4 3 2 3 2 4" xfId="36733" xr:uid="{00000000-0005-0000-0000-0000D08C0000}"/>
    <cellStyle name="ჩვეულებრივი 7 4 3 2 3 3" xfId="26928" xr:uid="{00000000-0005-0000-0000-0000D18C0000}"/>
    <cellStyle name="ჩვეულებრივი 7 4 3 2 3 3 2" xfId="31862" xr:uid="{00000000-0005-0000-0000-0000D28C0000}"/>
    <cellStyle name="ჩვეულებრივი 7 4 3 2 3 3 3" xfId="36735" xr:uid="{00000000-0005-0000-0000-0000D38C0000}"/>
    <cellStyle name="ჩვეულებრივი 7 4 3 2 3 4" xfId="31859" xr:uid="{00000000-0005-0000-0000-0000D48C0000}"/>
    <cellStyle name="ჩვეულებრივი 7 4 3 2 3 5" xfId="36732" xr:uid="{00000000-0005-0000-0000-0000D58C0000}"/>
    <cellStyle name="ჩვეულებრივი 7 4 3 2 4" xfId="26929" xr:uid="{00000000-0005-0000-0000-0000D68C0000}"/>
    <cellStyle name="ჩვეულებრივი 7 4 3 2 4 2" xfId="26930" xr:uid="{00000000-0005-0000-0000-0000D78C0000}"/>
    <cellStyle name="ჩვეულებრივი 7 4 3 2 4 2 2" xfId="31864" xr:uid="{00000000-0005-0000-0000-0000D88C0000}"/>
    <cellStyle name="ჩვეულებრივი 7 4 3 2 4 2 3" xfId="36737" xr:uid="{00000000-0005-0000-0000-0000D98C0000}"/>
    <cellStyle name="ჩვეულებრივი 7 4 3 2 4 3" xfId="31863" xr:uid="{00000000-0005-0000-0000-0000DA8C0000}"/>
    <cellStyle name="ჩვეულებრივი 7 4 3 2 4 4" xfId="36736" xr:uid="{00000000-0005-0000-0000-0000DB8C0000}"/>
    <cellStyle name="ჩვეულებრივი 7 4 3 2 5" xfId="26931" xr:uid="{00000000-0005-0000-0000-0000DC8C0000}"/>
    <cellStyle name="ჩვეულებრივი 7 4 3 2 5 2" xfId="31865" xr:uid="{00000000-0005-0000-0000-0000DD8C0000}"/>
    <cellStyle name="ჩვეულებრივი 7 4 3 2 5 3" xfId="36738" xr:uid="{00000000-0005-0000-0000-0000DE8C0000}"/>
    <cellStyle name="ჩვეულებრივი 7 4 3 2 6" xfId="31850" xr:uid="{00000000-0005-0000-0000-0000DF8C0000}"/>
    <cellStyle name="ჩვეულებრივი 7 4 3 2 7" xfId="36723" xr:uid="{00000000-0005-0000-0000-0000E08C0000}"/>
    <cellStyle name="ჩვეულებრივი 7 4 3 3" xfId="26932" xr:uid="{00000000-0005-0000-0000-0000E18C0000}"/>
    <cellStyle name="ჩვეულებრივი 7 4 3 3 2" xfId="26933" xr:uid="{00000000-0005-0000-0000-0000E28C0000}"/>
    <cellStyle name="ჩვეულებრივი 7 4 3 3 2 2" xfId="26934" xr:uid="{00000000-0005-0000-0000-0000E38C0000}"/>
    <cellStyle name="ჩვეულებრივი 7 4 3 3 2 2 2" xfId="26935" xr:uid="{00000000-0005-0000-0000-0000E48C0000}"/>
    <cellStyle name="ჩვეულებრივი 7 4 3 3 2 2 2 2" xfId="26936" xr:uid="{00000000-0005-0000-0000-0000E58C0000}"/>
    <cellStyle name="ჩვეულებრივი 7 4 3 3 2 2 2 2 2" xfId="31870" xr:uid="{00000000-0005-0000-0000-0000E68C0000}"/>
    <cellStyle name="ჩვეულებრივი 7 4 3 3 2 2 2 2 3" xfId="36743" xr:uid="{00000000-0005-0000-0000-0000E78C0000}"/>
    <cellStyle name="ჩვეულებრივი 7 4 3 3 2 2 2 3" xfId="31869" xr:uid="{00000000-0005-0000-0000-0000E88C0000}"/>
    <cellStyle name="ჩვეულებრივი 7 4 3 3 2 2 2 4" xfId="36742" xr:uid="{00000000-0005-0000-0000-0000E98C0000}"/>
    <cellStyle name="ჩვეულებრივი 7 4 3 3 2 2 3" xfId="26937" xr:uid="{00000000-0005-0000-0000-0000EA8C0000}"/>
    <cellStyle name="ჩვეულებრივი 7 4 3 3 2 2 3 2" xfId="31871" xr:uid="{00000000-0005-0000-0000-0000EB8C0000}"/>
    <cellStyle name="ჩვეულებრივი 7 4 3 3 2 2 3 3" xfId="36744" xr:uid="{00000000-0005-0000-0000-0000EC8C0000}"/>
    <cellStyle name="ჩვეულებრივი 7 4 3 3 2 2 4" xfId="31868" xr:uid="{00000000-0005-0000-0000-0000ED8C0000}"/>
    <cellStyle name="ჩვეულებრივი 7 4 3 3 2 2 5" xfId="36741" xr:uid="{00000000-0005-0000-0000-0000EE8C0000}"/>
    <cellStyle name="ჩვეულებრივი 7 4 3 3 2 3" xfId="26938" xr:uid="{00000000-0005-0000-0000-0000EF8C0000}"/>
    <cellStyle name="ჩვეულებრივი 7 4 3 3 2 3 2" xfId="26939" xr:uid="{00000000-0005-0000-0000-0000F08C0000}"/>
    <cellStyle name="ჩვეულებრივი 7 4 3 3 2 3 2 2" xfId="31873" xr:uid="{00000000-0005-0000-0000-0000F18C0000}"/>
    <cellStyle name="ჩვეულებრივი 7 4 3 3 2 3 2 3" xfId="36746" xr:uid="{00000000-0005-0000-0000-0000F28C0000}"/>
    <cellStyle name="ჩვეულებრივი 7 4 3 3 2 3 3" xfId="31872" xr:uid="{00000000-0005-0000-0000-0000F38C0000}"/>
    <cellStyle name="ჩვეულებრივი 7 4 3 3 2 3 4" xfId="36745" xr:uid="{00000000-0005-0000-0000-0000F48C0000}"/>
    <cellStyle name="ჩვეულებრივი 7 4 3 3 2 4" xfId="26940" xr:uid="{00000000-0005-0000-0000-0000F58C0000}"/>
    <cellStyle name="ჩვეულებრივი 7 4 3 3 2 4 2" xfId="31874" xr:uid="{00000000-0005-0000-0000-0000F68C0000}"/>
    <cellStyle name="ჩვეულებრივი 7 4 3 3 2 4 3" xfId="36747" xr:uid="{00000000-0005-0000-0000-0000F78C0000}"/>
    <cellStyle name="ჩვეულებრივი 7 4 3 3 2 5" xfId="31867" xr:uid="{00000000-0005-0000-0000-0000F88C0000}"/>
    <cellStyle name="ჩვეულებრივი 7 4 3 3 2 6" xfId="36740" xr:uid="{00000000-0005-0000-0000-0000F98C0000}"/>
    <cellStyle name="ჩვეულებრივი 7 4 3 3 3" xfId="26941" xr:uid="{00000000-0005-0000-0000-0000FA8C0000}"/>
    <cellStyle name="ჩვეულებრივი 7 4 3 3 3 2" xfId="26942" xr:uid="{00000000-0005-0000-0000-0000FB8C0000}"/>
    <cellStyle name="ჩვეულებრივი 7 4 3 3 3 2 2" xfId="26943" xr:uid="{00000000-0005-0000-0000-0000FC8C0000}"/>
    <cellStyle name="ჩვეულებრივი 7 4 3 3 3 2 2 2" xfId="31877" xr:uid="{00000000-0005-0000-0000-0000FD8C0000}"/>
    <cellStyle name="ჩვეულებრივი 7 4 3 3 3 2 2 3" xfId="36750" xr:uid="{00000000-0005-0000-0000-0000FE8C0000}"/>
    <cellStyle name="ჩვეულებრივი 7 4 3 3 3 2 3" xfId="31876" xr:uid="{00000000-0005-0000-0000-0000FF8C0000}"/>
    <cellStyle name="ჩვეულებრივი 7 4 3 3 3 2 4" xfId="36749" xr:uid="{00000000-0005-0000-0000-0000008D0000}"/>
    <cellStyle name="ჩვეულებრივი 7 4 3 3 3 3" xfId="26944" xr:uid="{00000000-0005-0000-0000-0000018D0000}"/>
    <cellStyle name="ჩვეულებრივი 7 4 3 3 3 3 2" xfId="31878" xr:uid="{00000000-0005-0000-0000-0000028D0000}"/>
    <cellStyle name="ჩვეულებრივი 7 4 3 3 3 3 3" xfId="36751" xr:uid="{00000000-0005-0000-0000-0000038D0000}"/>
    <cellStyle name="ჩვეულებრივი 7 4 3 3 3 4" xfId="31875" xr:uid="{00000000-0005-0000-0000-0000048D0000}"/>
    <cellStyle name="ჩვეულებრივი 7 4 3 3 3 5" xfId="36748" xr:uid="{00000000-0005-0000-0000-0000058D0000}"/>
    <cellStyle name="ჩვეულებრივი 7 4 3 3 4" xfId="26945" xr:uid="{00000000-0005-0000-0000-0000068D0000}"/>
    <cellStyle name="ჩვეულებრივი 7 4 3 3 4 2" xfId="26946" xr:uid="{00000000-0005-0000-0000-0000078D0000}"/>
    <cellStyle name="ჩვეულებრივი 7 4 3 3 4 2 2" xfId="31880" xr:uid="{00000000-0005-0000-0000-0000088D0000}"/>
    <cellStyle name="ჩვეულებრივი 7 4 3 3 4 2 3" xfId="36753" xr:uid="{00000000-0005-0000-0000-0000098D0000}"/>
    <cellStyle name="ჩვეულებრივი 7 4 3 3 4 3" xfId="31879" xr:uid="{00000000-0005-0000-0000-00000A8D0000}"/>
    <cellStyle name="ჩვეულებრივი 7 4 3 3 4 4" xfId="36752" xr:uid="{00000000-0005-0000-0000-00000B8D0000}"/>
    <cellStyle name="ჩვეულებრივი 7 4 3 3 5" xfId="26947" xr:uid="{00000000-0005-0000-0000-00000C8D0000}"/>
    <cellStyle name="ჩვეულებრივი 7 4 3 3 5 2" xfId="31881" xr:uid="{00000000-0005-0000-0000-00000D8D0000}"/>
    <cellStyle name="ჩვეულებრივი 7 4 3 3 5 3" xfId="36754" xr:uid="{00000000-0005-0000-0000-00000E8D0000}"/>
    <cellStyle name="ჩვეულებრივი 7 4 3 3 6" xfId="31866" xr:uid="{00000000-0005-0000-0000-00000F8D0000}"/>
    <cellStyle name="ჩვეულებრივი 7 4 3 3 7" xfId="36739" xr:uid="{00000000-0005-0000-0000-0000108D0000}"/>
    <cellStyle name="ჩვეულებრივი 7 4 3 4" xfId="26948" xr:uid="{00000000-0005-0000-0000-0000118D0000}"/>
    <cellStyle name="ჩვეულებრივი 7 4 3 4 2" xfId="26949" xr:uid="{00000000-0005-0000-0000-0000128D0000}"/>
    <cellStyle name="ჩვეულებრივი 7 4 3 4 2 2" xfId="26950" xr:uid="{00000000-0005-0000-0000-0000138D0000}"/>
    <cellStyle name="ჩვეულებრივი 7 4 3 4 2 2 2" xfId="26951" xr:uid="{00000000-0005-0000-0000-0000148D0000}"/>
    <cellStyle name="ჩვეულებრივი 7 4 3 4 2 2 2 2" xfId="31885" xr:uid="{00000000-0005-0000-0000-0000158D0000}"/>
    <cellStyle name="ჩვეულებრივი 7 4 3 4 2 2 2 3" xfId="36758" xr:uid="{00000000-0005-0000-0000-0000168D0000}"/>
    <cellStyle name="ჩვეულებრივი 7 4 3 4 2 2 3" xfId="31884" xr:uid="{00000000-0005-0000-0000-0000178D0000}"/>
    <cellStyle name="ჩვეულებრივი 7 4 3 4 2 2 4" xfId="36757" xr:uid="{00000000-0005-0000-0000-0000188D0000}"/>
    <cellStyle name="ჩვეულებრივი 7 4 3 4 2 3" xfId="26952" xr:uid="{00000000-0005-0000-0000-0000198D0000}"/>
    <cellStyle name="ჩვეულებრივი 7 4 3 4 2 3 2" xfId="31886" xr:uid="{00000000-0005-0000-0000-00001A8D0000}"/>
    <cellStyle name="ჩვეულებრივი 7 4 3 4 2 3 3" xfId="36759" xr:uid="{00000000-0005-0000-0000-00001B8D0000}"/>
    <cellStyle name="ჩვეულებრივი 7 4 3 4 2 4" xfId="31883" xr:uid="{00000000-0005-0000-0000-00001C8D0000}"/>
    <cellStyle name="ჩვეულებრივი 7 4 3 4 2 5" xfId="36756" xr:uid="{00000000-0005-0000-0000-00001D8D0000}"/>
    <cellStyle name="ჩვეულებრივი 7 4 3 4 3" xfId="26953" xr:uid="{00000000-0005-0000-0000-00001E8D0000}"/>
    <cellStyle name="ჩვეულებრივი 7 4 3 4 3 2" xfId="26954" xr:uid="{00000000-0005-0000-0000-00001F8D0000}"/>
    <cellStyle name="ჩვეულებრივი 7 4 3 4 3 2 2" xfId="31888" xr:uid="{00000000-0005-0000-0000-0000208D0000}"/>
    <cellStyle name="ჩვეულებრივი 7 4 3 4 3 2 3" xfId="36761" xr:uid="{00000000-0005-0000-0000-0000218D0000}"/>
    <cellStyle name="ჩვეულებრივი 7 4 3 4 3 3" xfId="31887" xr:uid="{00000000-0005-0000-0000-0000228D0000}"/>
    <cellStyle name="ჩვეულებრივი 7 4 3 4 3 4" xfId="36760" xr:uid="{00000000-0005-0000-0000-0000238D0000}"/>
    <cellStyle name="ჩვეულებრივი 7 4 3 4 4" xfId="26955" xr:uid="{00000000-0005-0000-0000-0000248D0000}"/>
    <cellStyle name="ჩვეულებრივი 7 4 3 4 4 2" xfId="31889" xr:uid="{00000000-0005-0000-0000-0000258D0000}"/>
    <cellStyle name="ჩვეულებრივი 7 4 3 4 4 3" xfId="36762" xr:uid="{00000000-0005-0000-0000-0000268D0000}"/>
    <cellStyle name="ჩვეულებრივი 7 4 3 4 5" xfId="31882" xr:uid="{00000000-0005-0000-0000-0000278D0000}"/>
    <cellStyle name="ჩვეულებრივი 7 4 3 4 6" xfId="36755" xr:uid="{00000000-0005-0000-0000-0000288D0000}"/>
    <cellStyle name="ჩვეულებრივი 7 4 3 5" xfId="26956" xr:uid="{00000000-0005-0000-0000-0000298D0000}"/>
    <cellStyle name="ჩვეულებრივი 7 4 3 5 2" xfId="26957" xr:uid="{00000000-0005-0000-0000-00002A8D0000}"/>
    <cellStyle name="ჩვეულებრივი 7 4 3 5 2 2" xfId="26958" xr:uid="{00000000-0005-0000-0000-00002B8D0000}"/>
    <cellStyle name="ჩვეულებრივი 7 4 3 5 2 2 2" xfId="31892" xr:uid="{00000000-0005-0000-0000-00002C8D0000}"/>
    <cellStyle name="ჩვეულებრივი 7 4 3 5 2 2 3" xfId="36765" xr:uid="{00000000-0005-0000-0000-00002D8D0000}"/>
    <cellStyle name="ჩვეულებრივი 7 4 3 5 2 3" xfId="31891" xr:uid="{00000000-0005-0000-0000-00002E8D0000}"/>
    <cellStyle name="ჩვეულებრივი 7 4 3 5 2 4" xfId="36764" xr:uid="{00000000-0005-0000-0000-00002F8D0000}"/>
    <cellStyle name="ჩვეულებრივი 7 4 3 5 3" xfId="26959" xr:uid="{00000000-0005-0000-0000-0000308D0000}"/>
    <cellStyle name="ჩვეულებრივი 7 4 3 5 3 2" xfId="31893" xr:uid="{00000000-0005-0000-0000-0000318D0000}"/>
    <cellStyle name="ჩვეულებრივი 7 4 3 5 3 3" xfId="36766" xr:uid="{00000000-0005-0000-0000-0000328D0000}"/>
    <cellStyle name="ჩვეულებრივი 7 4 3 5 4" xfId="31890" xr:uid="{00000000-0005-0000-0000-0000338D0000}"/>
    <cellStyle name="ჩვეულებრივი 7 4 3 5 5" xfId="36763" xr:uid="{00000000-0005-0000-0000-0000348D0000}"/>
    <cellStyle name="ჩვეულებრივი 7 4 3 6" xfId="26960" xr:uid="{00000000-0005-0000-0000-0000358D0000}"/>
    <cellStyle name="ჩვეულებრივი 7 4 3 6 2" xfId="26961" xr:uid="{00000000-0005-0000-0000-0000368D0000}"/>
    <cellStyle name="ჩვეულებრივი 7 4 3 6 2 2" xfId="31895" xr:uid="{00000000-0005-0000-0000-0000378D0000}"/>
    <cellStyle name="ჩვეულებრივი 7 4 3 6 2 3" xfId="36768" xr:uid="{00000000-0005-0000-0000-0000388D0000}"/>
    <cellStyle name="ჩვეულებრივი 7 4 3 6 3" xfId="31894" xr:uid="{00000000-0005-0000-0000-0000398D0000}"/>
    <cellStyle name="ჩვეულებრივი 7 4 3 6 4" xfId="36767" xr:uid="{00000000-0005-0000-0000-00003A8D0000}"/>
    <cellStyle name="ჩვეულებრივი 7 4 3 7" xfId="26962" xr:uid="{00000000-0005-0000-0000-00003B8D0000}"/>
    <cellStyle name="ჩვეულებრივი 7 4 3 7 2" xfId="31896" xr:uid="{00000000-0005-0000-0000-00003C8D0000}"/>
    <cellStyle name="ჩვეულებრივი 7 4 3 7 3" xfId="36769" xr:uid="{00000000-0005-0000-0000-00003D8D0000}"/>
    <cellStyle name="ჩვეულებრივი 7 4 3 8" xfId="31849" xr:uid="{00000000-0005-0000-0000-00003E8D0000}"/>
    <cellStyle name="ჩვეულებრივი 7 4 3 9" xfId="36722" xr:uid="{00000000-0005-0000-0000-00003F8D0000}"/>
    <cellStyle name="ჩვეულებრივი 7 4 4" xfId="26963" xr:uid="{00000000-0005-0000-0000-0000408D0000}"/>
    <cellStyle name="ჩვეულებრივი 7 4 4 2" xfId="26964" xr:uid="{00000000-0005-0000-0000-0000418D0000}"/>
    <cellStyle name="ჩვეულებრივი 7 4 4 2 2" xfId="26965" xr:uid="{00000000-0005-0000-0000-0000428D0000}"/>
    <cellStyle name="ჩვეულებრივი 7 4 4 2 2 2" xfId="26966" xr:uid="{00000000-0005-0000-0000-0000438D0000}"/>
    <cellStyle name="ჩვეულებრივი 7 4 4 2 2 2 2" xfId="26967" xr:uid="{00000000-0005-0000-0000-0000448D0000}"/>
    <cellStyle name="ჩვეულებრივი 7 4 4 2 2 2 2 2" xfId="31901" xr:uid="{00000000-0005-0000-0000-0000458D0000}"/>
    <cellStyle name="ჩვეულებრივი 7 4 4 2 2 2 2 3" xfId="36774" xr:uid="{00000000-0005-0000-0000-0000468D0000}"/>
    <cellStyle name="ჩვეულებრივი 7 4 4 2 2 2 3" xfId="31900" xr:uid="{00000000-0005-0000-0000-0000478D0000}"/>
    <cellStyle name="ჩვეულებრივი 7 4 4 2 2 2 4" xfId="36773" xr:uid="{00000000-0005-0000-0000-0000488D0000}"/>
    <cellStyle name="ჩვეულებრივი 7 4 4 2 2 3" xfId="26968" xr:uid="{00000000-0005-0000-0000-0000498D0000}"/>
    <cellStyle name="ჩვეულებრივი 7 4 4 2 2 3 2" xfId="31902" xr:uid="{00000000-0005-0000-0000-00004A8D0000}"/>
    <cellStyle name="ჩვეულებრივი 7 4 4 2 2 3 3" xfId="36775" xr:uid="{00000000-0005-0000-0000-00004B8D0000}"/>
    <cellStyle name="ჩვეულებრივი 7 4 4 2 2 4" xfId="31899" xr:uid="{00000000-0005-0000-0000-00004C8D0000}"/>
    <cellStyle name="ჩვეულებრივი 7 4 4 2 2 5" xfId="36772" xr:uid="{00000000-0005-0000-0000-00004D8D0000}"/>
    <cellStyle name="ჩვეულებრივი 7 4 4 2 3" xfId="26969" xr:uid="{00000000-0005-0000-0000-00004E8D0000}"/>
    <cellStyle name="ჩვეულებრივი 7 4 4 2 3 2" xfId="26970" xr:uid="{00000000-0005-0000-0000-00004F8D0000}"/>
    <cellStyle name="ჩვეულებრივი 7 4 4 2 3 2 2" xfId="31904" xr:uid="{00000000-0005-0000-0000-0000508D0000}"/>
    <cellStyle name="ჩვეულებრივი 7 4 4 2 3 2 3" xfId="36777" xr:uid="{00000000-0005-0000-0000-0000518D0000}"/>
    <cellStyle name="ჩვეულებრივი 7 4 4 2 3 3" xfId="31903" xr:uid="{00000000-0005-0000-0000-0000528D0000}"/>
    <cellStyle name="ჩვეულებრივი 7 4 4 2 3 4" xfId="36776" xr:uid="{00000000-0005-0000-0000-0000538D0000}"/>
    <cellStyle name="ჩვეულებრივი 7 4 4 2 4" xfId="26971" xr:uid="{00000000-0005-0000-0000-0000548D0000}"/>
    <cellStyle name="ჩვეულებრივი 7 4 4 2 4 2" xfId="31905" xr:uid="{00000000-0005-0000-0000-0000558D0000}"/>
    <cellStyle name="ჩვეულებრივი 7 4 4 2 4 3" xfId="36778" xr:uid="{00000000-0005-0000-0000-0000568D0000}"/>
    <cellStyle name="ჩვეულებრივი 7 4 4 2 5" xfId="31898" xr:uid="{00000000-0005-0000-0000-0000578D0000}"/>
    <cellStyle name="ჩვეულებრივი 7 4 4 2 6" xfId="36771" xr:uid="{00000000-0005-0000-0000-0000588D0000}"/>
    <cellStyle name="ჩვეულებრივი 7 4 4 3" xfId="26972" xr:uid="{00000000-0005-0000-0000-0000598D0000}"/>
    <cellStyle name="ჩვეულებრივი 7 4 4 3 2" xfId="26973" xr:uid="{00000000-0005-0000-0000-00005A8D0000}"/>
    <cellStyle name="ჩვეულებრივი 7 4 4 3 2 2" xfId="26974" xr:uid="{00000000-0005-0000-0000-00005B8D0000}"/>
    <cellStyle name="ჩვეულებრივი 7 4 4 3 2 2 2" xfId="31908" xr:uid="{00000000-0005-0000-0000-00005C8D0000}"/>
    <cellStyle name="ჩვეულებრივი 7 4 4 3 2 2 3" xfId="36781" xr:uid="{00000000-0005-0000-0000-00005D8D0000}"/>
    <cellStyle name="ჩვეულებრივი 7 4 4 3 2 3" xfId="31907" xr:uid="{00000000-0005-0000-0000-00005E8D0000}"/>
    <cellStyle name="ჩვეულებრივი 7 4 4 3 2 4" xfId="36780" xr:uid="{00000000-0005-0000-0000-00005F8D0000}"/>
    <cellStyle name="ჩვეულებრივი 7 4 4 3 3" xfId="26975" xr:uid="{00000000-0005-0000-0000-0000608D0000}"/>
    <cellStyle name="ჩვეულებრივი 7 4 4 3 3 2" xfId="31909" xr:uid="{00000000-0005-0000-0000-0000618D0000}"/>
    <cellStyle name="ჩვეულებრივი 7 4 4 3 3 3" xfId="36782" xr:uid="{00000000-0005-0000-0000-0000628D0000}"/>
    <cellStyle name="ჩვეულებრივი 7 4 4 3 4" xfId="31906" xr:uid="{00000000-0005-0000-0000-0000638D0000}"/>
    <cellStyle name="ჩვეულებრივი 7 4 4 3 5" xfId="36779" xr:uid="{00000000-0005-0000-0000-0000648D0000}"/>
    <cellStyle name="ჩვეულებრივი 7 4 4 4" xfId="26976" xr:uid="{00000000-0005-0000-0000-0000658D0000}"/>
    <cellStyle name="ჩვეულებრივი 7 4 4 4 2" xfId="26977" xr:uid="{00000000-0005-0000-0000-0000668D0000}"/>
    <cellStyle name="ჩვეულებრივი 7 4 4 4 2 2" xfId="31911" xr:uid="{00000000-0005-0000-0000-0000678D0000}"/>
    <cellStyle name="ჩვეულებრივი 7 4 4 4 2 3" xfId="36784" xr:uid="{00000000-0005-0000-0000-0000688D0000}"/>
    <cellStyle name="ჩვეულებრივი 7 4 4 4 3" xfId="31910" xr:uid="{00000000-0005-0000-0000-0000698D0000}"/>
    <cellStyle name="ჩვეულებრივი 7 4 4 4 4" xfId="36783" xr:uid="{00000000-0005-0000-0000-00006A8D0000}"/>
    <cellStyle name="ჩვეულებრივი 7 4 4 5" xfId="26978" xr:uid="{00000000-0005-0000-0000-00006B8D0000}"/>
    <cellStyle name="ჩვეულებრივი 7 4 4 5 2" xfId="31912" xr:uid="{00000000-0005-0000-0000-00006C8D0000}"/>
    <cellStyle name="ჩვეულებრივი 7 4 4 5 3" xfId="36785" xr:uid="{00000000-0005-0000-0000-00006D8D0000}"/>
    <cellStyle name="ჩვეულებრივი 7 4 4 6" xfId="31897" xr:uid="{00000000-0005-0000-0000-00006E8D0000}"/>
    <cellStyle name="ჩვეულებრივი 7 4 4 7" xfId="36770" xr:uid="{00000000-0005-0000-0000-00006F8D0000}"/>
    <cellStyle name="ჩვეულებრივი 7 4 5" xfId="26979" xr:uid="{00000000-0005-0000-0000-0000708D0000}"/>
    <cellStyle name="ჩვეულებრივი 7 4 5 2" xfId="26980" xr:uid="{00000000-0005-0000-0000-0000718D0000}"/>
    <cellStyle name="ჩვეულებრივი 7 4 5 2 2" xfId="26981" xr:uid="{00000000-0005-0000-0000-0000728D0000}"/>
    <cellStyle name="ჩვეულებრივი 7 4 5 2 2 2" xfId="26982" xr:uid="{00000000-0005-0000-0000-0000738D0000}"/>
    <cellStyle name="ჩვეულებრივი 7 4 5 2 2 2 2" xfId="26983" xr:uid="{00000000-0005-0000-0000-0000748D0000}"/>
    <cellStyle name="ჩვეულებრივი 7 4 5 2 2 2 2 2" xfId="31917" xr:uid="{00000000-0005-0000-0000-0000758D0000}"/>
    <cellStyle name="ჩვეულებრივი 7 4 5 2 2 2 2 3" xfId="36790" xr:uid="{00000000-0005-0000-0000-0000768D0000}"/>
    <cellStyle name="ჩვეულებრივი 7 4 5 2 2 2 3" xfId="31916" xr:uid="{00000000-0005-0000-0000-0000778D0000}"/>
    <cellStyle name="ჩვეულებრივი 7 4 5 2 2 2 4" xfId="36789" xr:uid="{00000000-0005-0000-0000-0000788D0000}"/>
    <cellStyle name="ჩვეულებრივი 7 4 5 2 2 3" xfId="26984" xr:uid="{00000000-0005-0000-0000-0000798D0000}"/>
    <cellStyle name="ჩვეულებრივი 7 4 5 2 2 3 2" xfId="31918" xr:uid="{00000000-0005-0000-0000-00007A8D0000}"/>
    <cellStyle name="ჩვეულებრივი 7 4 5 2 2 3 3" xfId="36791" xr:uid="{00000000-0005-0000-0000-00007B8D0000}"/>
    <cellStyle name="ჩვეულებრივი 7 4 5 2 2 4" xfId="31915" xr:uid="{00000000-0005-0000-0000-00007C8D0000}"/>
    <cellStyle name="ჩვეულებრივი 7 4 5 2 2 5" xfId="36788" xr:uid="{00000000-0005-0000-0000-00007D8D0000}"/>
    <cellStyle name="ჩვეულებრივი 7 4 5 2 3" xfId="26985" xr:uid="{00000000-0005-0000-0000-00007E8D0000}"/>
    <cellStyle name="ჩვეულებრივი 7 4 5 2 3 2" xfId="26986" xr:uid="{00000000-0005-0000-0000-00007F8D0000}"/>
    <cellStyle name="ჩვეულებრივი 7 4 5 2 3 2 2" xfId="31920" xr:uid="{00000000-0005-0000-0000-0000808D0000}"/>
    <cellStyle name="ჩვეულებრივი 7 4 5 2 3 2 3" xfId="36793" xr:uid="{00000000-0005-0000-0000-0000818D0000}"/>
    <cellStyle name="ჩვეულებრივი 7 4 5 2 3 3" xfId="31919" xr:uid="{00000000-0005-0000-0000-0000828D0000}"/>
    <cellStyle name="ჩვეულებრივი 7 4 5 2 3 4" xfId="36792" xr:uid="{00000000-0005-0000-0000-0000838D0000}"/>
    <cellStyle name="ჩვეულებრივი 7 4 5 2 4" xfId="26987" xr:uid="{00000000-0005-0000-0000-0000848D0000}"/>
    <cellStyle name="ჩვეულებრივი 7 4 5 2 4 2" xfId="31921" xr:uid="{00000000-0005-0000-0000-0000858D0000}"/>
    <cellStyle name="ჩვეულებრივი 7 4 5 2 4 3" xfId="36794" xr:uid="{00000000-0005-0000-0000-0000868D0000}"/>
    <cellStyle name="ჩვეულებრივი 7 4 5 2 5" xfId="31914" xr:uid="{00000000-0005-0000-0000-0000878D0000}"/>
    <cellStyle name="ჩვეულებრივი 7 4 5 2 6" xfId="36787" xr:uid="{00000000-0005-0000-0000-0000888D0000}"/>
    <cellStyle name="ჩვეულებრივი 7 4 5 3" xfId="26988" xr:uid="{00000000-0005-0000-0000-0000898D0000}"/>
    <cellStyle name="ჩვეულებრივი 7 4 5 3 2" xfId="26989" xr:uid="{00000000-0005-0000-0000-00008A8D0000}"/>
    <cellStyle name="ჩვეულებრივი 7 4 5 3 2 2" xfId="26990" xr:uid="{00000000-0005-0000-0000-00008B8D0000}"/>
    <cellStyle name="ჩვეულებრივი 7 4 5 3 2 2 2" xfId="31924" xr:uid="{00000000-0005-0000-0000-00008C8D0000}"/>
    <cellStyle name="ჩვეულებრივი 7 4 5 3 2 2 3" xfId="36797" xr:uid="{00000000-0005-0000-0000-00008D8D0000}"/>
    <cellStyle name="ჩვეულებრივი 7 4 5 3 2 3" xfId="31923" xr:uid="{00000000-0005-0000-0000-00008E8D0000}"/>
    <cellStyle name="ჩვეულებრივი 7 4 5 3 2 4" xfId="36796" xr:uid="{00000000-0005-0000-0000-00008F8D0000}"/>
    <cellStyle name="ჩვეულებრივი 7 4 5 3 3" xfId="26991" xr:uid="{00000000-0005-0000-0000-0000908D0000}"/>
    <cellStyle name="ჩვეულებრივი 7 4 5 3 3 2" xfId="31925" xr:uid="{00000000-0005-0000-0000-0000918D0000}"/>
    <cellStyle name="ჩვეულებრივი 7 4 5 3 3 3" xfId="36798" xr:uid="{00000000-0005-0000-0000-0000928D0000}"/>
    <cellStyle name="ჩვეულებრივი 7 4 5 3 4" xfId="31922" xr:uid="{00000000-0005-0000-0000-0000938D0000}"/>
    <cellStyle name="ჩვეულებრივი 7 4 5 3 5" xfId="36795" xr:uid="{00000000-0005-0000-0000-0000948D0000}"/>
    <cellStyle name="ჩვეულებრივი 7 4 5 4" xfId="26992" xr:uid="{00000000-0005-0000-0000-0000958D0000}"/>
    <cellStyle name="ჩვეულებრივი 7 4 5 4 2" xfId="26993" xr:uid="{00000000-0005-0000-0000-0000968D0000}"/>
    <cellStyle name="ჩვეულებრივი 7 4 5 4 2 2" xfId="31927" xr:uid="{00000000-0005-0000-0000-0000978D0000}"/>
    <cellStyle name="ჩვეულებრივი 7 4 5 4 2 3" xfId="36800" xr:uid="{00000000-0005-0000-0000-0000988D0000}"/>
    <cellStyle name="ჩვეულებრივი 7 4 5 4 3" xfId="31926" xr:uid="{00000000-0005-0000-0000-0000998D0000}"/>
    <cellStyle name="ჩვეულებრივი 7 4 5 4 4" xfId="36799" xr:uid="{00000000-0005-0000-0000-00009A8D0000}"/>
    <cellStyle name="ჩვეულებრივი 7 4 5 5" xfId="26994" xr:uid="{00000000-0005-0000-0000-00009B8D0000}"/>
    <cellStyle name="ჩვეულებრივი 7 4 5 5 2" xfId="31928" xr:uid="{00000000-0005-0000-0000-00009C8D0000}"/>
    <cellStyle name="ჩვეულებრივი 7 4 5 5 3" xfId="36801" xr:uid="{00000000-0005-0000-0000-00009D8D0000}"/>
    <cellStyle name="ჩვეულებრივი 7 4 5 6" xfId="31913" xr:uid="{00000000-0005-0000-0000-00009E8D0000}"/>
    <cellStyle name="ჩვეულებრივი 7 4 5 7" xfId="36786" xr:uid="{00000000-0005-0000-0000-00009F8D0000}"/>
    <cellStyle name="ჩვეულებრივი 7 4 6" xfId="26995" xr:uid="{00000000-0005-0000-0000-0000A08D0000}"/>
    <cellStyle name="ჩვეულებრივი 7 4 6 2" xfId="26996" xr:uid="{00000000-0005-0000-0000-0000A18D0000}"/>
    <cellStyle name="ჩვეულებრივი 7 4 6 2 2" xfId="26997" xr:uid="{00000000-0005-0000-0000-0000A28D0000}"/>
    <cellStyle name="ჩვეულებრივი 7 4 6 2 2 2" xfId="26998" xr:uid="{00000000-0005-0000-0000-0000A38D0000}"/>
    <cellStyle name="ჩვეულებრივი 7 4 6 2 2 2 2" xfId="31932" xr:uid="{00000000-0005-0000-0000-0000A48D0000}"/>
    <cellStyle name="ჩვეულებრივი 7 4 6 2 2 2 3" xfId="36805" xr:uid="{00000000-0005-0000-0000-0000A58D0000}"/>
    <cellStyle name="ჩვეულებრივი 7 4 6 2 2 3" xfId="31931" xr:uid="{00000000-0005-0000-0000-0000A68D0000}"/>
    <cellStyle name="ჩვეულებრივი 7 4 6 2 2 4" xfId="36804" xr:uid="{00000000-0005-0000-0000-0000A78D0000}"/>
    <cellStyle name="ჩვეულებრივი 7 4 6 2 3" xfId="26999" xr:uid="{00000000-0005-0000-0000-0000A88D0000}"/>
    <cellStyle name="ჩვეულებრივი 7 4 6 2 3 2" xfId="31933" xr:uid="{00000000-0005-0000-0000-0000A98D0000}"/>
    <cellStyle name="ჩვეულებრივი 7 4 6 2 3 3" xfId="36806" xr:uid="{00000000-0005-0000-0000-0000AA8D0000}"/>
    <cellStyle name="ჩვეულებრივი 7 4 6 2 4" xfId="31930" xr:uid="{00000000-0005-0000-0000-0000AB8D0000}"/>
    <cellStyle name="ჩვეულებრივი 7 4 6 2 5" xfId="36803" xr:uid="{00000000-0005-0000-0000-0000AC8D0000}"/>
    <cellStyle name="ჩვეულებრივი 7 4 6 3" xfId="27000" xr:uid="{00000000-0005-0000-0000-0000AD8D0000}"/>
    <cellStyle name="ჩვეულებრივი 7 4 6 3 2" xfId="27001" xr:uid="{00000000-0005-0000-0000-0000AE8D0000}"/>
    <cellStyle name="ჩვეულებრივი 7 4 6 3 2 2" xfId="31935" xr:uid="{00000000-0005-0000-0000-0000AF8D0000}"/>
    <cellStyle name="ჩვეულებრივი 7 4 6 3 2 3" xfId="36808" xr:uid="{00000000-0005-0000-0000-0000B08D0000}"/>
    <cellStyle name="ჩვეულებრივი 7 4 6 3 3" xfId="31934" xr:uid="{00000000-0005-0000-0000-0000B18D0000}"/>
    <cellStyle name="ჩვეულებრივი 7 4 6 3 4" xfId="36807" xr:uid="{00000000-0005-0000-0000-0000B28D0000}"/>
    <cellStyle name="ჩვეულებრივი 7 4 6 4" xfId="27002" xr:uid="{00000000-0005-0000-0000-0000B38D0000}"/>
    <cellStyle name="ჩვეულებრივი 7 4 6 4 2" xfId="31936" xr:uid="{00000000-0005-0000-0000-0000B48D0000}"/>
    <cellStyle name="ჩვეულებრივი 7 4 6 4 3" xfId="36809" xr:uid="{00000000-0005-0000-0000-0000B58D0000}"/>
    <cellStyle name="ჩვეულებრივი 7 4 6 5" xfId="31929" xr:uid="{00000000-0005-0000-0000-0000B68D0000}"/>
    <cellStyle name="ჩვეულებრივი 7 4 6 6" xfId="36802" xr:uid="{00000000-0005-0000-0000-0000B78D0000}"/>
    <cellStyle name="ჩვეულებრივი 7 4 7" xfId="27003" xr:uid="{00000000-0005-0000-0000-0000B88D0000}"/>
    <cellStyle name="ჩვეულებრივი 7 4 7 2" xfId="27004" xr:uid="{00000000-0005-0000-0000-0000B98D0000}"/>
    <cellStyle name="ჩვეულებრივი 7 4 7 2 2" xfId="27005" xr:uid="{00000000-0005-0000-0000-0000BA8D0000}"/>
    <cellStyle name="ჩვეულებრივი 7 4 7 2 2 2" xfId="31939" xr:uid="{00000000-0005-0000-0000-0000BB8D0000}"/>
    <cellStyle name="ჩვეულებრივი 7 4 7 2 2 3" xfId="36812" xr:uid="{00000000-0005-0000-0000-0000BC8D0000}"/>
    <cellStyle name="ჩვეულებრივი 7 4 7 2 3" xfId="31938" xr:uid="{00000000-0005-0000-0000-0000BD8D0000}"/>
    <cellStyle name="ჩვეულებრივი 7 4 7 2 4" xfId="36811" xr:uid="{00000000-0005-0000-0000-0000BE8D0000}"/>
    <cellStyle name="ჩვეულებრივი 7 4 7 3" xfId="27006" xr:uid="{00000000-0005-0000-0000-0000BF8D0000}"/>
    <cellStyle name="ჩვეულებრივი 7 4 7 3 2" xfId="31940" xr:uid="{00000000-0005-0000-0000-0000C08D0000}"/>
    <cellStyle name="ჩვეულებრივი 7 4 7 3 3" xfId="36813" xr:uid="{00000000-0005-0000-0000-0000C18D0000}"/>
    <cellStyle name="ჩვეულებრივი 7 4 7 4" xfId="31937" xr:uid="{00000000-0005-0000-0000-0000C28D0000}"/>
    <cellStyle name="ჩვეულებრივი 7 4 7 5" xfId="36810" xr:uid="{00000000-0005-0000-0000-0000C38D0000}"/>
    <cellStyle name="ჩვეულებრივი 7 4 8" xfId="27007" xr:uid="{00000000-0005-0000-0000-0000C48D0000}"/>
    <cellStyle name="ჩვეულებრივი 7 4 8 2" xfId="27008" xr:uid="{00000000-0005-0000-0000-0000C58D0000}"/>
    <cellStyle name="ჩვეულებრივი 7 4 8 2 2" xfId="31942" xr:uid="{00000000-0005-0000-0000-0000C68D0000}"/>
    <cellStyle name="ჩვეულებრივი 7 4 8 2 3" xfId="36815" xr:uid="{00000000-0005-0000-0000-0000C78D0000}"/>
    <cellStyle name="ჩვეულებრივი 7 4 8 3" xfId="31941" xr:uid="{00000000-0005-0000-0000-0000C88D0000}"/>
    <cellStyle name="ჩვეულებრივი 7 4 8 4" xfId="36814" xr:uid="{00000000-0005-0000-0000-0000C98D0000}"/>
    <cellStyle name="ჩვეულებრივი 7 4 9" xfId="27009" xr:uid="{00000000-0005-0000-0000-0000CA8D0000}"/>
    <cellStyle name="ჩვეულებრივი 7 4 9 2" xfId="31943" xr:uid="{00000000-0005-0000-0000-0000CB8D0000}"/>
    <cellStyle name="ჩვეულებრივი 7 4 9 3" xfId="36816" xr:uid="{00000000-0005-0000-0000-0000CC8D0000}"/>
    <cellStyle name="ჩვეულებრივი 7 5" xfId="27010" xr:uid="{00000000-0005-0000-0000-0000CD8D0000}"/>
    <cellStyle name="ჩვეულებრივი 7 5 10" xfId="36817" xr:uid="{00000000-0005-0000-0000-0000CE8D0000}"/>
    <cellStyle name="ჩვეულებრივი 7 5 2" xfId="27011" xr:uid="{00000000-0005-0000-0000-0000CF8D0000}"/>
    <cellStyle name="ჩვეულებრივი 7 5 2 2" xfId="27012" xr:uid="{00000000-0005-0000-0000-0000D08D0000}"/>
    <cellStyle name="ჩვეულებრივი 7 5 2 2 2" xfId="27013" xr:uid="{00000000-0005-0000-0000-0000D18D0000}"/>
    <cellStyle name="ჩვეულებრივი 7 5 2 2 2 2" xfId="27014" xr:uid="{00000000-0005-0000-0000-0000D28D0000}"/>
    <cellStyle name="ჩვეულებრივი 7 5 2 2 2 2 2" xfId="27015" xr:uid="{00000000-0005-0000-0000-0000D38D0000}"/>
    <cellStyle name="ჩვეულებრივი 7 5 2 2 2 2 2 2" xfId="27016" xr:uid="{00000000-0005-0000-0000-0000D48D0000}"/>
    <cellStyle name="ჩვეულებრივი 7 5 2 2 2 2 2 2 2" xfId="31950" xr:uid="{00000000-0005-0000-0000-0000D58D0000}"/>
    <cellStyle name="ჩვეულებრივი 7 5 2 2 2 2 2 2 3" xfId="36823" xr:uid="{00000000-0005-0000-0000-0000D68D0000}"/>
    <cellStyle name="ჩვეულებრივი 7 5 2 2 2 2 2 3" xfId="31949" xr:uid="{00000000-0005-0000-0000-0000D78D0000}"/>
    <cellStyle name="ჩვეულებრივი 7 5 2 2 2 2 2 4" xfId="36822" xr:uid="{00000000-0005-0000-0000-0000D88D0000}"/>
    <cellStyle name="ჩვეულებრივი 7 5 2 2 2 2 3" xfId="27017" xr:uid="{00000000-0005-0000-0000-0000D98D0000}"/>
    <cellStyle name="ჩვეულებრივი 7 5 2 2 2 2 3 2" xfId="31951" xr:uid="{00000000-0005-0000-0000-0000DA8D0000}"/>
    <cellStyle name="ჩვეულებრივი 7 5 2 2 2 2 3 3" xfId="36824" xr:uid="{00000000-0005-0000-0000-0000DB8D0000}"/>
    <cellStyle name="ჩვეულებრივი 7 5 2 2 2 2 4" xfId="31948" xr:uid="{00000000-0005-0000-0000-0000DC8D0000}"/>
    <cellStyle name="ჩვეულებრივი 7 5 2 2 2 2 5" xfId="36821" xr:uid="{00000000-0005-0000-0000-0000DD8D0000}"/>
    <cellStyle name="ჩვეულებრივი 7 5 2 2 2 3" xfId="27018" xr:uid="{00000000-0005-0000-0000-0000DE8D0000}"/>
    <cellStyle name="ჩვეულებრივი 7 5 2 2 2 3 2" xfId="27019" xr:uid="{00000000-0005-0000-0000-0000DF8D0000}"/>
    <cellStyle name="ჩვეულებრივი 7 5 2 2 2 3 2 2" xfId="31953" xr:uid="{00000000-0005-0000-0000-0000E08D0000}"/>
    <cellStyle name="ჩვეულებრივი 7 5 2 2 2 3 2 3" xfId="36826" xr:uid="{00000000-0005-0000-0000-0000E18D0000}"/>
    <cellStyle name="ჩვეულებრივი 7 5 2 2 2 3 3" xfId="31952" xr:uid="{00000000-0005-0000-0000-0000E28D0000}"/>
    <cellStyle name="ჩვეულებრივი 7 5 2 2 2 3 4" xfId="36825" xr:uid="{00000000-0005-0000-0000-0000E38D0000}"/>
    <cellStyle name="ჩვეულებრივი 7 5 2 2 2 4" xfId="27020" xr:uid="{00000000-0005-0000-0000-0000E48D0000}"/>
    <cellStyle name="ჩვეულებრივი 7 5 2 2 2 4 2" xfId="31954" xr:uid="{00000000-0005-0000-0000-0000E58D0000}"/>
    <cellStyle name="ჩვეულებრივი 7 5 2 2 2 4 3" xfId="36827" xr:uid="{00000000-0005-0000-0000-0000E68D0000}"/>
    <cellStyle name="ჩვეულებრივი 7 5 2 2 2 5" xfId="31947" xr:uid="{00000000-0005-0000-0000-0000E78D0000}"/>
    <cellStyle name="ჩვეულებრივი 7 5 2 2 2 6" xfId="36820" xr:uid="{00000000-0005-0000-0000-0000E88D0000}"/>
    <cellStyle name="ჩვეულებრივი 7 5 2 2 3" xfId="27021" xr:uid="{00000000-0005-0000-0000-0000E98D0000}"/>
    <cellStyle name="ჩვეულებრივი 7 5 2 2 3 2" xfId="27022" xr:uid="{00000000-0005-0000-0000-0000EA8D0000}"/>
    <cellStyle name="ჩვეულებრივი 7 5 2 2 3 2 2" xfId="27023" xr:uid="{00000000-0005-0000-0000-0000EB8D0000}"/>
    <cellStyle name="ჩვეულებრივი 7 5 2 2 3 2 2 2" xfId="31957" xr:uid="{00000000-0005-0000-0000-0000EC8D0000}"/>
    <cellStyle name="ჩვეულებრივი 7 5 2 2 3 2 2 3" xfId="36830" xr:uid="{00000000-0005-0000-0000-0000ED8D0000}"/>
    <cellStyle name="ჩვეულებრივი 7 5 2 2 3 2 3" xfId="31956" xr:uid="{00000000-0005-0000-0000-0000EE8D0000}"/>
    <cellStyle name="ჩვეულებრივი 7 5 2 2 3 2 4" xfId="36829" xr:uid="{00000000-0005-0000-0000-0000EF8D0000}"/>
    <cellStyle name="ჩვეულებრივი 7 5 2 2 3 3" xfId="27024" xr:uid="{00000000-0005-0000-0000-0000F08D0000}"/>
    <cellStyle name="ჩვეულებრივი 7 5 2 2 3 3 2" xfId="31958" xr:uid="{00000000-0005-0000-0000-0000F18D0000}"/>
    <cellStyle name="ჩვეულებრივი 7 5 2 2 3 3 3" xfId="36831" xr:uid="{00000000-0005-0000-0000-0000F28D0000}"/>
    <cellStyle name="ჩვეულებრივი 7 5 2 2 3 4" xfId="31955" xr:uid="{00000000-0005-0000-0000-0000F38D0000}"/>
    <cellStyle name="ჩვეულებრივი 7 5 2 2 3 5" xfId="36828" xr:uid="{00000000-0005-0000-0000-0000F48D0000}"/>
    <cellStyle name="ჩვეულებრივი 7 5 2 2 4" xfId="27025" xr:uid="{00000000-0005-0000-0000-0000F58D0000}"/>
    <cellStyle name="ჩვეულებრივი 7 5 2 2 4 2" xfId="27026" xr:uid="{00000000-0005-0000-0000-0000F68D0000}"/>
    <cellStyle name="ჩვეულებრივი 7 5 2 2 4 2 2" xfId="31960" xr:uid="{00000000-0005-0000-0000-0000F78D0000}"/>
    <cellStyle name="ჩვეულებრივი 7 5 2 2 4 2 3" xfId="36833" xr:uid="{00000000-0005-0000-0000-0000F88D0000}"/>
    <cellStyle name="ჩვეულებრივი 7 5 2 2 4 3" xfId="31959" xr:uid="{00000000-0005-0000-0000-0000F98D0000}"/>
    <cellStyle name="ჩვეულებრივი 7 5 2 2 4 4" xfId="36832" xr:uid="{00000000-0005-0000-0000-0000FA8D0000}"/>
    <cellStyle name="ჩვეულებრივი 7 5 2 2 5" xfId="27027" xr:uid="{00000000-0005-0000-0000-0000FB8D0000}"/>
    <cellStyle name="ჩვეულებრივი 7 5 2 2 5 2" xfId="31961" xr:uid="{00000000-0005-0000-0000-0000FC8D0000}"/>
    <cellStyle name="ჩვეულებრივი 7 5 2 2 5 3" xfId="36834" xr:uid="{00000000-0005-0000-0000-0000FD8D0000}"/>
    <cellStyle name="ჩვეულებრივი 7 5 2 2 6" xfId="31946" xr:uid="{00000000-0005-0000-0000-0000FE8D0000}"/>
    <cellStyle name="ჩვეულებრივი 7 5 2 2 7" xfId="36819" xr:uid="{00000000-0005-0000-0000-0000FF8D0000}"/>
    <cellStyle name="ჩვეულებრივი 7 5 2 3" xfId="27028" xr:uid="{00000000-0005-0000-0000-0000008E0000}"/>
    <cellStyle name="ჩვეულებრივი 7 5 2 3 2" xfId="27029" xr:uid="{00000000-0005-0000-0000-0000018E0000}"/>
    <cellStyle name="ჩვეულებრივი 7 5 2 3 2 2" xfId="27030" xr:uid="{00000000-0005-0000-0000-0000028E0000}"/>
    <cellStyle name="ჩვეულებრივი 7 5 2 3 2 2 2" xfId="27031" xr:uid="{00000000-0005-0000-0000-0000038E0000}"/>
    <cellStyle name="ჩვეულებრივი 7 5 2 3 2 2 2 2" xfId="27032" xr:uid="{00000000-0005-0000-0000-0000048E0000}"/>
    <cellStyle name="ჩვეულებრივი 7 5 2 3 2 2 2 2 2" xfId="31966" xr:uid="{00000000-0005-0000-0000-0000058E0000}"/>
    <cellStyle name="ჩვეულებრივი 7 5 2 3 2 2 2 2 3" xfId="36839" xr:uid="{00000000-0005-0000-0000-0000068E0000}"/>
    <cellStyle name="ჩვეულებრივი 7 5 2 3 2 2 2 3" xfId="31965" xr:uid="{00000000-0005-0000-0000-0000078E0000}"/>
    <cellStyle name="ჩვეულებრივი 7 5 2 3 2 2 2 4" xfId="36838" xr:uid="{00000000-0005-0000-0000-0000088E0000}"/>
    <cellStyle name="ჩვეულებრივი 7 5 2 3 2 2 3" xfId="27033" xr:uid="{00000000-0005-0000-0000-0000098E0000}"/>
    <cellStyle name="ჩვეულებრივი 7 5 2 3 2 2 3 2" xfId="31967" xr:uid="{00000000-0005-0000-0000-00000A8E0000}"/>
    <cellStyle name="ჩვეულებრივი 7 5 2 3 2 2 3 3" xfId="36840" xr:uid="{00000000-0005-0000-0000-00000B8E0000}"/>
    <cellStyle name="ჩვეულებრივი 7 5 2 3 2 2 4" xfId="31964" xr:uid="{00000000-0005-0000-0000-00000C8E0000}"/>
    <cellStyle name="ჩვეულებრივი 7 5 2 3 2 2 5" xfId="36837" xr:uid="{00000000-0005-0000-0000-00000D8E0000}"/>
    <cellStyle name="ჩვეულებრივი 7 5 2 3 2 3" xfId="27034" xr:uid="{00000000-0005-0000-0000-00000E8E0000}"/>
    <cellStyle name="ჩვეულებრივი 7 5 2 3 2 3 2" xfId="27035" xr:uid="{00000000-0005-0000-0000-00000F8E0000}"/>
    <cellStyle name="ჩვეულებრივი 7 5 2 3 2 3 2 2" xfId="31969" xr:uid="{00000000-0005-0000-0000-0000108E0000}"/>
    <cellStyle name="ჩვეულებრივი 7 5 2 3 2 3 2 3" xfId="36842" xr:uid="{00000000-0005-0000-0000-0000118E0000}"/>
    <cellStyle name="ჩვეულებრივი 7 5 2 3 2 3 3" xfId="31968" xr:uid="{00000000-0005-0000-0000-0000128E0000}"/>
    <cellStyle name="ჩვეულებრივი 7 5 2 3 2 3 4" xfId="36841" xr:uid="{00000000-0005-0000-0000-0000138E0000}"/>
    <cellStyle name="ჩვეულებრივი 7 5 2 3 2 4" xfId="27036" xr:uid="{00000000-0005-0000-0000-0000148E0000}"/>
    <cellStyle name="ჩვეულებრივი 7 5 2 3 2 4 2" xfId="31970" xr:uid="{00000000-0005-0000-0000-0000158E0000}"/>
    <cellStyle name="ჩვეულებრივი 7 5 2 3 2 4 3" xfId="36843" xr:uid="{00000000-0005-0000-0000-0000168E0000}"/>
    <cellStyle name="ჩვეულებრივი 7 5 2 3 2 5" xfId="31963" xr:uid="{00000000-0005-0000-0000-0000178E0000}"/>
    <cellStyle name="ჩვეულებრივი 7 5 2 3 2 6" xfId="36836" xr:uid="{00000000-0005-0000-0000-0000188E0000}"/>
    <cellStyle name="ჩვეულებრივი 7 5 2 3 3" xfId="27037" xr:uid="{00000000-0005-0000-0000-0000198E0000}"/>
    <cellStyle name="ჩვეულებრივი 7 5 2 3 3 2" xfId="27038" xr:uid="{00000000-0005-0000-0000-00001A8E0000}"/>
    <cellStyle name="ჩვეულებრივი 7 5 2 3 3 2 2" xfId="27039" xr:uid="{00000000-0005-0000-0000-00001B8E0000}"/>
    <cellStyle name="ჩვეულებრივი 7 5 2 3 3 2 2 2" xfId="31973" xr:uid="{00000000-0005-0000-0000-00001C8E0000}"/>
    <cellStyle name="ჩვეულებრივი 7 5 2 3 3 2 2 3" xfId="36846" xr:uid="{00000000-0005-0000-0000-00001D8E0000}"/>
    <cellStyle name="ჩვეულებრივი 7 5 2 3 3 2 3" xfId="31972" xr:uid="{00000000-0005-0000-0000-00001E8E0000}"/>
    <cellStyle name="ჩვეულებრივი 7 5 2 3 3 2 4" xfId="36845" xr:uid="{00000000-0005-0000-0000-00001F8E0000}"/>
    <cellStyle name="ჩვეულებრივი 7 5 2 3 3 3" xfId="27040" xr:uid="{00000000-0005-0000-0000-0000208E0000}"/>
    <cellStyle name="ჩვეულებრივი 7 5 2 3 3 3 2" xfId="31974" xr:uid="{00000000-0005-0000-0000-0000218E0000}"/>
    <cellStyle name="ჩვეულებრივი 7 5 2 3 3 3 3" xfId="36847" xr:uid="{00000000-0005-0000-0000-0000228E0000}"/>
    <cellStyle name="ჩვეულებრივი 7 5 2 3 3 4" xfId="31971" xr:uid="{00000000-0005-0000-0000-0000238E0000}"/>
    <cellStyle name="ჩვეულებრივი 7 5 2 3 3 5" xfId="36844" xr:uid="{00000000-0005-0000-0000-0000248E0000}"/>
    <cellStyle name="ჩვეულებრივი 7 5 2 3 4" xfId="27041" xr:uid="{00000000-0005-0000-0000-0000258E0000}"/>
    <cellStyle name="ჩვეულებრივი 7 5 2 3 4 2" xfId="27042" xr:uid="{00000000-0005-0000-0000-0000268E0000}"/>
    <cellStyle name="ჩვეულებრივი 7 5 2 3 4 2 2" xfId="31976" xr:uid="{00000000-0005-0000-0000-0000278E0000}"/>
    <cellStyle name="ჩვეულებრივი 7 5 2 3 4 2 3" xfId="36849" xr:uid="{00000000-0005-0000-0000-0000288E0000}"/>
    <cellStyle name="ჩვეულებრივი 7 5 2 3 4 3" xfId="31975" xr:uid="{00000000-0005-0000-0000-0000298E0000}"/>
    <cellStyle name="ჩვეულებრივი 7 5 2 3 4 4" xfId="36848" xr:uid="{00000000-0005-0000-0000-00002A8E0000}"/>
    <cellStyle name="ჩვეულებრივი 7 5 2 3 5" xfId="27043" xr:uid="{00000000-0005-0000-0000-00002B8E0000}"/>
    <cellStyle name="ჩვეულებრივი 7 5 2 3 5 2" xfId="31977" xr:uid="{00000000-0005-0000-0000-00002C8E0000}"/>
    <cellStyle name="ჩვეულებრივი 7 5 2 3 5 3" xfId="36850" xr:uid="{00000000-0005-0000-0000-00002D8E0000}"/>
    <cellStyle name="ჩვეულებრივი 7 5 2 3 6" xfId="31962" xr:uid="{00000000-0005-0000-0000-00002E8E0000}"/>
    <cellStyle name="ჩვეულებრივი 7 5 2 3 7" xfId="36835" xr:uid="{00000000-0005-0000-0000-00002F8E0000}"/>
    <cellStyle name="ჩვეულებრივი 7 5 2 4" xfId="27044" xr:uid="{00000000-0005-0000-0000-0000308E0000}"/>
    <cellStyle name="ჩვეულებრივი 7 5 2 4 2" xfId="27045" xr:uid="{00000000-0005-0000-0000-0000318E0000}"/>
    <cellStyle name="ჩვეულებრივი 7 5 2 4 2 2" xfId="27046" xr:uid="{00000000-0005-0000-0000-0000328E0000}"/>
    <cellStyle name="ჩვეულებრივი 7 5 2 4 2 2 2" xfId="27047" xr:uid="{00000000-0005-0000-0000-0000338E0000}"/>
    <cellStyle name="ჩვეულებრივი 7 5 2 4 2 2 2 2" xfId="31981" xr:uid="{00000000-0005-0000-0000-0000348E0000}"/>
    <cellStyle name="ჩვეულებრივი 7 5 2 4 2 2 2 3" xfId="36854" xr:uid="{00000000-0005-0000-0000-0000358E0000}"/>
    <cellStyle name="ჩვეულებრივი 7 5 2 4 2 2 3" xfId="31980" xr:uid="{00000000-0005-0000-0000-0000368E0000}"/>
    <cellStyle name="ჩვეულებრივი 7 5 2 4 2 2 4" xfId="36853" xr:uid="{00000000-0005-0000-0000-0000378E0000}"/>
    <cellStyle name="ჩვეულებრივი 7 5 2 4 2 3" xfId="27048" xr:uid="{00000000-0005-0000-0000-0000388E0000}"/>
    <cellStyle name="ჩვეულებრივი 7 5 2 4 2 3 2" xfId="31982" xr:uid="{00000000-0005-0000-0000-0000398E0000}"/>
    <cellStyle name="ჩვეულებრივი 7 5 2 4 2 3 3" xfId="36855" xr:uid="{00000000-0005-0000-0000-00003A8E0000}"/>
    <cellStyle name="ჩვეულებრივი 7 5 2 4 2 4" xfId="31979" xr:uid="{00000000-0005-0000-0000-00003B8E0000}"/>
    <cellStyle name="ჩვეულებრივი 7 5 2 4 2 5" xfId="36852" xr:uid="{00000000-0005-0000-0000-00003C8E0000}"/>
    <cellStyle name="ჩვეულებრივი 7 5 2 4 3" xfId="27049" xr:uid="{00000000-0005-0000-0000-00003D8E0000}"/>
    <cellStyle name="ჩვეულებრივი 7 5 2 4 3 2" xfId="27050" xr:uid="{00000000-0005-0000-0000-00003E8E0000}"/>
    <cellStyle name="ჩვეულებრივი 7 5 2 4 3 2 2" xfId="31984" xr:uid="{00000000-0005-0000-0000-00003F8E0000}"/>
    <cellStyle name="ჩვეულებრივი 7 5 2 4 3 2 3" xfId="36857" xr:uid="{00000000-0005-0000-0000-0000408E0000}"/>
    <cellStyle name="ჩვეულებრივი 7 5 2 4 3 3" xfId="31983" xr:uid="{00000000-0005-0000-0000-0000418E0000}"/>
    <cellStyle name="ჩვეულებრივი 7 5 2 4 3 4" xfId="36856" xr:uid="{00000000-0005-0000-0000-0000428E0000}"/>
    <cellStyle name="ჩვეულებრივი 7 5 2 4 4" xfId="27051" xr:uid="{00000000-0005-0000-0000-0000438E0000}"/>
    <cellStyle name="ჩვეულებრივი 7 5 2 4 4 2" xfId="31985" xr:uid="{00000000-0005-0000-0000-0000448E0000}"/>
    <cellStyle name="ჩვეულებრივი 7 5 2 4 4 3" xfId="36858" xr:uid="{00000000-0005-0000-0000-0000458E0000}"/>
    <cellStyle name="ჩვეულებრივი 7 5 2 4 5" xfId="31978" xr:uid="{00000000-0005-0000-0000-0000468E0000}"/>
    <cellStyle name="ჩვეულებრივი 7 5 2 4 6" xfId="36851" xr:uid="{00000000-0005-0000-0000-0000478E0000}"/>
    <cellStyle name="ჩვეულებრივი 7 5 2 5" xfId="27052" xr:uid="{00000000-0005-0000-0000-0000488E0000}"/>
    <cellStyle name="ჩვეულებრივი 7 5 2 5 2" xfId="27053" xr:uid="{00000000-0005-0000-0000-0000498E0000}"/>
    <cellStyle name="ჩვეულებრივი 7 5 2 5 2 2" xfId="27054" xr:uid="{00000000-0005-0000-0000-00004A8E0000}"/>
    <cellStyle name="ჩვეულებრივი 7 5 2 5 2 2 2" xfId="31988" xr:uid="{00000000-0005-0000-0000-00004B8E0000}"/>
    <cellStyle name="ჩვეულებრივი 7 5 2 5 2 2 3" xfId="36861" xr:uid="{00000000-0005-0000-0000-00004C8E0000}"/>
    <cellStyle name="ჩვეულებრივი 7 5 2 5 2 3" xfId="31987" xr:uid="{00000000-0005-0000-0000-00004D8E0000}"/>
    <cellStyle name="ჩვეულებრივი 7 5 2 5 2 4" xfId="36860" xr:uid="{00000000-0005-0000-0000-00004E8E0000}"/>
    <cellStyle name="ჩვეულებრივი 7 5 2 5 3" xfId="27055" xr:uid="{00000000-0005-0000-0000-00004F8E0000}"/>
    <cellStyle name="ჩვეულებრივი 7 5 2 5 3 2" xfId="31989" xr:uid="{00000000-0005-0000-0000-0000508E0000}"/>
    <cellStyle name="ჩვეულებრივი 7 5 2 5 3 3" xfId="36862" xr:uid="{00000000-0005-0000-0000-0000518E0000}"/>
    <cellStyle name="ჩვეულებრივი 7 5 2 5 4" xfId="31986" xr:uid="{00000000-0005-0000-0000-0000528E0000}"/>
    <cellStyle name="ჩვეულებრივი 7 5 2 5 5" xfId="36859" xr:uid="{00000000-0005-0000-0000-0000538E0000}"/>
    <cellStyle name="ჩვეულებრივი 7 5 2 6" xfId="27056" xr:uid="{00000000-0005-0000-0000-0000548E0000}"/>
    <cellStyle name="ჩვეულებრივი 7 5 2 6 2" xfId="27057" xr:uid="{00000000-0005-0000-0000-0000558E0000}"/>
    <cellStyle name="ჩვეულებრივი 7 5 2 6 2 2" xfId="31991" xr:uid="{00000000-0005-0000-0000-0000568E0000}"/>
    <cellStyle name="ჩვეულებრივი 7 5 2 6 2 3" xfId="36864" xr:uid="{00000000-0005-0000-0000-0000578E0000}"/>
    <cellStyle name="ჩვეულებრივი 7 5 2 6 3" xfId="31990" xr:uid="{00000000-0005-0000-0000-0000588E0000}"/>
    <cellStyle name="ჩვეულებრივი 7 5 2 6 4" xfId="36863" xr:uid="{00000000-0005-0000-0000-0000598E0000}"/>
    <cellStyle name="ჩვეულებრივი 7 5 2 7" xfId="27058" xr:uid="{00000000-0005-0000-0000-00005A8E0000}"/>
    <cellStyle name="ჩვეულებრივი 7 5 2 7 2" xfId="31992" xr:uid="{00000000-0005-0000-0000-00005B8E0000}"/>
    <cellStyle name="ჩვეულებრივი 7 5 2 7 3" xfId="36865" xr:uid="{00000000-0005-0000-0000-00005C8E0000}"/>
    <cellStyle name="ჩვეულებრივი 7 5 2 8" xfId="31945" xr:uid="{00000000-0005-0000-0000-00005D8E0000}"/>
    <cellStyle name="ჩვეულებრივი 7 5 2 9" xfId="36818" xr:uid="{00000000-0005-0000-0000-00005E8E0000}"/>
    <cellStyle name="ჩვეულებრივი 7 5 3" xfId="27059" xr:uid="{00000000-0005-0000-0000-00005F8E0000}"/>
    <cellStyle name="ჩვეულებრივი 7 5 3 2" xfId="27060" xr:uid="{00000000-0005-0000-0000-0000608E0000}"/>
    <cellStyle name="ჩვეულებრივი 7 5 3 2 2" xfId="27061" xr:uid="{00000000-0005-0000-0000-0000618E0000}"/>
    <cellStyle name="ჩვეულებრივი 7 5 3 2 2 2" xfId="27062" xr:uid="{00000000-0005-0000-0000-0000628E0000}"/>
    <cellStyle name="ჩვეულებრივი 7 5 3 2 2 2 2" xfId="27063" xr:uid="{00000000-0005-0000-0000-0000638E0000}"/>
    <cellStyle name="ჩვეულებრივი 7 5 3 2 2 2 2 2" xfId="31997" xr:uid="{00000000-0005-0000-0000-0000648E0000}"/>
    <cellStyle name="ჩვეულებრივი 7 5 3 2 2 2 2 3" xfId="36870" xr:uid="{00000000-0005-0000-0000-0000658E0000}"/>
    <cellStyle name="ჩვეულებრივი 7 5 3 2 2 2 3" xfId="31996" xr:uid="{00000000-0005-0000-0000-0000668E0000}"/>
    <cellStyle name="ჩვეულებრივი 7 5 3 2 2 2 4" xfId="36869" xr:uid="{00000000-0005-0000-0000-0000678E0000}"/>
    <cellStyle name="ჩვეულებრივი 7 5 3 2 2 3" xfId="27064" xr:uid="{00000000-0005-0000-0000-0000688E0000}"/>
    <cellStyle name="ჩვეულებრივი 7 5 3 2 2 3 2" xfId="31998" xr:uid="{00000000-0005-0000-0000-0000698E0000}"/>
    <cellStyle name="ჩვეულებრივი 7 5 3 2 2 3 3" xfId="36871" xr:uid="{00000000-0005-0000-0000-00006A8E0000}"/>
    <cellStyle name="ჩვეულებრივი 7 5 3 2 2 4" xfId="31995" xr:uid="{00000000-0005-0000-0000-00006B8E0000}"/>
    <cellStyle name="ჩვეულებრივი 7 5 3 2 2 5" xfId="36868" xr:uid="{00000000-0005-0000-0000-00006C8E0000}"/>
    <cellStyle name="ჩვეულებრივი 7 5 3 2 3" xfId="27065" xr:uid="{00000000-0005-0000-0000-00006D8E0000}"/>
    <cellStyle name="ჩვეულებრივი 7 5 3 2 3 2" xfId="27066" xr:uid="{00000000-0005-0000-0000-00006E8E0000}"/>
    <cellStyle name="ჩვეულებრივი 7 5 3 2 3 2 2" xfId="32000" xr:uid="{00000000-0005-0000-0000-00006F8E0000}"/>
    <cellStyle name="ჩვეულებრივი 7 5 3 2 3 2 3" xfId="36873" xr:uid="{00000000-0005-0000-0000-0000708E0000}"/>
    <cellStyle name="ჩვეულებრივი 7 5 3 2 3 3" xfId="31999" xr:uid="{00000000-0005-0000-0000-0000718E0000}"/>
    <cellStyle name="ჩვეულებრივი 7 5 3 2 3 4" xfId="36872" xr:uid="{00000000-0005-0000-0000-0000728E0000}"/>
    <cellStyle name="ჩვეულებრივი 7 5 3 2 4" xfId="27067" xr:uid="{00000000-0005-0000-0000-0000738E0000}"/>
    <cellStyle name="ჩვეულებრივი 7 5 3 2 4 2" xfId="32001" xr:uid="{00000000-0005-0000-0000-0000748E0000}"/>
    <cellStyle name="ჩვეულებრივი 7 5 3 2 4 3" xfId="36874" xr:uid="{00000000-0005-0000-0000-0000758E0000}"/>
    <cellStyle name="ჩვეულებრივი 7 5 3 2 5" xfId="31994" xr:uid="{00000000-0005-0000-0000-0000768E0000}"/>
    <cellStyle name="ჩვეულებრივი 7 5 3 2 6" xfId="36867" xr:uid="{00000000-0005-0000-0000-0000778E0000}"/>
    <cellStyle name="ჩვეულებრივი 7 5 3 3" xfId="27068" xr:uid="{00000000-0005-0000-0000-0000788E0000}"/>
    <cellStyle name="ჩვეულებრივი 7 5 3 3 2" xfId="27069" xr:uid="{00000000-0005-0000-0000-0000798E0000}"/>
    <cellStyle name="ჩვეულებრივი 7 5 3 3 2 2" xfId="27070" xr:uid="{00000000-0005-0000-0000-00007A8E0000}"/>
    <cellStyle name="ჩვეულებრივი 7 5 3 3 2 2 2" xfId="32004" xr:uid="{00000000-0005-0000-0000-00007B8E0000}"/>
    <cellStyle name="ჩვეულებრივი 7 5 3 3 2 2 3" xfId="36877" xr:uid="{00000000-0005-0000-0000-00007C8E0000}"/>
    <cellStyle name="ჩვეულებრივი 7 5 3 3 2 3" xfId="32003" xr:uid="{00000000-0005-0000-0000-00007D8E0000}"/>
    <cellStyle name="ჩვეულებრივი 7 5 3 3 2 4" xfId="36876" xr:uid="{00000000-0005-0000-0000-00007E8E0000}"/>
    <cellStyle name="ჩვეულებრივი 7 5 3 3 3" xfId="27071" xr:uid="{00000000-0005-0000-0000-00007F8E0000}"/>
    <cellStyle name="ჩვეულებრივი 7 5 3 3 3 2" xfId="32005" xr:uid="{00000000-0005-0000-0000-0000808E0000}"/>
    <cellStyle name="ჩვეულებრივი 7 5 3 3 3 3" xfId="36878" xr:uid="{00000000-0005-0000-0000-0000818E0000}"/>
    <cellStyle name="ჩვეულებრივი 7 5 3 3 4" xfId="32002" xr:uid="{00000000-0005-0000-0000-0000828E0000}"/>
    <cellStyle name="ჩვეულებრივი 7 5 3 3 5" xfId="36875" xr:uid="{00000000-0005-0000-0000-0000838E0000}"/>
    <cellStyle name="ჩვეულებრივი 7 5 3 4" xfId="27072" xr:uid="{00000000-0005-0000-0000-0000848E0000}"/>
    <cellStyle name="ჩვეულებრივი 7 5 3 4 2" xfId="27073" xr:uid="{00000000-0005-0000-0000-0000858E0000}"/>
    <cellStyle name="ჩვეულებრივი 7 5 3 4 2 2" xfId="32007" xr:uid="{00000000-0005-0000-0000-0000868E0000}"/>
    <cellStyle name="ჩვეულებრივი 7 5 3 4 2 3" xfId="36880" xr:uid="{00000000-0005-0000-0000-0000878E0000}"/>
    <cellStyle name="ჩვეულებრივი 7 5 3 4 3" xfId="32006" xr:uid="{00000000-0005-0000-0000-0000888E0000}"/>
    <cellStyle name="ჩვეულებრივი 7 5 3 4 4" xfId="36879" xr:uid="{00000000-0005-0000-0000-0000898E0000}"/>
    <cellStyle name="ჩვეულებრივი 7 5 3 5" xfId="27074" xr:uid="{00000000-0005-0000-0000-00008A8E0000}"/>
    <cellStyle name="ჩვეულებრივი 7 5 3 5 2" xfId="32008" xr:uid="{00000000-0005-0000-0000-00008B8E0000}"/>
    <cellStyle name="ჩვეულებრივი 7 5 3 5 3" xfId="36881" xr:uid="{00000000-0005-0000-0000-00008C8E0000}"/>
    <cellStyle name="ჩვეულებრივი 7 5 3 6" xfId="31993" xr:uid="{00000000-0005-0000-0000-00008D8E0000}"/>
    <cellStyle name="ჩვეულებრივი 7 5 3 7" xfId="36866" xr:uid="{00000000-0005-0000-0000-00008E8E0000}"/>
    <cellStyle name="ჩვეულებრივი 7 5 4" xfId="27075" xr:uid="{00000000-0005-0000-0000-00008F8E0000}"/>
    <cellStyle name="ჩვეულებრივი 7 5 4 2" xfId="27076" xr:uid="{00000000-0005-0000-0000-0000908E0000}"/>
    <cellStyle name="ჩვეულებრივი 7 5 4 2 2" xfId="27077" xr:uid="{00000000-0005-0000-0000-0000918E0000}"/>
    <cellStyle name="ჩვეულებრივი 7 5 4 2 2 2" xfId="27078" xr:uid="{00000000-0005-0000-0000-0000928E0000}"/>
    <cellStyle name="ჩვეულებრივი 7 5 4 2 2 2 2" xfId="27079" xr:uid="{00000000-0005-0000-0000-0000938E0000}"/>
    <cellStyle name="ჩვეულებრივი 7 5 4 2 2 2 2 2" xfId="32013" xr:uid="{00000000-0005-0000-0000-0000948E0000}"/>
    <cellStyle name="ჩვეულებრივი 7 5 4 2 2 2 2 3" xfId="36886" xr:uid="{00000000-0005-0000-0000-0000958E0000}"/>
    <cellStyle name="ჩვეულებრივი 7 5 4 2 2 2 3" xfId="32012" xr:uid="{00000000-0005-0000-0000-0000968E0000}"/>
    <cellStyle name="ჩვეულებრივი 7 5 4 2 2 2 4" xfId="36885" xr:uid="{00000000-0005-0000-0000-0000978E0000}"/>
    <cellStyle name="ჩვეულებრივი 7 5 4 2 2 3" xfId="27080" xr:uid="{00000000-0005-0000-0000-0000988E0000}"/>
    <cellStyle name="ჩვეულებრივი 7 5 4 2 2 3 2" xfId="32014" xr:uid="{00000000-0005-0000-0000-0000998E0000}"/>
    <cellStyle name="ჩვეულებრივი 7 5 4 2 2 3 3" xfId="36887" xr:uid="{00000000-0005-0000-0000-00009A8E0000}"/>
    <cellStyle name="ჩვეულებრივი 7 5 4 2 2 4" xfId="32011" xr:uid="{00000000-0005-0000-0000-00009B8E0000}"/>
    <cellStyle name="ჩვეულებრივი 7 5 4 2 2 5" xfId="36884" xr:uid="{00000000-0005-0000-0000-00009C8E0000}"/>
    <cellStyle name="ჩვეულებრივი 7 5 4 2 3" xfId="27081" xr:uid="{00000000-0005-0000-0000-00009D8E0000}"/>
    <cellStyle name="ჩვეულებრივი 7 5 4 2 3 2" xfId="27082" xr:uid="{00000000-0005-0000-0000-00009E8E0000}"/>
    <cellStyle name="ჩვეულებრივი 7 5 4 2 3 2 2" xfId="32016" xr:uid="{00000000-0005-0000-0000-00009F8E0000}"/>
    <cellStyle name="ჩვეულებრივი 7 5 4 2 3 2 3" xfId="36889" xr:uid="{00000000-0005-0000-0000-0000A08E0000}"/>
    <cellStyle name="ჩვეულებრივი 7 5 4 2 3 3" xfId="32015" xr:uid="{00000000-0005-0000-0000-0000A18E0000}"/>
    <cellStyle name="ჩვეულებრივი 7 5 4 2 3 4" xfId="36888" xr:uid="{00000000-0005-0000-0000-0000A28E0000}"/>
    <cellStyle name="ჩვეულებრივი 7 5 4 2 4" xfId="27083" xr:uid="{00000000-0005-0000-0000-0000A38E0000}"/>
    <cellStyle name="ჩვეულებრივი 7 5 4 2 4 2" xfId="32017" xr:uid="{00000000-0005-0000-0000-0000A48E0000}"/>
    <cellStyle name="ჩვეულებრივი 7 5 4 2 4 3" xfId="36890" xr:uid="{00000000-0005-0000-0000-0000A58E0000}"/>
    <cellStyle name="ჩვეულებრივი 7 5 4 2 5" xfId="32010" xr:uid="{00000000-0005-0000-0000-0000A68E0000}"/>
    <cellStyle name="ჩვეულებრივი 7 5 4 2 6" xfId="36883" xr:uid="{00000000-0005-0000-0000-0000A78E0000}"/>
    <cellStyle name="ჩვეულებრივი 7 5 4 3" xfId="27084" xr:uid="{00000000-0005-0000-0000-0000A88E0000}"/>
    <cellStyle name="ჩვეულებრივი 7 5 4 3 2" xfId="27085" xr:uid="{00000000-0005-0000-0000-0000A98E0000}"/>
    <cellStyle name="ჩვეულებრივი 7 5 4 3 2 2" xfId="27086" xr:uid="{00000000-0005-0000-0000-0000AA8E0000}"/>
    <cellStyle name="ჩვეულებრივი 7 5 4 3 2 2 2" xfId="32020" xr:uid="{00000000-0005-0000-0000-0000AB8E0000}"/>
    <cellStyle name="ჩვეულებრივი 7 5 4 3 2 2 3" xfId="36893" xr:uid="{00000000-0005-0000-0000-0000AC8E0000}"/>
    <cellStyle name="ჩვეულებრივი 7 5 4 3 2 3" xfId="32019" xr:uid="{00000000-0005-0000-0000-0000AD8E0000}"/>
    <cellStyle name="ჩვეულებრივი 7 5 4 3 2 4" xfId="36892" xr:uid="{00000000-0005-0000-0000-0000AE8E0000}"/>
    <cellStyle name="ჩვეულებრივი 7 5 4 3 3" xfId="27087" xr:uid="{00000000-0005-0000-0000-0000AF8E0000}"/>
    <cellStyle name="ჩვეულებრივი 7 5 4 3 3 2" xfId="32021" xr:uid="{00000000-0005-0000-0000-0000B08E0000}"/>
    <cellStyle name="ჩვეულებრივი 7 5 4 3 3 3" xfId="36894" xr:uid="{00000000-0005-0000-0000-0000B18E0000}"/>
    <cellStyle name="ჩვეულებრივი 7 5 4 3 4" xfId="32018" xr:uid="{00000000-0005-0000-0000-0000B28E0000}"/>
    <cellStyle name="ჩვეულებრივი 7 5 4 3 5" xfId="36891" xr:uid="{00000000-0005-0000-0000-0000B38E0000}"/>
    <cellStyle name="ჩვეულებრივი 7 5 4 4" xfId="27088" xr:uid="{00000000-0005-0000-0000-0000B48E0000}"/>
    <cellStyle name="ჩვეულებრივი 7 5 4 4 2" xfId="27089" xr:uid="{00000000-0005-0000-0000-0000B58E0000}"/>
    <cellStyle name="ჩვეულებრივი 7 5 4 4 2 2" xfId="32023" xr:uid="{00000000-0005-0000-0000-0000B68E0000}"/>
    <cellStyle name="ჩვეულებრივი 7 5 4 4 2 3" xfId="36896" xr:uid="{00000000-0005-0000-0000-0000B78E0000}"/>
    <cellStyle name="ჩვეულებრივი 7 5 4 4 3" xfId="32022" xr:uid="{00000000-0005-0000-0000-0000B88E0000}"/>
    <cellStyle name="ჩვეულებრივი 7 5 4 4 4" xfId="36895" xr:uid="{00000000-0005-0000-0000-0000B98E0000}"/>
    <cellStyle name="ჩვეულებრივი 7 5 4 5" xfId="27090" xr:uid="{00000000-0005-0000-0000-0000BA8E0000}"/>
    <cellStyle name="ჩვეულებრივი 7 5 4 5 2" xfId="32024" xr:uid="{00000000-0005-0000-0000-0000BB8E0000}"/>
    <cellStyle name="ჩვეულებრივი 7 5 4 5 3" xfId="36897" xr:uid="{00000000-0005-0000-0000-0000BC8E0000}"/>
    <cellStyle name="ჩვეულებრივი 7 5 4 6" xfId="32009" xr:uid="{00000000-0005-0000-0000-0000BD8E0000}"/>
    <cellStyle name="ჩვეულებრივი 7 5 4 7" xfId="36882" xr:uid="{00000000-0005-0000-0000-0000BE8E0000}"/>
    <cellStyle name="ჩვეულებრივი 7 5 5" xfId="27091" xr:uid="{00000000-0005-0000-0000-0000BF8E0000}"/>
    <cellStyle name="ჩვეულებრივი 7 5 5 2" xfId="27092" xr:uid="{00000000-0005-0000-0000-0000C08E0000}"/>
    <cellStyle name="ჩვეულებრივი 7 5 5 2 2" xfId="27093" xr:uid="{00000000-0005-0000-0000-0000C18E0000}"/>
    <cellStyle name="ჩვეულებრივი 7 5 5 2 2 2" xfId="27094" xr:uid="{00000000-0005-0000-0000-0000C28E0000}"/>
    <cellStyle name="ჩვეულებრივი 7 5 5 2 2 2 2" xfId="32028" xr:uid="{00000000-0005-0000-0000-0000C38E0000}"/>
    <cellStyle name="ჩვეულებრივი 7 5 5 2 2 2 3" xfId="36901" xr:uid="{00000000-0005-0000-0000-0000C48E0000}"/>
    <cellStyle name="ჩვეულებრივი 7 5 5 2 2 3" xfId="32027" xr:uid="{00000000-0005-0000-0000-0000C58E0000}"/>
    <cellStyle name="ჩვეულებრივი 7 5 5 2 2 4" xfId="36900" xr:uid="{00000000-0005-0000-0000-0000C68E0000}"/>
    <cellStyle name="ჩვეულებრივი 7 5 5 2 3" xfId="27095" xr:uid="{00000000-0005-0000-0000-0000C78E0000}"/>
    <cellStyle name="ჩვეულებრივი 7 5 5 2 3 2" xfId="32029" xr:uid="{00000000-0005-0000-0000-0000C88E0000}"/>
    <cellStyle name="ჩვეულებრივი 7 5 5 2 3 3" xfId="36902" xr:uid="{00000000-0005-0000-0000-0000C98E0000}"/>
    <cellStyle name="ჩვეულებრივი 7 5 5 2 4" xfId="32026" xr:uid="{00000000-0005-0000-0000-0000CA8E0000}"/>
    <cellStyle name="ჩვეულებრივი 7 5 5 2 5" xfId="36899" xr:uid="{00000000-0005-0000-0000-0000CB8E0000}"/>
    <cellStyle name="ჩვეულებრივი 7 5 5 3" xfId="27096" xr:uid="{00000000-0005-0000-0000-0000CC8E0000}"/>
    <cellStyle name="ჩვეულებრივი 7 5 5 3 2" xfId="27097" xr:uid="{00000000-0005-0000-0000-0000CD8E0000}"/>
    <cellStyle name="ჩვეულებრივი 7 5 5 3 2 2" xfId="32031" xr:uid="{00000000-0005-0000-0000-0000CE8E0000}"/>
    <cellStyle name="ჩვეულებრივი 7 5 5 3 2 3" xfId="36904" xr:uid="{00000000-0005-0000-0000-0000CF8E0000}"/>
    <cellStyle name="ჩვეულებრივი 7 5 5 3 3" xfId="32030" xr:uid="{00000000-0005-0000-0000-0000D08E0000}"/>
    <cellStyle name="ჩვეულებრივი 7 5 5 3 4" xfId="36903" xr:uid="{00000000-0005-0000-0000-0000D18E0000}"/>
    <cellStyle name="ჩვეულებრივი 7 5 5 4" xfId="27098" xr:uid="{00000000-0005-0000-0000-0000D28E0000}"/>
    <cellStyle name="ჩვეულებრივი 7 5 5 4 2" xfId="32032" xr:uid="{00000000-0005-0000-0000-0000D38E0000}"/>
    <cellStyle name="ჩვეულებრივი 7 5 5 4 3" xfId="36905" xr:uid="{00000000-0005-0000-0000-0000D48E0000}"/>
    <cellStyle name="ჩვეულებრივი 7 5 5 5" xfId="32025" xr:uid="{00000000-0005-0000-0000-0000D58E0000}"/>
    <cellStyle name="ჩვეულებრივი 7 5 5 6" xfId="36898" xr:uid="{00000000-0005-0000-0000-0000D68E0000}"/>
    <cellStyle name="ჩვეულებრივი 7 5 6" xfId="27099" xr:uid="{00000000-0005-0000-0000-0000D78E0000}"/>
    <cellStyle name="ჩვეულებრივი 7 5 6 2" xfId="27100" xr:uid="{00000000-0005-0000-0000-0000D88E0000}"/>
    <cellStyle name="ჩვეულებრივი 7 5 6 2 2" xfId="27101" xr:uid="{00000000-0005-0000-0000-0000D98E0000}"/>
    <cellStyle name="ჩვეულებრივი 7 5 6 2 2 2" xfId="32035" xr:uid="{00000000-0005-0000-0000-0000DA8E0000}"/>
    <cellStyle name="ჩვეულებრივი 7 5 6 2 2 3" xfId="36908" xr:uid="{00000000-0005-0000-0000-0000DB8E0000}"/>
    <cellStyle name="ჩვეულებრივი 7 5 6 2 3" xfId="32034" xr:uid="{00000000-0005-0000-0000-0000DC8E0000}"/>
    <cellStyle name="ჩვეულებრივი 7 5 6 2 4" xfId="36907" xr:uid="{00000000-0005-0000-0000-0000DD8E0000}"/>
    <cellStyle name="ჩვეულებრივი 7 5 6 3" xfId="27102" xr:uid="{00000000-0005-0000-0000-0000DE8E0000}"/>
    <cellStyle name="ჩვეულებრივი 7 5 6 3 2" xfId="32036" xr:uid="{00000000-0005-0000-0000-0000DF8E0000}"/>
    <cellStyle name="ჩვეულებრივი 7 5 6 3 3" xfId="36909" xr:uid="{00000000-0005-0000-0000-0000E08E0000}"/>
    <cellStyle name="ჩვეულებრივი 7 5 6 4" xfId="32033" xr:uid="{00000000-0005-0000-0000-0000E18E0000}"/>
    <cellStyle name="ჩვეულებრივი 7 5 6 5" xfId="36906" xr:uid="{00000000-0005-0000-0000-0000E28E0000}"/>
    <cellStyle name="ჩვეულებრივი 7 5 7" xfId="27103" xr:uid="{00000000-0005-0000-0000-0000E38E0000}"/>
    <cellStyle name="ჩვეულებრივი 7 5 7 2" xfId="27104" xr:uid="{00000000-0005-0000-0000-0000E48E0000}"/>
    <cellStyle name="ჩვეულებრივი 7 5 7 2 2" xfId="32038" xr:uid="{00000000-0005-0000-0000-0000E58E0000}"/>
    <cellStyle name="ჩვეულებრივი 7 5 7 2 3" xfId="36911" xr:uid="{00000000-0005-0000-0000-0000E68E0000}"/>
    <cellStyle name="ჩვეულებრივი 7 5 7 3" xfId="32037" xr:uid="{00000000-0005-0000-0000-0000E78E0000}"/>
    <cellStyle name="ჩვეულებრივი 7 5 7 4" xfId="36910" xr:uid="{00000000-0005-0000-0000-0000E88E0000}"/>
    <cellStyle name="ჩვეულებრივი 7 5 8" xfId="27105" xr:uid="{00000000-0005-0000-0000-0000E98E0000}"/>
    <cellStyle name="ჩვეულებრივი 7 5 8 2" xfId="32039" xr:uid="{00000000-0005-0000-0000-0000EA8E0000}"/>
    <cellStyle name="ჩვეულებრივი 7 5 8 3" xfId="36912" xr:uid="{00000000-0005-0000-0000-0000EB8E0000}"/>
    <cellStyle name="ჩვეულებრივი 7 5 9" xfId="31944" xr:uid="{00000000-0005-0000-0000-0000EC8E0000}"/>
    <cellStyle name="ჩვეულებრივი 7 6" xfId="27106" xr:uid="{00000000-0005-0000-0000-0000ED8E0000}"/>
    <cellStyle name="ჩვეულებრივი 7 6 2" xfId="27107" xr:uid="{00000000-0005-0000-0000-0000EE8E0000}"/>
    <cellStyle name="ჩვეულებრივი 7 6 2 2" xfId="27108" xr:uid="{00000000-0005-0000-0000-0000EF8E0000}"/>
    <cellStyle name="ჩვეულებრივი 7 6 2 2 2" xfId="27109" xr:uid="{00000000-0005-0000-0000-0000F08E0000}"/>
    <cellStyle name="ჩვეულებრივი 7 6 2 2 2 2" xfId="27110" xr:uid="{00000000-0005-0000-0000-0000F18E0000}"/>
    <cellStyle name="ჩვეულებრივი 7 6 2 2 2 2 2" xfId="27111" xr:uid="{00000000-0005-0000-0000-0000F28E0000}"/>
    <cellStyle name="ჩვეულებრივი 7 6 2 2 2 2 2 2" xfId="32045" xr:uid="{00000000-0005-0000-0000-0000F38E0000}"/>
    <cellStyle name="ჩვეულებრივი 7 6 2 2 2 2 2 3" xfId="36918" xr:uid="{00000000-0005-0000-0000-0000F48E0000}"/>
    <cellStyle name="ჩვეულებრივი 7 6 2 2 2 2 3" xfId="32044" xr:uid="{00000000-0005-0000-0000-0000F58E0000}"/>
    <cellStyle name="ჩვეულებრივი 7 6 2 2 2 2 4" xfId="36917" xr:uid="{00000000-0005-0000-0000-0000F68E0000}"/>
    <cellStyle name="ჩვეულებრივი 7 6 2 2 2 3" xfId="27112" xr:uid="{00000000-0005-0000-0000-0000F78E0000}"/>
    <cellStyle name="ჩვეულებრივი 7 6 2 2 2 3 2" xfId="32046" xr:uid="{00000000-0005-0000-0000-0000F88E0000}"/>
    <cellStyle name="ჩვეულებრივი 7 6 2 2 2 3 3" xfId="36919" xr:uid="{00000000-0005-0000-0000-0000F98E0000}"/>
    <cellStyle name="ჩვეულებრივი 7 6 2 2 2 4" xfId="32043" xr:uid="{00000000-0005-0000-0000-0000FA8E0000}"/>
    <cellStyle name="ჩვეულებრივი 7 6 2 2 2 5" xfId="36916" xr:uid="{00000000-0005-0000-0000-0000FB8E0000}"/>
    <cellStyle name="ჩვეულებრივი 7 6 2 2 3" xfId="27113" xr:uid="{00000000-0005-0000-0000-0000FC8E0000}"/>
    <cellStyle name="ჩვეულებრივი 7 6 2 2 3 2" xfId="27114" xr:uid="{00000000-0005-0000-0000-0000FD8E0000}"/>
    <cellStyle name="ჩვეულებრივი 7 6 2 2 3 2 2" xfId="32048" xr:uid="{00000000-0005-0000-0000-0000FE8E0000}"/>
    <cellStyle name="ჩვეულებრივი 7 6 2 2 3 2 3" xfId="36921" xr:uid="{00000000-0005-0000-0000-0000FF8E0000}"/>
    <cellStyle name="ჩვეულებრივი 7 6 2 2 3 3" xfId="32047" xr:uid="{00000000-0005-0000-0000-0000008F0000}"/>
    <cellStyle name="ჩვეულებრივი 7 6 2 2 3 4" xfId="36920" xr:uid="{00000000-0005-0000-0000-0000018F0000}"/>
    <cellStyle name="ჩვეულებრივი 7 6 2 2 4" xfId="27115" xr:uid="{00000000-0005-0000-0000-0000028F0000}"/>
    <cellStyle name="ჩვეულებრივი 7 6 2 2 4 2" xfId="32049" xr:uid="{00000000-0005-0000-0000-0000038F0000}"/>
    <cellStyle name="ჩვეულებრივი 7 6 2 2 4 3" xfId="36922" xr:uid="{00000000-0005-0000-0000-0000048F0000}"/>
    <cellStyle name="ჩვეულებრივი 7 6 2 2 5" xfId="32042" xr:uid="{00000000-0005-0000-0000-0000058F0000}"/>
    <cellStyle name="ჩვეულებრივი 7 6 2 2 6" xfId="36915" xr:uid="{00000000-0005-0000-0000-0000068F0000}"/>
    <cellStyle name="ჩვეულებრივი 7 6 2 3" xfId="27116" xr:uid="{00000000-0005-0000-0000-0000078F0000}"/>
    <cellStyle name="ჩვეულებრივი 7 6 2 3 2" xfId="27117" xr:uid="{00000000-0005-0000-0000-0000088F0000}"/>
    <cellStyle name="ჩვეულებრივი 7 6 2 3 2 2" xfId="27118" xr:uid="{00000000-0005-0000-0000-0000098F0000}"/>
    <cellStyle name="ჩვეულებრივი 7 6 2 3 2 2 2" xfId="32052" xr:uid="{00000000-0005-0000-0000-00000A8F0000}"/>
    <cellStyle name="ჩვეულებრივი 7 6 2 3 2 2 3" xfId="36925" xr:uid="{00000000-0005-0000-0000-00000B8F0000}"/>
    <cellStyle name="ჩვეულებრივი 7 6 2 3 2 3" xfId="32051" xr:uid="{00000000-0005-0000-0000-00000C8F0000}"/>
    <cellStyle name="ჩვეულებრივი 7 6 2 3 2 4" xfId="36924" xr:uid="{00000000-0005-0000-0000-00000D8F0000}"/>
    <cellStyle name="ჩვეულებრივი 7 6 2 3 3" xfId="27119" xr:uid="{00000000-0005-0000-0000-00000E8F0000}"/>
    <cellStyle name="ჩვეულებრივი 7 6 2 3 3 2" xfId="32053" xr:uid="{00000000-0005-0000-0000-00000F8F0000}"/>
    <cellStyle name="ჩვეულებრივი 7 6 2 3 3 3" xfId="36926" xr:uid="{00000000-0005-0000-0000-0000108F0000}"/>
    <cellStyle name="ჩვეულებრივი 7 6 2 3 4" xfId="32050" xr:uid="{00000000-0005-0000-0000-0000118F0000}"/>
    <cellStyle name="ჩვეულებრივი 7 6 2 3 5" xfId="36923" xr:uid="{00000000-0005-0000-0000-0000128F0000}"/>
    <cellStyle name="ჩვეულებრივი 7 6 2 4" xfId="27120" xr:uid="{00000000-0005-0000-0000-0000138F0000}"/>
    <cellStyle name="ჩვეულებრივი 7 6 2 4 2" xfId="27121" xr:uid="{00000000-0005-0000-0000-0000148F0000}"/>
    <cellStyle name="ჩვეულებრივი 7 6 2 4 2 2" xfId="32055" xr:uid="{00000000-0005-0000-0000-0000158F0000}"/>
    <cellStyle name="ჩვეულებრივი 7 6 2 4 2 3" xfId="36928" xr:uid="{00000000-0005-0000-0000-0000168F0000}"/>
    <cellStyle name="ჩვეულებრივი 7 6 2 4 3" xfId="32054" xr:uid="{00000000-0005-0000-0000-0000178F0000}"/>
    <cellStyle name="ჩვეულებრივი 7 6 2 4 4" xfId="36927" xr:uid="{00000000-0005-0000-0000-0000188F0000}"/>
    <cellStyle name="ჩვეულებრივი 7 6 2 5" xfId="27122" xr:uid="{00000000-0005-0000-0000-0000198F0000}"/>
    <cellStyle name="ჩვეულებრივი 7 6 2 5 2" xfId="32056" xr:uid="{00000000-0005-0000-0000-00001A8F0000}"/>
    <cellStyle name="ჩვეულებრივი 7 6 2 5 3" xfId="36929" xr:uid="{00000000-0005-0000-0000-00001B8F0000}"/>
    <cellStyle name="ჩვეულებრივი 7 6 2 6" xfId="32041" xr:uid="{00000000-0005-0000-0000-00001C8F0000}"/>
    <cellStyle name="ჩვეულებრივი 7 6 2 7" xfId="36914" xr:uid="{00000000-0005-0000-0000-00001D8F0000}"/>
    <cellStyle name="ჩვეულებრივი 7 6 3" xfId="27123" xr:uid="{00000000-0005-0000-0000-00001E8F0000}"/>
    <cellStyle name="ჩვეულებრივი 7 6 3 2" xfId="27124" xr:uid="{00000000-0005-0000-0000-00001F8F0000}"/>
    <cellStyle name="ჩვეულებრივი 7 6 3 2 2" xfId="27125" xr:uid="{00000000-0005-0000-0000-0000208F0000}"/>
    <cellStyle name="ჩვეულებრივი 7 6 3 2 2 2" xfId="27126" xr:uid="{00000000-0005-0000-0000-0000218F0000}"/>
    <cellStyle name="ჩვეულებრივი 7 6 3 2 2 2 2" xfId="27127" xr:uid="{00000000-0005-0000-0000-0000228F0000}"/>
    <cellStyle name="ჩვეულებრივი 7 6 3 2 2 2 2 2" xfId="32061" xr:uid="{00000000-0005-0000-0000-0000238F0000}"/>
    <cellStyle name="ჩვეულებრივი 7 6 3 2 2 2 2 3" xfId="36934" xr:uid="{00000000-0005-0000-0000-0000248F0000}"/>
    <cellStyle name="ჩვეულებრივი 7 6 3 2 2 2 3" xfId="32060" xr:uid="{00000000-0005-0000-0000-0000258F0000}"/>
    <cellStyle name="ჩვეულებრივი 7 6 3 2 2 2 4" xfId="36933" xr:uid="{00000000-0005-0000-0000-0000268F0000}"/>
    <cellStyle name="ჩვეულებრივი 7 6 3 2 2 3" xfId="27128" xr:uid="{00000000-0005-0000-0000-0000278F0000}"/>
    <cellStyle name="ჩვეულებრივი 7 6 3 2 2 3 2" xfId="32062" xr:uid="{00000000-0005-0000-0000-0000288F0000}"/>
    <cellStyle name="ჩვეულებრივი 7 6 3 2 2 3 3" xfId="36935" xr:uid="{00000000-0005-0000-0000-0000298F0000}"/>
    <cellStyle name="ჩვეულებრივი 7 6 3 2 2 4" xfId="32059" xr:uid="{00000000-0005-0000-0000-00002A8F0000}"/>
    <cellStyle name="ჩვეულებრივი 7 6 3 2 2 5" xfId="36932" xr:uid="{00000000-0005-0000-0000-00002B8F0000}"/>
    <cellStyle name="ჩვეულებრივი 7 6 3 2 3" xfId="27129" xr:uid="{00000000-0005-0000-0000-00002C8F0000}"/>
    <cellStyle name="ჩვეულებრივი 7 6 3 2 3 2" xfId="27130" xr:uid="{00000000-0005-0000-0000-00002D8F0000}"/>
    <cellStyle name="ჩვეულებრივი 7 6 3 2 3 2 2" xfId="32064" xr:uid="{00000000-0005-0000-0000-00002E8F0000}"/>
    <cellStyle name="ჩვეულებრივი 7 6 3 2 3 2 3" xfId="36937" xr:uid="{00000000-0005-0000-0000-00002F8F0000}"/>
    <cellStyle name="ჩვეულებრივი 7 6 3 2 3 3" xfId="32063" xr:uid="{00000000-0005-0000-0000-0000308F0000}"/>
    <cellStyle name="ჩვეულებრივი 7 6 3 2 3 4" xfId="36936" xr:uid="{00000000-0005-0000-0000-0000318F0000}"/>
    <cellStyle name="ჩვეულებრივი 7 6 3 2 4" xfId="27131" xr:uid="{00000000-0005-0000-0000-0000328F0000}"/>
    <cellStyle name="ჩვეულებრივი 7 6 3 2 4 2" xfId="32065" xr:uid="{00000000-0005-0000-0000-0000338F0000}"/>
    <cellStyle name="ჩვეულებრივი 7 6 3 2 4 3" xfId="36938" xr:uid="{00000000-0005-0000-0000-0000348F0000}"/>
    <cellStyle name="ჩვეულებრივი 7 6 3 2 5" xfId="32058" xr:uid="{00000000-0005-0000-0000-0000358F0000}"/>
    <cellStyle name="ჩვეულებრივი 7 6 3 2 6" xfId="36931" xr:uid="{00000000-0005-0000-0000-0000368F0000}"/>
    <cellStyle name="ჩვეულებრივი 7 6 3 3" xfId="27132" xr:uid="{00000000-0005-0000-0000-0000378F0000}"/>
    <cellStyle name="ჩვეულებრივი 7 6 3 3 2" xfId="27133" xr:uid="{00000000-0005-0000-0000-0000388F0000}"/>
    <cellStyle name="ჩვეულებრივი 7 6 3 3 2 2" xfId="27134" xr:uid="{00000000-0005-0000-0000-0000398F0000}"/>
    <cellStyle name="ჩვეულებრივი 7 6 3 3 2 2 2" xfId="32068" xr:uid="{00000000-0005-0000-0000-00003A8F0000}"/>
    <cellStyle name="ჩვეულებრივი 7 6 3 3 2 2 3" xfId="36941" xr:uid="{00000000-0005-0000-0000-00003B8F0000}"/>
    <cellStyle name="ჩვეულებრივი 7 6 3 3 2 3" xfId="32067" xr:uid="{00000000-0005-0000-0000-00003C8F0000}"/>
    <cellStyle name="ჩვეულებრივი 7 6 3 3 2 4" xfId="36940" xr:uid="{00000000-0005-0000-0000-00003D8F0000}"/>
    <cellStyle name="ჩვეულებრივი 7 6 3 3 3" xfId="27135" xr:uid="{00000000-0005-0000-0000-00003E8F0000}"/>
    <cellStyle name="ჩვეულებრივი 7 6 3 3 3 2" xfId="32069" xr:uid="{00000000-0005-0000-0000-00003F8F0000}"/>
    <cellStyle name="ჩვეულებრივი 7 6 3 3 3 3" xfId="36942" xr:uid="{00000000-0005-0000-0000-0000408F0000}"/>
    <cellStyle name="ჩვეულებრივი 7 6 3 3 4" xfId="32066" xr:uid="{00000000-0005-0000-0000-0000418F0000}"/>
    <cellStyle name="ჩვეულებრივი 7 6 3 3 5" xfId="36939" xr:uid="{00000000-0005-0000-0000-0000428F0000}"/>
    <cellStyle name="ჩვეულებრივი 7 6 3 4" xfId="27136" xr:uid="{00000000-0005-0000-0000-0000438F0000}"/>
    <cellStyle name="ჩვეულებრივი 7 6 3 4 2" xfId="27137" xr:uid="{00000000-0005-0000-0000-0000448F0000}"/>
    <cellStyle name="ჩვეულებრივი 7 6 3 4 2 2" xfId="32071" xr:uid="{00000000-0005-0000-0000-0000458F0000}"/>
    <cellStyle name="ჩვეულებრივი 7 6 3 4 2 3" xfId="36944" xr:uid="{00000000-0005-0000-0000-0000468F0000}"/>
    <cellStyle name="ჩვეულებრივი 7 6 3 4 3" xfId="32070" xr:uid="{00000000-0005-0000-0000-0000478F0000}"/>
    <cellStyle name="ჩვეულებრივი 7 6 3 4 4" xfId="36943" xr:uid="{00000000-0005-0000-0000-0000488F0000}"/>
    <cellStyle name="ჩვეულებრივი 7 6 3 5" xfId="27138" xr:uid="{00000000-0005-0000-0000-0000498F0000}"/>
    <cellStyle name="ჩვეულებრივი 7 6 3 5 2" xfId="32072" xr:uid="{00000000-0005-0000-0000-00004A8F0000}"/>
    <cellStyle name="ჩვეულებრივი 7 6 3 5 3" xfId="36945" xr:uid="{00000000-0005-0000-0000-00004B8F0000}"/>
    <cellStyle name="ჩვეულებრივი 7 6 3 6" xfId="32057" xr:uid="{00000000-0005-0000-0000-00004C8F0000}"/>
    <cellStyle name="ჩვეულებრივი 7 6 3 7" xfId="36930" xr:uid="{00000000-0005-0000-0000-00004D8F0000}"/>
    <cellStyle name="ჩვეულებრივი 7 6 4" xfId="27139" xr:uid="{00000000-0005-0000-0000-00004E8F0000}"/>
    <cellStyle name="ჩვეულებრივი 7 6 4 2" xfId="27140" xr:uid="{00000000-0005-0000-0000-00004F8F0000}"/>
    <cellStyle name="ჩვეულებრივი 7 6 4 2 2" xfId="27141" xr:uid="{00000000-0005-0000-0000-0000508F0000}"/>
    <cellStyle name="ჩვეულებრივი 7 6 4 2 2 2" xfId="27142" xr:uid="{00000000-0005-0000-0000-0000518F0000}"/>
    <cellStyle name="ჩვეულებრივი 7 6 4 2 2 2 2" xfId="32076" xr:uid="{00000000-0005-0000-0000-0000528F0000}"/>
    <cellStyle name="ჩვეულებრივი 7 6 4 2 2 2 3" xfId="36949" xr:uid="{00000000-0005-0000-0000-0000538F0000}"/>
    <cellStyle name="ჩვეულებრივი 7 6 4 2 2 3" xfId="32075" xr:uid="{00000000-0005-0000-0000-0000548F0000}"/>
    <cellStyle name="ჩვეულებრივი 7 6 4 2 2 4" xfId="36948" xr:uid="{00000000-0005-0000-0000-0000558F0000}"/>
    <cellStyle name="ჩვეულებრივი 7 6 4 2 3" xfId="27143" xr:uid="{00000000-0005-0000-0000-0000568F0000}"/>
    <cellStyle name="ჩვეულებრივი 7 6 4 2 3 2" xfId="32077" xr:uid="{00000000-0005-0000-0000-0000578F0000}"/>
    <cellStyle name="ჩვეულებრივი 7 6 4 2 3 3" xfId="36950" xr:uid="{00000000-0005-0000-0000-0000588F0000}"/>
    <cellStyle name="ჩვეულებრივი 7 6 4 2 4" xfId="32074" xr:uid="{00000000-0005-0000-0000-0000598F0000}"/>
    <cellStyle name="ჩვეულებრივი 7 6 4 2 5" xfId="36947" xr:uid="{00000000-0005-0000-0000-00005A8F0000}"/>
    <cellStyle name="ჩვეულებრივი 7 6 4 3" xfId="27144" xr:uid="{00000000-0005-0000-0000-00005B8F0000}"/>
    <cellStyle name="ჩვეულებრივი 7 6 4 3 2" xfId="27145" xr:uid="{00000000-0005-0000-0000-00005C8F0000}"/>
    <cellStyle name="ჩვეულებრივი 7 6 4 3 2 2" xfId="32079" xr:uid="{00000000-0005-0000-0000-00005D8F0000}"/>
    <cellStyle name="ჩვეულებრივი 7 6 4 3 2 3" xfId="36952" xr:uid="{00000000-0005-0000-0000-00005E8F0000}"/>
    <cellStyle name="ჩვეულებრივი 7 6 4 3 3" xfId="32078" xr:uid="{00000000-0005-0000-0000-00005F8F0000}"/>
    <cellStyle name="ჩვეულებრივი 7 6 4 3 4" xfId="36951" xr:uid="{00000000-0005-0000-0000-0000608F0000}"/>
    <cellStyle name="ჩვეულებრივი 7 6 4 4" xfId="27146" xr:uid="{00000000-0005-0000-0000-0000618F0000}"/>
    <cellStyle name="ჩვეულებრივი 7 6 4 4 2" xfId="32080" xr:uid="{00000000-0005-0000-0000-0000628F0000}"/>
    <cellStyle name="ჩვეულებრივი 7 6 4 4 3" xfId="36953" xr:uid="{00000000-0005-0000-0000-0000638F0000}"/>
    <cellStyle name="ჩვეულებრივი 7 6 4 5" xfId="32073" xr:uid="{00000000-0005-0000-0000-0000648F0000}"/>
    <cellStyle name="ჩვეულებრივი 7 6 4 6" xfId="36946" xr:uid="{00000000-0005-0000-0000-0000658F0000}"/>
    <cellStyle name="ჩვეულებრივი 7 6 5" xfId="27147" xr:uid="{00000000-0005-0000-0000-0000668F0000}"/>
    <cellStyle name="ჩვეულებრივი 7 6 5 2" xfId="27148" xr:uid="{00000000-0005-0000-0000-0000678F0000}"/>
    <cellStyle name="ჩვეულებრივი 7 6 5 2 2" xfId="27149" xr:uid="{00000000-0005-0000-0000-0000688F0000}"/>
    <cellStyle name="ჩვეულებრივი 7 6 5 2 2 2" xfId="32083" xr:uid="{00000000-0005-0000-0000-0000698F0000}"/>
    <cellStyle name="ჩვეულებრივი 7 6 5 2 2 3" xfId="36956" xr:uid="{00000000-0005-0000-0000-00006A8F0000}"/>
    <cellStyle name="ჩვეულებრივი 7 6 5 2 3" xfId="32082" xr:uid="{00000000-0005-0000-0000-00006B8F0000}"/>
    <cellStyle name="ჩვეულებრივი 7 6 5 2 4" xfId="36955" xr:uid="{00000000-0005-0000-0000-00006C8F0000}"/>
    <cellStyle name="ჩვეულებრივი 7 6 5 3" xfId="27150" xr:uid="{00000000-0005-0000-0000-00006D8F0000}"/>
    <cellStyle name="ჩვეულებრივი 7 6 5 3 2" xfId="32084" xr:uid="{00000000-0005-0000-0000-00006E8F0000}"/>
    <cellStyle name="ჩვეულებრივი 7 6 5 3 3" xfId="36957" xr:uid="{00000000-0005-0000-0000-00006F8F0000}"/>
    <cellStyle name="ჩვეულებრივი 7 6 5 4" xfId="32081" xr:uid="{00000000-0005-0000-0000-0000708F0000}"/>
    <cellStyle name="ჩვეულებრივი 7 6 5 5" xfId="36954" xr:uid="{00000000-0005-0000-0000-0000718F0000}"/>
    <cellStyle name="ჩვეულებრივი 7 6 6" xfId="27151" xr:uid="{00000000-0005-0000-0000-0000728F0000}"/>
    <cellStyle name="ჩვეულებრივი 7 6 6 2" xfId="27152" xr:uid="{00000000-0005-0000-0000-0000738F0000}"/>
    <cellStyle name="ჩვეულებრივი 7 6 6 2 2" xfId="32086" xr:uid="{00000000-0005-0000-0000-0000748F0000}"/>
    <cellStyle name="ჩვეულებრივი 7 6 6 2 3" xfId="36959" xr:uid="{00000000-0005-0000-0000-0000758F0000}"/>
    <cellStyle name="ჩვეულებრივი 7 6 6 3" xfId="32085" xr:uid="{00000000-0005-0000-0000-0000768F0000}"/>
    <cellStyle name="ჩვეულებრივი 7 6 6 4" xfId="36958" xr:uid="{00000000-0005-0000-0000-0000778F0000}"/>
    <cellStyle name="ჩვეულებრივი 7 6 7" xfId="27153" xr:uid="{00000000-0005-0000-0000-0000788F0000}"/>
    <cellStyle name="ჩვეულებრივი 7 6 7 2" xfId="32087" xr:uid="{00000000-0005-0000-0000-0000798F0000}"/>
    <cellStyle name="ჩვეულებრივი 7 6 7 3" xfId="36960" xr:uid="{00000000-0005-0000-0000-00007A8F0000}"/>
    <cellStyle name="ჩვეულებრივი 7 6 8" xfId="32040" xr:uid="{00000000-0005-0000-0000-00007B8F0000}"/>
    <cellStyle name="ჩვეულებრივი 7 6 9" xfId="36913" xr:uid="{00000000-0005-0000-0000-00007C8F0000}"/>
    <cellStyle name="ჩვეულებრივი 7 7" xfId="27154" xr:uid="{00000000-0005-0000-0000-00007D8F0000}"/>
    <cellStyle name="ჩვეულებრივი 7 7 2" xfId="27155" xr:uid="{00000000-0005-0000-0000-00007E8F0000}"/>
    <cellStyle name="ჩვეულებრივი 7 7 2 2" xfId="27156" xr:uid="{00000000-0005-0000-0000-00007F8F0000}"/>
    <cellStyle name="ჩვეულებრივი 7 7 2 2 2" xfId="27157" xr:uid="{00000000-0005-0000-0000-0000808F0000}"/>
    <cellStyle name="ჩვეულებრივი 7 7 2 2 2 2" xfId="27158" xr:uid="{00000000-0005-0000-0000-0000818F0000}"/>
    <cellStyle name="ჩვეულებრივი 7 7 2 2 2 2 2" xfId="32092" xr:uid="{00000000-0005-0000-0000-0000828F0000}"/>
    <cellStyle name="ჩვეულებრივი 7 7 2 2 2 2 3" xfId="36965" xr:uid="{00000000-0005-0000-0000-0000838F0000}"/>
    <cellStyle name="ჩვეულებრივი 7 7 2 2 2 3" xfId="32091" xr:uid="{00000000-0005-0000-0000-0000848F0000}"/>
    <cellStyle name="ჩვეულებრივი 7 7 2 2 2 4" xfId="36964" xr:uid="{00000000-0005-0000-0000-0000858F0000}"/>
    <cellStyle name="ჩვეულებრივი 7 7 2 2 3" xfId="27159" xr:uid="{00000000-0005-0000-0000-0000868F0000}"/>
    <cellStyle name="ჩვეულებრივი 7 7 2 2 3 2" xfId="32093" xr:uid="{00000000-0005-0000-0000-0000878F0000}"/>
    <cellStyle name="ჩვეულებრივი 7 7 2 2 3 3" xfId="36966" xr:uid="{00000000-0005-0000-0000-0000888F0000}"/>
    <cellStyle name="ჩვეულებრივი 7 7 2 2 4" xfId="32090" xr:uid="{00000000-0005-0000-0000-0000898F0000}"/>
    <cellStyle name="ჩვეულებრივი 7 7 2 2 5" xfId="36963" xr:uid="{00000000-0005-0000-0000-00008A8F0000}"/>
    <cellStyle name="ჩვეულებრივი 7 7 2 3" xfId="27160" xr:uid="{00000000-0005-0000-0000-00008B8F0000}"/>
    <cellStyle name="ჩვეულებრივი 7 7 2 3 2" xfId="27161" xr:uid="{00000000-0005-0000-0000-00008C8F0000}"/>
    <cellStyle name="ჩვეულებრივი 7 7 2 3 2 2" xfId="32095" xr:uid="{00000000-0005-0000-0000-00008D8F0000}"/>
    <cellStyle name="ჩვეულებრივი 7 7 2 3 2 3" xfId="36968" xr:uid="{00000000-0005-0000-0000-00008E8F0000}"/>
    <cellStyle name="ჩვეულებრივი 7 7 2 3 3" xfId="32094" xr:uid="{00000000-0005-0000-0000-00008F8F0000}"/>
    <cellStyle name="ჩვეულებრივი 7 7 2 3 4" xfId="36967" xr:uid="{00000000-0005-0000-0000-0000908F0000}"/>
    <cellStyle name="ჩვეულებრივი 7 7 2 4" xfId="27162" xr:uid="{00000000-0005-0000-0000-0000918F0000}"/>
    <cellStyle name="ჩვეულებრივი 7 7 2 4 2" xfId="32096" xr:uid="{00000000-0005-0000-0000-0000928F0000}"/>
    <cellStyle name="ჩვეულებრივი 7 7 2 4 3" xfId="36969" xr:uid="{00000000-0005-0000-0000-0000938F0000}"/>
    <cellStyle name="ჩვეულებრივი 7 7 2 5" xfId="32089" xr:uid="{00000000-0005-0000-0000-0000948F0000}"/>
    <cellStyle name="ჩვეულებრივი 7 7 2 6" xfId="36962" xr:uid="{00000000-0005-0000-0000-0000958F0000}"/>
    <cellStyle name="ჩვეულებრივი 7 7 3" xfId="27163" xr:uid="{00000000-0005-0000-0000-0000968F0000}"/>
    <cellStyle name="ჩვეულებრივი 7 7 3 2" xfId="27164" xr:uid="{00000000-0005-0000-0000-0000978F0000}"/>
    <cellStyle name="ჩვეულებრივი 7 7 3 2 2" xfId="27165" xr:uid="{00000000-0005-0000-0000-0000988F0000}"/>
    <cellStyle name="ჩვეულებრივი 7 7 3 2 2 2" xfId="32099" xr:uid="{00000000-0005-0000-0000-0000998F0000}"/>
    <cellStyle name="ჩვეულებრივი 7 7 3 2 2 3" xfId="36972" xr:uid="{00000000-0005-0000-0000-00009A8F0000}"/>
    <cellStyle name="ჩვეულებრივი 7 7 3 2 3" xfId="32098" xr:uid="{00000000-0005-0000-0000-00009B8F0000}"/>
    <cellStyle name="ჩვეულებრივი 7 7 3 2 4" xfId="36971" xr:uid="{00000000-0005-0000-0000-00009C8F0000}"/>
    <cellStyle name="ჩვეულებრივი 7 7 3 3" xfId="27166" xr:uid="{00000000-0005-0000-0000-00009D8F0000}"/>
    <cellStyle name="ჩვეულებრივი 7 7 3 3 2" xfId="32100" xr:uid="{00000000-0005-0000-0000-00009E8F0000}"/>
    <cellStyle name="ჩვეულებრივი 7 7 3 3 3" xfId="36973" xr:uid="{00000000-0005-0000-0000-00009F8F0000}"/>
    <cellStyle name="ჩვეულებრივი 7 7 3 4" xfId="32097" xr:uid="{00000000-0005-0000-0000-0000A08F0000}"/>
    <cellStyle name="ჩვეულებრივი 7 7 3 5" xfId="36970" xr:uid="{00000000-0005-0000-0000-0000A18F0000}"/>
    <cellStyle name="ჩვეულებრივი 7 7 4" xfId="27167" xr:uid="{00000000-0005-0000-0000-0000A28F0000}"/>
    <cellStyle name="ჩვეულებრივი 7 7 4 2" xfId="27168" xr:uid="{00000000-0005-0000-0000-0000A38F0000}"/>
    <cellStyle name="ჩვეულებრივი 7 7 4 2 2" xfId="32102" xr:uid="{00000000-0005-0000-0000-0000A48F0000}"/>
    <cellStyle name="ჩვეულებრივი 7 7 4 2 3" xfId="36975" xr:uid="{00000000-0005-0000-0000-0000A58F0000}"/>
    <cellStyle name="ჩვეულებრივი 7 7 4 3" xfId="32101" xr:uid="{00000000-0005-0000-0000-0000A68F0000}"/>
    <cellStyle name="ჩვეულებრივი 7 7 4 4" xfId="36974" xr:uid="{00000000-0005-0000-0000-0000A78F0000}"/>
    <cellStyle name="ჩვეულებრივი 7 7 5" xfId="27169" xr:uid="{00000000-0005-0000-0000-0000A88F0000}"/>
    <cellStyle name="ჩვეულებრივი 7 7 5 2" xfId="32103" xr:uid="{00000000-0005-0000-0000-0000A98F0000}"/>
    <cellStyle name="ჩვეულებრივი 7 7 5 3" xfId="36976" xr:uid="{00000000-0005-0000-0000-0000AA8F0000}"/>
    <cellStyle name="ჩვეულებრივი 7 7 6" xfId="32088" xr:uid="{00000000-0005-0000-0000-0000AB8F0000}"/>
    <cellStyle name="ჩვეულებრივი 7 7 7" xfId="36961" xr:uid="{00000000-0005-0000-0000-0000AC8F0000}"/>
    <cellStyle name="ჩვეულებრივი 7 8" xfId="27170" xr:uid="{00000000-0005-0000-0000-0000AD8F0000}"/>
    <cellStyle name="ჩვეულებრივი 7 8 2" xfId="27171" xr:uid="{00000000-0005-0000-0000-0000AE8F0000}"/>
    <cellStyle name="ჩვეულებრივი 7 8 2 2" xfId="27172" xr:uid="{00000000-0005-0000-0000-0000AF8F0000}"/>
    <cellStyle name="ჩვეულებრივი 7 8 2 2 2" xfId="27173" xr:uid="{00000000-0005-0000-0000-0000B08F0000}"/>
    <cellStyle name="ჩვეულებრივი 7 8 2 2 2 2" xfId="27174" xr:uid="{00000000-0005-0000-0000-0000B18F0000}"/>
    <cellStyle name="ჩვეულებრივი 7 8 2 2 2 2 2" xfId="32108" xr:uid="{00000000-0005-0000-0000-0000B28F0000}"/>
    <cellStyle name="ჩვეულებრივი 7 8 2 2 2 2 3" xfId="36981" xr:uid="{00000000-0005-0000-0000-0000B38F0000}"/>
    <cellStyle name="ჩვეულებრივი 7 8 2 2 2 3" xfId="32107" xr:uid="{00000000-0005-0000-0000-0000B48F0000}"/>
    <cellStyle name="ჩვეულებრივი 7 8 2 2 2 4" xfId="36980" xr:uid="{00000000-0005-0000-0000-0000B58F0000}"/>
    <cellStyle name="ჩვეულებრივი 7 8 2 2 3" xfId="27175" xr:uid="{00000000-0005-0000-0000-0000B68F0000}"/>
    <cellStyle name="ჩვეულებრივი 7 8 2 2 3 2" xfId="32109" xr:uid="{00000000-0005-0000-0000-0000B78F0000}"/>
    <cellStyle name="ჩვეულებრივი 7 8 2 2 3 3" xfId="36982" xr:uid="{00000000-0005-0000-0000-0000B88F0000}"/>
    <cellStyle name="ჩვეულებრივი 7 8 2 2 4" xfId="32106" xr:uid="{00000000-0005-0000-0000-0000B98F0000}"/>
    <cellStyle name="ჩვეულებრივი 7 8 2 2 5" xfId="36979" xr:uid="{00000000-0005-0000-0000-0000BA8F0000}"/>
    <cellStyle name="ჩვეულებრივი 7 8 2 3" xfId="27176" xr:uid="{00000000-0005-0000-0000-0000BB8F0000}"/>
    <cellStyle name="ჩვეულებრივი 7 8 2 3 2" xfId="27177" xr:uid="{00000000-0005-0000-0000-0000BC8F0000}"/>
    <cellStyle name="ჩვეულებრივი 7 8 2 3 2 2" xfId="32111" xr:uid="{00000000-0005-0000-0000-0000BD8F0000}"/>
    <cellStyle name="ჩვეულებრივი 7 8 2 3 2 3" xfId="36984" xr:uid="{00000000-0005-0000-0000-0000BE8F0000}"/>
    <cellStyle name="ჩვეულებრივი 7 8 2 3 3" xfId="32110" xr:uid="{00000000-0005-0000-0000-0000BF8F0000}"/>
    <cellStyle name="ჩვეულებრივი 7 8 2 3 4" xfId="36983" xr:uid="{00000000-0005-0000-0000-0000C08F0000}"/>
    <cellStyle name="ჩვეულებრივი 7 8 2 4" xfId="27178" xr:uid="{00000000-0005-0000-0000-0000C18F0000}"/>
    <cellStyle name="ჩვეულებრივი 7 8 2 4 2" xfId="32112" xr:uid="{00000000-0005-0000-0000-0000C28F0000}"/>
    <cellStyle name="ჩვეულებრივი 7 8 2 4 3" xfId="36985" xr:uid="{00000000-0005-0000-0000-0000C38F0000}"/>
    <cellStyle name="ჩვეულებრივი 7 8 2 5" xfId="32105" xr:uid="{00000000-0005-0000-0000-0000C48F0000}"/>
    <cellStyle name="ჩვეულებრივი 7 8 2 6" xfId="36978" xr:uid="{00000000-0005-0000-0000-0000C58F0000}"/>
    <cellStyle name="ჩვეულებრივი 7 8 3" xfId="27179" xr:uid="{00000000-0005-0000-0000-0000C68F0000}"/>
    <cellStyle name="ჩვეულებრივი 7 8 3 2" xfId="27180" xr:uid="{00000000-0005-0000-0000-0000C78F0000}"/>
    <cellStyle name="ჩვეულებრივი 7 8 3 2 2" xfId="27181" xr:uid="{00000000-0005-0000-0000-0000C88F0000}"/>
    <cellStyle name="ჩვეულებრივი 7 8 3 2 2 2" xfId="32115" xr:uid="{00000000-0005-0000-0000-0000C98F0000}"/>
    <cellStyle name="ჩვეულებრივი 7 8 3 2 2 3" xfId="36988" xr:uid="{00000000-0005-0000-0000-0000CA8F0000}"/>
    <cellStyle name="ჩვეულებრივი 7 8 3 2 3" xfId="32114" xr:uid="{00000000-0005-0000-0000-0000CB8F0000}"/>
    <cellStyle name="ჩვეულებრივი 7 8 3 2 4" xfId="36987" xr:uid="{00000000-0005-0000-0000-0000CC8F0000}"/>
    <cellStyle name="ჩვეულებრივი 7 8 3 3" xfId="27182" xr:uid="{00000000-0005-0000-0000-0000CD8F0000}"/>
    <cellStyle name="ჩვეულებრივი 7 8 3 3 2" xfId="32116" xr:uid="{00000000-0005-0000-0000-0000CE8F0000}"/>
    <cellStyle name="ჩვეულებრივი 7 8 3 3 3" xfId="36989" xr:uid="{00000000-0005-0000-0000-0000CF8F0000}"/>
    <cellStyle name="ჩვეულებრივი 7 8 3 4" xfId="32113" xr:uid="{00000000-0005-0000-0000-0000D08F0000}"/>
    <cellStyle name="ჩვეულებრივი 7 8 3 5" xfId="36986" xr:uid="{00000000-0005-0000-0000-0000D18F0000}"/>
    <cellStyle name="ჩვეულებრივი 7 8 4" xfId="27183" xr:uid="{00000000-0005-0000-0000-0000D28F0000}"/>
    <cellStyle name="ჩვეულებრივი 7 8 4 2" xfId="27184" xr:uid="{00000000-0005-0000-0000-0000D38F0000}"/>
    <cellStyle name="ჩვეულებრივი 7 8 4 2 2" xfId="32118" xr:uid="{00000000-0005-0000-0000-0000D48F0000}"/>
    <cellStyle name="ჩვეულებრივი 7 8 4 2 3" xfId="36991" xr:uid="{00000000-0005-0000-0000-0000D58F0000}"/>
    <cellStyle name="ჩვეულებრივი 7 8 4 3" xfId="32117" xr:uid="{00000000-0005-0000-0000-0000D68F0000}"/>
    <cellStyle name="ჩვეულებრივი 7 8 4 4" xfId="36990" xr:uid="{00000000-0005-0000-0000-0000D78F0000}"/>
    <cellStyle name="ჩვეულებრივი 7 8 5" xfId="27185" xr:uid="{00000000-0005-0000-0000-0000D88F0000}"/>
    <cellStyle name="ჩვეულებრივი 7 8 5 2" xfId="32119" xr:uid="{00000000-0005-0000-0000-0000D98F0000}"/>
    <cellStyle name="ჩვეულებრივი 7 8 5 3" xfId="36992" xr:uid="{00000000-0005-0000-0000-0000DA8F0000}"/>
    <cellStyle name="ჩვეულებრივი 7 8 6" xfId="32104" xr:uid="{00000000-0005-0000-0000-0000DB8F0000}"/>
    <cellStyle name="ჩვეულებრივი 7 8 7" xfId="36977" xr:uid="{00000000-0005-0000-0000-0000DC8F0000}"/>
    <cellStyle name="ჩვეულებრივი 7 9" xfId="27186" xr:uid="{00000000-0005-0000-0000-0000DD8F0000}"/>
    <cellStyle name="ჩვეულებრივი 7 9 2" xfId="27187" xr:uid="{00000000-0005-0000-0000-0000DE8F0000}"/>
    <cellStyle name="ჩვეულებრივი 7 9 2 2" xfId="27188" xr:uid="{00000000-0005-0000-0000-0000DF8F0000}"/>
    <cellStyle name="ჩვეულებრივი 7 9 2 2 2" xfId="27189" xr:uid="{00000000-0005-0000-0000-0000E08F0000}"/>
    <cellStyle name="ჩვეულებრივი 7 9 2 2 2 2" xfId="32123" xr:uid="{00000000-0005-0000-0000-0000E18F0000}"/>
    <cellStyle name="ჩვეულებრივი 7 9 2 2 2 3" xfId="36996" xr:uid="{00000000-0005-0000-0000-0000E28F0000}"/>
    <cellStyle name="ჩვეულებრივი 7 9 2 2 3" xfId="32122" xr:uid="{00000000-0005-0000-0000-0000E38F0000}"/>
    <cellStyle name="ჩვეულებრივი 7 9 2 2 4" xfId="36995" xr:uid="{00000000-0005-0000-0000-0000E48F0000}"/>
    <cellStyle name="ჩვეულებრივი 7 9 2 3" xfId="27190" xr:uid="{00000000-0005-0000-0000-0000E58F0000}"/>
    <cellStyle name="ჩვეულებრივი 7 9 2 3 2" xfId="32124" xr:uid="{00000000-0005-0000-0000-0000E68F0000}"/>
    <cellStyle name="ჩვეულებრივი 7 9 2 3 3" xfId="36997" xr:uid="{00000000-0005-0000-0000-0000E78F0000}"/>
    <cellStyle name="ჩვეულებრივი 7 9 2 4" xfId="32121" xr:uid="{00000000-0005-0000-0000-0000E88F0000}"/>
    <cellStyle name="ჩვეულებრივი 7 9 2 5" xfId="36994" xr:uid="{00000000-0005-0000-0000-0000E98F0000}"/>
    <cellStyle name="ჩვეულებრივი 7 9 3" xfId="27191" xr:uid="{00000000-0005-0000-0000-0000EA8F0000}"/>
    <cellStyle name="ჩვეულებრივი 7 9 3 2" xfId="27192" xr:uid="{00000000-0005-0000-0000-0000EB8F0000}"/>
    <cellStyle name="ჩვეულებრივი 7 9 3 2 2" xfId="32126" xr:uid="{00000000-0005-0000-0000-0000EC8F0000}"/>
    <cellStyle name="ჩვეულებრივი 7 9 3 2 3" xfId="36999" xr:uid="{00000000-0005-0000-0000-0000ED8F0000}"/>
    <cellStyle name="ჩვეულებრივი 7 9 3 3" xfId="32125" xr:uid="{00000000-0005-0000-0000-0000EE8F0000}"/>
    <cellStyle name="ჩვეულებრივი 7 9 3 4" xfId="36998" xr:uid="{00000000-0005-0000-0000-0000EF8F0000}"/>
    <cellStyle name="ჩვეულებრივი 7 9 4" xfId="27193" xr:uid="{00000000-0005-0000-0000-0000F08F0000}"/>
    <cellStyle name="ჩვეულებრივი 7 9 4 2" xfId="32127" xr:uid="{00000000-0005-0000-0000-0000F18F0000}"/>
    <cellStyle name="ჩვეულებრივი 7 9 4 3" xfId="37000" xr:uid="{00000000-0005-0000-0000-0000F28F0000}"/>
    <cellStyle name="ჩვეულებრივი 7 9 5" xfId="32120" xr:uid="{00000000-0005-0000-0000-0000F38F0000}"/>
    <cellStyle name="ჩვეულებრივი 7 9 6" xfId="36993" xr:uid="{00000000-0005-0000-0000-0000F48F0000}"/>
    <cellStyle name="ჩვეულებრივი 8" xfId="27194" xr:uid="{00000000-0005-0000-0000-0000F58F0000}"/>
    <cellStyle name="ჩვეულებრივი 8 10" xfId="27195" xr:uid="{00000000-0005-0000-0000-0000F68F0000}"/>
    <cellStyle name="ჩვეულებრივი 8 10 2" xfId="27196" xr:uid="{00000000-0005-0000-0000-0000F78F0000}"/>
    <cellStyle name="ჩვეულებრივი 8 10 2 2" xfId="27197" xr:uid="{00000000-0005-0000-0000-0000F88F0000}"/>
    <cellStyle name="ჩვეულებრივი 8 10 2 2 2" xfId="32131" xr:uid="{00000000-0005-0000-0000-0000F98F0000}"/>
    <cellStyle name="ჩვეულებრივი 8 10 2 2 3" xfId="37004" xr:uid="{00000000-0005-0000-0000-0000FA8F0000}"/>
    <cellStyle name="ჩვეულებრივი 8 10 2 3" xfId="32130" xr:uid="{00000000-0005-0000-0000-0000FB8F0000}"/>
    <cellStyle name="ჩვეულებრივი 8 10 2 4" xfId="37003" xr:uid="{00000000-0005-0000-0000-0000FC8F0000}"/>
    <cellStyle name="ჩვეულებრივი 8 10 3" xfId="27198" xr:uid="{00000000-0005-0000-0000-0000FD8F0000}"/>
    <cellStyle name="ჩვეულებრივი 8 10 3 2" xfId="32132" xr:uid="{00000000-0005-0000-0000-0000FE8F0000}"/>
    <cellStyle name="ჩვეულებრივი 8 10 3 3" xfId="37005" xr:uid="{00000000-0005-0000-0000-0000FF8F0000}"/>
    <cellStyle name="ჩვეულებრივი 8 10 4" xfId="32129" xr:uid="{00000000-0005-0000-0000-000000900000}"/>
    <cellStyle name="ჩვეულებრივი 8 10 5" xfId="37002" xr:uid="{00000000-0005-0000-0000-000001900000}"/>
    <cellStyle name="ჩვეულებრივი 8 11" xfId="27199" xr:uid="{00000000-0005-0000-0000-000002900000}"/>
    <cellStyle name="ჩვეულებრივი 8 11 2" xfId="27200" xr:uid="{00000000-0005-0000-0000-000003900000}"/>
    <cellStyle name="ჩვეულებრივი 8 11 2 2" xfId="32134" xr:uid="{00000000-0005-0000-0000-000004900000}"/>
    <cellStyle name="ჩვეულებრივი 8 11 2 3" xfId="37007" xr:uid="{00000000-0005-0000-0000-000005900000}"/>
    <cellStyle name="ჩვეულებრივი 8 11 3" xfId="32133" xr:uid="{00000000-0005-0000-0000-000006900000}"/>
    <cellStyle name="ჩვეულებრივი 8 11 4" xfId="37006" xr:uid="{00000000-0005-0000-0000-000007900000}"/>
    <cellStyle name="ჩვეულებრივი 8 12" xfId="27201" xr:uid="{00000000-0005-0000-0000-000008900000}"/>
    <cellStyle name="ჩვეულებრივი 8 12 2" xfId="32135" xr:uid="{00000000-0005-0000-0000-000009900000}"/>
    <cellStyle name="ჩვეულებრივი 8 12 3" xfId="37008" xr:uid="{00000000-0005-0000-0000-00000A900000}"/>
    <cellStyle name="ჩვეულებრივი 8 13" xfId="32128" xr:uid="{00000000-0005-0000-0000-00000B900000}"/>
    <cellStyle name="ჩვეულებრივი 8 14" xfId="37001" xr:uid="{00000000-0005-0000-0000-00000C900000}"/>
    <cellStyle name="ჩვეულებრივი 8 2" xfId="27202" xr:uid="{00000000-0005-0000-0000-00000D900000}"/>
    <cellStyle name="ჩვეულებრივი 8 2 10" xfId="27203" xr:uid="{00000000-0005-0000-0000-00000E900000}"/>
    <cellStyle name="ჩვეულებრივი 8 2 10 2" xfId="32137" xr:uid="{00000000-0005-0000-0000-00000F900000}"/>
    <cellStyle name="ჩვეულებრივი 8 2 10 3" xfId="37010" xr:uid="{00000000-0005-0000-0000-000010900000}"/>
    <cellStyle name="ჩვეულებრივი 8 2 11" xfId="32136" xr:uid="{00000000-0005-0000-0000-000011900000}"/>
    <cellStyle name="ჩვეულებრივი 8 2 12" xfId="37009" xr:uid="{00000000-0005-0000-0000-000012900000}"/>
    <cellStyle name="ჩვეულებრივი 8 2 2" xfId="27204" xr:uid="{00000000-0005-0000-0000-000013900000}"/>
    <cellStyle name="ჩვეულებრივი 8 2 2 10" xfId="32138" xr:uid="{00000000-0005-0000-0000-000014900000}"/>
    <cellStyle name="ჩვეულებრივი 8 2 2 11" xfId="37011" xr:uid="{00000000-0005-0000-0000-000015900000}"/>
    <cellStyle name="ჩვეულებრივი 8 2 2 2" xfId="27205" xr:uid="{00000000-0005-0000-0000-000016900000}"/>
    <cellStyle name="ჩვეულებრივი 8 2 2 2 10" xfId="37012" xr:uid="{00000000-0005-0000-0000-000017900000}"/>
    <cellStyle name="ჩვეულებრივი 8 2 2 2 2" xfId="27206" xr:uid="{00000000-0005-0000-0000-000018900000}"/>
    <cellStyle name="ჩვეულებრივი 8 2 2 2 2 2" xfId="27207" xr:uid="{00000000-0005-0000-0000-000019900000}"/>
    <cellStyle name="ჩვეულებრივი 8 2 2 2 2 2 2" xfId="27208" xr:uid="{00000000-0005-0000-0000-00001A900000}"/>
    <cellStyle name="ჩვეულებრივი 8 2 2 2 2 2 2 2" xfId="27209" xr:uid="{00000000-0005-0000-0000-00001B900000}"/>
    <cellStyle name="ჩვეულებრივი 8 2 2 2 2 2 2 2 2" xfId="27210" xr:uid="{00000000-0005-0000-0000-00001C900000}"/>
    <cellStyle name="ჩვეულებრივი 8 2 2 2 2 2 2 2 2 2" xfId="27211" xr:uid="{00000000-0005-0000-0000-00001D900000}"/>
    <cellStyle name="ჩვეულებრივი 8 2 2 2 2 2 2 2 2 2 2" xfId="32145" xr:uid="{00000000-0005-0000-0000-00001E900000}"/>
    <cellStyle name="ჩვეულებრივი 8 2 2 2 2 2 2 2 2 2 3" xfId="37018" xr:uid="{00000000-0005-0000-0000-00001F900000}"/>
    <cellStyle name="ჩვეულებრივი 8 2 2 2 2 2 2 2 2 3" xfId="32144" xr:uid="{00000000-0005-0000-0000-000020900000}"/>
    <cellStyle name="ჩვეულებრივი 8 2 2 2 2 2 2 2 2 4" xfId="37017" xr:uid="{00000000-0005-0000-0000-000021900000}"/>
    <cellStyle name="ჩვეულებრივი 8 2 2 2 2 2 2 2 3" xfId="27212" xr:uid="{00000000-0005-0000-0000-000022900000}"/>
    <cellStyle name="ჩვეულებრივი 8 2 2 2 2 2 2 2 3 2" xfId="32146" xr:uid="{00000000-0005-0000-0000-000023900000}"/>
    <cellStyle name="ჩვეულებრივი 8 2 2 2 2 2 2 2 3 3" xfId="37019" xr:uid="{00000000-0005-0000-0000-000024900000}"/>
    <cellStyle name="ჩვეულებრივი 8 2 2 2 2 2 2 2 4" xfId="32143" xr:uid="{00000000-0005-0000-0000-000025900000}"/>
    <cellStyle name="ჩვეულებრივი 8 2 2 2 2 2 2 2 5" xfId="37016" xr:uid="{00000000-0005-0000-0000-000026900000}"/>
    <cellStyle name="ჩვეულებრივი 8 2 2 2 2 2 2 3" xfId="27213" xr:uid="{00000000-0005-0000-0000-000027900000}"/>
    <cellStyle name="ჩვეულებრივი 8 2 2 2 2 2 2 3 2" xfId="27214" xr:uid="{00000000-0005-0000-0000-000028900000}"/>
    <cellStyle name="ჩვეულებრივი 8 2 2 2 2 2 2 3 2 2" xfId="32148" xr:uid="{00000000-0005-0000-0000-000029900000}"/>
    <cellStyle name="ჩვეულებრივი 8 2 2 2 2 2 2 3 2 3" xfId="37021" xr:uid="{00000000-0005-0000-0000-00002A900000}"/>
    <cellStyle name="ჩვეულებრივი 8 2 2 2 2 2 2 3 3" xfId="32147" xr:uid="{00000000-0005-0000-0000-00002B900000}"/>
    <cellStyle name="ჩვეულებრივი 8 2 2 2 2 2 2 3 4" xfId="37020" xr:uid="{00000000-0005-0000-0000-00002C900000}"/>
    <cellStyle name="ჩვეულებრივი 8 2 2 2 2 2 2 4" xfId="27215" xr:uid="{00000000-0005-0000-0000-00002D900000}"/>
    <cellStyle name="ჩვეულებრივი 8 2 2 2 2 2 2 4 2" xfId="32149" xr:uid="{00000000-0005-0000-0000-00002E900000}"/>
    <cellStyle name="ჩვეულებრივი 8 2 2 2 2 2 2 4 3" xfId="37022" xr:uid="{00000000-0005-0000-0000-00002F900000}"/>
    <cellStyle name="ჩვეულებრივი 8 2 2 2 2 2 2 5" xfId="32142" xr:uid="{00000000-0005-0000-0000-000030900000}"/>
    <cellStyle name="ჩვეულებრივი 8 2 2 2 2 2 2 6" xfId="37015" xr:uid="{00000000-0005-0000-0000-000031900000}"/>
    <cellStyle name="ჩვეულებრივი 8 2 2 2 2 2 3" xfId="27216" xr:uid="{00000000-0005-0000-0000-000032900000}"/>
    <cellStyle name="ჩვეულებრივი 8 2 2 2 2 2 3 2" xfId="27217" xr:uid="{00000000-0005-0000-0000-000033900000}"/>
    <cellStyle name="ჩვეულებრივი 8 2 2 2 2 2 3 2 2" xfId="27218" xr:uid="{00000000-0005-0000-0000-000034900000}"/>
    <cellStyle name="ჩვეულებრივი 8 2 2 2 2 2 3 2 2 2" xfId="32152" xr:uid="{00000000-0005-0000-0000-000035900000}"/>
    <cellStyle name="ჩვეულებრივი 8 2 2 2 2 2 3 2 2 3" xfId="37025" xr:uid="{00000000-0005-0000-0000-000036900000}"/>
    <cellStyle name="ჩვეულებრივი 8 2 2 2 2 2 3 2 3" xfId="32151" xr:uid="{00000000-0005-0000-0000-000037900000}"/>
    <cellStyle name="ჩვეულებრივი 8 2 2 2 2 2 3 2 4" xfId="37024" xr:uid="{00000000-0005-0000-0000-000038900000}"/>
    <cellStyle name="ჩვეულებრივი 8 2 2 2 2 2 3 3" xfId="27219" xr:uid="{00000000-0005-0000-0000-000039900000}"/>
    <cellStyle name="ჩვეულებრივი 8 2 2 2 2 2 3 3 2" xfId="32153" xr:uid="{00000000-0005-0000-0000-00003A900000}"/>
    <cellStyle name="ჩვეულებრივი 8 2 2 2 2 2 3 3 3" xfId="37026" xr:uid="{00000000-0005-0000-0000-00003B900000}"/>
    <cellStyle name="ჩვეულებრივი 8 2 2 2 2 2 3 4" xfId="32150" xr:uid="{00000000-0005-0000-0000-00003C900000}"/>
    <cellStyle name="ჩვეულებრივი 8 2 2 2 2 2 3 5" xfId="37023" xr:uid="{00000000-0005-0000-0000-00003D900000}"/>
    <cellStyle name="ჩვეულებრივი 8 2 2 2 2 2 4" xfId="27220" xr:uid="{00000000-0005-0000-0000-00003E900000}"/>
    <cellStyle name="ჩვეულებრივი 8 2 2 2 2 2 4 2" xfId="27221" xr:uid="{00000000-0005-0000-0000-00003F900000}"/>
    <cellStyle name="ჩვეულებრივი 8 2 2 2 2 2 4 2 2" xfId="32155" xr:uid="{00000000-0005-0000-0000-000040900000}"/>
    <cellStyle name="ჩვეულებრივი 8 2 2 2 2 2 4 2 3" xfId="37028" xr:uid="{00000000-0005-0000-0000-000041900000}"/>
    <cellStyle name="ჩვეულებრივი 8 2 2 2 2 2 4 3" xfId="32154" xr:uid="{00000000-0005-0000-0000-000042900000}"/>
    <cellStyle name="ჩვეულებრივი 8 2 2 2 2 2 4 4" xfId="37027" xr:uid="{00000000-0005-0000-0000-000043900000}"/>
    <cellStyle name="ჩვეულებრივი 8 2 2 2 2 2 5" xfId="27222" xr:uid="{00000000-0005-0000-0000-000044900000}"/>
    <cellStyle name="ჩვეულებრივი 8 2 2 2 2 2 5 2" xfId="32156" xr:uid="{00000000-0005-0000-0000-000045900000}"/>
    <cellStyle name="ჩვეულებრივი 8 2 2 2 2 2 5 3" xfId="37029" xr:uid="{00000000-0005-0000-0000-000046900000}"/>
    <cellStyle name="ჩვეულებრივი 8 2 2 2 2 2 6" xfId="32141" xr:uid="{00000000-0005-0000-0000-000047900000}"/>
    <cellStyle name="ჩვეულებრივი 8 2 2 2 2 2 7" xfId="37014" xr:uid="{00000000-0005-0000-0000-000048900000}"/>
    <cellStyle name="ჩვეულებრივი 8 2 2 2 2 3" xfId="27223" xr:uid="{00000000-0005-0000-0000-000049900000}"/>
    <cellStyle name="ჩვეულებრივი 8 2 2 2 2 3 2" xfId="27224" xr:uid="{00000000-0005-0000-0000-00004A900000}"/>
    <cellStyle name="ჩვეულებრივი 8 2 2 2 2 3 2 2" xfId="27225" xr:uid="{00000000-0005-0000-0000-00004B900000}"/>
    <cellStyle name="ჩვეულებრივი 8 2 2 2 2 3 2 2 2" xfId="27226" xr:uid="{00000000-0005-0000-0000-00004C900000}"/>
    <cellStyle name="ჩვეულებრივი 8 2 2 2 2 3 2 2 2 2" xfId="27227" xr:uid="{00000000-0005-0000-0000-00004D900000}"/>
    <cellStyle name="ჩვეულებრივი 8 2 2 2 2 3 2 2 2 2 2" xfId="32161" xr:uid="{00000000-0005-0000-0000-00004E900000}"/>
    <cellStyle name="ჩვეულებრივი 8 2 2 2 2 3 2 2 2 2 3" xfId="37034" xr:uid="{00000000-0005-0000-0000-00004F900000}"/>
    <cellStyle name="ჩვეულებრივი 8 2 2 2 2 3 2 2 2 3" xfId="32160" xr:uid="{00000000-0005-0000-0000-000050900000}"/>
    <cellStyle name="ჩვეულებრივი 8 2 2 2 2 3 2 2 2 4" xfId="37033" xr:uid="{00000000-0005-0000-0000-000051900000}"/>
    <cellStyle name="ჩვეულებრივი 8 2 2 2 2 3 2 2 3" xfId="27228" xr:uid="{00000000-0005-0000-0000-000052900000}"/>
    <cellStyle name="ჩვეულებრივი 8 2 2 2 2 3 2 2 3 2" xfId="32162" xr:uid="{00000000-0005-0000-0000-000053900000}"/>
    <cellStyle name="ჩვეულებრივი 8 2 2 2 2 3 2 2 3 3" xfId="37035" xr:uid="{00000000-0005-0000-0000-000054900000}"/>
    <cellStyle name="ჩვეულებრივი 8 2 2 2 2 3 2 2 4" xfId="32159" xr:uid="{00000000-0005-0000-0000-000055900000}"/>
    <cellStyle name="ჩვეულებრივი 8 2 2 2 2 3 2 2 5" xfId="37032" xr:uid="{00000000-0005-0000-0000-000056900000}"/>
    <cellStyle name="ჩვეულებრივი 8 2 2 2 2 3 2 3" xfId="27229" xr:uid="{00000000-0005-0000-0000-000057900000}"/>
    <cellStyle name="ჩვეულებრივი 8 2 2 2 2 3 2 3 2" xfId="27230" xr:uid="{00000000-0005-0000-0000-000058900000}"/>
    <cellStyle name="ჩვეულებრივი 8 2 2 2 2 3 2 3 2 2" xfId="32164" xr:uid="{00000000-0005-0000-0000-000059900000}"/>
    <cellStyle name="ჩვეულებრივი 8 2 2 2 2 3 2 3 2 3" xfId="37037" xr:uid="{00000000-0005-0000-0000-00005A900000}"/>
    <cellStyle name="ჩვეულებრივი 8 2 2 2 2 3 2 3 3" xfId="32163" xr:uid="{00000000-0005-0000-0000-00005B900000}"/>
    <cellStyle name="ჩვეულებრივი 8 2 2 2 2 3 2 3 4" xfId="37036" xr:uid="{00000000-0005-0000-0000-00005C900000}"/>
    <cellStyle name="ჩვეულებრივი 8 2 2 2 2 3 2 4" xfId="27231" xr:uid="{00000000-0005-0000-0000-00005D900000}"/>
    <cellStyle name="ჩვეულებრივი 8 2 2 2 2 3 2 4 2" xfId="32165" xr:uid="{00000000-0005-0000-0000-00005E900000}"/>
    <cellStyle name="ჩვეულებრივი 8 2 2 2 2 3 2 4 3" xfId="37038" xr:uid="{00000000-0005-0000-0000-00005F900000}"/>
    <cellStyle name="ჩვეულებრივი 8 2 2 2 2 3 2 5" xfId="32158" xr:uid="{00000000-0005-0000-0000-000060900000}"/>
    <cellStyle name="ჩვეულებრივი 8 2 2 2 2 3 2 6" xfId="37031" xr:uid="{00000000-0005-0000-0000-000061900000}"/>
    <cellStyle name="ჩვეულებრივი 8 2 2 2 2 3 3" xfId="27232" xr:uid="{00000000-0005-0000-0000-000062900000}"/>
    <cellStyle name="ჩვეულებრივი 8 2 2 2 2 3 3 2" xfId="27233" xr:uid="{00000000-0005-0000-0000-000063900000}"/>
    <cellStyle name="ჩვეულებრივი 8 2 2 2 2 3 3 2 2" xfId="27234" xr:uid="{00000000-0005-0000-0000-000064900000}"/>
    <cellStyle name="ჩვეულებრივი 8 2 2 2 2 3 3 2 2 2" xfId="32168" xr:uid="{00000000-0005-0000-0000-000065900000}"/>
    <cellStyle name="ჩვეულებრივი 8 2 2 2 2 3 3 2 2 3" xfId="37041" xr:uid="{00000000-0005-0000-0000-000066900000}"/>
    <cellStyle name="ჩვეულებრივი 8 2 2 2 2 3 3 2 3" xfId="32167" xr:uid="{00000000-0005-0000-0000-000067900000}"/>
    <cellStyle name="ჩვეულებრივი 8 2 2 2 2 3 3 2 4" xfId="37040" xr:uid="{00000000-0005-0000-0000-000068900000}"/>
    <cellStyle name="ჩვეულებრივი 8 2 2 2 2 3 3 3" xfId="27235" xr:uid="{00000000-0005-0000-0000-000069900000}"/>
    <cellStyle name="ჩვეულებრივი 8 2 2 2 2 3 3 3 2" xfId="32169" xr:uid="{00000000-0005-0000-0000-00006A900000}"/>
    <cellStyle name="ჩვეულებრივი 8 2 2 2 2 3 3 3 3" xfId="37042" xr:uid="{00000000-0005-0000-0000-00006B900000}"/>
    <cellStyle name="ჩვეულებრივი 8 2 2 2 2 3 3 4" xfId="32166" xr:uid="{00000000-0005-0000-0000-00006C900000}"/>
    <cellStyle name="ჩვეულებრივი 8 2 2 2 2 3 3 5" xfId="37039" xr:uid="{00000000-0005-0000-0000-00006D900000}"/>
    <cellStyle name="ჩვეულებრივი 8 2 2 2 2 3 4" xfId="27236" xr:uid="{00000000-0005-0000-0000-00006E900000}"/>
    <cellStyle name="ჩვეულებრივი 8 2 2 2 2 3 4 2" xfId="27237" xr:uid="{00000000-0005-0000-0000-00006F900000}"/>
    <cellStyle name="ჩვეულებრივი 8 2 2 2 2 3 4 2 2" xfId="32171" xr:uid="{00000000-0005-0000-0000-000070900000}"/>
    <cellStyle name="ჩვეულებრივი 8 2 2 2 2 3 4 2 3" xfId="37044" xr:uid="{00000000-0005-0000-0000-000071900000}"/>
    <cellStyle name="ჩვეულებრივი 8 2 2 2 2 3 4 3" xfId="32170" xr:uid="{00000000-0005-0000-0000-000072900000}"/>
    <cellStyle name="ჩვეულებრივი 8 2 2 2 2 3 4 4" xfId="37043" xr:uid="{00000000-0005-0000-0000-000073900000}"/>
    <cellStyle name="ჩვეულებრივი 8 2 2 2 2 3 5" xfId="27238" xr:uid="{00000000-0005-0000-0000-000074900000}"/>
    <cellStyle name="ჩვეულებრივი 8 2 2 2 2 3 5 2" xfId="32172" xr:uid="{00000000-0005-0000-0000-000075900000}"/>
    <cellStyle name="ჩვეულებრივი 8 2 2 2 2 3 5 3" xfId="37045" xr:uid="{00000000-0005-0000-0000-000076900000}"/>
    <cellStyle name="ჩვეულებრივი 8 2 2 2 2 3 6" xfId="32157" xr:uid="{00000000-0005-0000-0000-000077900000}"/>
    <cellStyle name="ჩვეულებრივი 8 2 2 2 2 3 7" xfId="37030" xr:uid="{00000000-0005-0000-0000-000078900000}"/>
    <cellStyle name="ჩვეულებრივი 8 2 2 2 2 4" xfId="27239" xr:uid="{00000000-0005-0000-0000-000079900000}"/>
    <cellStyle name="ჩვეულებრივი 8 2 2 2 2 4 2" xfId="27240" xr:uid="{00000000-0005-0000-0000-00007A900000}"/>
    <cellStyle name="ჩვეულებრივი 8 2 2 2 2 4 2 2" xfId="27241" xr:uid="{00000000-0005-0000-0000-00007B900000}"/>
    <cellStyle name="ჩვეულებრივი 8 2 2 2 2 4 2 2 2" xfId="27242" xr:uid="{00000000-0005-0000-0000-00007C900000}"/>
    <cellStyle name="ჩვეულებრივი 8 2 2 2 2 4 2 2 2 2" xfId="32176" xr:uid="{00000000-0005-0000-0000-00007D900000}"/>
    <cellStyle name="ჩვეულებრივი 8 2 2 2 2 4 2 2 2 3" xfId="37049" xr:uid="{00000000-0005-0000-0000-00007E900000}"/>
    <cellStyle name="ჩვეულებრივი 8 2 2 2 2 4 2 2 3" xfId="32175" xr:uid="{00000000-0005-0000-0000-00007F900000}"/>
    <cellStyle name="ჩვეულებრივი 8 2 2 2 2 4 2 2 4" xfId="37048" xr:uid="{00000000-0005-0000-0000-000080900000}"/>
    <cellStyle name="ჩვეულებრივი 8 2 2 2 2 4 2 3" xfId="27243" xr:uid="{00000000-0005-0000-0000-000081900000}"/>
    <cellStyle name="ჩვეულებრივი 8 2 2 2 2 4 2 3 2" xfId="32177" xr:uid="{00000000-0005-0000-0000-000082900000}"/>
    <cellStyle name="ჩვეულებრივი 8 2 2 2 2 4 2 3 3" xfId="37050" xr:uid="{00000000-0005-0000-0000-000083900000}"/>
    <cellStyle name="ჩვეულებრივი 8 2 2 2 2 4 2 4" xfId="32174" xr:uid="{00000000-0005-0000-0000-000084900000}"/>
    <cellStyle name="ჩვეულებრივი 8 2 2 2 2 4 2 5" xfId="37047" xr:uid="{00000000-0005-0000-0000-000085900000}"/>
    <cellStyle name="ჩვეულებრივი 8 2 2 2 2 4 3" xfId="27244" xr:uid="{00000000-0005-0000-0000-000086900000}"/>
    <cellStyle name="ჩვეულებრივი 8 2 2 2 2 4 3 2" xfId="27245" xr:uid="{00000000-0005-0000-0000-000087900000}"/>
    <cellStyle name="ჩვეულებრივი 8 2 2 2 2 4 3 2 2" xfId="32179" xr:uid="{00000000-0005-0000-0000-000088900000}"/>
    <cellStyle name="ჩვეულებრივი 8 2 2 2 2 4 3 2 3" xfId="37052" xr:uid="{00000000-0005-0000-0000-000089900000}"/>
    <cellStyle name="ჩვეულებრივი 8 2 2 2 2 4 3 3" xfId="32178" xr:uid="{00000000-0005-0000-0000-00008A900000}"/>
    <cellStyle name="ჩვეულებრივი 8 2 2 2 2 4 3 4" xfId="37051" xr:uid="{00000000-0005-0000-0000-00008B900000}"/>
    <cellStyle name="ჩვეულებრივი 8 2 2 2 2 4 4" xfId="27246" xr:uid="{00000000-0005-0000-0000-00008C900000}"/>
    <cellStyle name="ჩვეულებრივი 8 2 2 2 2 4 4 2" xfId="32180" xr:uid="{00000000-0005-0000-0000-00008D900000}"/>
    <cellStyle name="ჩვეულებრივი 8 2 2 2 2 4 4 3" xfId="37053" xr:uid="{00000000-0005-0000-0000-00008E900000}"/>
    <cellStyle name="ჩვეულებრივი 8 2 2 2 2 4 5" xfId="32173" xr:uid="{00000000-0005-0000-0000-00008F900000}"/>
    <cellStyle name="ჩვეულებრივი 8 2 2 2 2 4 6" xfId="37046" xr:uid="{00000000-0005-0000-0000-000090900000}"/>
    <cellStyle name="ჩვეულებრივი 8 2 2 2 2 5" xfId="27247" xr:uid="{00000000-0005-0000-0000-000091900000}"/>
    <cellStyle name="ჩვეულებრივი 8 2 2 2 2 5 2" xfId="27248" xr:uid="{00000000-0005-0000-0000-000092900000}"/>
    <cellStyle name="ჩვეულებრივი 8 2 2 2 2 5 2 2" xfId="27249" xr:uid="{00000000-0005-0000-0000-000093900000}"/>
    <cellStyle name="ჩვეულებრივი 8 2 2 2 2 5 2 2 2" xfId="32183" xr:uid="{00000000-0005-0000-0000-000094900000}"/>
    <cellStyle name="ჩვეულებრივი 8 2 2 2 2 5 2 2 3" xfId="37056" xr:uid="{00000000-0005-0000-0000-000095900000}"/>
    <cellStyle name="ჩვეულებრივი 8 2 2 2 2 5 2 3" xfId="32182" xr:uid="{00000000-0005-0000-0000-000096900000}"/>
    <cellStyle name="ჩვეულებრივი 8 2 2 2 2 5 2 4" xfId="37055" xr:uid="{00000000-0005-0000-0000-000097900000}"/>
    <cellStyle name="ჩვეულებრივი 8 2 2 2 2 5 3" xfId="27250" xr:uid="{00000000-0005-0000-0000-000098900000}"/>
    <cellStyle name="ჩვეულებრივი 8 2 2 2 2 5 3 2" xfId="32184" xr:uid="{00000000-0005-0000-0000-000099900000}"/>
    <cellStyle name="ჩვეულებრივი 8 2 2 2 2 5 3 3" xfId="37057" xr:uid="{00000000-0005-0000-0000-00009A900000}"/>
    <cellStyle name="ჩვეულებრივი 8 2 2 2 2 5 4" xfId="32181" xr:uid="{00000000-0005-0000-0000-00009B900000}"/>
    <cellStyle name="ჩვეულებრივი 8 2 2 2 2 5 5" xfId="37054" xr:uid="{00000000-0005-0000-0000-00009C900000}"/>
    <cellStyle name="ჩვეულებრივი 8 2 2 2 2 6" xfId="27251" xr:uid="{00000000-0005-0000-0000-00009D900000}"/>
    <cellStyle name="ჩვეულებრივი 8 2 2 2 2 6 2" xfId="27252" xr:uid="{00000000-0005-0000-0000-00009E900000}"/>
    <cellStyle name="ჩვეულებრივი 8 2 2 2 2 6 2 2" xfId="32186" xr:uid="{00000000-0005-0000-0000-00009F900000}"/>
    <cellStyle name="ჩვეულებრივი 8 2 2 2 2 6 2 3" xfId="37059" xr:uid="{00000000-0005-0000-0000-0000A0900000}"/>
    <cellStyle name="ჩვეულებრივი 8 2 2 2 2 6 3" xfId="32185" xr:uid="{00000000-0005-0000-0000-0000A1900000}"/>
    <cellStyle name="ჩვეულებრივი 8 2 2 2 2 6 4" xfId="37058" xr:uid="{00000000-0005-0000-0000-0000A2900000}"/>
    <cellStyle name="ჩვეულებრივი 8 2 2 2 2 7" xfId="27253" xr:uid="{00000000-0005-0000-0000-0000A3900000}"/>
    <cellStyle name="ჩვეულებრივი 8 2 2 2 2 7 2" xfId="32187" xr:uid="{00000000-0005-0000-0000-0000A4900000}"/>
    <cellStyle name="ჩვეულებრივი 8 2 2 2 2 7 3" xfId="37060" xr:uid="{00000000-0005-0000-0000-0000A5900000}"/>
    <cellStyle name="ჩვეულებრივი 8 2 2 2 2 8" xfId="32140" xr:uid="{00000000-0005-0000-0000-0000A6900000}"/>
    <cellStyle name="ჩვეულებრივი 8 2 2 2 2 9" xfId="37013" xr:uid="{00000000-0005-0000-0000-0000A7900000}"/>
    <cellStyle name="ჩვეულებრივი 8 2 2 2 3" xfId="27254" xr:uid="{00000000-0005-0000-0000-0000A8900000}"/>
    <cellStyle name="ჩვეულებრივი 8 2 2 2 3 2" xfId="27255" xr:uid="{00000000-0005-0000-0000-0000A9900000}"/>
    <cellStyle name="ჩვეულებრივი 8 2 2 2 3 2 2" xfId="27256" xr:uid="{00000000-0005-0000-0000-0000AA900000}"/>
    <cellStyle name="ჩვეულებრივი 8 2 2 2 3 2 2 2" xfId="27257" xr:uid="{00000000-0005-0000-0000-0000AB900000}"/>
    <cellStyle name="ჩვეულებრივი 8 2 2 2 3 2 2 2 2" xfId="27258" xr:uid="{00000000-0005-0000-0000-0000AC900000}"/>
    <cellStyle name="ჩვეულებრივი 8 2 2 2 3 2 2 2 2 2" xfId="32192" xr:uid="{00000000-0005-0000-0000-0000AD900000}"/>
    <cellStyle name="ჩვეულებრივი 8 2 2 2 3 2 2 2 2 3" xfId="37065" xr:uid="{00000000-0005-0000-0000-0000AE900000}"/>
    <cellStyle name="ჩვეულებრივი 8 2 2 2 3 2 2 2 3" xfId="32191" xr:uid="{00000000-0005-0000-0000-0000AF900000}"/>
    <cellStyle name="ჩვეულებრივი 8 2 2 2 3 2 2 2 4" xfId="37064" xr:uid="{00000000-0005-0000-0000-0000B0900000}"/>
    <cellStyle name="ჩვეულებრივი 8 2 2 2 3 2 2 3" xfId="27259" xr:uid="{00000000-0005-0000-0000-0000B1900000}"/>
    <cellStyle name="ჩვეულებრივი 8 2 2 2 3 2 2 3 2" xfId="32193" xr:uid="{00000000-0005-0000-0000-0000B2900000}"/>
    <cellStyle name="ჩვეულებრივი 8 2 2 2 3 2 2 3 3" xfId="37066" xr:uid="{00000000-0005-0000-0000-0000B3900000}"/>
    <cellStyle name="ჩვეულებრივი 8 2 2 2 3 2 2 4" xfId="32190" xr:uid="{00000000-0005-0000-0000-0000B4900000}"/>
    <cellStyle name="ჩვეულებრივი 8 2 2 2 3 2 2 5" xfId="37063" xr:uid="{00000000-0005-0000-0000-0000B5900000}"/>
    <cellStyle name="ჩვეულებრივი 8 2 2 2 3 2 3" xfId="27260" xr:uid="{00000000-0005-0000-0000-0000B6900000}"/>
    <cellStyle name="ჩვეულებრივი 8 2 2 2 3 2 3 2" xfId="27261" xr:uid="{00000000-0005-0000-0000-0000B7900000}"/>
    <cellStyle name="ჩვეულებრივი 8 2 2 2 3 2 3 2 2" xfId="32195" xr:uid="{00000000-0005-0000-0000-0000B8900000}"/>
    <cellStyle name="ჩვეულებრივი 8 2 2 2 3 2 3 2 3" xfId="37068" xr:uid="{00000000-0005-0000-0000-0000B9900000}"/>
    <cellStyle name="ჩვეულებრივი 8 2 2 2 3 2 3 3" xfId="32194" xr:uid="{00000000-0005-0000-0000-0000BA900000}"/>
    <cellStyle name="ჩვეულებრივი 8 2 2 2 3 2 3 4" xfId="37067" xr:uid="{00000000-0005-0000-0000-0000BB900000}"/>
    <cellStyle name="ჩვეულებრივი 8 2 2 2 3 2 4" xfId="27262" xr:uid="{00000000-0005-0000-0000-0000BC900000}"/>
    <cellStyle name="ჩვეულებრივი 8 2 2 2 3 2 4 2" xfId="32196" xr:uid="{00000000-0005-0000-0000-0000BD900000}"/>
    <cellStyle name="ჩვეულებრივი 8 2 2 2 3 2 4 3" xfId="37069" xr:uid="{00000000-0005-0000-0000-0000BE900000}"/>
    <cellStyle name="ჩვეულებრივი 8 2 2 2 3 2 5" xfId="32189" xr:uid="{00000000-0005-0000-0000-0000BF900000}"/>
    <cellStyle name="ჩვეულებრივი 8 2 2 2 3 2 6" xfId="37062" xr:uid="{00000000-0005-0000-0000-0000C0900000}"/>
    <cellStyle name="ჩვეულებრივი 8 2 2 2 3 3" xfId="27263" xr:uid="{00000000-0005-0000-0000-0000C1900000}"/>
    <cellStyle name="ჩვეულებრივი 8 2 2 2 3 3 2" xfId="27264" xr:uid="{00000000-0005-0000-0000-0000C2900000}"/>
    <cellStyle name="ჩვეულებრივი 8 2 2 2 3 3 2 2" xfId="27265" xr:uid="{00000000-0005-0000-0000-0000C3900000}"/>
    <cellStyle name="ჩვეულებრივი 8 2 2 2 3 3 2 2 2" xfId="32199" xr:uid="{00000000-0005-0000-0000-0000C4900000}"/>
    <cellStyle name="ჩვეულებრივი 8 2 2 2 3 3 2 2 3" xfId="37072" xr:uid="{00000000-0005-0000-0000-0000C5900000}"/>
    <cellStyle name="ჩვეულებრივი 8 2 2 2 3 3 2 3" xfId="32198" xr:uid="{00000000-0005-0000-0000-0000C6900000}"/>
    <cellStyle name="ჩვეულებრივი 8 2 2 2 3 3 2 4" xfId="37071" xr:uid="{00000000-0005-0000-0000-0000C7900000}"/>
    <cellStyle name="ჩვეულებრივი 8 2 2 2 3 3 3" xfId="27266" xr:uid="{00000000-0005-0000-0000-0000C8900000}"/>
    <cellStyle name="ჩვეულებრივი 8 2 2 2 3 3 3 2" xfId="32200" xr:uid="{00000000-0005-0000-0000-0000C9900000}"/>
    <cellStyle name="ჩვეულებრივი 8 2 2 2 3 3 3 3" xfId="37073" xr:uid="{00000000-0005-0000-0000-0000CA900000}"/>
    <cellStyle name="ჩვეულებრივი 8 2 2 2 3 3 4" xfId="32197" xr:uid="{00000000-0005-0000-0000-0000CB900000}"/>
    <cellStyle name="ჩვეულებრივი 8 2 2 2 3 3 5" xfId="37070" xr:uid="{00000000-0005-0000-0000-0000CC900000}"/>
    <cellStyle name="ჩვეულებრივი 8 2 2 2 3 4" xfId="27267" xr:uid="{00000000-0005-0000-0000-0000CD900000}"/>
    <cellStyle name="ჩვეულებრივი 8 2 2 2 3 4 2" xfId="27268" xr:uid="{00000000-0005-0000-0000-0000CE900000}"/>
    <cellStyle name="ჩვეულებრივი 8 2 2 2 3 4 2 2" xfId="32202" xr:uid="{00000000-0005-0000-0000-0000CF900000}"/>
    <cellStyle name="ჩვეულებრივი 8 2 2 2 3 4 2 3" xfId="37075" xr:uid="{00000000-0005-0000-0000-0000D0900000}"/>
    <cellStyle name="ჩვეულებრივი 8 2 2 2 3 4 3" xfId="32201" xr:uid="{00000000-0005-0000-0000-0000D1900000}"/>
    <cellStyle name="ჩვეულებრივი 8 2 2 2 3 4 4" xfId="37074" xr:uid="{00000000-0005-0000-0000-0000D2900000}"/>
    <cellStyle name="ჩვეულებრივი 8 2 2 2 3 5" xfId="27269" xr:uid="{00000000-0005-0000-0000-0000D3900000}"/>
    <cellStyle name="ჩვეულებრივი 8 2 2 2 3 5 2" xfId="32203" xr:uid="{00000000-0005-0000-0000-0000D4900000}"/>
    <cellStyle name="ჩვეულებრივი 8 2 2 2 3 5 3" xfId="37076" xr:uid="{00000000-0005-0000-0000-0000D5900000}"/>
    <cellStyle name="ჩვეულებრივი 8 2 2 2 3 6" xfId="32188" xr:uid="{00000000-0005-0000-0000-0000D6900000}"/>
    <cellStyle name="ჩვეულებრივი 8 2 2 2 3 7" xfId="37061" xr:uid="{00000000-0005-0000-0000-0000D7900000}"/>
    <cellStyle name="ჩვეულებრივი 8 2 2 2 4" xfId="27270" xr:uid="{00000000-0005-0000-0000-0000D8900000}"/>
    <cellStyle name="ჩვეულებრივი 8 2 2 2 4 2" xfId="27271" xr:uid="{00000000-0005-0000-0000-0000D9900000}"/>
    <cellStyle name="ჩვეულებრივი 8 2 2 2 4 2 2" xfId="27272" xr:uid="{00000000-0005-0000-0000-0000DA900000}"/>
    <cellStyle name="ჩვეულებრივი 8 2 2 2 4 2 2 2" xfId="27273" xr:uid="{00000000-0005-0000-0000-0000DB900000}"/>
    <cellStyle name="ჩვეულებრივი 8 2 2 2 4 2 2 2 2" xfId="27274" xr:uid="{00000000-0005-0000-0000-0000DC900000}"/>
    <cellStyle name="ჩვეულებრივი 8 2 2 2 4 2 2 2 2 2" xfId="32208" xr:uid="{00000000-0005-0000-0000-0000DD900000}"/>
    <cellStyle name="ჩვეულებრივი 8 2 2 2 4 2 2 2 2 3" xfId="37081" xr:uid="{00000000-0005-0000-0000-0000DE900000}"/>
    <cellStyle name="ჩვეულებრივი 8 2 2 2 4 2 2 2 3" xfId="32207" xr:uid="{00000000-0005-0000-0000-0000DF900000}"/>
    <cellStyle name="ჩვეულებრივი 8 2 2 2 4 2 2 2 4" xfId="37080" xr:uid="{00000000-0005-0000-0000-0000E0900000}"/>
    <cellStyle name="ჩვეულებრივი 8 2 2 2 4 2 2 3" xfId="27275" xr:uid="{00000000-0005-0000-0000-0000E1900000}"/>
    <cellStyle name="ჩვეულებრივი 8 2 2 2 4 2 2 3 2" xfId="32209" xr:uid="{00000000-0005-0000-0000-0000E2900000}"/>
    <cellStyle name="ჩვეულებრივი 8 2 2 2 4 2 2 3 3" xfId="37082" xr:uid="{00000000-0005-0000-0000-0000E3900000}"/>
    <cellStyle name="ჩვეულებრივი 8 2 2 2 4 2 2 4" xfId="32206" xr:uid="{00000000-0005-0000-0000-0000E4900000}"/>
    <cellStyle name="ჩვეულებრივი 8 2 2 2 4 2 2 5" xfId="37079" xr:uid="{00000000-0005-0000-0000-0000E5900000}"/>
    <cellStyle name="ჩვეულებრივი 8 2 2 2 4 2 3" xfId="27276" xr:uid="{00000000-0005-0000-0000-0000E6900000}"/>
    <cellStyle name="ჩვეულებრივი 8 2 2 2 4 2 3 2" xfId="27277" xr:uid="{00000000-0005-0000-0000-0000E7900000}"/>
    <cellStyle name="ჩვეულებრივი 8 2 2 2 4 2 3 2 2" xfId="32211" xr:uid="{00000000-0005-0000-0000-0000E8900000}"/>
    <cellStyle name="ჩვეულებრივი 8 2 2 2 4 2 3 2 3" xfId="37084" xr:uid="{00000000-0005-0000-0000-0000E9900000}"/>
    <cellStyle name="ჩვეულებრივი 8 2 2 2 4 2 3 3" xfId="32210" xr:uid="{00000000-0005-0000-0000-0000EA900000}"/>
    <cellStyle name="ჩვეულებრივი 8 2 2 2 4 2 3 4" xfId="37083" xr:uid="{00000000-0005-0000-0000-0000EB900000}"/>
    <cellStyle name="ჩვეულებრივი 8 2 2 2 4 2 4" xfId="27278" xr:uid="{00000000-0005-0000-0000-0000EC900000}"/>
    <cellStyle name="ჩვეულებრივი 8 2 2 2 4 2 4 2" xfId="32212" xr:uid="{00000000-0005-0000-0000-0000ED900000}"/>
    <cellStyle name="ჩვეულებრივი 8 2 2 2 4 2 4 3" xfId="37085" xr:uid="{00000000-0005-0000-0000-0000EE900000}"/>
    <cellStyle name="ჩვეულებრივი 8 2 2 2 4 2 5" xfId="32205" xr:uid="{00000000-0005-0000-0000-0000EF900000}"/>
    <cellStyle name="ჩვეულებრივი 8 2 2 2 4 2 6" xfId="37078" xr:uid="{00000000-0005-0000-0000-0000F0900000}"/>
    <cellStyle name="ჩვეულებრივი 8 2 2 2 4 3" xfId="27279" xr:uid="{00000000-0005-0000-0000-0000F1900000}"/>
    <cellStyle name="ჩვეულებრივი 8 2 2 2 4 3 2" xfId="27280" xr:uid="{00000000-0005-0000-0000-0000F2900000}"/>
    <cellStyle name="ჩვეულებრივი 8 2 2 2 4 3 2 2" xfId="27281" xr:uid="{00000000-0005-0000-0000-0000F3900000}"/>
    <cellStyle name="ჩვეულებრივი 8 2 2 2 4 3 2 2 2" xfId="32215" xr:uid="{00000000-0005-0000-0000-0000F4900000}"/>
    <cellStyle name="ჩვეულებრივი 8 2 2 2 4 3 2 2 3" xfId="37088" xr:uid="{00000000-0005-0000-0000-0000F5900000}"/>
    <cellStyle name="ჩვეულებრივი 8 2 2 2 4 3 2 3" xfId="32214" xr:uid="{00000000-0005-0000-0000-0000F6900000}"/>
    <cellStyle name="ჩვეულებრივი 8 2 2 2 4 3 2 4" xfId="37087" xr:uid="{00000000-0005-0000-0000-0000F7900000}"/>
    <cellStyle name="ჩვეულებრივი 8 2 2 2 4 3 3" xfId="27282" xr:uid="{00000000-0005-0000-0000-0000F8900000}"/>
    <cellStyle name="ჩვეულებრივი 8 2 2 2 4 3 3 2" xfId="32216" xr:uid="{00000000-0005-0000-0000-0000F9900000}"/>
    <cellStyle name="ჩვეულებრივი 8 2 2 2 4 3 3 3" xfId="37089" xr:uid="{00000000-0005-0000-0000-0000FA900000}"/>
    <cellStyle name="ჩვეულებრივი 8 2 2 2 4 3 4" xfId="32213" xr:uid="{00000000-0005-0000-0000-0000FB900000}"/>
    <cellStyle name="ჩვეულებრივი 8 2 2 2 4 3 5" xfId="37086" xr:uid="{00000000-0005-0000-0000-0000FC900000}"/>
    <cellStyle name="ჩვეულებრივი 8 2 2 2 4 4" xfId="27283" xr:uid="{00000000-0005-0000-0000-0000FD900000}"/>
    <cellStyle name="ჩვეულებრივი 8 2 2 2 4 4 2" xfId="27284" xr:uid="{00000000-0005-0000-0000-0000FE900000}"/>
    <cellStyle name="ჩვეულებრივი 8 2 2 2 4 4 2 2" xfId="32218" xr:uid="{00000000-0005-0000-0000-0000FF900000}"/>
    <cellStyle name="ჩვეულებრივი 8 2 2 2 4 4 2 3" xfId="37091" xr:uid="{00000000-0005-0000-0000-000000910000}"/>
    <cellStyle name="ჩვეულებრივი 8 2 2 2 4 4 3" xfId="32217" xr:uid="{00000000-0005-0000-0000-000001910000}"/>
    <cellStyle name="ჩვეულებრივი 8 2 2 2 4 4 4" xfId="37090" xr:uid="{00000000-0005-0000-0000-000002910000}"/>
    <cellStyle name="ჩვეულებრივი 8 2 2 2 4 5" xfId="27285" xr:uid="{00000000-0005-0000-0000-000003910000}"/>
    <cellStyle name="ჩვეულებრივი 8 2 2 2 4 5 2" xfId="32219" xr:uid="{00000000-0005-0000-0000-000004910000}"/>
    <cellStyle name="ჩვეულებრივი 8 2 2 2 4 5 3" xfId="37092" xr:uid="{00000000-0005-0000-0000-000005910000}"/>
    <cellStyle name="ჩვეულებრივი 8 2 2 2 4 6" xfId="32204" xr:uid="{00000000-0005-0000-0000-000006910000}"/>
    <cellStyle name="ჩვეულებრივი 8 2 2 2 4 7" xfId="37077" xr:uid="{00000000-0005-0000-0000-000007910000}"/>
    <cellStyle name="ჩვეულებრივი 8 2 2 2 5" xfId="27286" xr:uid="{00000000-0005-0000-0000-000008910000}"/>
    <cellStyle name="ჩვეულებრივი 8 2 2 2 5 2" xfId="27287" xr:uid="{00000000-0005-0000-0000-000009910000}"/>
    <cellStyle name="ჩვეულებრივი 8 2 2 2 5 2 2" xfId="27288" xr:uid="{00000000-0005-0000-0000-00000A910000}"/>
    <cellStyle name="ჩვეულებრივი 8 2 2 2 5 2 2 2" xfId="27289" xr:uid="{00000000-0005-0000-0000-00000B910000}"/>
    <cellStyle name="ჩვეულებრივი 8 2 2 2 5 2 2 2 2" xfId="32223" xr:uid="{00000000-0005-0000-0000-00000C910000}"/>
    <cellStyle name="ჩვეულებრივი 8 2 2 2 5 2 2 2 3" xfId="37096" xr:uid="{00000000-0005-0000-0000-00000D910000}"/>
    <cellStyle name="ჩვეულებრივი 8 2 2 2 5 2 2 3" xfId="32222" xr:uid="{00000000-0005-0000-0000-00000E910000}"/>
    <cellStyle name="ჩვეულებრივი 8 2 2 2 5 2 2 4" xfId="37095" xr:uid="{00000000-0005-0000-0000-00000F910000}"/>
    <cellStyle name="ჩვეულებრივი 8 2 2 2 5 2 3" xfId="27290" xr:uid="{00000000-0005-0000-0000-000010910000}"/>
    <cellStyle name="ჩვეულებრივი 8 2 2 2 5 2 3 2" xfId="32224" xr:uid="{00000000-0005-0000-0000-000011910000}"/>
    <cellStyle name="ჩვეულებრივი 8 2 2 2 5 2 3 3" xfId="37097" xr:uid="{00000000-0005-0000-0000-000012910000}"/>
    <cellStyle name="ჩვეულებრივი 8 2 2 2 5 2 4" xfId="32221" xr:uid="{00000000-0005-0000-0000-000013910000}"/>
    <cellStyle name="ჩვეულებრივი 8 2 2 2 5 2 5" xfId="37094" xr:uid="{00000000-0005-0000-0000-000014910000}"/>
    <cellStyle name="ჩვეულებრივი 8 2 2 2 5 3" xfId="27291" xr:uid="{00000000-0005-0000-0000-000015910000}"/>
    <cellStyle name="ჩვეულებრივი 8 2 2 2 5 3 2" xfId="27292" xr:uid="{00000000-0005-0000-0000-000016910000}"/>
    <cellStyle name="ჩვეულებრივი 8 2 2 2 5 3 2 2" xfId="32226" xr:uid="{00000000-0005-0000-0000-000017910000}"/>
    <cellStyle name="ჩვეულებრივი 8 2 2 2 5 3 2 3" xfId="37099" xr:uid="{00000000-0005-0000-0000-000018910000}"/>
    <cellStyle name="ჩვეულებრივი 8 2 2 2 5 3 3" xfId="32225" xr:uid="{00000000-0005-0000-0000-000019910000}"/>
    <cellStyle name="ჩვეულებრივი 8 2 2 2 5 3 4" xfId="37098" xr:uid="{00000000-0005-0000-0000-00001A910000}"/>
    <cellStyle name="ჩვეულებრივი 8 2 2 2 5 4" xfId="27293" xr:uid="{00000000-0005-0000-0000-00001B910000}"/>
    <cellStyle name="ჩვეულებრივი 8 2 2 2 5 4 2" xfId="32227" xr:uid="{00000000-0005-0000-0000-00001C910000}"/>
    <cellStyle name="ჩვეულებრივი 8 2 2 2 5 4 3" xfId="37100" xr:uid="{00000000-0005-0000-0000-00001D910000}"/>
    <cellStyle name="ჩვეულებრივი 8 2 2 2 5 5" xfId="32220" xr:uid="{00000000-0005-0000-0000-00001E910000}"/>
    <cellStyle name="ჩვეულებრივი 8 2 2 2 5 6" xfId="37093" xr:uid="{00000000-0005-0000-0000-00001F910000}"/>
    <cellStyle name="ჩვეულებრივი 8 2 2 2 6" xfId="27294" xr:uid="{00000000-0005-0000-0000-000020910000}"/>
    <cellStyle name="ჩვეულებრივი 8 2 2 2 6 2" xfId="27295" xr:uid="{00000000-0005-0000-0000-000021910000}"/>
    <cellStyle name="ჩვეულებრივი 8 2 2 2 6 2 2" xfId="27296" xr:uid="{00000000-0005-0000-0000-000022910000}"/>
    <cellStyle name="ჩვეულებრივი 8 2 2 2 6 2 2 2" xfId="32230" xr:uid="{00000000-0005-0000-0000-000023910000}"/>
    <cellStyle name="ჩვეულებრივი 8 2 2 2 6 2 2 3" xfId="37103" xr:uid="{00000000-0005-0000-0000-000024910000}"/>
    <cellStyle name="ჩვეულებრივი 8 2 2 2 6 2 3" xfId="32229" xr:uid="{00000000-0005-0000-0000-000025910000}"/>
    <cellStyle name="ჩვეულებრივი 8 2 2 2 6 2 4" xfId="37102" xr:uid="{00000000-0005-0000-0000-000026910000}"/>
    <cellStyle name="ჩვეულებრივი 8 2 2 2 6 3" xfId="27297" xr:uid="{00000000-0005-0000-0000-000027910000}"/>
    <cellStyle name="ჩვეულებრივი 8 2 2 2 6 3 2" xfId="32231" xr:uid="{00000000-0005-0000-0000-000028910000}"/>
    <cellStyle name="ჩვეულებრივი 8 2 2 2 6 3 3" xfId="37104" xr:uid="{00000000-0005-0000-0000-000029910000}"/>
    <cellStyle name="ჩვეულებრივი 8 2 2 2 6 4" xfId="32228" xr:uid="{00000000-0005-0000-0000-00002A910000}"/>
    <cellStyle name="ჩვეულებრივი 8 2 2 2 6 5" xfId="37101" xr:uid="{00000000-0005-0000-0000-00002B910000}"/>
    <cellStyle name="ჩვეულებრივი 8 2 2 2 7" xfId="27298" xr:uid="{00000000-0005-0000-0000-00002C910000}"/>
    <cellStyle name="ჩვეულებრივი 8 2 2 2 7 2" xfId="27299" xr:uid="{00000000-0005-0000-0000-00002D910000}"/>
    <cellStyle name="ჩვეულებრივი 8 2 2 2 7 2 2" xfId="32233" xr:uid="{00000000-0005-0000-0000-00002E910000}"/>
    <cellStyle name="ჩვეულებრივი 8 2 2 2 7 2 3" xfId="37106" xr:uid="{00000000-0005-0000-0000-00002F910000}"/>
    <cellStyle name="ჩვეულებრივი 8 2 2 2 7 3" xfId="32232" xr:uid="{00000000-0005-0000-0000-000030910000}"/>
    <cellStyle name="ჩვეულებრივი 8 2 2 2 7 4" xfId="37105" xr:uid="{00000000-0005-0000-0000-000031910000}"/>
    <cellStyle name="ჩვეულებრივი 8 2 2 2 8" xfId="27300" xr:uid="{00000000-0005-0000-0000-000032910000}"/>
    <cellStyle name="ჩვეულებრივი 8 2 2 2 8 2" xfId="32234" xr:uid="{00000000-0005-0000-0000-000033910000}"/>
    <cellStyle name="ჩვეულებრივი 8 2 2 2 8 3" xfId="37107" xr:uid="{00000000-0005-0000-0000-000034910000}"/>
    <cellStyle name="ჩვეულებრივი 8 2 2 2 9" xfId="32139" xr:uid="{00000000-0005-0000-0000-000035910000}"/>
    <cellStyle name="ჩვეულებრივი 8 2 2 3" xfId="27301" xr:uid="{00000000-0005-0000-0000-000036910000}"/>
    <cellStyle name="ჩვეულებრივი 8 2 2 3 2" xfId="27302" xr:uid="{00000000-0005-0000-0000-000037910000}"/>
    <cellStyle name="ჩვეულებრივი 8 2 2 3 2 2" xfId="27303" xr:uid="{00000000-0005-0000-0000-000038910000}"/>
    <cellStyle name="ჩვეულებრივი 8 2 2 3 2 2 2" xfId="27304" xr:uid="{00000000-0005-0000-0000-000039910000}"/>
    <cellStyle name="ჩვეულებრივი 8 2 2 3 2 2 2 2" xfId="27305" xr:uid="{00000000-0005-0000-0000-00003A910000}"/>
    <cellStyle name="ჩვეულებრივი 8 2 2 3 2 2 2 2 2" xfId="27306" xr:uid="{00000000-0005-0000-0000-00003B910000}"/>
    <cellStyle name="ჩვეულებრივი 8 2 2 3 2 2 2 2 2 2" xfId="32240" xr:uid="{00000000-0005-0000-0000-00003C910000}"/>
    <cellStyle name="ჩვეულებრივი 8 2 2 3 2 2 2 2 2 3" xfId="37113" xr:uid="{00000000-0005-0000-0000-00003D910000}"/>
    <cellStyle name="ჩვეულებრივი 8 2 2 3 2 2 2 2 3" xfId="32239" xr:uid="{00000000-0005-0000-0000-00003E910000}"/>
    <cellStyle name="ჩვეულებრივი 8 2 2 3 2 2 2 2 4" xfId="37112" xr:uid="{00000000-0005-0000-0000-00003F910000}"/>
    <cellStyle name="ჩვეულებრივი 8 2 2 3 2 2 2 3" xfId="27307" xr:uid="{00000000-0005-0000-0000-000040910000}"/>
    <cellStyle name="ჩვეულებრივი 8 2 2 3 2 2 2 3 2" xfId="32241" xr:uid="{00000000-0005-0000-0000-000041910000}"/>
    <cellStyle name="ჩვეულებრივი 8 2 2 3 2 2 2 3 3" xfId="37114" xr:uid="{00000000-0005-0000-0000-000042910000}"/>
    <cellStyle name="ჩვეულებრივი 8 2 2 3 2 2 2 4" xfId="32238" xr:uid="{00000000-0005-0000-0000-000043910000}"/>
    <cellStyle name="ჩვეულებრივი 8 2 2 3 2 2 2 5" xfId="37111" xr:uid="{00000000-0005-0000-0000-000044910000}"/>
    <cellStyle name="ჩვეულებრივი 8 2 2 3 2 2 3" xfId="27308" xr:uid="{00000000-0005-0000-0000-000045910000}"/>
    <cellStyle name="ჩვეულებრივი 8 2 2 3 2 2 3 2" xfId="27309" xr:uid="{00000000-0005-0000-0000-000046910000}"/>
    <cellStyle name="ჩვეულებრივი 8 2 2 3 2 2 3 2 2" xfId="32243" xr:uid="{00000000-0005-0000-0000-000047910000}"/>
    <cellStyle name="ჩვეულებრივი 8 2 2 3 2 2 3 2 3" xfId="37116" xr:uid="{00000000-0005-0000-0000-000048910000}"/>
    <cellStyle name="ჩვეულებრივი 8 2 2 3 2 2 3 3" xfId="32242" xr:uid="{00000000-0005-0000-0000-000049910000}"/>
    <cellStyle name="ჩვეულებრივი 8 2 2 3 2 2 3 4" xfId="37115" xr:uid="{00000000-0005-0000-0000-00004A910000}"/>
    <cellStyle name="ჩვეულებრივი 8 2 2 3 2 2 4" xfId="27310" xr:uid="{00000000-0005-0000-0000-00004B910000}"/>
    <cellStyle name="ჩვეულებრივი 8 2 2 3 2 2 4 2" xfId="32244" xr:uid="{00000000-0005-0000-0000-00004C910000}"/>
    <cellStyle name="ჩვეულებრივი 8 2 2 3 2 2 4 3" xfId="37117" xr:uid="{00000000-0005-0000-0000-00004D910000}"/>
    <cellStyle name="ჩვეულებრივი 8 2 2 3 2 2 5" xfId="32237" xr:uid="{00000000-0005-0000-0000-00004E910000}"/>
    <cellStyle name="ჩვეულებრივი 8 2 2 3 2 2 6" xfId="37110" xr:uid="{00000000-0005-0000-0000-00004F910000}"/>
    <cellStyle name="ჩვეულებრივი 8 2 2 3 2 3" xfId="27311" xr:uid="{00000000-0005-0000-0000-000050910000}"/>
    <cellStyle name="ჩვეულებრივი 8 2 2 3 2 3 2" xfId="27312" xr:uid="{00000000-0005-0000-0000-000051910000}"/>
    <cellStyle name="ჩვეულებრივი 8 2 2 3 2 3 2 2" xfId="27313" xr:uid="{00000000-0005-0000-0000-000052910000}"/>
    <cellStyle name="ჩვეულებრივი 8 2 2 3 2 3 2 2 2" xfId="32247" xr:uid="{00000000-0005-0000-0000-000053910000}"/>
    <cellStyle name="ჩვეულებრივი 8 2 2 3 2 3 2 2 3" xfId="37120" xr:uid="{00000000-0005-0000-0000-000054910000}"/>
    <cellStyle name="ჩვეულებრივი 8 2 2 3 2 3 2 3" xfId="32246" xr:uid="{00000000-0005-0000-0000-000055910000}"/>
    <cellStyle name="ჩვეულებრივი 8 2 2 3 2 3 2 4" xfId="37119" xr:uid="{00000000-0005-0000-0000-000056910000}"/>
    <cellStyle name="ჩვეულებრივი 8 2 2 3 2 3 3" xfId="27314" xr:uid="{00000000-0005-0000-0000-000057910000}"/>
    <cellStyle name="ჩვეულებრივი 8 2 2 3 2 3 3 2" xfId="32248" xr:uid="{00000000-0005-0000-0000-000058910000}"/>
    <cellStyle name="ჩვეულებრივი 8 2 2 3 2 3 3 3" xfId="37121" xr:uid="{00000000-0005-0000-0000-000059910000}"/>
    <cellStyle name="ჩვეულებრივი 8 2 2 3 2 3 4" xfId="32245" xr:uid="{00000000-0005-0000-0000-00005A910000}"/>
    <cellStyle name="ჩვეულებრივი 8 2 2 3 2 3 5" xfId="37118" xr:uid="{00000000-0005-0000-0000-00005B910000}"/>
    <cellStyle name="ჩვეულებრივი 8 2 2 3 2 4" xfId="27315" xr:uid="{00000000-0005-0000-0000-00005C910000}"/>
    <cellStyle name="ჩვეულებრივი 8 2 2 3 2 4 2" xfId="27316" xr:uid="{00000000-0005-0000-0000-00005D910000}"/>
    <cellStyle name="ჩვეულებრივი 8 2 2 3 2 4 2 2" xfId="32250" xr:uid="{00000000-0005-0000-0000-00005E910000}"/>
    <cellStyle name="ჩვეულებრივი 8 2 2 3 2 4 2 3" xfId="37123" xr:uid="{00000000-0005-0000-0000-00005F910000}"/>
    <cellStyle name="ჩვეულებრივი 8 2 2 3 2 4 3" xfId="32249" xr:uid="{00000000-0005-0000-0000-000060910000}"/>
    <cellStyle name="ჩვეულებრივი 8 2 2 3 2 4 4" xfId="37122" xr:uid="{00000000-0005-0000-0000-000061910000}"/>
    <cellStyle name="ჩვეულებრივი 8 2 2 3 2 5" xfId="27317" xr:uid="{00000000-0005-0000-0000-000062910000}"/>
    <cellStyle name="ჩვეულებრივი 8 2 2 3 2 5 2" xfId="32251" xr:uid="{00000000-0005-0000-0000-000063910000}"/>
    <cellStyle name="ჩვეულებრივი 8 2 2 3 2 5 3" xfId="37124" xr:uid="{00000000-0005-0000-0000-000064910000}"/>
    <cellStyle name="ჩვეულებრივი 8 2 2 3 2 6" xfId="32236" xr:uid="{00000000-0005-0000-0000-000065910000}"/>
    <cellStyle name="ჩვეულებრივი 8 2 2 3 2 7" xfId="37109" xr:uid="{00000000-0005-0000-0000-000066910000}"/>
    <cellStyle name="ჩვეულებრივი 8 2 2 3 3" xfId="27318" xr:uid="{00000000-0005-0000-0000-000067910000}"/>
    <cellStyle name="ჩვეულებრივი 8 2 2 3 3 2" xfId="27319" xr:uid="{00000000-0005-0000-0000-000068910000}"/>
    <cellStyle name="ჩვეულებრივი 8 2 2 3 3 2 2" xfId="27320" xr:uid="{00000000-0005-0000-0000-000069910000}"/>
    <cellStyle name="ჩვეულებრივი 8 2 2 3 3 2 2 2" xfId="27321" xr:uid="{00000000-0005-0000-0000-00006A910000}"/>
    <cellStyle name="ჩვეულებრივი 8 2 2 3 3 2 2 2 2" xfId="27322" xr:uid="{00000000-0005-0000-0000-00006B910000}"/>
    <cellStyle name="ჩვეულებრივი 8 2 2 3 3 2 2 2 2 2" xfId="32256" xr:uid="{00000000-0005-0000-0000-00006C910000}"/>
    <cellStyle name="ჩვეულებრივი 8 2 2 3 3 2 2 2 2 3" xfId="37129" xr:uid="{00000000-0005-0000-0000-00006D910000}"/>
    <cellStyle name="ჩვეულებრივი 8 2 2 3 3 2 2 2 3" xfId="32255" xr:uid="{00000000-0005-0000-0000-00006E910000}"/>
    <cellStyle name="ჩვეულებრივი 8 2 2 3 3 2 2 2 4" xfId="37128" xr:uid="{00000000-0005-0000-0000-00006F910000}"/>
    <cellStyle name="ჩვეულებრივი 8 2 2 3 3 2 2 3" xfId="27323" xr:uid="{00000000-0005-0000-0000-000070910000}"/>
    <cellStyle name="ჩვეულებრივი 8 2 2 3 3 2 2 3 2" xfId="32257" xr:uid="{00000000-0005-0000-0000-000071910000}"/>
    <cellStyle name="ჩვეულებრივი 8 2 2 3 3 2 2 3 3" xfId="37130" xr:uid="{00000000-0005-0000-0000-000072910000}"/>
    <cellStyle name="ჩვეულებრივი 8 2 2 3 3 2 2 4" xfId="32254" xr:uid="{00000000-0005-0000-0000-000073910000}"/>
    <cellStyle name="ჩვეულებრივი 8 2 2 3 3 2 2 5" xfId="37127" xr:uid="{00000000-0005-0000-0000-000074910000}"/>
    <cellStyle name="ჩვეულებრივი 8 2 2 3 3 2 3" xfId="27324" xr:uid="{00000000-0005-0000-0000-000075910000}"/>
    <cellStyle name="ჩვეულებრივი 8 2 2 3 3 2 3 2" xfId="27325" xr:uid="{00000000-0005-0000-0000-000076910000}"/>
    <cellStyle name="ჩვეულებრივი 8 2 2 3 3 2 3 2 2" xfId="32259" xr:uid="{00000000-0005-0000-0000-000077910000}"/>
    <cellStyle name="ჩვეულებრივი 8 2 2 3 3 2 3 2 3" xfId="37132" xr:uid="{00000000-0005-0000-0000-000078910000}"/>
    <cellStyle name="ჩვეულებრივი 8 2 2 3 3 2 3 3" xfId="32258" xr:uid="{00000000-0005-0000-0000-000079910000}"/>
    <cellStyle name="ჩვეულებრივი 8 2 2 3 3 2 3 4" xfId="37131" xr:uid="{00000000-0005-0000-0000-00007A910000}"/>
    <cellStyle name="ჩვეულებრივი 8 2 2 3 3 2 4" xfId="27326" xr:uid="{00000000-0005-0000-0000-00007B910000}"/>
    <cellStyle name="ჩვეულებრივი 8 2 2 3 3 2 4 2" xfId="32260" xr:uid="{00000000-0005-0000-0000-00007C910000}"/>
    <cellStyle name="ჩვეულებრივი 8 2 2 3 3 2 4 3" xfId="37133" xr:uid="{00000000-0005-0000-0000-00007D910000}"/>
    <cellStyle name="ჩვეულებრივი 8 2 2 3 3 2 5" xfId="32253" xr:uid="{00000000-0005-0000-0000-00007E910000}"/>
    <cellStyle name="ჩვეულებრივი 8 2 2 3 3 2 6" xfId="37126" xr:uid="{00000000-0005-0000-0000-00007F910000}"/>
    <cellStyle name="ჩვეულებრივი 8 2 2 3 3 3" xfId="27327" xr:uid="{00000000-0005-0000-0000-000080910000}"/>
    <cellStyle name="ჩვეულებრივი 8 2 2 3 3 3 2" xfId="27328" xr:uid="{00000000-0005-0000-0000-000081910000}"/>
    <cellStyle name="ჩვეულებრივი 8 2 2 3 3 3 2 2" xfId="27329" xr:uid="{00000000-0005-0000-0000-000082910000}"/>
    <cellStyle name="ჩვეულებრივი 8 2 2 3 3 3 2 2 2" xfId="32263" xr:uid="{00000000-0005-0000-0000-000083910000}"/>
    <cellStyle name="ჩვეულებრივი 8 2 2 3 3 3 2 2 3" xfId="37136" xr:uid="{00000000-0005-0000-0000-000084910000}"/>
    <cellStyle name="ჩვეულებრივი 8 2 2 3 3 3 2 3" xfId="32262" xr:uid="{00000000-0005-0000-0000-000085910000}"/>
    <cellStyle name="ჩვეულებრივი 8 2 2 3 3 3 2 4" xfId="37135" xr:uid="{00000000-0005-0000-0000-000086910000}"/>
    <cellStyle name="ჩვეულებრივი 8 2 2 3 3 3 3" xfId="27330" xr:uid="{00000000-0005-0000-0000-000087910000}"/>
    <cellStyle name="ჩვეულებრივი 8 2 2 3 3 3 3 2" xfId="32264" xr:uid="{00000000-0005-0000-0000-000088910000}"/>
    <cellStyle name="ჩვეულებრივი 8 2 2 3 3 3 3 3" xfId="37137" xr:uid="{00000000-0005-0000-0000-000089910000}"/>
    <cellStyle name="ჩვეულებრივი 8 2 2 3 3 3 4" xfId="32261" xr:uid="{00000000-0005-0000-0000-00008A910000}"/>
    <cellStyle name="ჩვეულებრივი 8 2 2 3 3 3 5" xfId="37134" xr:uid="{00000000-0005-0000-0000-00008B910000}"/>
    <cellStyle name="ჩვეულებრივი 8 2 2 3 3 4" xfId="27331" xr:uid="{00000000-0005-0000-0000-00008C910000}"/>
    <cellStyle name="ჩვეულებრივი 8 2 2 3 3 4 2" xfId="27332" xr:uid="{00000000-0005-0000-0000-00008D910000}"/>
    <cellStyle name="ჩვეულებრივი 8 2 2 3 3 4 2 2" xfId="32266" xr:uid="{00000000-0005-0000-0000-00008E910000}"/>
    <cellStyle name="ჩვეულებრივი 8 2 2 3 3 4 2 3" xfId="37139" xr:uid="{00000000-0005-0000-0000-00008F910000}"/>
    <cellStyle name="ჩვეულებრივი 8 2 2 3 3 4 3" xfId="32265" xr:uid="{00000000-0005-0000-0000-000090910000}"/>
    <cellStyle name="ჩვეულებრივი 8 2 2 3 3 4 4" xfId="37138" xr:uid="{00000000-0005-0000-0000-000091910000}"/>
    <cellStyle name="ჩვეულებრივი 8 2 2 3 3 5" xfId="27333" xr:uid="{00000000-0005-0000-0000-000092910000}"/>
    <cellStyle name="ჩვეულებრივი 8 2 2 3 3 5 2" xfId="32267" xr:uid="{00000000-0005-0000-0000-000093910000}"/>
    <cellStyle name="ჩვეულებრივი 8 2 2 3 3 5 3" xfId="37140" xr:uid="{00000000-0005-0000-0000-000094910000}"/>
    <cellStyle name="ჩვეულებრივი 8 2 2 3 3 6" xfId="32252" xr:uid="{00000000-0005-0000-0000-000095910000}"/>
    <cellStyle name="ჩვეულებრივი 8 2 2 3 3 7" xfId="37125" xr:uid="{00000000-0005-0000-0000-000096910000}"/>
    <cellStyle name="ჩვეულებრივი 8 2 2 3 4" xfId="27334" xr:uid="{00000000-0005-0000-0000-000097910000}"/>
    <cellStyle name="ჩვეულებრივი 8 2 2 3 4 2" xfId="27335" xr:uid="{00000000-0005-0000-0000-000098910000}"/>
    <cellStyle name="ჩვეულებრივი 8 2 2 3 4 2 2" xfId="27336" xr:uid="{00000000-0005-0000-0000-000099910000}"/>
    <cellStyle name="ჩვეულებრივი 8 2 2 3 4 2 2 2" xfId="27337" xr:uid="{00000000-0005-0000-0000-00009A910000}"/>
    <cellStyle name="ჩვეულებრივი 8 2 2 3 4 2 2 2 2" xfId="32271" xr:uid="{00000000-0005-0000-0000-00009B910000}"/>
    <cellStyle name="ჩვეულებრივი 8 2 2 3 4 2 2 2 3" xfId="37144" xr:uid="{00000000-0005-0000-0000-00009C910000}"/>
    <cellStyle name="ჩვეულებრივი 8 2 2 3 4 2 2 3" xfId="32270" xr:uid="{00000000-0005-0000-0000-00009D910000}"/>
    <cellStyle name="ჩვეულებრივი 8 2 2 3 4 2 2 4" xfId="37143" xr:uid="{00000000-0005-0000-0000-00009E910000}"/>
    <cellStyle name="ჩვეულებრივი 8 2 2 3 4 2 3" xfId="27338" xr:uid="{00000000-0005-0000-0000-00009F910000}"/>
    <cellStyle name="ჩვეულებრივი 8 2 2 3 4 2 3 2" xfId="32272" xr:uid="{00000000-0005-0000-0000-0000A0910000}"/>
    <cellStyle name="ჩვეულებრივი 8 2 2 3 4 2 3 3" xfId="37145" xr:uid="{00000000-0005-0000-0000-0000A1910000}"/>
    <cellStyle name="ჩვეულებრივი 8 2 2 3 4 2 4" xfId="32269" xr:uid="{00000000-0005-0000-0000-0000A2910000}"/>
    <cellStyle name="ჩვეულებრივი 8 2 2 3 4 2 5" xfId="37142" xr:uid="{00000000-0005-0000-0000-0000A3910000}"/>
    <cellStyle name="ჩვეულებრივი 8 2 2 3 4 3" xfId="27339" xr:uid="{00000000-0005-0000-0000-0000A4910000}"/>
    <cellStyle name="ჩვეულებრივი 8 2 2 3 4 3 2" xfId="27340" xr:uid="{00000000-0005-0000-0000-0000A5910000}"/>
    <cellStyle name="ჩვეულებრივი 8 2 2 3 4 3 2 2" xfId="32274" xr:uid="{00000000-0005-0000-0000-0000A6910000}"/>
    <cellStyle name="ჩვეულებრივი 8 2 2 3 4 3 2 3" xfId="37147" xr:uid="{00000000-0005-0000-0000-0000A7910000}"/>
    <cellStyle name="ჩვეულებრივი 8 2 2 3 4 3 3" xfId="32273" xr:uid="{00000000-0005-0000-0000-0000A8910000}"/>
    <cellStyle name="ჩვეულებრივი 8 2 2 3 4 3 4" xfId="37146" xr:uid="{00000000-0005-0000-0000-0000A9910000}"/>
    <cellStyle name="ჩვეულებრივი 8 2 2 3 4 4" xfId="27341" xr:uid="{00000000-0005-0000-0000-0000AA910000}"/>
    <cellStyle name="ჩვეულებრივი 8 2 2 3 4 4 2" xfId="32275" xr:uid="{00000000-0005-0000-0000-0000AB910000}"/>
    <cellStyle name="ჩვეულებრივი 8 2 2 3 4 4 3" xfId="37148" xr:uid="{00000000-0005-0000-0000-0000AC910000}"/>
    <cellStyle name="ჩვეულებრივი 8 2 2 3 4 5" xfId="32268" xr:uid="{00000000-0005-0000-0000-0000AD910000}"/>
    <cellStyle name="ჩვეულებრივი 8 2 2 3 4 6" xfId="37141" xr:uid="{00000000-0005-0000-0000-0000AE910000}"/>
    <cellStyle name="ჩვეულებრივი 8 2 2 3 5" xfId="27342" xr:uid="{00000000-0005-0000-0000-0000AF910000}"/>
    <cellStyle name="ჩვეულებრივი 8 2 2 3 5 2" xfId="27343" xr:uid="{00000000-0005-0000-0000-0000B0910000}"/>
    <cellStyle name="ჩვეულებრივი 8 2 2 3 5 2 2" xfId="27344" xr:uid="{00000000-0005-0000-0000-0000B1910000}"/>
    <cellStyle name="ჩვეულებრივი 8 2 2 3 5 2 2 2" xfId="32278" xr:uid="{00000000-0005-0000-0000-0000B2910000}"/>
    <cellStyle name="ჩვეულებრივი 8 2 2 3 5 2 2 3" xfId="37151" xr:uid="{00000000-0005-0000-0000-0000B3910000}"/>
    <cellStyle name="ჩვეულებრივი 8 2 2 3 5 2 3" xfId="32277" xr:uid="{00000000-0005-0000-0000-0000B4910000}"/>
    <cellStyle name="ჩვეულებრივი 8 2 2 3 5 2 4" xfId="37150" xr:uid="{00000000-0005-0000-0000-0000B5910000}"/>
    <cellStyle name="ჩვეულებრივი 8 2 2 3 5 3" xfId="27345" xr:uid="{00000000-0005-0000-0000-0000B6910000}"/>
    <cellStyle name="ჩვეულებრივი 8 2 2 3 5 3 2" xfId="32279" xr:uid="{00000000-0005-0000-0000-0000B7910000}"/>
    <cellStyle name="ჩვეულებრივი 8 2 2 3 5 3 3" xfId="37152" xr:uid="{00000000-0005-0000-0000-0000B8910000}"/>
    <cellStyle name="ჩვეულებრივი 8 2 2 3 5 4" xfId="32276" xr:uid="{00000000-0005-0000-0000-0000B9910000}"/>
    <cellStyle name="ჩვეულებრივი 8 2 2 3 5 5" xfId="37149" xr:uid="{00000000-0005-0000-0000-0000BA910000}"/>
    <cellStyle name="ჩვეულებრივი 8 2 2 3 6" xfId="27346" xr:uid="{00000000-0005-0000-0000-0000BB910000}"/>
    <cellStyle name="ჩვეულებრივი 8 2 2 3 6 2" xfId="27347" xr:uid="{00000000-0005-0000-0000-0000BC910000}"/>
    <cellStyle name="ჩვეულებრივი 8 2 2 3 6 2 2" xfId="32281" xr:uid="{00000000-0005-0000-0000-0000BD910000}"/>
    <cellStyle name="ჩვეულებრივი 8 2 2 3 6 2 3" xfId="37154" xr:uid="{00000000-0005-0000-0000-0000BE910000}"/>
    <cellStyle name="ჩვეულებრივი 8 2 2 3 6 3" xfId="32280" xr:uid="{00000000-0005-0000-0000-0000BF910000}"/>
    <cellStyle name="ჩვეულებრივი 8 2 2 3 6 4" xfId="37153" xr:uid="{00000000-0005-0000-0000-0000C0910000}"/>
    <cellStyle name="ჩვეულებრივი 8 2 2 3 7" xfId="27348" xr:uid="{00000000-0005-0000-0000-0000C1910000}"/>
    <cellStyle name="ჩვეულებრივი 8 2 2 3 7 2" xfId="32282" xr:uid="{00000000-0005-0000-0000-0000C2910000}"/>
    <cellStyle name="ჩვეულებრივი 8 2 2 3 7 3" xfId="37155" xr:uid="{00000000-0005-0000-0000-0000C3910000}"/>
    <cellStyle name="ჩვეულებრივი 8 2 2 3 8" xfId="32235" xr:uid="{00000000-0005-0000-0000-0000C4910000}"/>
    <cellStyle name="ჩვეულებრივი 8 2 2 3 9" xfId="37108" xr:uid="{00000000-0005-0000-0000-0000C5910000}"/>
    <cellStyle name="ჩვეულებრივი 8 2 2 4" xfId="27349" xr:uid="{00000000-0005-0000-0000-0000C6910000}"/>
    <cellStyle name="ჩვეულებრივი 8 2 2 4 2" xfId="27350" xr:uid="{00000000-0005-0000-0000-0000C7910000}"/>
    <cellStyle name="ჩვეულებრივი 8 2 2 4 2 2" xfId="27351" xr:uid="{00000000-0005-0000-0000-0000C8910000}"/>
    <cellStyle name="ჩვეულებრივი 8 2 2 4 2 2 2" xfId="27352" xr:uid="{00000000-0005-0000-0000-0000C9910000}"/>
    <cellStyle name="ჩვეულებრივი 8 2 2 4 2 2 2 2" xfId="27353" xr:uid="{00000000-0005-0000-0000-0000CA910000}"/>
    <cellStyle name="ჩვეულებრივი 8 2 2 4 2 2 2 2 2" xfId="32287" xr:uid="{00000000-0005-0000-0000-0000CB910000}"/>
    <cellStyle name="ჩვეულებრივი 8 2 2 4 2 2 2 2 3" xfId="37160" xr:uid="{00000000-0005-0000-0000-0000CC910000}"/>
    <cellStyle name="ჩვეულებრივი 8 2 2 4 2 2 2 3" xfId="32286" xr:uid="{00000000-0005-0000-0000-0000CD910000}"/>
    <cellStyle name="ჩვეულებრივი 8 2 2 4 2 2 2 4" xfId="37159" xr:uid="{00000000-0005-0000-0000-0000CE910000}"/>
    <cellStyle name="ჩვეულებრივი 8 2 2 4 2 2 3" xfId="27354" xr:uid="{00000000-0005-0000-0000-0000CF910000}"/>
    <cellStyle name="ჩვეულებრივი 8 2 2 4 2 2 3 2" xfId="32288" xr:uid="{00000000-0005-0000-0000-0000D0910000}"/>
    <cellStyle name="ჩვეულებრივი 8 2 2 4 2 2 3 3" xfId="37161" xr:uid="{00000000-0005-0000-0000-0000D1910000}"/>
    <cellStyle name="ჩვეულებრივი 8 2 2 4 2 2 4" xfId="32285" xr:uid="{00000000-0005-0000-0000-0000D2910000}"/>
    <cellStyle name="ჩვეულებრივი 8 2 2 4 2 2 5" xfId="37158" xr:uid="{00000000-0005-0000-0000-0000D3910000}"/>
    <cellStyle name="ჩვეულებრივი 8 2 2 4 2 3" xfId="27355" xr:uid="{00000000-0005-0000-0000-0000D4910000}"/>
    <cellStyle name="ჩვეულებრივი 8 2 2 4 2 3 2" xfId="27356" xr:uid="{00000000-0005-0000-0000-0000D5910000}"/>
    <cellStyle name="ჩვეულებრივი 8 2 2 4 2 3 2 2" xfId="32290" xr:uid="{00000000-0005-0000-0000-0000D6910000}"/>
    <cellStyle name="ჩვეულებრივი 8 2 2 4 2 3 2 3" xfId="37163" xr:uid="{00000000-0005-0000-0000-0000D7910000}"/>
    <cellStyle name="ჩვეულებრივი 8 2 2 4 2 3 3" xfId="32289" xr:uid="{00000000-0005-0000-0000-0000D8910000}"/>
    <cellStyle name="ჩვეულებრივი 8 2 2 4 2 3 4" xfId="37162" xr:uid="{00000000-0005-0000-0000-0000D9910000}"/>
    <cellStyle name="ჩვეულებრივი 8 2 2 4 2 4" xfId="27357" xr:uid="{00000000-0005-0000-0000-0000DA910000}"/>
    <cellStyle name="ჩვეულებრივი 8 2 2 4 2 4 2" xfId="32291" xr:uid="{00000000-0005-0000-0000-0000DB910000}"/>
    <cellStyle name="ჩვეულებრივი 8 2 2 4 2 4 3" xfId="37164" xr:uid="{00000000-0005-0000-0000-0000DC910000}"/>
    <cellStyle name="ჩვეულებრივი 8 2 2 4 2 5" xfId="32284" xr:uid="{00000000-0005-0000-0000-0000DD910000}"/>
    <cellStyle name="ჩვეულებრივი 8 2 2 4 2 6" xfId="37157" xr:uid="{00000000-0005-0000-0000-0000DE910000}"/>
    <cellStyle name="ჩვეულებრივი 8 2 2 4 3" xfId="27358" xr:uid="{00000000-0005-0000-0000-0000DF910000}"/>
    <cellStyle name="ჩვეულებრივი 8 2 2 4 3 2" xfId="27359" xr:uid="{00000000-0005-0000-0000-0000E0910000}"/>
    <cellStyle name="ჩვეულებრივი 8 2 2 4 3 2 2" xfId="27360" xr:uid="{00000000-0005-0000-0000-0000E1910000}"/>
    <cellStyle name="ჩვეულებრივი 8 2 2 4 3 2 2 2" xfId="32294" xr:uid="{00000000-0005-0000-0000-0000E2910000}"/>
    <cellStyle name="ჩვეულებრივი 8 2 2 4 3 2 2 3" xfId="37167" xr:uid="{00000000-0005-0000-0000-0000E3910000}"/>
    <cellStyle name="ჩვეულებრივი 8 2 2 4 3 2 3" xfId="32293" xr:uid="{00000000-0005-0000-0000-0000E4910000}"/>
    <cellStyle name="ჩვეულებრივი 8 2 2 4 3 2 4" xfId="37166" xr:uid="{00000000-0005-0000-0000-0000E5910000}"/>
    <cellStyle name="ჩვეულებრივი 8 2 2 4 3 3" xfId="27361" xr:uid="{00000000-0005-0000-0000-0000E6910000}"/>
    <cellStyle name="ჩვეულებრივი 8 2 2 4 3 3 2" xfId="32295" xr:uid="{00000000-0005-0000-0000-0000E7910000}"/>
    <cellStyle name="ჩვეულებრივი 8 2 2 4 3 3 3" xfId="37168" xr:uid="{00000000-0005-0000-0000-0000E8910000}"/>
    <cellStyle name="ჩვეულებრივი 8 2 2 4 3 4" xfId="32292" xr:uid="{00000000-0005-0000-0000-0000E9910000}"/>
    <cellStyle name="ჩვეულებრივი 8 2 2 4 3 5" xfId="37165" xr:uid="{00000000-0005-0000-0000-0000EA910000}"/>
    <cellStyle name="ჩვეულებრივი 8 2 2 4 4" xfId="27362" xr:uid="{00000000-0005-0000-0000-0000EB910000}"/>
    <cellStyle name="ჩვეულებრივი 8 2 2 4 4 2" xfId="27363" xr:uid="{00000000-0005-0000-0000-0000EC910000}"/>
    <cellStyle name="ჩვეულებრივი 8 2 2 4 4 2 2" xfId="32297" xr:uid="{00000000-0005-0000-0000-0000ED910000}"/>
    <cellStyle name="ჩვეულებრივი 8 2 2 4 4 2 3" xfId="37170" xr:uid="{00000000-0005-0000-0000-0000EE910000}"/>
    <cellStyle name="ჩვეულებრივი 8 2 2 4 4 3" xfId="32296" xr:uid="{00000000-0005-0000-0000-0000EF910000}"/>
    <cellStyle name="ჩვეულებრივი 8 2 2 4 4 4" xfId="37169" xr:uid="{00000000-0005-0000-0000-0000F0910000}"/>
    <cellStyle name="ჩვეულებრივი 8 2 2 4 5" xfId="27364" xr:uid="{00000000-0005-0000-0000-0000F1910000}"/>
    <cellStyle name="ჩვეულებრივი 8 2 2 4 5 2" xfId="32298" xr:uid="{00000000-0005-0000-0000-0000F2910000}"/>
    <cellStyle name="ჩვეულებრივი 8 2 2 4 5 3" xfId="37171" xr:uid="{00000000-0005-0000-0000-0000F3910000}"/>
    <cellStyle name="ჩვეულებრივი 8 2 2 4 6" xfId="32283" xr:uid="{00000000-0005-0000-0000-0000F4910000}"/>
    <cellStyle name="ჩვეულებრივი 8 2 2 4 7" xfId="37156" xr:uid="{00000000-0005-0000-0000-0000F5910000}"/>
    <cellStyle name="ჩვეულებრივი 8 2 2 5" xfId="27365" xr:uid="{00000000-0005-0000-0000-0000F6910000}"/>
    <cellStyle name="ჩვეულებრივი 8 2 2 5 2" xfId="27366" xr:uid="{00000000-0005-0000-0000-0000F7910000}"/>
    <cellStyle name="ჩვეულებრივი 8 2 2 5 2 2" xfId="27367" xr:uid="{00000000-0005-0000-0000-0000F8910000}"/>
    <cellStyle name="ჩვეულებრივი 8 2 2 5 2 2 2" xfId="27368" xr:uid="{00000000-0005-0000-0000-0000F9910000}"/>
    <cellStyle name="ჩვეულებრივი 8 2 2 5 2 2 2 2" xfId="27369" xr:uid="{00000000-0005-0000-0000-0000FA910000}"/>
    <cellStyle name="ჩვეულებრივი 8 2 2 5 2 2 2 2 2" xfId="32303" xr:uid="{00000000-0005-0000-0000-0000FB910000}"/>
    <cellStyle name="ჩვეულებრივი 8 2 2 5 2 2 2 2 3" xfId="37176" xr:uid="{00000000-0005-0000-0000-0000FC910000}"/>
    <cellStyle name="ჩვეულებრივი 8 2 2 5 2 2 2 3" xfId="32302" xr:uid="{00000000-0005-0000-0000-0000FD910000}"/>
    <cellStyle name="ჩვეულებრივი 8 2 2 5 2 2 2 4" xfId="37175" xr:uid="{00000000-0005-0000-0000-0000FE910000}"/>
    <cellStyle name="ჩვეულებრივი 8 2 2 5 2 2 3" xfId="27370" xr:uid="{00000000-0005-0000-0000-0000FF910000}"/>
    <cellStyle name="ჩვეულებრივი 8 2 2 5 2 2 3 2" xfId="32304" xr:uid="{00000000-0005-0000-0000-000000920000}"/>
    <cellStyle name="ჩვეულებრივი 8 2 2 5 2 2 3 3" xfId="37177" xr:uid="{00000000-0005-0000-0000-000001920000}"/>
    <cellStyle name="ჩვეულებრივი 8 2 2 5 2 2 4" xfId="32301" xr:uid="{00000000-0005-0000-0000-000002920000}"/>
    <cellStyle name="ჩვეულებრივი 8 2 2 5 2 2 5" xfId="37174" xr:uid="{00000000-0005-0000-0000-000003920000}"/>
    <cellStyle name="ჩვეულებრივი 8 2 2 5 2 3" xfId="27371" xr:uid="{00000000-0005-0000-0000-000004920000}"/>
    <cellStyle name="ჩვეულებრივი 8 2 2 5 2 3 2" xfId="27372" xr:uid="{00000000-0005-0000-0000-000005920000}"/>
    <cellStyle name="ჩვეულებრივი 8 2 2 5 2 3 2 2" xfId="32306" xr:uid="{00000000-0005-0000-0000-000006920000}"/>
    <cellStyle name="ჩვეულებრივი 8 2 2 5 2 3 2 3" xfId="37179" xr:uid="{00000000-0005-0000-0000-000007920000}"/>
    <cellStyle name="ჩვეულებრივი 8 2 2 5 2 3 3" xfId="32305" xr:uid="{00000000-0005-0000-0000-000008920000}"/>
    <cellStyle name="ჩვეულებრივი 8 2 2 5 2 3 4" xfId="37178" xr:uid="{00000000-0005-0000-0000-000009920000}"/>
    <cellStyle name="ჩვეულებრივი 8 2 2 5 2 4" xfId="27373" xr:uid="{00000000-0005-0000-0000-00000A920000}"/>
    <cellStyle name="ჩვეულებრივი 8 2 2 5 2 4 2" xfId="32307" xr:uid="{00000000-0005-0000-0000-00000B920000}"/>
    <cellStyle name="ჩვეულებრივი 8 2 2 5 2 4 3" xfId="37180" xr:uid="{00000000-0005-0000-0000-00000C920000}"/>
    <cellStyle name="ჩვეულებრივი 8 2 2 5 2 5" xfId="32300" xr:uid="{00000000-0005-0000-0000-00000D920000}"/>
    <cellStyle name="ჩვეულებრივი 8 2 2 5 2 6" xfId="37173" xr:uid="{00000000-0005-0000-0000-00000E920000}"/>
    <cellStyle name="ჩვეულებრივი 8 2 2 5 3" xfId="27374" xr:uid="{00000000-0005-0000-0000-00000F920000}"/>
    <cellStyle name="ჩვეულებრივი 8 2 2 5 3 2" xfId="27375" xr:uid="{00000000-0005-0000-0000-000010920000}"/>
    <cellStyle name="ჩვეულებრივი 8 2 2 5 3 2 2" xfId="27376" xr:uid="{00000000-0005-0000-0000-000011920000}"/>
    <cellStyle name="ჩვეულებრივი 8 2 2 5 3 2 2 2" xfId="32310" xr:uid="{00000000-0005-0000-0000-000012920000}"/>
    <cellStyle name="ჩვეულებრივი 8 2 2 5 3 2 2 3" xfId="37183" xr:uid="{00000000-0005-0000-0000-000013920000}"/>
    <cellStyle name="ჩვეულებრივი 8 2 2 5 3 2 3" xfId="32309" xr:uid="{00000000-0005-0000-0000-000014920000}"/>
    <cellStyle name="ჩვეულებრივი 8 2 2 5 3 2 4" xfId="37182" xr:uid="{00000000-0005-0000-0000-000015920000}"/>
    <cellStyle name="ჩვეულებრივი 8 2 2 5 3 3" xfId="27377" xr:uid="{00000000-0005-0000-0000-000016920000}"/>
    <cellStyle name="ჩვეულებრივი 8 2 2 5 3 3 2" xfId="32311" xr:uid="{00000000-0005-0000-0000-000017920000}"/>
    <cellStyle name="ჩვეულებრივი 8 2 2 5 3 3 3" xfId="37184" xr:uid="{00000000-0005-0000-0000-000018920000}"/>
    <cellStyle name="ჩვეულებრივი 8 2 2 5 3 4" xfId="32308" xr:uid="{00000000-0005-0000-0000-000019920000}"/>
    <cellStyle name="ჩვეულებრივი 8 2 2 5 3 5" xfId="37181" xr:uid="{00000000-0005-0000-0000-00001A920000}"/>
    <cellStyle name="ჩვეულებრივი 8 2 2 5 4" xfId="27378" xr:uid="{00000000-0005-0000-0000-00001B920000}"/>
    <cellStyle name="ჩვეულებრივი 8 2 2 5 4 2" xfId="27379" xr:uid="{00000000-0005-0000-0000-00001C920000}"/>
    <cellStyle name="ჩვეულებრივი 8 2 2 5 4 2 2" xfId="32313" xr:uid="{00000000-0005-0000-0000-00001D920000}"/>
    <cellStyle name="ჩვეულებრივი 8 2 2 5 4 2 3" xfId="37186" xr:uid="{00000000-0005-0000-0000-00001E920000}"/>
    <cellStyle name="ჩვეულებრივი 8 2 2 5 4 3" xfId="32312" xr:uid="{00000000-0005-0000-0000-00001F920000}"/>
    <cellStyle name="ჩვეულებრივი 8 2 2 5 4 4" xfId="37185" xr:uid="{00000000-0005-0000-0000-000020920000}"/>
    <cellStyle name="ჩვეულებრივი 8 2 2 5 5" xfId="27380" xr:uid="{00000000-0005-0000-0000-000021920000}"/>
    <cellStyle name="ჩვეულებრივი 8 2 2 5 5 2" xfId="32314" xr:uid="{00000000-0005-0000-0000-000022920000}"/>
    <cellStyle name="ჩვეულებრივი 8 2 2 5 5 3" xfId="37187" xr:uid="{00000000-0005-0000-0000-000023920000}"/>
    <cellStyle name="ჩვეულებრივი 8 2 2 5 6" xfId="32299" xr:uid="{00000000-0005-0000-0000-000024920000}"/>
    <cellStyle name="ჩვეულებრივი 8 2 2 5 7" xfId="37172" xr:uid="{00000000-0005-0000-0000-000025920000}"/>
    <cellStyle name="ჩვეულებრივი 8 2 2 6" xfId="27381" xr:uid="{00000000-0005-0000-0000-000026920000}"/>
    <cellStyle name="ჩვეულებრივი 8 2 2 6 2" xfId="27382" xr:uid="{00000000-0005-0000-0000-000027920000}"/>
    <cellStyle name="ჩვეულებრივი 8 2 2 6 2 2" xfId="27383" xr:uid="{00000000-0005-0000-0000-000028920000}"/>
    <cellStyle name="ჩვეულებრივი 8 2 2 6 2 2 2" xfId="27384" xr:uid="{00000000-0005-0000-0000-000029920000}"/>
    <cellStyle name="ჩვეულებრივი 8 2 2 6 2 2 2 2" xfId="32318" xr:uid="{00000000-0005-0000-0000-00002A920000}"/>
    <cellStyle name="ჩვეულებრივი 8 2 2 6 2 2 2 3" xfId="37191" xr:uid="{00000000-0005-0000-0000-00002B920000}"/>
    <cellStyle name="ჩვეულებრივი 8 2 2 6 2 2 3" xfId="32317" xr:uid="{00000000-0005-0000-0000-00002C920000}"/>
    <cellStyle name="ჩვეულებრივი 8 2 2 6 2 2 4" xfId="37190" xr:uid="{00000000-0005-0000-0000-00002D920000}"/>
    <cellStyle name="ჩვეულებრივი 8 2 2 6 2 3" xfId="27385" xr:uid="{00000000-0005-0000-0000-00002E920000}"/>
    <cellStyle name="ჩვეულებრივი 8 2 2 6 2 3 2" xfId="32319" xr:uid="{00000000-0005-0000-0000-00002F920000}"/>
    <cellStyle name="ჩვეულებრივი 8 2 2 6 2 3 3" xfId="37192" xr:uid="{00000000-0005-0000-0000-000030920000}"/>
    <cellStyle name="ჩვეულებრივი 8 2 2 6 2 4" xfId="32316" xr:uid="{00000000-0005-0000-0000-000031920000}"/>
    <cellStyle name="ჩვეულებრივი 8 2 2 6 2 5" xfId="37189" xr:uid="{00000000-0005-0000-0000-000032920000}"/>
    <cellStyle name="ჩვეულებრივი 8 2 2 6 3" xfId="27386" xr:uid="{00000000-0005-0000-0000-000033920000}"/>
    <cellStyle name="ჩვეულებრივი 8 2 2 6 3 2" xfId="27387" xr:uid="{00000000-0005-0000-0000-000034920000}"/>
    <cellStyle name="ჩვეულებრივი 8 2 2 6 3 2 2" xfId="32321" xr:uid="{00000000-0005-0000-0000-000035920000}"/>
    <cellStyle name="ჩვეულებრივი 8 2 2 6 3 2 3" xfId="37194" xr:uid="{00000000-0005-0000-0000-000036920000}"/>
    <cellStyle name="ჩვეულებრივი 8 2 2 6 3 3" xfId="32320" xr:uid="{00000000-0005-0000-0000-000037920000}"/>
    <cellStyle name="ჩვეულებრივი 8 2 2 6 3 4" xfId="37193" xr:uid="{00000000-0005-0000-0000-000038920000}"/>
    <cellStyle name="ჩვეულებრივი 8 2 2 6 4" xfId="27388" xr:uid="{00000000-0005-0000-0000-000039920000}"/>
    <cellStyle name="ჩვეულებრივი 8 2 2 6 4 2" xfId="32322" xr:uid="{00000000-0005-0000-0000-00003A920000}"/>
    <cellStyle name="ჩვეულებრივი 8 2 2 6 4 3" xfId="37195" xr:uid="{00000000-0005-0000-0000-00003B920000}"/>
    <cellStyle name="ჩვეულებრივი 8 2 2 6 5" xfId="32315" xr:uid="{00000000-0005-0000-0000-00003C920000}"/>
    <cellStyle name="ჩვეულებრივი 8 2 2 6 6" xfId="37188" xr:uid="{00000000-0005-0000-0000-00003D920000}"/>
    <cellStyle name="ჩვეულებრივი 8 2 2 7" xfId="27389" xr:uid="{00000000-0005-0000-0000-00003E920000}"/>
    <cellStyle name="ჩვეულებრივი 8 2 2 7 2" xfId="27390" xr:uid="{00000000-0005-0000-0000-00003F920000}"/>
    <cellStyle name="ჩვეულებრივი 8 2 2 7 2 2" xfId="27391" xr:uid="{00000000-0005-0000-0000-000040920000}"/>
    <cellStyle name="ჩვეულებრივი 8 2 2 7 2 2 2" xfId="32325" xr:uid="{00000000-0005-0000-0000-000041920000}"/>
    <cellStyle name="ჩვეულებრივი 8 2 2 7 2 2 3" xfId="37198" xr:uid="{00000000-0005-0000-0000-000042920000}"/>
    <cellStyle name="ჩვეულებრივი 8 2 2 7 2 3" xfId="32324" xr:uid="{00000000-0005-0000-0000-000043920000}"/>
    <cellStyle name="ჩვეულებრივი 8 2 2 7 2 4" xfId="37197" xr:uid="{00000000-0005-0000-0000-000044920000}"/>
    <cellStyle name="ჩვეულებრივი 8 2 2 7 3" xfId="27392" xr:uid="{00000000-0005-0000-0000-000045920000}"/>
    <cellStyle name="ჩვეულებრივი 8 2 2 7 3 2" xfId="32326" xr:uid="{00000000-0005-0000-0000-000046920000}"/>
    <cellStyle name="ჩვეულებრივი 8 2 2 7 3 3" xfId="37199" xr:uid="{00000000-0005-0000-0000-000047920000}"/>
    <cellStyle name="ჩვეულებრივი 8 2 2 7 4" xfId="32323" xr:uid="{00000000-0005-0000-0000-000048920000}"/>
    <cellStyle name="ჩვეულებრივი 8 2 2 7 5" xfId="37196" xr:uid="{00000000-0005-0000-0000-000049920000}"/>
    <cellStyle name="ჩვეულებრივი 8 2 2 8" xfId="27393" xr:uid="{00000000-0005-0000-0000-00004A920000}"/>
    <cellStyle name="ჩვეულებრივი 8 2 2 8 2" xfId="27394" xr:uid="{00000000-0005-0000-0000-00004B920000}"/>
    <cellStyle name="ჩვეულებრივი 8 2 2 8 2 2" xfId="32328" xr:uid="{00000000-0005-0000-0000-00004C920000}"/>
    <cellStyle name="ჩვეულებრივი 8 2 2 8 2 3" xfId="37201" xr:uid="{00000000-0005-0000-0000-00004D920000}"/>
    <cellStyle name="ჩვეულებრივი 8 2 2 8 3" xfId="32327" xr:uid="{00000000-0005-0000-0000-00004E920000}"/>
    <cellStyle name="ჩვეულებრივი 8 2 2 8 4" xfId="37200" xr:uid="{00000000-0005-0000-0000-00004F920000}"/>
    <cellStyle name="ჩვეულებრივი 8 2 2 9" xfId="27395" xr:uid="{00000000-0005-0000-0000-000050920000}"/>
    <cellStyle name="ჩვეულებრივი 8 2 2 9 2" xfId="32329" xr:uid="{00000000-0005-0000-0000-000051920000}"/>
    <cellStyle name="ჩვეულებრივი 8 2 2 9 3" xfId="37202" xr:uid="{00000000-0005-0000-0000-000052920000}"/>
    <cellStyle name="ჩვეულებრივი 8 2 3" xfId="27396" xr:uid="{00000000-0005-0000-0000-000053920000}"/>
    <cellStyle name="ჩვეულებრივი 8 2 3 10" xfId="37203" xr:uid="{00000000-0005-0000-0000-000054920000}"/>
    <cellStyle name="ჩვეულებრივი 8 2 3 2" xfId="27397" xr:uid="{00000000-0005-0000-0000-000055920000}"/>
    <cellStyle name="ჩვეულებრივი 8 2 3 2 2" xfId="27398" xr:uid="{00000000-0005-0000-0000-000056920000}"/>
    <cellStyle name="ჩვეულებრივი 8 2 3 2 2 2" xfId="27399" xr:uid="{00000000-0005-0000-0000-000057920000}"/>
    <cellStyle name="ჩვეულებრივი 8 2 3 2 2 2 2" xfId="27400" xr:uid="{00000000-0005-0000-0000-000058920000}"/>
    <cellStyle name="ჩვეულებრივი 8 2 3 2 2 2 2 2" xfId="27401" xr:uid="{00000000-0005-0000-0000-000059920000}"/>
    <cellStyle name="ჩვეულებრივი 8 2 3 2 2 2 2 2 2" xfId="27402" xr:uid="{00000000-0005-0000-0000-00005A920000}"/>
    <cellStyle name="ჩვეულებრივი 8 2 3 2 2 2 2 2 2 2" xfId="32336" xr:uid="{00000000-0005-0000-0000-00005B920000}"/>
    <cellStyle name="ჩვეულებრივი 8 2 3 2 2 2 2 2 2 3" xfId="37209" xr:uid="{00000000-0005-0000-0000-00005C920000}"/>
    <cellStyle name="ჩვეულებრივი 8 2 3 2 2 2 2 2 3" xfId="32335" xr:uid="{00000000-0005-0000-0000-00005D920000}"/>
    <cellStyle name="ჩვეულებრივი 8 2 3 2 2 2 2 2 4" xfId="37208" xr:uid="{00000000-0005-0000-0000-00005E920000}"/>
    <cellStyle name="ჩვეულებრივი 8 2 3 2 2 2 2 3" xfId="27403" xr:uid="{00000000-0005-0000-0000-00005F920000}"/>
    <cellStyle name="ჩვეულებრივი 8 2 3 2 2 2 2 3 2" xfId="32337" xr:uid="{00000000-0005-0000-0000-000060920000}"/>
    <cellStyle name="ჩვეულებრივი 8 2 3 2 2 2 2 3 3" xfId="37210" xr:uid="{00000000-0005-0000-0000-000061920000}"/>
    <cellStyle name="ჩვეულებრივი 8 2 3 2 2 2 2 4" xfId="32334" xr:uid="{00000000-0005-0000-0000-000062920000}"/>
    <cellStyle name="ჩვეულებრივი 8 2 3 2 2 2 2 5" xfId="37207" xr:uid="{00000000-0005-0000-0000-000063920000}"/>
    <cellStyle name="ჩვეულებრივი 8 2 3 2 2 2 3" xfId="27404" xr:uid="{00000000-0005-0000-0000-000064920000}"/>
    <cellStyle name="ჩვეულებრივი 8 2 3 2 2 2 3 2" xfId="27405" xr:uid="{00000000-0005-0000-0000-000065920000}"/>
    <cellStyle name="ჩვეულებრივი 8 2 3 2 2 2 3 2 2" xfId="32339" xr:uid="{00000000-0005-0000-0000-000066920000}"/>
    <cellStyle name="ჩვეულებრივი 8 2 3 2 2 2 3 2 3" xfId="37212" xr:uid="{00000000-0005-0000-0000-000067920000}"/>
    <cellStyle name="ჩვეულებრივი 8 2 3 2 2 2 3 3" xfId="32338" xr:uid="{00000000-0005-0000-0000-000068920000}"/>
    <cellStyle name="ჩვეულებრივი 8 2 3 2 2 2 3 4" xfId="37211" xr:uid="{00000000-0005-0000-0000-000069920000}"/>
    <cellStyle name="ჩვეულებრივი 8 2 3 2 2 2 4" xfId="27406" xr:uid="{00000000-0005-0000-0000-00006A920000}"/>
    <cellStyle name="ჩვეულებრივი 8 2 3 2 2 2 4 2" xfId="32340" xr:uid="{00000000-0005-0000-0000-00006B920000}"/>
    <cellStyle name="ჩვეულებრივი 8 2 3 2 2 2 4 3" xfId="37213" xr:uid="{00000000-0005-0000-0000-00006C920000}"/>
    <cellStyle name="ჩვეულებრივი 8 2 3 2 2 2 5" xfId="32333" xr:uid="{00000000-0005-0000-0000-00006D920000}"/>
    <cellStyle name="ჩვეულებრივი 8 2 3 2 2 2 6" xfId="37206" xr:uid="{00000000-0005-0000-0000-00006E920000}"/>
    <cellStyle name="ჩვეულებრივი 8 2 3 2 2 3" xfId="27407" xr:uid="{00000000-0005-0000-0000-00006F920000}"/>
    <cellStyle name="ჩვეულებრივი 8 2 3 2 2 3 2" xfId="27408" xr:uid="{00000000-0005-0000-0000-000070920000}"/>
    <cellStyle name="ჩვეულებრივი 8 2 3 2 2 3 2 2" xfId="27409" xr:uid="{00000000-0005-0000-0000-000071920000}"/>
    <cellStyle name="ჩვეულებრივი 8 2 3 2 2 3 2 2 2" xfId="32343" xr:uid="{00000000-0005-0000-0000-000072920000}"/>
    <cellStyle name="ჩვეულებრივი 8 2 3 2 2 3 2 2 3" xfId="37216" xr:uid="{00000000-0005-0000-0000-000073920000}"/>
    <cellStyle name="ჩვეულებრივი 8 2 3 2 2 3 2 3" xfId="32342" xr:uid="{00000000-0005-0000-0000-000074920000}"/>
    <cellStyle name="ჩვეულებრივი 8 2 3 2 2 3 2 4" xfId="37215" xr:uid="{00000000-0005-0000-0000-000075920000}"/>
    <cellStyle name="ჩვეულებრივი 8 2 3 2 2 3 3" xfId="27410" xr:uid="{00000000-0005-0000-0000-000076920000}"/>
    <cellStyle name="ჩვეულებრივი 8 2 3 2 2 3 3 2" xfId="32344" xr:uid="{00000000-0005-0000-0000-000077920000}"/>
    <cellStyle name="ჩვეულებრივი 8 2 3 2 2 3 3 3" xfId="37217" xr:uid="{00000000-0005-0000-0000-000078920000}"/>
    <cellStyle name="ჩვეულებრივი 8 2 3 2 2 3 4" xfId="32341" xr:uid="{00000000-0005-0000-0000-000079920000}"/>
    <cellStyle name="ჩვეულებრივი 8 2 3 2 2 3 5" xfId="37214" xr:uid="{00000000-0005-0000-0000-00007A920000}"/>
    <cellStyle name="ჩვეულებრივი 8 2 3 2 2 4" xfId="27411" xr:uid="{00000000-0005-0000-0000-00007B920000}"/>
    <cellStyle name="ჩვეულებრივი 8 2 3 2 2 4 2" xfId="27412" xr:uid="{00000000-0005-0000-0000-00007C920000}"/>
    <cellStyle name="ჩვეულებრივი 8 2 3 2 2 4 2 2" xfId="32346" xr:uid="{00000000-0005-0000-0000-00007D920000}"/>
    <cellStyle name="ჩვეულებრივი 8 2 3 2 2 4 2 3" xfId="37219" xr:uid="{00000000-0005-0000-0000-00007E920000}"/>
    <cellStyle name="ჩვეულებრივი 8 2 3 2 2 4 3" xfId="32345" xr:uid="{00000000-0005-0000-0000-00007F920000}"/>
    <cellStyle name="ჩვეულებრივი 8 2 3 2 2 4 4" xfId="37218" xr:uid="{00000000-0005-0000-0000-000080920000}"/>
    <cellStyle name="ჩვეულებრივი 8 2 3 2 2 5" xfId="27413" xr:uid="{00000000-0005-0000-0000-000081920000}"/>
    <cellStyle name="ჩვეულებრივი 8 2 3 2 2 5 2" xfId="32347" xr:uid="{00000000-0005-0000-0000-000082920000}"/>
    <cellStyle name="ჩვეულებრივი 8 2 3 2 2 5 3" xfId="37220" xr:uid="{00000000-0005-0000-0000-000083920000}"/>
    <cellStyle name="ჩვეულებრივი 8 2 3 2 2 6" xfId="32332" xr:uid="{00000000-0005-0000-0000-000084920000}"/>
    <cellStyle name="ჩვეულებრივი 8 2 3 2 2 7" xfId="37205" xr:uid="{00000000-0005-0000-0000-000085920000}"/>
    <cellStyle name="ჩვეულებრივი 8 2 3 2 3" xfId="27414" xr:uid="{00000000-0005-0000-0000-000086920000}"/>
    <cellStyle name="ჩვეულებრივი 8 2 3 2 3 2" xfId="27415" xr:uid="{00000000-0005-0000-0000-000087920000}"/>
    <cellStyle name="ჩვეულებრივი 8 2 3 2 3 2 2" xfId="27416" xr:uid="{00000000-0005-0000-0000-000088920000}"/>
    <cellStyle name="ჩვეულებრივი 8 2 3 2 3 2 2 2" xfId="27417" xr:uid="{00000000-0005-0000-0000-000089920000}"/>
    <cellStyle name="ჩვეულებრივი 8 2 3 2 3 2 2 2 2" xfId="27418" xr:uid="{00000000-0005-0000-0000-00008A920000}"/>
    <cellStyle name="ჩვეულებრივი 8 2 3 2 3 2 2 2 2 2" xfId="32352" xr:uid="{00000000-0005-0000-0000-00008B920000}"/>
    <cellStyle name="ჩვეულებრივი 8 2 3 2 3 2 2 2 2 3" xfId="37225" xr:uid="{00000000-0005-0000-0000-00008C920000}"/>
    <cellStyle name="ჩვეულებრივი 8 2 3 2 3 2 2 2 3" xfId="32351" xr:uid="{00000000-0005-0000-0000-00008D920000}"/>
    <cellStyle name="ჩვეულებრივი 8 2 3 2 3 2 2 2 4" xfId="37224" xr:uid="{00000000-0005-0000-0000-00008E920000}"/>
    <cellStyle name="ჩვეულებრივი 8 2 3 2 3 2 2 3" xfId="27419" xr:uid="{00000000-0005-0000-0000-00008F920000}"/>
    <cellStyle name="ჩვეულებრივი 8 2 3 2 3 2 2 3 2" xfId="32353" xr:uid="{00000000-0005-0000-0000-000090920000}"/>
    <cellStyle name="ჩვეულებრივი 8 2 3 2 3 2 2 3 3" xfId="37226" xr:uid="{00000000-0005-0000-0000-000091920000}"/>
    <cellStyle name="ჩვეულებრივი 8 2 3 2 3 2 2 4" xfId="32350" xr:uid="{00000000-0005-0000-0000-000092920000}"/>
    <cellStyle name="ჩვეულებრივი 8 2 3 2 3 2 2 5" xfId="37223" xr:uid="{00000000-0005-0000-0000-000093920000}"/>
    <cellStyle name="ჩვეულებრივი 8 2 3 2 3 2 3" xfId="27420" xr:uid="{00000000-0005-0000-0000-000094920000}"/>
    <cellStyle name="ჩვეულებრივი 8 2 3 2 3 2 3 2" xfId="27421" xr:uid="{00000000-0005-0000-0000-000095920000}"/>
    <cellStyle name="ჩვეულებრივი 8 2 3 2 3 2 3 2 2" xfId="32355" xr:uid="{00000000-0005-0000-0000-000096920000}"/>
    <cellStyle name="ჩვეულებრივი 8 2 3 2 3 2 3 2 3" xfId="37228" xr:uid="{00000000-0005-0000-0000-000097920000}"/>
    <cellStyle name="ჩვეულებრივი 8 2 3 2 3 2 3 3" xfId="32354" xr:uid="{00000000-0005-0000-0000-000098920000}"/>
    <cellStyle name="ჩვეულებრივი 8 2 3 2 3 2 3 4" xfId="37227" xr:uid="{00000000-0005-0000-0000-000099920000}"/>
    <cellStyle name="ჩვეულებრივი 8 2 3 2 3 2 4" xfId="27422" xr:uid="{00000000-0005-0000-0000-00009A920000}"/>
    <cellStyle name="ჩვეულებრივი 8 2 3 2 3 2 4 2" xfId="32356" xr:uid="{00000000-0005-0000-0000-00009B920000}"/>
    <cellStyle name="ჩვეულებრივი 8 2 3 2 3 2 4 3" xfId="37229" xr:uid="{00000000-0005-0000-0000-00009C920000}"/>
    <cellStyle name="ჩვეულებრივი 8 2 3 2 3 2 5" xfId="32349" xr:uid="{00000000-0005-0000-0000-00009D920000}"/>
    <cellStyle name="ჩვეულებრივი 8 2 3 2 3 2 6" xfId="37222" xr:uid="{00000000-0005-0000-0000-00009E920000}"/>
    <cellStyle name="ჩვეულებრივი 8 2 3 2 3 3" xfId="27423" xr:uid="{00000000-0005-0000-0000-00009F920000}"/>
    <cellStyle name="ჩვეულებრივი 8 2 3 2 3 3 2" xfId="27424" xr:uid="{00000000-0005-0000-0000-0000A0920000}"/>
    <cellStyle name="ჩვეულებრივი 8 2 3 2 3 3 2 2" xfId="27425" xr:uid="{00000000-0005-0000-0000-0000A1920000}"/>
    <cellStyle name="ჩვეულებრივი 8 2 3 2 3 3 2 2 2" xfId="32359" xr:uid="{00000000-0005-0000-0000-0000A2920000}"/>
    <cellStyle name="ჩვეულებრივი 8 2 3 2 3 3 2 2 3" xfId="37232" xr:uid="{00000000-0005-0000-0000-0000A3920000}"/>
    <cellStyle name="ჩვეულებრივი 8 2 3 2 3 3 2 3" xfId="32358" xr:uid="{00000000-0005-0000-0000-0000A4920000}"/>
    <cellStyle name="ჩვეულებრივი 8 2 3 2 3 3 2 4" xfId="37231" xr:uid="{00000000-0005-0000-0000-0000A5920000}"/>
    <cellStyle name="ჩვეულებრივი 8 2 3 2 3 3 3" xfId="27426" xr:uid="{00000000-0005-0000-0000-0000A6920000}"/>
    <cellStyle name="ჩვეულებრივი 8 2 3 2 3 3 3 2" xfId="32360" xr:uid="{00000000-0005-0000-0000-0000A7920000}"/>
    <cellStyle name="ჩვეულებრივი 8 2 3 2 3 3 3 3" xfId="37233" xr:uid="{00000000-0005-0000-0000-0000A8920000}"/>
    <cellStyle name="ჩვეულებრივი 8 2 3 2 3 3 4" xfId="32357" xr:uid="{00000000-0005-0000-0000-0000A9920000}"/>
    <cellStyle name="ჩვეულებრივი 8 2 3 2 3 3 5" xfId="37230" xr:uid="{00000000-0005-0000-0000-0000AA920000}"/>
    <cellStyle name="ჩვეულებრივი 8 2 3 2 3 4" xfId="27427" xr:uid="{00000000-0005-0000-0000-0000AB920000}"/>
    <cellStyle name="ჩვეულებრივი 8 2 3 2 3 4 2" xfId="27428" xr:uid="{00000000-0005-0000-0000-0000AC920000}"/>
    <cellStyle name="ჩვეულებრივი 8 2 3 2 3 4 2 2" xfId="32362" xr:uid="{00000000-0005-0000-0000-0000AD920000}"/>
    <cellStyle name="ჩვეულებრივი 8 2 3 2 3 4 2 3" xfId="37235" xr:uid="{00000000-0005-0000-0000-0000AE920000}"/>
    <cellStyle name="ჩვეულებრივი 8 2 3 2 3 4 3" xfId="32361" xr:uid="{00000000-0005-0000-0000-0000AF920000}"/>
    <cellStyle name="ჩვეულებრივი 8 2 3 2 3 4 4" xfId="37234" xr:uid="{00000000-0005-0000-0000-0000B0920000}"/>
    <cellStyle name="ჩვეულებრივი 8 2 3 2 3 5" xfId="27429" xr:uid="{00000000-0005-0000-0000-0000B1920000}"/>
    <cellStyle name="ჩვეულებრივი 8 2 3 2 3 5 2" xfId="32363" xr:uid="{00000000-0005-0000-0000-0000B2920000}"/>
    <cellStyle name="ჩვეულებრივი 8 2 3 2 3 5 3" xfId="37236" xr:uid="{00000000-0005-0000-0000-0000B3920000}"/>
    <cellStyle name="ჩვეულებრივი 8 2 3 2 3 6" xfId="32348" xr:uid="{00000000-0005-0000-0000-0000B4920000}"/>
    <cellStyle name="ჩვეულებრივი 8 2 3 2 3 7" xfId="37221" xr:uid="{00000000-0005-0000-0000-0000B5920000}"/>
    <cellStyle name="ჩვეულებრივი 8 2 3 2 4" xfId="27430" xr:uid="{00000000-0005-0000-0000-0000B6920000}"/>
    <cellStyle name="ჩვეულებრივი 8 2 3 2 4 2" xfId="27431" xr:uid="{00000000-0005-0000-0000-0000B7920000}"/>
    <cellStyle name="ჩვეულებრივი 8 2 3 2 4 2 2" xfId="27432" xr:uid="{00000000-0005-0000-0000-0000B8920000}"/>
    <cellStyle name="ჩვეულებრივი 8 2 3 2 4 2 2 2" xfId="27433" xr:uid="{00000000-0005-0000-0000-0000B9920000}"/>
    <cellStyle name="ჩვეულებრივი 8 2 3 2 4 2 2 2 2" xfId="32367" xr:uid="{00000000-0005-0000-0000-0000BA920000}"/>
    <cellStyle name="ჩვეულებრივი 8 2 3 2 4 2 2 2 3" xfId="37240" xr:uid="{00000000-0005-0000-0000-0000BB920000}"/>
    <cellStyle name="ჩვეულებრივი 8 2 3 2 4 2 2 3" xfId="32366" xr:uid="{00000000-0005-0000-0000-0000BC920000}"/>
    <cellStyle name="ჩვეულებრივი 8 2 3 2 4 2 2 4" xfId="37239" xr:uid="{00000000-0005-0000-0000-0000BD920000}"/>
    <cellStyle name="ჩვეულებრივი 8 2 3 2 4 2 3" xfId="27434" xr:uid="{00000000-0005-0000-0000-0000BE920000}"/>
    <cellStyle name="ჩვეულებრივი 8 2 3 2 4 2 3 2" xfId="32368" xr:uid="{00000000-0005-0000-0000-0000BF920000}"/>
    <cellStyle name="ჩვეულებრივი 8 2 3 2 4 2 3 3" xfId="37241" xr:uid="{00000000-0005-0000-0000-0000C0920000}"/>
    <cellStyle name="ჩვეულებრივი 8 2 3 2 4 2 4" xfId="32365" xr:uid="{00000000-0005-0000-0000-0000C1920000}"/>
    <cellStyle name="ჩვეულებრივი 8 2 3 2 4 2 5" xfId="37238" xr:uid="{00000000-0005-0000-0000-0000C2920000}"/>
    <cellStyle name="ჩვეულებრივი 8 2 3 2 4 3" xfId="27435" xr:uid="{00000000-0005-0000-0000-0000C3920000}"/>
    <cellStyle name="ჩვეულებრივი 8 2 3 2 4 3 2" xfId="27436" xr:uid="{00000000-0005-0000-0000-0000C4920000}"/>
    <cellStyle name="ჩვეულებრივი 8 2 3 2 4 3 2 2" xfId="32370" xr:uid="{00000000-0005-0000-0000-0000C5920000}"/>
    <cellStyle name="ჩვეულებრივი 8 2 3 2 4 3 2 3" xfId="37243" xr:uid="{00000000-0005-0000-0000-0000C6920000}"/>
    <cellStyle name="ჩვეულებრივი 8 2 3 2 4 3 3" xfId="32369" xr:uid="{00000000-0005-0000-0000-0000C7920000}"/>
    <cellStyle name="ჩვეულებრივი 8 2 3 2 4 3 4" xfId="37242" xr:uid="{00000000-0005-0000-0000-0000C8920000}"/>
    <cellStyle name="ჩვეულებრივი 8 2 3 2 4 4" xfId="27437" xr:uid="{00000000-0005-0000-0000-0000C9920000}"/>
    <cellStyle name="ჩვეულებრივი 8 2 3 2 4 4 2" xfId="32371" xr:uid="{00000000-0005-0000-0000-0000CA920000}"/>
    <cellStyle name="ჩვეულებრივი 8 2 3 2 4 4 3" xfId="37244" xr:uid="{00000000-0005-0000-0000-0000CB920000}"/>
    <cellStyle name="ჩვეულებრივი 8 2 3 2 4 5" xfId="32364" xr:uid="{00000000-0005-0000-0000-0000CC920000}"/>
    <cellStyle name="ჩვეულებრივი 8 2 3 2 4 6" xfId="37237" xr:uid="{00000000-0005-0000-0000-0000CD920000}"/>
    <cellStyle name="ჩვეულებრივი 8 2 3 2 5" xfId="27438" xr:uid="{00000000-0005-0000-0000-0000CE920000}"/>
    <cellStyle name="ჩვეულებრივი 8 2 3 2 5 2" xfId="27439" xr:uid="{00000000-0005-0000-0000-0000CF920000}"/>
    <cellStyle name="ჩვეულებრივი 8 2 3 2 5 2 2" xfId="27440" xr:uid="{00000000-0005-0000-0000-0000D0920000}"/>
    <cellStyle name="ჩვეულებრივი 8 2 3 2 5 2 2 2" xfId="32374" xr:uid="{00000000-0005-0000-0000-0000D1920000}"/>
    <cellStyle name="ჩვეულებრივი 8 2 3 2 5 2 2 3" xfId="37247" xr:uid="{00000000-0005-0000-0000-0000D2920000}"/>
    <cellStyle name="ჩვეულებრივი 8 2 3 2 5 2 3" xfId="32373" xr:uid="{00000000-0005-0000-0000-0000D3920000}"/>
    <cellStyle name="ჩვეულებრივი 8 2 3 2 5 2 4" xfId="37246" xr:uid="{00000000-0005-0000-0000-0000D4920000}"/>
    <cellStyle name="ჩვეულებრივი 8 2 3 2 5 3" xfId="27441" xr:uid="{00000000-0005-0000-0000-0000D5920000}"/>
    <cellStyle name="ჩვეულებრივი 8 2 3 2 5 3 2" xfId="32375" xr:uid="{00000000-0005-0000-0000-0000D6920000}"/>
    <cellStyle name="ჩვეულებრივი 8 2 3 2 5 3 3" xfId="37248" xr:uid="{00000000-0005-0000-0000-0000D7920000}"/>
    <cellStyle name="ჩვეულებრივი 8 2 3 2 5 4" xfId="32372" xr:uid="{00000000-0005-0000-0000-0000D8920000}"/>
    <cellStyle name="ჩვეულებრივი 8 2 3 2 5 5" xfId="37245" xr:uid="{00000000-0005-0000-0000-0000D9920000}"/>
    <cellStyle name="ჩვეულებრივი 8 2 3 2 6" xfId="27442" xr:uid="{00000000-0005-0000-0000-0000DA920000}"/>
    <cellStyle name="ჩვეულებრივი 8 2 3 2 6 2" xfId="27443" xr:uid="{00000000-0005-0000-0000-0000DB920000}"/>
    <cellStyle name="ჩვეულებრივი 8 2 3 2 6 2 2" xfId="32377" xr:uid="{00000000-0005-0000-0000-0000DC920000}"/>
    <cellStyle name="ჩვეულებრივი 8 2 3 2 6 2 3" xfId="37250" xr:uid="{00000000-0005-0000-0000-0000DD920000}"/>
    <cellStyle name="ჩვეულებრივი 8 2 3 2 6 3" xfId="32376" xr:uid="{00000000-0005-0000-0000-0000DE920000}"/>
    <cellStyle name="ჩვეულებრივი 8 2 3 2 6 4" xfId="37249" xr:uid="{00000000-0005-0000-0000-0000DF920000}"/>
    <cellStyle name="ჩვეულებრივი 8 2 3 2 7" xfId="27444" xr:uid="{00000000-0005-0000-0000-0000E0920000}"/>
    <cellStyle name="ჩვეულებრივი 8 2 3 2 7 2" xfId="32378" xr:uid="{00000000-0005-0000-0000-0000E1920000}"/>
    <cellStyle name="ჩვეულებრივი 8 2 3 2 7 3" xfId="37251" xr:uid="{00000000-0005-0000-0000-0000E2920000}"/>
    <cellStyle name="ჩვეულებრივი 8 2 3 2 8" xfId="32331" xr:uid="{00000000-0005-0000-0000-0000E3920000}"/>
    <cellStyle name="ჩვეულებრივი 8 2 3 2 9" xfId="37204" xr:uid="{00000000-0005-0000-0000-0000E4920000}"/>
    <cellStyle name="ჩვეულებრივი 8 2 3 3" xfId="27445" xr:uid="{00000000-0005-0000-0000-0000E5920000}"/>
    <cellStyle name="ჩვეულებრივი 8 2 3 3 2" xfId="27446" xr:uid="{00000000-0005-0000-0000-0000E6920000}"/>
    <cellStyle name="ჩვეულებრივი 8 2 3 3 2 2" xfId="27447" xr:uid="{00000000-0005-0000-0000-0000E7920000}"/>
    <cellStyle name="ჩვეულებრივი 8 2 3 3 2 2 2" xfId="27448" xr:uid="{00000000-0005-0000-0000-0000E8920000}"/>
    <cellStyle name="ჩვეულებრივი 8 2 3 3 2 2 2 2" xfId="27449" xr:uid="{00000000-0005-0000-0000-0000E9920000}"/>
    <cellStyle name="ჩვეულებრივი 8 2 3 3 2 2 2 2 2" xfId="32383" xr:uid="{00000000-0005-0000-0000-0000EA920000}"/>
    <cellStyle name="ჩვეულებრივი 8 2 3 3 2 2 2 2 3" xfId="37256" xr:uid="{00000000-0005-0000-0000-0000EB920000}"/>
    <cellStyle name="ჩვეულებრივი 8 2 3 3 2 2 2 3" xfId="32382" xr:uid="{00000000-0005-0000-0000-0000EC920000}"/>
    <cellStyle name="ჩვეულებრივი 8 2 3 3 2 2 2 4" xfId="37255" xr:uid="{00000000-0005-0000-0000-0000ED920000}"/>
    <cellStyle name="ჩვეულებრივი 8 2 3 3 2 2 3" xfId="27450" xr:uid="{00000000-0005-0000-0000-0000EE920000}"/>
    <cellStyle name="ჩვეულებრივი 8 2 3 3 2 2 3 2" xfId="32384" xr:uid="{00000000-0005-0000-0000-0000EF920000}"/>
    <cellStyle name="ჩვეულებრივი 8 2 3 3 2 2 3 3" xfId="37257" xr:uid="{00000000-0005-0000-0000-0000F0920000}"/>
    <cellStyle name="ჩვეულებრივი 8 2 3 3 2 2 4" xfId="32381" xr:uid="{00000000-0005-0000-0000-0000F1920000}"/>
    <cellStyle name="ჩვეულებრივი 8 2 3 3 2 2 5" xfId="37254" xr:uid="{00000000-0005-0000-0000-0000F2920000}"/>
    <cellStyle name="ჩვეულებრივი 8 2 3 3 2 3" xfId="27451" xr:uid="{00000000-0005-0000-0000-0000F3920000}"/>
    <cellStyle name="ჩვეულებრივი 8 2 3 3 2 3 2" xfId="27452" xr:uid="{00000000-0005-0000-0000-0000F4920000}"/>
    <cellStyle name="ჩვეულებრივი 8 2 3 3 2 3 2 2" xfId="32386" xr:uid="{00000000-0005-0000-0000-0000F5920000}"/>
    <cellStyle name="ჩვეულებრივი 8 2 3 3 2 3 2 3" xfId="37259" xr:uid="{00000000-0005-0000-0000-0000F6920000}"/>
    <cellStyle name="ჩვეულებრივი 8 2 3 3 2 3 3" xfId="32385" xr:uid="{00000000-0005-0000-0000-0000F7920000}"/>
    <cellStyle name="ჩვეულებრივი 8 2 3 3 2 3 4" xfId="37258" xr:uid="{00000000-0005-0000-0000-0000F8920000}"/>
    <cellStyle name="ჩვეულებრივი 8 2 3 3 2 4" xfId="27453" xr:uid="{00000000-0005-0000-0000-0000F9920000}"/>
    <cellStyle name="ჩვეულებრივი 8 2 3 3 2 4 2" xfId="32387" xr:uid="{00000000-0005-0000-0000-0000FA920000}"/>
    <cellStyle name="ჩვეულებრივი 8 2 3 3 2 4 3" xfId="37260" xr:uid="{00000000-0005-0000-0000-0000FB920000}"/>
    <cellStyle name="ჩვეულებრივი 8 2 3 3 2 5" xfId="32380" xr:uid="{00000000-0005-0000-0000-0000FC920000}"/>
    <cellStyle name="ჩვეულებრივი 8 2 3 3 2 6" xfId="37253" xr:uid="{00000000-0005-0000-0000-0000FD920000}"/>
    <cellStyle name="ჩვეულებრივი 8 2 3 3 3" xfId="27454" xr:uid="{00000000-0005-0000-0000-0000FE920000}"/>
    <cellStyle name="ჩვეულებრივი 8 2 3 3 3 2" xfId="27455" xr:uid="{00000000-0005-0000-0000-0000FF920000}"/>
    <cellStyle name="ჩვეულებრივი 8 2 3 3 3 2 2" xfId="27456" xr:uid="{00000000-0005-0000-0000-000000930000}"/>
    <cellStyle name="ჩვეულებრივი 8 2 3 3 3 2 2 2" xfId="32390" xr:uid="{00000000-0005-0000-0000-000001930000}"/>
    <cellStyle name="ჩვეულებრივი 8 2 3 3 3 2 2 3" xfId="37263" xr:uid="{00000000-0005-0000-0000-000002930000}"/>
    <cellStyle name="ჩვეულებრივი 8 2 3 3 3 2 3" xfId="32389" xr:uid="{00000000-0005-0000-0000-000003930000}"/>
    <cellStyle name="ჩვეულებრივი 8 2 3 3 3 2 4" xfId="37262" xr:uid="{00000000-0005-0000-0000-000004930000}"/>
    <cellStyle name="ჩვეულებრივი 8 2 3 3 3 3" xfId="27457" xr:uid="{00000000-0005-0000-0000-000005930000}"/>
    <cellStyle name="ჩვეულებრივი 8 2 3 3 3 3 2" xfId="32391" xr:uid="{00000000-0005-0000-0000-000006930000}"/>
    <cellStyle name="ჩვეულებრივი 8 2 3 3 3 3 3" xfId="37264" xr:uid="{00000000-0005-0000-0000-000007930000}"/>
    <cellStyle name="ჩვეულებრივი 8 2 3 3 3 4" xfId="32388" xr:uid="{00000000-0005-0000-0000-000008930000}"/>
    <cellStyle name="ჩვეულებრივი 8 2 3 3 3 5" xfId="37261" xr:uid="{00000000-0005-0000-0000-000009930000}"/>
    <cellStyle name="ჩვეულებრივი 8 2 3 3 4" xfId="27458" xr:uid="{00000000-0005-0000-0000-00000A930000}"/>
    <cellStyle name="ჩვეულებრივი 8 2 3 3 4 2" xfId="27459" xr:uid="{00000000-0005-0000-0000-00000B930000}"/>
    <cellStyle name="ჩვეულებრივი 8 2 3 3 4 2 2" xfId="32393" xr:uid="{00000000-0005-0000-0000-00000C930000}"/>
    <cellStyle name="ჩვეულებრივი 8 2 3 3 4 2 3" xfId="37266" xr:uid="{00000000-0005-0000-0000-00000D930000}"/>
    <cellStyle name="ჩვეულებრივი 8 2 3 3 4 3" xfId="32392" xr:uid="{00000000-0005-0000-0000-00000E930000}"/>
    <cellStyle name="ჩვეულებრივი 8 2 3 3 4 4" xfId="37265" xr:uid="{00000000-0005-0000-0000-00000F930000}"/>
    <cellStyle name="ჩვეულებრივი 8 2 3 3 5" xfId="27460" xr:uid="{00000000-0005-0000-0000-000010930000}"/>
    <cellStyle name="ჩვეულებრივი 8 2 3 3 5 2" xfId="32394" xr:uid="{00000000-0005-0000-0000-000011930000}"/>
    <cellStyle name="ჩვეულებრივი 8 2 3 3 5 3" xfId="37267" xr:uid="{00000000-0005-0000-0000-000012930000}"/>
    <cellStyle name="ჩვეულებრივი 8 2 3 3 6" xfId="32379" xr:uid="{00000000-0005-0000-0000-000013930000}"/>
    <cellStyle name="ჩვეულებრივი 8 2 3 3 7" xfId="37252" xr:uid="{00000000-0005-0000-0000-000014930000}"/>
    <cellStyle name="ჩვეულებრივი 8 2 3 4" xfId="27461" xr:uid="{00000000-0005-0000-0000-000015930000}"/>
    <cellStyle name="ჩვეულებრივი 8 2 3 4 2" xfId="27462" xr:uid="{00000000-0005-0000-0000-000016930000}"/>
    <cellStyle name="ჩვეულებრივი 8 2 3 4 2 2" xfId="27463" xr:uid="{00000000-0005-0000-0000-000017930000}"/>
    <cellStyle name="ჩვეულებრივი 8 2 3 4 2 2 2" xfId="27464" xr:uid="{00000000-0005-0000-0000-000018930000}"/>
    <cellStyle name="ჩვეულებრივი 8 2 3 4 2 2 2 2" xfId="27465" xr:uid="{00000000-0005-0000-0000-000019930000}"/>
    <cellStyle name="ჩვეულებრივი 8 2 3 4 2 2 2 2 2" xfId="32399" xr:uid="{00000000-0005-0000-0000-00001A930000}"/>
    <cellStyle name="ჩვეულებრივი 8 2 3 4 2 2 2 2 3" xfId="37272" xr:uid="{00000000-0005-0000-0000-00001B930000}"/>
    <cellStyle name="ჩვეულებრივი 8 2 3 4 2 2 2 3" xfId="32398" xr:uid="{00000000-0005-0000-0000-00001C930000}"/>
    <cellStyle name="ჩვეულებრივი 8 2 3 4 2 2 2 4" xfId="37271" xr:uid="{00000000-0005-0000-0000-00001D930000}"/>
    <cellStyle name="ჩვეულებრივი 8 2 3 4 2 2 3" xfId="27466" xr:uid="{00000000-0005-0000-0000-00001E930000}"/>
    <cellStyle name="ჩვეულებრივი 8 2 3 4 2 2 3 2" xfId="32400" xr:uid="{00000000-0005-0000-0000-00001F930000}"/>
    <cellStyle name="ჩვეულებრივი 8 2 3 4 2 2 3 3" xfId="37273" xr:uid="{00000000-0005-0000-0000-000020930000}"/>
    <cellStyle name="ჩვეულებრივი 8 2 3 4 2 2 4" xfId="32397" xr:uid="{00000000-0005-0000-0000-000021930000}"/>
    <cellStyle name="ჩვეულებრივი 8 2 3 4 2 2 5" xfId="37270" xr:uid="{00000000-0005-0000-0000-000022930000}"/>
    <cellStyle name="ჩვეულებრივი 8 2 3 4 2 3" xfId="27467" xr:uid="{00000000-0005-0000-0000-000023930000}"/>
    <cellStyle name="ჩვეულებრივი 8 2 3 4 2 3 2" xfId="27468" xr:uid="{00000000-0005-0000-0000-000024930000}"/>
    <cellStyle name="ჩვეულებრივი 8 2 3 4 2 3 2 2" xfId="32402" xr:uid="{00000000-0005-0000-0000-000025930000}"/>
    <cellStyle name="ჩვეულებრივი 8 2 3 4 2 3 2 3" xfId="37275" xr:uid="{00000000-0005-0000-0000-000026930000}"/>
    <cellStyle name="ჩვეულებრივი 8 2 3 4 2 3 3" xfId="32401" xr:uid="{00000000-0005-0000-0000-000027930000}"/>
    <cellStyle name="ჩვეულებრივი 8 2 3 4 2 3 4" xfId="37274" xr:uid="{00000000-0005-0000-0000-000028930000}"/>
    <cellStyle name="ჩვეულებრივი 8 2 3 4 2 4" xfId="27469" xr:uid="{00000000-0005-0000-0000-000029930000}"/>
    <cellStyle name="ჩვეულებრივი 8 2 3 4 2 4 2" xfId="32403" xr:uid="{00000000-0005-0000-0000-00002A930000}"/>
    <cellStyle name="ჩვეულებრივი 8 2 3 4 2 4 3" xfId="37276" xr:uid="{00000000-0005-0000-0000-00002B930000}"/>
    <cellStyle name="ჩვეულებრივი 8 2 3 4 2 5" xfId="32396" xr:uid="{00000000-0005-0000-0000-00002C930000}"/>
    <cellStyle name="ჩვეულებრივი 8 2 3 4 2 6" xfId="37269" xr:uid="{00000000-0005-0000-0000-00002D930000}"/>
    <cellStyle name="ჩვეულებრივი 8 2 3 4 3" xfId="27470" xr:uid="{00000000-0005-0000-0000-00002E930000}"/>
    <cellStyle name="ჩვეულებრივი 8 2 3 4 3 2" xfId="27471" xr:uid="{00000000-0005-0000-0000-00002F930000}"/>
    <cellStyle name="ჩვეულებრივი 8 2 3 4 3 2 2" xfId="27472" xr:uid="{00000000-0005-0000-0000-000030930000}"/>
    <cellStyle name="ჩვეულებრივი 8 2 3 4 3 2 2 2" xfId="32406" xr:uid="{00000000-0005-0000-0000-000031930000}"/>
    <cellStyle name="ჩვეულებრივი 8 2 3 4 3 2 2 3" xfId="37279" xr:uid="{00000000-0005-0000-0000-000032930000}"/>
    <cellStyle name="ჩვეულებრივი 8 2 3 4 3 2 3" xfId="32405" xr:uid="{00000000-0005-0000-0000-000033930000}"/>
    <cellStyle name="ჩვეულებრივი 8 2 3 4 3 2 4" xfId="37278" xr:uid="{00000000-0005-0000-0000-000034930000}"/>
    <cellStyle name="ჩვეულებრივი 8 2 3 4 3 3" xfId="27473" xr:uid="{00000000-0005-0000-0000-000035930000}"/>
    <cellStyle name="ჩვეულებრივი 8 2 3 4 3 3 2" xfId="32407" xr:uid="{00000000-0005-0000-0000-000036930000}"/>
    <cellStyle name="ჩვეულებრივი 8 2 3 4 3 3 3" xfId="37280" xr:uid="{00000000-0005-0000-0000-000037930000}"/>
    <cellStyle name="ჩვეულებრივი 8 2 3 4 3 4" xfId="32404" xr:uid="{00000000-0005-0000-0000-000038930000}"/>
    <cellStyle name="ჩვეულებრივი 8 2 3 4 3 5" xfId="37277" xr:uid="{00000000-0005-0000-0000-000039930000}"/>
    <cellStyle name="ჩვეულებრივი 8 2 3 4 4" xfId="27474" xr:uid="{00000000-0005-0000-0000-00003A930000}"/>
    <cellStyle name="ჩვეულებრივი 8 2 3 4 4 2" xfId="27475" xr:uid="{00000000-0005-0000-0000-00003B930000}"/>
    <cellStyle name="ჩვეულებრივი 8 2 3 4 4 2 2" xfId="32409" xr:uid="{00000000-0005-0000-0000-00003C930000}"/>
    <cellStyle name="ჩვეულებრივი 8 2 3 4 4 2 3" xfId="37282" xr:uid="{00000000-0005-0000-0000-00003D930000}"/>
    <cellStyle name="ჩვეულებრივი 8 2 3 4 4 3" xfId="32408" xr:uid="{00000000-0005-0000-0000-00003E930000}"/>
    <cellStyle name="ჩვეულებრივი 8 2 3 4 4 4" xfId="37281" xr:uid="{00000000-0005-0000-0000-00003F930000}"/>
    <cellStyle name="ჩვეულებრივი 8 2 3 4 5" xfId="27476" xr:uid="{00000000-0005-0000-0000-000040930000}"/>
    <cellStyle name="ჩვეულებრივი 8 2 3 4 5 2" xfId="32410" xr:uid="{00000000-0005-0000-0000-000041930000}"/>
    <cellStyle name="ჩვეულებრივი 8 2 3 4 5 3" xfId="37283" xr:uid="{00000000-0005-0000-0000-000042930000}"/>
    <cellStyle name="ჩვეულებრივი 8 2 3 4 6" xfId="32395" xr:uid="{00000000-0005-0000-0000-000043930000}"/>
    <cellStyle name="ჩვეულებრივი 8 2 3 4 7" xfId="37268" xr:uid="{00000000-0005-0000-0000-000044930000}"/>
    <cellStyle name="ჩვეულებრივი 8 2 3 5" xfId="27477" xr:uid="{00000000-0005-0000-0000-000045930000}"/>
    <cellStyle name="ჩვეულებრივი 8 2 3 5 2" xfId="27478" xr:uid="{00000000-0005-0000-0000-000046930000}"/>
    <cellStyle name="ჩვეულებრივი 8 2 3 5 2 2" xfId="27479" xr:uid="{00000000-0005-0000-0000-000047930000}"/>
    <cellStyle name="ჩვეულებრივი 8 2 3 5 2 2 2" xfId="27480" xr:uid="{00000000-0005-0000-0000-000048930000}"/>
    <cellStyle name="ჩვეულებრივი 8 2 3 5 2 2 2 2" xfId="32414" xr:uid="{00000000-0005-0000-0000-000049930000}"/>
    <cellStyle name="ჩვეულებრივი 8 2 3 5 2 2 2 3" xfId="37287" xr:uid="{00000000-0005-0000-0000-00004A930000}"/>
    <cellStyle name="ჩვეულებრივი 8 2 3 5 2 2 3" xfId="32413" xr:uid="{00000000-0005-0000-0000-00004B930000}"/>
    <cellStyle name="ჩვეულებრივი 8 2 3 5 2 2 4" xfId="37286" xr:uid="{00000000-0005-0000-0000-00004C930000}"/>
    <cellStyle name="ჩვეულებრივი 8 2 3 5 2 3" xfId="27481" xr:uid="{00000000-0005-0000-0000-00004D930000}"/>
    <cellStyle name="ჩვეულებრივი 8 2 3 5 2 3 2" xfId="32415" xr:uid="{00000000-0005-0000-0000-00004E930000}"/>
    <cellStyle name="ჩვეულებრივი 8 2 3 5 2 3 3" xfId="37288" xr:uid="{00000000-0005-0000-0000-00004F930000}"/>
    <cellStyle name="ჩვეულებრივი 8 2 3 5 2 4" xfId="32412" xr:uid="{00000000-0005-0000-0000-000050930000}"/>
    <cellStyle name="ჩვეულებრივი 8 2 3 5 2 5" xfId="37285" xr:uid="{00000000-0005-0000-0000-000051930000}"/>
    <cellStyle name="ჩვეულებრივი 8 2 3 5 3" xfId="27482" xr:uid="{00000000-0005-0000-0000-000052930000}"/>
    <cellStyle name="ჩვეულებრივი 8 2 3 5 3 2" xfId="27483" xr:uid="{00000000-0005-0000-0000-000053930000}"/>
    <cellStyle name="ჩვეულებრივი 8 2 3 5 3 2 2" xfId="32417" xr:uid="{00000000-0005-0000-0000-000054930000}"/>
    <cellStyle name="ჩვეულებრივი 8 2 3 5 3 2 3" xfId="37290" xr:uid="{00000000-0005-0000-0000-000055930000}"/>
    <cellStyle name="ჩვეულებრივი 8 2 3 5 3 3" xfId="32416" xr:uid="{00000000-0005-0000-0000-000056930000}"/>
    <cellStyle name="ჩვეულებრივი 8 2 3 5 3 4" xfId="37289" xr:uid="{00000000-0005-0000-0000-000057930000}"/>
    <cellStyle name="ჩვეულებრივი 8 2 3 5 4" xfId="27484" xr:uid="{00000000-0005-0000-0000-000058930000}"/>
    <cellStyle name="ჩვეულებრივი 8 2 3 5 4 2" xfId="32418" xr:uid="{00000000-0005-0000-0000-000059930000}"/>
    <cellStyle name="ჩვეულებრივი 8 2 3 5 4 3" xfId="37291" xr:uid="{00000000-0005-0000-0000-00005A930000}"/>
    <cellStyle name="ჩვეულებრივი 8 2 3 5 5" xfId="32411" xr:uid="{00000000-0005-0000-0000-00005B930000}"/>
    <cellStyle name="ჩვეულებრივი 8 2 3 5 6" xfId="37284" xr:uid="{00000000-0005-0000-0000-00005C930000}"/>
    <cellStyle name="ჩვეულებრივი 8 2 3 6" xfId="27485" xr:uid="{00000000-0005-0000-0000-00005D930000}"/>
    <cellStyle name="ჩვეულებრივი 8 2 3 6 2" xfId="27486" xr:uid="{00000000-0005-0000-0000-00005E930000}"/>
    <cellStyle name="ჩვეულებრივი 8 2 3 6 2 2" xfId="27487" xr:uid="{00000000-0005-0000-0000-00005F930000}"/>
    <cellStyle name="ჩვეულებრივი 8 2 3 6 2 2 2" xfId="32421" xr:uid="{00000000-0005-0000-0000-000060930000}"/>
    <cellStyle name="ჩვეულებრივი 8 2 3 6 2 2 3" xfId="37294" xr:uid="{00000000-0005-0000-0000-000061930000}"/>
    <cellStyle name="ჩვეულებრივი 8 2 3 6 2 3" xfId="32420" xr:uid="{00000000-0005-0000-0000-000062930000}"/>
    <cellStyle name="ჩვეულებრივი 8 2 3 6 2 4" xfId="37293" xr:uid="{00000000-0005-0000-0000-000063930000}"/>
    <cellStyle name="ჩვეულებრივი 8 2 3 6 3" xfId="27488" xr:uid="{00000000-0005-0000-0000-000064930000}"/>
    <cellStyle name="ჩვეულებრივი 8 2 3 6 3 2" xfId="32422" xr:uid="{00000000-0005-0000-0000-000065930000}"/>
    <cellStyle name="ჩვეულებრივი 8 2 3 6 3 3" xfId="37295" xr:uid="{00000000-0005-0000-0000-000066930000}"/>
    <cellStyle name="ჩვეულებრივი 8 2 3 6 4" xfId="32419" xr:uid="{00000000-0005-0000-0000-000067930000}"/>
    <cellStyle name="ჩვეულებრივი 8 2 3 6 5" xfId="37292" xr:uid="{00000000-0005-0000-0000-000068930000}"/>
    <cellStyle name="ჩვეულებრივი 8 2 3 7" xfId="27489" xr:uid="{00000000-0005-0000-0000-000069930000}"/>
    <cellStyle name="ჩვეულებრივი 8 2 3 7 2" xfId="27490" xr:uid="{00000000-0005-0000-0000-00006A930000}"/>
    <cellStyle name="ჩვეულებრივი 8 2 3 7 2 2" xfId="32424" xr:uid="{00000000-0005-0000-0000-00006B930000}"/>
    <cellStyle name="ჩვეულებრივი 8 2 3 7 2 3" xfId="37297" xr:uid="{00000000-0005-0000-0000-00006C930000}"/>
    <cellStyle name="ჩვეულებრივი 8 2 3 7 3" xfId="32423" xr:uid="{00000000-0005-0000-0000-00006D930000}"/>
    <cellStyle name="ჩვეულებრივი 8 2 3 7 4" xfId="37296" xr:uid="{00000000-0005-0000-0000-00006E930000}"/>
    <cellStyle name="ჩვეულებრივი 8 2 3 8" xfId="27491" xr:uid="{00000000-0005-0000-0000-00006F930000}"/>
    <cellStyle name="ჩვეულებრივი 8 2 3 8 2" xfId="32425" xr:uid="{00000000-0005-0000-0000-000070930000}"/>
    <cellStyle name="ჩვეულებრივი 8 2 3 8 3" xfId="37298" xr:uid="{00000000-0005-0000-0000-000071930000}"/>
    <cellStyle name="ჩვეულებრივი 8 2 3 9" xfId="32330" xr:uid="{00000000-0005-0000-0000-000072930000}"/>
    <cellStyle name="ჩვეულებრივი 8 2 4" xfId="27492" xr:uid="{00000000-0005-0000-0000-000073930000}"/>
    <cellStyle name="ჩვეულებრივი 8 2 4 2" xfId="27493" xr:uid="{00000000-0005-0000-0000-000074930000}"/>
    <cellStyle name="ჩვეულებრივი 8 2 4 2 2" xfId="27494" xr:uid="{00000000-0005-0000-0000-000075930000}"/>
    <cellStyle name="ჩვეულებრივი 8 2 4 2 2 2" xfId="27495" xr:uid="{00000000-0005-0000-0000-000076930000}"/>
    <cellStyle name="ჩვეულებრივი 8 2 4 2 2 2 2" xfId="27496" xr:uid="{00000000-0005-0000-0000-000077930000}"/>
    <cellStyle name="ჩვეულებრივი 8 2 4 2 2 2 2 2" xfId="27497" xr:uid="{00000000-0005-0000-0000-000078930000}"/>
    <cellStyle name="ჩვეულებრივი 8 2 4 2 2 2 2 2 2" xfId="32431" xr:uid="{00000000-0005-0000-0000-000079930000}"/>
    <cellStyle name="ჩვეულებრივი 8 2 4 2 2 2 2 2 3" xfId="37304" xr:uid="{00000000-0005-0000-0000-00007A930000}"/>
    <cellStyle name="ჩვეულებრივი 8 2 4 2 2 2 2 3" xfId="32430" xr:uid="{00000000-0005-0000-0000-00007B930000}"/>
    <cellStyle name="ჩვეულებრივი 8 2 4 2 2 2 2 4" xfId="37303" xr:uid="{00000000-0005-0000-0000-00007C930000}"/>
    <cellStyle name="ჩვეულებრივი 8 2 4 2 2 2 3" xfId="27498" xr:uid="{00000000-0005-0000-0000-00007D930000}"/>
    <cellStyle name="ჩვეულებრივი 8 2 4 2 2 2 3 2" xfId="32432" xr:uid="{00000000-0005-0000-0000-00007E930000}"/>
    <cellStyle name="ჩვეულებრივი 8 2 4 2 2 2 3 3" xfId="37305" xr:uid="{00000000-0005-0000-0000-00007F930000}"/>
    <cellStyle name="ჩვეულებრივი 8 2 4 2 2 2 4" xfId="32429" xr:uid="{00000000-0005-0000-0000-000080930000}"/>
    <cellStyle name="ჩვეულებრივი 8 2 4 2 2 2 5" xfId="37302" xr:uid="{00000000-0005-0000-0000-000081930000}"/>
    <cellStyle name="ჩვეულებრივი 8 2 4 2 2 3" xfId="27499" xr:uid="{00000000-0005-0000-0000-000082930000}"/>
    <cellStyle name="ჩვეულებრივი 8 2 4 2 2 3 2" xfId="27500" xr:uid="{00000000-0005-0000-0000-000083930000}"/>
    <cellStyle name="ჩვეულებრივი 8 2 4 2 2 3 2 2" xfId="32434" xr:uid="{00000000-0005-0000-0000-000084930000}"/>
    <cellStyle name="ჩვეულებრივი 8 2 4 2 2 3 2 3" xfId="37307" xr:uid="{00000000-0005-0000-0000-000085930000}"/>
    <cellStyle name="ჩვეულებრივი 8 2 4 2 2 3 3" xfId="32433" xr:uid="{00000000-0005-0000-0000-000086930000}"/>
    <cellStyle name="ჩვეულებრივი 8 2 4 2 2 3 4" xfId="37306" xr:uid="{00000000-0005-0000-0000-000087930000}"/>
    <cellStyle name="ჩვეულებრივი 8 2 4 2 2 4" xfId="27501" xr:uid="{00000000-0005-0000-0000-000088930000}"/>
    <cellStyle name="ჩვეულებრივი 8 2 4 2 2 4 2" xfId="32435" xr:uid="{00000000-0005-0000-0000-000089930000}"/>
    <cellStyle name="ჩვეულებრივი 8 2 4 2 2 4 3" xfId="37308" xr:uid="{00000000-0005-0000-0000-00008A930000}"/>
    <cellStyle name="ჩვეულებრივი 8 2 4 2 2 5" xfId="32428" xr:uid="{00000000-0005-0000-0000-00008B930000}"/>
    <cellStyle name="ჩვეულებრივი 8 2 4 2 2 6" xfId="37301" xr:uid="{00000000-0005-0000-0000-00008C930000}"/>
    <cellStyle name="ჩვეულებრივი 8 2 4 2 3" xfId="27502" xr:uid="{00000000-0005-0000-0000-00008D930000}"/>
    <cellStyle name="ჩვეულებრივი 8 2 4 2 3 2" xfId="27503" xr:uid="{00000000-0005-0000-0000-00008E930000}"/>
    <cellStyle name="ჩვეულებრივი 8 2 4 2 3 2 2" xfId="27504" xr:uid="{00000000-0005-0000-0000-00008F930000}"/>
    <cellStyle name="ჩვეულებრივი 8 2 4 2 3 2 2 2" xfId="32438" xr:uid="{00000000-0005-0000-0000-000090930000}"/>
    <cellStyle name="ჩვეულებრივი 8 2 4 2 3 2 2 3" xfId="37311" xr:uid="{00000000-0005-0000-0000-000091930000}"/>
    <cellStyle name="ჩვეულებრივი 8 2 4 2 3 2 3" xfId="32437" xr:uid="{00000000-0005-0000-0000-000092930000}"/>
    <cellStyle name="ჩვეულებრივი 8 2 4 2 3 2 4" xfId="37310" xr:uid="{00000000-0005-0000-0000-000093930000}"/>
    <cellStyle name="ჩვეულებრივი 8 2 4 2 3 3" xfId="27505" xr:uid="{00000000-0005-0000-0000-000094930000}"/>
    <cellStyle name="ჩვეულებრივი 8 2 4 2 3 3 2" xfId="32439" xr:uid="{00000000-0005-0000-0000-000095930000}"/>
    <cellStyle name="ჩვეულებრივი 8 2 4 2 3 3 3" xfId="37312" xr:uid="{00000000-0005-0000-0000-000096930000}"/>
    <cellStyle name="ჩვეულებრივი 8 2 4 2 3 4" xfId="32436" xr:uid="{00000000-0005-0000-0000-000097930000}"/>
    <cellStyle name="ჩვეულებრივი 8 2 4 2 3 5" xfId="37309" xr:uid="{00000000-0005-0000-0000-000098930000}"/>
    <cellStyle name="ჩვეულებრივი 8 2 4 2 4" xfId="27506" xr:uid="{00000000-0005-0000-0000-000099930000}"/>
    <cellStyle name="ჩვეულებრივი 8 2 4 2 4 2" xfId="27507" xr:uid="{00000000-0005-0000-0000-00009A930000}"/>
    <cellStyle name="ჩვეულებრივი 8 2 4 2 4 2 2" xfId="32441" xr:uid="{00000000-0005-0000-0000-00009B930000}"/>
    <cellStyle name="ჩვეულებრივი 8 2 4 2 4 2 3" xfId="37314" xr:uid="{00000000-0005-0000-0000-00009C930000}"/>
    <cellStyle name="ჩვეულებრივი 8 2 4 2 4 3" xfId="32440" xr:uid="{00000000-0005-0000-0000-00009D930000}"/>
    <cellStyle name="ჩვეულებრივი 8 2 4 2 4 4" xfId="37313" xr:uid="{00000000-0005-0000-0000-00009E930000}"/>
    <cellStyle name="ჩვეულებრივი 8 2 4 2 5" xfId="27508" xr:uid="{00000000-0005-0000-0000-00009F930000}"/>
    <cellStyle name="ჩვეულებრივი 8 2 4 2 5 2" xfId="32442" xr:uid="{00000000-0005-0000-0000-0000A0930000}"/>
    <cellStyle name="ჩვეულებრივი 8 2 4 2 5 3" xfId="37315" xr:uid="{00000000-0005-0000-0000-0000A1930000}"/>
    <cellStyle name="ჩვეულებრივი 8 2 4 2 6" xfId="32427" xr:uid="{00000000-0005-0000-0000-0000A2930000}"/>
    <cellStyle name="ჩვეულებრივი 8 2 4 2 7" xfId="37300" xr:uid="{00000000-0005-0000-0000-0000A3930000}"/>
    <cellStyle name="ჩვეულებრივი 8 2 4 3" xfId="27509" xr:uid="{00000000-0005-0000-0000-0000A4930000}"/>
    <cellStyle name="ჩვეულებრივი 8 2 4 3 2" xfId="27510" xr:uid="{00000000-0005-0000-0000-0000A5930000}"/>
    <cellStyle name="ჩვეულებრივი 8 2 4 3 2 2" xfId="27511" xr:uid="{00000000-0005-0000-0000-0000A6930000}"/>
    <cellStyle name="ჩვეულებრივი 8 2 4 3 2 2 2" xfId="27512" xr:uid="{00000000-0005-0000-0000-0000A7930000}"/>
    <cellStyle name="ჩვეულებრივი 8 2 4 3 2 2 2 2" xfId="27513" xr:uid="{00000000-0005-0000-0000-0000A8930000}"/>
    <cellStyle name="ჩვეულებრივი 8 2 4 3 2 2 2 2 2" xfId="32447" xr:uid="{00000000-0005-0000-0000-0000A9930000}"/>
    <cellStyle name="ჩვეულებრივი 8 2 4 3 2 2 2 2 3" xfId="37320" xr:uid="{00000000-0005-0000-0000-0000AA930000}"/>
    <cellStyle name="ჩვეულებრივი 8 2 4 3 2 2 2 3" xfId="32446" xr:uid="{00000000-0005-0000-0000-0000AB930000}"/>
    <cellStyle name="ჩვეულებრივი 8 2 4 3 2 2 2 4" xfId="37319" xr:uid="{00000000-0005-0000-0000-0000AC930000}"/>
    <cellStyle name="ჩვეულებრივი 8 2 4 3 2 2 3" xfId="27514" xr:uid="{00000000-0005-0000-0000-0000AD930000}"/>
    <cellStyle name="ჩვეულებრივი 8 2 4 3 2 2 3 2" xfId="32448" xr:uid="{00000000-0005-0000-0000-0000AE930000}"/>
    <cellStyle name="ჩვეულებრივი 8 2 4 3 2 2 3 3" xfId="37321" xr:uid="{00000000-0005-0000-0000-0000AF930000}"/>
    <cellStyle name="ჩვეულებრივი 8 2 4 3 2 2 4" xfId="32445" xr:uid="{00000000-0005-0000-0000-0000B0930000}"/>
    <cellStyle name="ჩვეულებრივი 8 2 4 3 2 2 5" xfId="37318" xr:uid="{00000000-0005-0000-0000-0000B1930000}"/>
    <cellStyle name="ჩვეულებრივი 8 2 4 3 2 3" xfId="27515" xr:uid="{00000000-0005-0000-0000-0000B2930000}"/>
    <cellStyle name="ჩვეულებრივი 8 2 4 3 2 3 2" xfId="27516" xr:uid="{00000000-0005-0000-0000-0000B3930000}"/>
    <cellStyle name="ჩვეულებრივი 8 2 4 3 2 3 2 2" xfId="32450" xr:uid="{00000000-0005-0000-0000-0000B4930000}"/>
    <cellStyle name="ჩვეულებრივი 8 2 4 3 2 3 2 3" xfId="37323" xr:uid="{00000000-0005-0000-0000-0000B5930000}"/>
    <cellStyle name="ჩვეულებრივი 8 2 4 3 2 3 3" xfId="32449" xr:uid="{00000000-0005-0000-0000-0000B6930000}"/>
    <cellStyle name="ჩვეულებრივი 8 2 4 3 2 3 4" xfId="37322" xr:uid="{00000000-0005-0000-0000-0000B7930000}"/>
    <cellStyle name="ჩვეულებრივი 8 2 4 3 2 4" xfId="27517" xr:uid="{00000000-0005-0000-0000-0000B8930000}"/>
    <cellStyle name="ჩვეულებრივი 8 2 4 3 2 4 2" xfId="32451" xr:uid="{00000000-0005-0000-0000-0000B9930000}"/>
    <cellStyle name="ჩვეულებრივი 8 2 4 3 2 4 3" xfId="37324" xr:uid="{00000000-0005-0000-0000-0000BA930000}"/>
    <cellStyle name="ჩვეულებრივი 8 2 4 3 2 5" xfId="32444" xr:uid="{00000000-0005-0000-0000-0000BB930000}"/>
    <cellStyle name="ჩვეულებრივი 8 2 4 3 2 6" xfId="37317" xr:uid="{00000000-0005-0000-0000-0000BC930000}"/>
    <cellStyle name="ჩვეულებრივი 8 2 4 3 3" xfId="27518" xr:uid="{00000000-0005-0000-0000-0000BD930000}"/>
    <cellStyle name="ჩვეულებრივი 8 2 4 3 3 2" xfId="27519" xr:uid="{00000000-0005-0000-0000-0000BE930000}"/>
    <cellStyle name="ჩვეულებრივი 8 2 4 3 3 2 2" xfId="27520" xr:uid="{00000000-0005-0000-0000-0000BF930000}"/>
    <cellStyle name="ჩვეულებრივი 8 2 4 3 3 2 2 2" xfId="32454" xr:uid="{00000000-0005-0000-0000-0000C0930000}"/>
    <cellStyle name="ჩვეულებრივი 8 2 4 3 3 2 2 3" xfId="37327" xr:uid="{00000000-0005-0000-0000-0000C1930000}"/>
    <cellStyle name="ჩვეულებრივი 8 2 4 3 3 2 3" xfId="32453" xr:uid="{00000000-0005-0000-0000-0000C2930000}"/>
    <cellStyle name="ჩვეულებრივი 8 2 4 3 3 2 4" xfId="37326" xr:uid="{00000000-0005-0000-0000-0000C3930000}"/>
    <cellStyle name="ჩვეულებრივი 8 2 4 3 3 3" xfId="27521" xr:uid="{00000000-0005-0000-0000-0000C4930000}"/>
    <cellStyle name="ჩვეულებრივი 8 2 4 3 3 3 2" xfId="32455" xr:uid="{00000000-0005-0000-0000-0000C5930000}"/>
    <cellStyle name="ჩვეულებრივი 8 2 4 3 3 3 3" xfId="37328" xr:uid="{00000000-0005-0000-0000-0000C6930000}"/>
    <cellStyle name="ჩვეულებრივი 8 2 4 3 3 4" xfId="32452" xr:uid="{00000000-0005-0000-0000-0000C7930000}"/>
    <cellStyle name="ჩვეულებრივი 8 2 4 3 3 5" xfId="37325" xr:uid="{00000000-0005-0000-0000-0000C8930000}"/>
    <cellStyle name="ჩვეულებრივი 8 2 4 3 4" xfId="27522" xr:uid="{00000000-0005-0000-0000-0000C9930000}"/>
    <cellStyle name="ჩვეულებრივი 8 2 4 3 4 2" xfId="27523" xr:uid="{00000000-0005-0000-0000-0000CA930000}"/>
    <cellStyle name="ჩვეულებრივი 8 2 4 3 4 2 2" xfId="32457" xr:uid="{00000000-0005-0000-0000-0000CB930000}"/>
    <cellStyle name="ჩვეულებრივი 8 2 4 3 4 2 3" xfId="37330" xr:uid="{00000000-0005-0000-0000-0000CC930000}"/>
    <cellStyle name="ჩვეულებრივი 8 2 4 3 4 3" xfId="32456" xr:uid="{00000000-0005-0000-0000-0000CD930000}"/>
    <cellStyle name="ჩვეულებრივი 8 2 4 3 4 4" xfId="37329" xr:uid="{00000000-0005-0000-0000-0000CE930000}"/>
    <cellStyle name="ჩვეულებრივი 8 2 4 3 5" xfId="27524" xr:uid="{00000000-0005-0000-0000-0000CF930000}"/>
    <cellStyle name="ჩვეულებრივი 8 2 4 3 5 2" xfId="32458" xr:uid="{00000000-0005-0000-0000-0000D0930000}"/>
    <cellStyle name="ჩვეულებრივი 8 2 4 3 5 3" xfId="37331" xr:uid="{00000000-0005-0000-0000-0000D1930000}"/>
    <cellStyle name="ჩვეულებრივი 8 2 4 3 6" xfId="32443" xr:uid="{00000000-0005-0000-0000-0000D2930000}"/>
    <cellStyle name="ჩვეულებრივი 8 2 4 3 7" xfId="37316" xr:uid="{00000000-0005-0000-0000-0000D3930000}"/>
    <cellStyle name="ჩვეულებრივი 8 2 4 4" xfId="27525" xr:uid="{00000000-0005-0000-0000-0000D4930000}"/>
    <cellStyle name="ჩვეულებრივი 8 2 4 4 2" xfId="27526" xr:uid="{00000000-0005-0000-0000-0000D5930000}"/>
    <cellStyle name="ჩვეულებრივი 8 2 4 4 2 2" xfId="27527" xr:uid="{00000000-0005-0000-0000-0000D6930000}"/>
    <cellStyle name="ჩვეულებრივი 8 2 4 4 2 2 2" xfId="27528" xr:uid="{00000000-0005-0000-0000-0000D7930000}"/>
    <cellStyle name="ჩვეულებრივი 8 2 4 4 2 2 2 2" xfId="32462" xr:uid="{00000000-0005-0000-0000-0000D8930000}"/>
    <cellStyle name="ჩვეულებრივი 8 2 4 4 2 2 2 3" xfId="37335" xr:uid="{00000000-0005-0000-0000-0000D9930000}"/>
    <cellStyle name="ჩვეულებრივი 8 2 4 4 2 2 3" xfId="32461" xr:uid="{00000000-0005-0000-0000-0000DA930000}"/>
    <cellStyle name="ჩვეულებრივი 8 2 4 4 2 2 4" xfId="37334" xr:uid="{00000000-0005-0000-0000-0000DB930000}"/>
    <cellStyle name="ჩვეულებრივი 8 2 4 4 2 3" xfId="27529" xr:uid="{00000000-0005-0000-0000-0000DC930000}"/>
    <cellStyle name="ჩვეულებრივი 8 2 4 4 2 3 2" xfId="32463" xr:uid="{00000000-0005-0000-0000-0000DD930000}"/>
    <cellStyle name="ჩვეულებრივი 8 2 4 4 2 3 3" xfId="37336" xr:uid="{00000000-0005-0000-0000-0000DE930000}"/>
    <cellStyle name="ჩვეულებრივი 8 2 4 4 2 4" xfId="32460" xr:uid="{00000000-0005-0000-0000-0000DF930000}"/>
    <cellStyle name="ჩვეულებრივი 8 2 4 4 2 5" xfId="37333" xr:uid="{00000000-0005-0000-0000-0000E0930000}"/>
    <cellStyle name="ჩვეულებრივი 8 2 4 4 3" xfId="27530" xr:uid="{00000000-0005-0000-0000-0000E1930000}"/>
    <cellStyle name="ჩვეულებრივი 8 2 4 4 3 2" xfId="27531" xr:uid="{00000000-0005-0000-0000-0000E2930000}"/>
    <cellStyle name="ჩვეულებრივი 8 2 4 4 3 2 2" xfId="32465" xr:uid="{00000000-0005-0000-0000-0000E3930000}"/>
    <cellStyle name="ჩვეულებრივი 8 2 4 4 3 2 3" xfId="37338" xr:uid="{00000000-0005-0000-0000-0000E4930000}"/>
    <cellStyle name="ჩვეულებრივი 8 2 4 4 3 3" xfId="32464" xr:uid="{00000000-0005-0000-0000-0000E5930000}"/>
    <cellStyle name="ჩვეულებრივი 8 2 4 4 3 4" xfId="37337" xr:uid="{00000000-0005-0000-0000-0000E6930000}"/>
    <cellStyle name="ჩვეულებრივი 8 2 4 4 4" xfId="27532" xr:uid="{00000000-0005-0000-0000-0000E7930000}"/>
    <cellStyle name="ჩვეულებრივი 8 2 4 4 4 2" xfId="32466" xr:uid="{00000000-0005-0000-0000-0000E8930000}"/>
    <cellStyle name="ჩვეულებრივი 8 2 4 4 4 3" xfId="37339" xr:uid="{00000000-0005-0000-0000-0000E9930000}"/>
    <cellStyle name="ჩვეულებრივი 8 2 4 4 5" xfId="32459" xr:uid="{00000000-0005-0000-0000-0000EA930000}"/>
    <cellStyle name="ჩვეულებრივი 8 2 4 4 6" xfId="37332" xr:uid="{00000000-0005-0000-0000-0000EB930000}"/>
    <cellStyle name="ჩვეულებრივი 8 2 4 5" xfId="27533" xr:uid="{00000000-0005-0000-0000-0000EC930000}"/>
    <cellStyle name="ჩვეულებრივი 8 2 4 5 2" xfId="27534" xr:uid="{00000000-0005-0000-0000-0000ED930000}"/>
    <cellStyle name="ჩვეულებრივი 8 2 4 5 2 2" xfId="27535" xr:uid="{00000000-0005-0000-0000-0000EE930000}"/>
    <cellStyle name="ჩვეულებრივი 8 2 4 5 2 2 2" xfId="32469" xr:uid="{00000000-0005-0000-0000-0000EF930000}"/>
    <cellStyle name="ჩვეულებრივი 8 2 4 5 2 2 3" xfId="37342" xr:uid="{00000000-0005-0000-0000-0000F0930000}"/>
    <cellStyle name="ჩვეულებრივი 8 2 4 5 2 3" xfId="32468" xr:uid="{00000000-0005-0000-0000-0000F1930000}"/>
    <cellStyle name="ჩვეულებრივი 8 2 4 5 2 4" xfId="37341" xr:uid="{00000000-0005-0000-0000-0000F2930000}"/>
    <cellStyle name="ჩვეულებრივი 8 2 4 5 3" xfId="27536" xr:uid="{00000000-0005-0000-0000-0000F3930000}"/>
    <cellStyle name="ჩვეულებრივი 8 2 4 5 3 2" xfId="32470" xr:uid="{00000000-0005-0000-0000-0000F4930000}"/>
    <cellStyle name="ჩვეულებრივი 8 2 4 5 3 3" xfId="37343" xr:uid="{00000000-0005-0000-0000-0000F5930000}"/>
    <cellStyle name="ჩვეულებრივი 8 2 4 5 4" xfId="32467" xr:uid="{00000000-0005-0000-0000-0000F6930000}"/>
    <cellStyle name="ჩვეულებრივი 8 2 4 5 5" xfId="37340" xr:uid="{00000000-0005-0000-0000-0000F7930000}"/>
    <cellStyle name="ჩვეულებრივი 8 2 4 6" xfId="27537" xr:uid="{00000000-0005-0000-0000-0000F8930000}"/>
    <cellStyle name="ჩვეულებრივი 8 2 4 6 2" xfId="27538" xr:uid="{00000000-0005-0000-0000-0000F9930000}"/>
    <cellStyle name="ჩვეულებრივი 8 2 4 6 2 2" xfId="32472" xr:uid="{00000000-0005-0000-0000-0000FA930000}"/>
    <cellStyle name="ჩვეულებრივი 8 2 4 6 2 3" xfId="37345" xr:uid="{00000000-0005-0000-0000-0000FB930000}"/>
    <cellStyle name="ჩვეულებრივი 8 2 4 6 3" xfId="32471" xr:uid="{00000000-0005-0000-0000-0000FC930000}"/>
    <cellStyle name="ჩვეულებრივი 8 2 4 6 4" xfId="37344" xr:uid="{00000000-0005-0000-0000-0000FD930000}"/>
    <cellStyle name="ჩვეულებრივი 8 2 4 7" xfId="27539" xr:uid="{00000000-0005-0000-0000-0000FE930000}"/>
    <cellStyle name="ჩვეულებრივი 8 2 4 7 2" xfId="32473" xr:uid="{00000000-0005-0000-0000-0000FF930000}"/>
    <cellStyle name="ჩვეულებრივი 8 2 4 7 3" xfId="37346" xr:uid="{00000000-0005-0000-0000-000000940000}"/>
    <cellStyle name="ჩვეულებრივი 8 2 4 8" xfId="32426" xr:uid="{00000000-0005-0000-0000-000001940000}"/>
    <cellStyle name="ჩვეულებრივი 8 2 4 9" xfId="37299" xr:uid="{00000000-0005-0000-0000-000002940000}"/>
    <cellStyle name="ჩვეულებრივი 8 2 5" xfId="27540" xr:uid="{00000000-0005-0000-0000-000003940000}"/>
    <cellStyle name="ჩვეულებრივი 8 2 5 2" xfId="27541" xr:uid="{00000000-0005-0000-0000-000004940000}"/>
    <cellStyle name="ჩვეულებრივი 8 2 5 2 2" xfId="27542" xr:uid="{00000000-0005-0000-0000-000005940000}"/>
    <cellStyle name="ჩვეულებრივი 8 2 5 2 2 2" xfId="27543" xr:uid="{00000000-0005-0000-0000-000006940000}"/>
    <cellStyle name="ჩვეულებრივი 8 2 5 2 2 2 2" xfId="27544" xr:uid="{00000000-0005-0000-0000-000007940000}"/>
    <cellStyle name="ჩვეულებრივი 8 2 5 2 2 2 2 2" xfId="32478" xr:uid="{00000000-0005-0000-0000-000008940000}"/>
    <cellStyle name="ჩვეულებრივი 8 2 5 2 2 2 2 3" xfId="37351" xr:uid="{00000000-0005-0000-0000-000009940000}"/>
    <cellStyle name="ჩვეულებრივი 8 2 5 2 2 2 3" xfId="32477" xr:uid="{00000000-0005-0000-0000-00000A940000}"/>
    <cellStyle name="ჩვეულებრივი 8 2 5 2 2 2 4" xfId="37350" xr:uid="{00000000-0005-0000-0000-00000B940000}"/>
    <cellStyle name="ჩვეულებრივი 8 2 5 2 2 3" xfId="27545" xr:uid="{00000000-0005-0000-0000-00000C940000}"/>
    <cellStyle name="ჩვეულებრივი 8 2 5 2 2 3 2" xfId="32479" xr:uid="{00000000-0005-0000-0000-00000D940000}"/>
    <cellStyle name="ჩვეულებრივი 8 2 5 2 2 3 3" xfId="37352" xr:uid="{00000000-0005-0000-0000-00000E940000}"/>
    <cellStyle name="ჩვეულებრივი 8 2 5 2 2 4" xfId="32476" xr:uid="{00000000-0005-0000-0000-00000F940000}"/>
    <cellStyle name="ჩვეულებრივი 8 2 5 2 2 5" xfId="37349" xr:uid="{00000000-0005-0000-0000-000010940000}"/>
    <cellStyle name="ჩვეულებრივი 8 2 5 2 3" xfId="27546" xr:uid="{00000000-0005-0000-0000-000011940000}"/>
    <cellStyle name="ჩვეულებრივი 8 2 5 2 3 2" xfId="27547" xr:uid="{00000000-0005-0000-0000-000012940000}"/>
    <cellStyle name="ჩვეულებრივი 8 2 5 2 3 2 2" xfId="32481" xr:uid="{00000000-0005-0000-0000-000013940000}"/>
    <cellStyle name="ჩვეულებრივი 8 2 5 2 3 2 3" xfId="37354" xr:uid="{00000000-0005-0000-0000-000014940000}"/>
    <cellStyle name="ჩვეულებრივი 8 2 5 2 3 3" xfId="32480" xr:uid="{00000000-0005-0000-0000-000015940000}"/>
    <cellStyle name="ჩვეულებრივი 8 2 5 2 3 4" xfId="37353" xr:uid="{00000000-0005-0000-0000-000016940000}"/>
    <cellStyle name="ჩვეულებრივი 8 2 5 2 4" xfId="27548" xr:uid="{00000000-0005-0000-0000-000017940000}"/>
    <cellStyle name="ჩვეულებრივი 8 2 5 2 4 2" xfId="32482" xr:uid="{00000000-0005-0000-0000-000018940000}"/>
    <cellStyle name="ჩვეულებრივი 8 2 5 2 4 3" xfId="37355" xr:uid="{00000000-0005-0000-0000-000019940000}"/>
    <cellStyle name="ჩვეულებრივი 8 2 5 2 5" xfId="32475" xr:uid="{00000000-0005-0000-0000-00001A940000}"/>
    <cellStyle name="ჩვეულებრივი 8 2 5 2 6" xfId="37348" xr:uid="{00000000-0005-0000-0000-00001B940000}"/>
    <cellStyle name="ჩვეულებრივი 8 2 5 3" xfId="27549" xr:uid="{00000000-0005-0000-0000-00001C940000}"/>
    <cellStyle name="ჩვეულებრივი 8 2 5 3 2" xfId="27550" xr:uid="{00000000-0005-0000-0000-00001D940000}"/>
    <cellStyle name="ჩვეულებრივი 8 2 5 3 2 2" xfId="27551" xr:uid="{00000000-0005-0000-0000-00001E940000}"/>
    <cellStyle name="ჩვეულებრივი 8 2 5 3 2 2 2" xfId="32485" xr:uid="{00000000-0005-0000-0000-00001F940000}"/>
    <cellStyle name="ჩვეულებრივი 8 2 5 3 2 2 3" xfId="37358" xr:uid="{00000000-0005-0000-0000-000020940000}"/>
    <cellStyle name="ჩვეულებრივი 8 2 5 3 2 3" xfId="32484" xr:uid="{00000000-0005-0000-0000-000021940000}"/>
    <cellStyle name="ჩვეულებრივი 8 2 5 3 2 4" xfId="37357" xr:uid="{00000000-0005-0000-0000-000022940000}"/>
    <cellStyle name="ჩვეულებრივი 8 2 5 3 3" xfId="27552" xr:uid="{00000000-0005-0000-0000-000023940000}"/>
    <cellStyle name="ჩვეულებრივი 8 2 5 3 3 2" xfId="32486" xr:uid="{00000000-0005-0000-0000-000024940000}"/>
    <cellStyle name="ჩვეულებრივი 8 2 5 3 3 3" xfId="37359" xr:uid="{00000000-0005-0000-0000-000025940000}"/>
    <cellStyle name="ჩვეულებრივი 8 2 5 3 4" xfId="32483" xr:uid="{00000000-0005-0000-0000-000026940000}"/>
    <cellStyle name="ჩვეულებრივი 8 2 5 3 5" xfId="37356" xr:uid="{00000000-0005-0000-0000-000027940000}"/>
    <cellStyle name="ჩვეულებრივი 8 2 5 4" xfId="27553" xr:uid="{00000000-0005-0000-0000-000028940000}"/>
    <cellStyle name="ჩვეულებრივი 8 2 5 4 2" xfId="27554" xr:uid="{00000000-0005-0000-0000-000029940000}"/>
    <cellStyle name="ჩვეულებრივი 8 2 5 4 2 2" xfId="32488" xr:uid="{00000000-0005-0000-0000-00002A940000}"/>
    <cellStyle name="ჩვეულებრივი 8 2 5 4 2 3" xfId="37361" xr:uid="{00000000-0005-0000-0000-00002B940000}"/>
    <cellStyle name="ჩვეულებრივი 8 2 5 4 3" xfId="32487" xr:uid="{00000000-0005-0000-0000-00002C940000}"/>
    <cellStyle name="ჩვეულებრივი 8 2 5 4 4" xfId="37360" xr:uid="{00000000-0005-0000-0000-00002D940000}"/>
    <cellStyle name="ჩვეულებრივი 8 2 5 5" xfId="27555" xr:uid="{00000000-0005-0000-0000-00002E940000}"/>
    <cellStyle name="ჩვეულებრივი 8 2 5 5 2" xfId="32489" xr:uid="{00000000-0005-0000-0000-00002F940000}"/>
    <cellStyle name="ჩვეულებრივი 8 2 5 5 3" xfId="37362" xr:uid="{00000000-0005-0000-0000-000030940000}"/>
    <cellStyle name="ჩვეულებრივი 8 2 5 6" xfId="32474" xr:uid="{00000000-0005-0000-0000-000031940000}"/>
    <cellStyle name="ჩვეულებრივი 8 2 5 7" xfId="37347" xr:uid="{00000000-0005-0000-0000-000032940000}"/>
    <cellStyle name="ჩვეულებრივი 8 2 6" xfId="27556" xr:uid="{00000000-0005-0000-0000-000033940000}"/>
    <cellStyle name="ჩვეულებრივი 8 2 6 2" xfId="27557" xr:uid="{00000000-0005-0000-0000-000034940000}"/>
    <cellStyle name="ჩვეულებრივი 8 2 6 2 2" xfId="27558" xr:uid="{00000000-0005-0000-0000-000035940000}"/>
    <cellStyle name="ჩვეულებრივი 8 2 6 2 2 2" xfId="27559" xr:uid="{00000000-0005-0000-0000-000036940000}"/>
    <cellStyle name="ჩვეულებრივი 8 2 6 2 2 2 2" xfId="27560" xr:uid="{00000000-0005-0000-0000-000037940000}"/>
    <cellStyle name="ჩვეულებრივი 8 2 6 2 2 2 2 2" xfId="32494" xr:uid="{00000000-0005-0000-0000-000038940000}"/>
    <cellStyle name="ჩვეულებრივი 8 2 6 2 2 2 2 3" xfId="37367" xr:uid="{00000000-0005-0000-0000-000039940000}"/>
    <cellStyle name="ჩვეულებრივი 8 2 6 2 2 2 3" xfId="32493" xr:uid="{00000000-0005-0000-0000-00003A940000}"/>
    <cellStyle name="ჩვეულებრივი 8 2 6 2 2 2 4" xfId="37366" xr:uid="{00000000-0005-0000-0000-00003B940000}"/>
    <cellStyle name="ჩვეულებრივი 8 2 6 2 2 3" xfId="27561" xr:uid="{00000000-0005-0000-0000-00003C940000}"/>
    <cellStyle name="ჩვეულებრივი 8 2 6 2 2 3 2" xfId="32495" xr:uid="{00000000-0005-0000-0000-00003D940000}"/>
    <cellStyle name="ჩვეულებრივი 8 2 6 2 2 3 3" xfId="37368" xr:uid="{00000000-0005-0000-0000-00003E940000}"/>
    <cellStyle name="ჩვეულებრივი 8 2 6 2 2 4" xfId="32492" xr:uid="{00000000-0005-0000-0000-00003F940000}"/>
    <cellStyle name="ჩვეულებრივი 8 2 6 2 2 5" xfId="37365" xr:uid="{00000000-0005-0000-0000-000040940000}"/>
    <cellStyle name="ჩვეულებრივი 8 2 6 2 3" xfId="27562" xr:uid="{00000000-0005-0000-0000-000041940000}"/>
    <cellStyle name="ჩვეულებრივი 8 2 6 2 3 2" xfId="27563" xr:uid="{00000000-0005-0000-0000-000042940000}"/>
    <cellStyle name="ჩვეულებრივი 8 2 6 2 3 2 2" xfId="32497" xr:uid="{00000000-0005-0000-0000-000043940000}"/>
    <cellStyle name="ჩვეულებრივი 8 2 6 2 3 2 3" xfId="37370" xr:uid="{00000000-0005-0000-0000-000044940000}"/>
    <cellStyle name="ჩვეულებრივი 8 2 6 2 3 3" xfId="32496" xr:uid="{00000000-0005-0000-0000-000045940000}"/>
    <cellStyle name="ჩვეულებრივი 8 2 6 2 3 4" xfId="37369" xr:uid="{00000000-0005-0000-0000-000046940000}"/>
    <cellStyle name="ჩვეულებრივი 8 2 6 2 4" xfId="27564" xr:uid="{00000000-0005-0000-0000-000047940000}"/>
    <cellStyle name="ჩვეულებრივი 8 2 6 2 4 2" xfId="32498" xr:uid="{00000000-0005-0000-0000-000048940000}"/>
    <cellStyle name="ჩვეულებრივი 8 2 6 2 4 3" xfId="37371" xr:uid="{00000000-0005-0000-0000-000049940000}"/>
    <cellStyle name="ჩვეულებრივი 8 2 6 2 5" xfId="32491" xr:uid="{00000000-0005-0000-0000-00004A940000}"/>
    <cellStyle name="ჩვეულებრივი 8 2 6 2 6" xfId="37364" xr:uid="{00000000-0005-0000-0000-00004B940000}"/>
    <cellStyle name="ჩვეულებრივი 8 2 6 3" xfId="27565" xr:uid="{00000000-0005-0000-0000-00004C940000}"/>
    <cellStyle name="ჩვეულებრივი 8 2 6 3 2" xfId="27566" xr:uid="{00000000-0005-0000-0000-00004D940000}"/>
    <cellStyle name="ჩვეულებრივი 8 2 6 3 2 2" xfId="27567" xr:uid="{00000000-0005-0000-0000-00004E940000}"/>
    <cellStyle name="ჩვეულებრივი 8 2 6 3 2 2 2" xfId="32501" xr:uid="{00000000-0005-0000-0000-00004F940000}"/>
    <cellStyle name="ჩვეულებრივი 8 2 6 3 2 2 3" xfId="37374" xr:uid="{00000000-0005-0000-0000-000050940000}"/>
    <cellStyle name="ჩვეულებრივი 8 2 6 3 2 3" xfId="32500" xr:uid="{00000000-0005-0000-0000-000051940000}"/>
    <cellStyle name="ჩვეულებრივი 8 2 6 3 2 4" xfId="37373" xr:uid="{00000000-0005-0000-0000-000052940000}"/>
    <cellStyle name="ჩვეულებრივი 8 2 6 3 3" xfId="27568" xr:uid="{00000000-0005-0000-0000-000053940000}"/>
    <cellStyle name="ჩვეულებრივი 8 2 6 3 3 2" xfId="32502" xr:uid="{00000000-0005-0000-0000-000054940000}"/>
    <cellStyle name="ჩვეულებრივი 8 2 6 3 3 3" xfId="37375" xr:uid="{00000000-0005-0000-0000-000055940000}"/>
    <cellStyle name="ჩვეულებრივი 8 2 6 3 4" xfId="32499" xr:uid="{00000000-0005-0000-0000-000056940000}"/>
    <cellStyle name="ჩვეულებრივი 8 2 6 3 5" xfId="37372" xr:uid="{00000000-0005-0000-0000-000057940000}"/>
    <cellStyle name="ჩვეულებრივი 8 2 6 4" xfId="27569" xr:uid="{00000000-0005-0000-0000-000058940000}"/>
    <cellStyle name="ჩვეულებრივი 8 2 6 4 2" xfId="27570" xr:uid="{00000000-0005-0000-0000-000059940000}"/>
    <cellStyle name="ჩვეულებრივი 8 2 6 4 2 2" xfId="32504" xr:uid="{00000000-0005-0000-0000-00005A940000}"/>
    <cellStyle name="ჩვეულებრივი 8 2 6 4 2 3" xfId="37377" xr:uid="{00000000-0005-0000-0000-00005B940000}"/>
    <cellStyle name="ჩვეულებრივი 8 2 6 4 3" xfId="32503" xr:uid="{00000000-0005-0000-0000-00005C940000}"/>
    <cellStyle name="ჩვეულებრივი 8 2 6 4 4" xfId="37376" xr:uid="{00000000-0005-0000-0000-00005D940000}"/>
    <cellStyle name="ჩვეულებრივი 8 2 6 5" xfId="27571" xr:uid="{00000000-0005-0000-0000-00005E940000}"/>
    <cellStyle name="ჩვეულებრივი 8 2 6 5 2" xfId="32505" xr:uid="{00000000-0005-0000-0000-00005F940000}"/>
    <cellStyle name="ჩვეულებრივი 8 2 6 5 3" xfId="37378" xr:uid="{00000000-0005-0000-0000-000060940000}"/>
    <cellStyle name="ჩვეულებრივი 8 2 6 6" xfId="32490" xr:uid="{00000000-0005-0000-0000-000061940000}"/>
    <cellStyle name="ჩვეულებრივი 8 2 6 7" xfId="37363" xr:uid="{00000000-0005-0000-0000-000062940000}"/>
    <cellStyle name="ჩვეულებრივი 8 2 7" xfId="27572" xr:uid="{00000000-0005-0000-0000-000063940000}"/>
    <cellStyle name="ჩვეულებრივი 8 2 7 2" xfId="27573" xr:uid="{00000000-0005-0000-0000-000064940000}"/>
    <cellStyle name="ჩვეულებრივი 8 2 7 2 2" xfId="27574" xr:uid="{00000000-0005-0000-0000-000065940000}"/>
    <cellStyle name="ჩვეულებრივი 8 2 7 2 2 2" xfId="27575" xr:uid="{00000000-0005-0000-0000-000066940000}"/>
    <cellStyle name="ჩვეულებრივი 8 2 7 2 2 2 2" xfId="32509" xr:uid="{00000000-0005-0000-0000-000067940000}"/>
    <cellStyle name="ჩვეულებრივი 8 2 7 2 2 2 3" xfId="37382" xr:uid="{00000000-0005-0000-0000-000068940000}"/>
    <cellStyle name="ჩვეულებრივი 8 2 7 2 2 3" xfId="32508" xr:uid="{00000000-0005-0000-0000-000069940000}"/>
    <cellStyle name="ჩვეულებრივი 8 2 7 2 2 4" xfId="37381" xr:uid="{00000000-0005-0000-0000-00006A940000}"/>
    <cellStyle name="ჩვეულებრივი 8 2 7 2 3" xfId="27576" xr:uid="{00000000-0005-0000-0000-00006B940000}"/>
    <cellStyle name="ჩვეულებრივი 8 2 7 2 3 2" xfId="32510" xr:uid="{00000000-0005-0000-0000-00006C940000}"/>
    <cellStyle name="ჩვეულებრივი 8 2 7 2 3 3" xfId="37383" xr:uid="{00000000-0005-0000-0000-00006D940000}"/>
    <cellStyle name="ჩვეულებრივი 8 2 7 2 4" xfId="32507" xr:uid="{00000000-0005-0000-0000-00006E940000}"/>
    <cellStyle name="ჩვეულებრივი 8 2 7 2 5" xfId="37380" xr:uid="{00000000-0005-0000-0000-00006F940000}"/>
    <cellStyle name="ჩვეულებრივი 8 2 7 3" xfId="27577" xr:uid="{00000000-0005-0000-0000-000070940000}"/>
    <cellStyle name="ჩვეულებრივი 8 2 7 3 2" xfId="27578" xr:uid="{00000000-0005-0000-0000-000071940000}"/>
    <cellStyle name="ჩვეულებრივი 8 2 7 3 2 2" xfId="32512" xr:uid="{00000000-0005-0000-0000-000072940000}"/>
    <cellStyle name="ჩვეულებრივი 8 2 7 3 2 3" xfId="37385" xr:uid="{00000000-0005-0000-0000-000073940000}"/>
    <cellStyle name="ჩვეულებრივი 8 2 7 3 3" xfId="32511" xr:uid="{00000000-0005-0000-0000-000074940000}"/>
    <cellStyle name="ჩვეულებრივი 8 2 7 3 4" xfId="37384" xr:uid="{00000000-0005-0000-0000-000075940000}"/>
    <cellStyle name="ჩვეულებრივი 8 2 7 4" xfId="27579" xr:uid="{00000000-0005-0000-0000-000076940000}"/>
    <cellStyle name="ჩვეულებრივი 8 2 7 4 2" xfId="32513" xr:uid="{00000000-0005-0000-0000-000077940000}"/>
    <cellStyle name="ჩვეულებრივი 8 2 7 4 3" xfId="37386" xr:uid="{00000000-0005-0000-0000-000078940000}"/>
    <cellStyle name="ჩვეულებრივი 8 2 7 5" xfId="32506" xr:uid="{00000000-0005-0000-0000-000079940000}"/>
    <cellStyle name="ჩვეულებრივი 8 2 7 6" xfId="37379" xr:uid="{00000000-0005-0000-0000-00007A940000}"/>
    <cellStyle name="ჩვეულებრივი 8 2 8" xfId="27580" xr:uid="{00000000-0005-0000-0000-00007B940000}"/>
    <cellStyle name="ჩვეულებრივი 8 2 8 2" xfId="27581" xr:uid="{00000000-0005-0000-0000-00007C940000}"/>
    <cellStyle name="ჩვეულებრივი 8 2 8 2 2" xfId="27582" xr:uid="{00000000-0005-0000-0000-00007D940000}"/>
    <cellStyle name="ჩვეულებრივი 8 2 8 2 2 2" xfId="32516" xr:uid="{00000000-0005-0000-0000-00007E940000}"/>
    <cellStyle name="ჩვეულებრივი 8 2 8 2 2 3" xfId="37389" xr:uid="{00000000-0005-0000-0000-00007F940000}"/>
    <cellStyle name="ჩვეულებრივი 8 2 8 2 3" xfId="32515" xr:uid="{00000000-0005-0000-0000-000080940000}"/>
    <cellStyle name="ჩვეულებრივი 8 2 8 2 4" xfId="37388" xr:uid="{00000000-0005-0000-0000-000081940000}"/>
    <cellStyle name="ჩვეულებრივი 8 2 8 3" xfId="27583" xr:uid="{00000000-0005-0000-0000-000082940000}"/>
    <cellStyle name="ჩვეულებრივი 8 2 8 3 2" xfId="32517" xr:uid="{00000000-0005-0000-0000-000083940000}"/>
    <cellStyle name="ჩვეულებრივი 8 2 8 3 3" xfId="37390" xr:uid="{00000000-0005-0000-0000-000084940000}"/>
    <cellStyle name="ჩვეულებრივი 8 2 8 4" xfId="32514" xr:uid="{00000000-0005-0000-0000-000085940000}"/>
    <cellStyle name="ჩვეულებრივი 8 2 8 5" xfId="37387" xr:uid="{00000000-0005-0000-0000-000086940000}"/>
    <cellStyle name="ჩვეულებრივი 8 2 9" xfId="27584" xr:uid="{00000000-0005-0000-0000-000087940000}"/>
    <cellStyle name="ჩვეულებრივი 8 2 9 2" xfId="27585" xr:uid="{00000000-0005-0000-0000-000088940000}"/>
    <cellStyle name="ჩვეულებრივი 8 2 9 2 2" xfId="32519" xr:uid="{00000000-0005-0000-0000-000089940000}"/>
    <cellStyle name="ჩვეულებრივი 8 2 9 2 3" xfId="37392" xr:uid="{00000000-0005-0000-0000-00008A940000}"/>
    <cellStyle name="ჩვეულებრივი 8 2 9 3" xfId="32518" xr:uid="{00000000-0005-0000-0000-00008B940000}"/>
    <cellStyle name="ჩვეულებრივი 8 2 9 4" xfId="37391" xr:uid="{00000000-0005-0000-0000-00008C940000}"/>
    <cellStyle name="ჩვეულებრივი 8 3" xfId="27586" xr:uid="{00000000-0005-0000-0000-00008D940000}"/>
    <cellStyle name="ჩვეულებრივი 8 3 10" xfId="32520" xr:uid="{00000000-0005-0000-0000-00008E940000}"/>
    <cellStyle name="ჩვეულებრივი 8 3 11" xfId="37393" xr:uid="{00000000-0005-0000-0000-00008F940000}"/>
    <cellStyle name="ჩვეულებრივი 8 3 2" xfId="27587" xr:uid="{00000000-0005-0000-0000-000090940000}"/>
    <cellStyle name="ჩვეულებრივი 8 3 2 10" xfId="37394" xr:uid="{00000000-0005-0000-0000-000091940000}"/>
    <cellStyle name="ჩვეულებრივი 8 3 2 2" xfId="27588" xr:uid="{00000000-0005-0000-0000-000092940000}"/>
    <cellStyle name="ჩვეულებრივი 8 3 2 2 2" xfId="27589" xr:uid="{00000000-0005-0000-0000-000093940000}"/>
    <cellStyle name="ჩვეულებრივი 8 3 2 2 2 2" xfId="27590" xr:uid="{00000000-0005-0000-0000-000094940000}"/>
    <cellStyle name="ჩვეულებრივი 8 3 2 2 2 2 2" xfId="27591" xr:uid="{00000000-0005-0000-0000-000095940000}"/>
    <cellStyle name="ჩვეულებრივი 8 3 2 2 2 2 2 2" xfId="27592" xr:uid="{00000000-0005-0000-0000-000096940000}"/>
    <cellStyle name="ჩვეულებრივი 8 3 2 2 2 2 2 2 2" xfId="27593" xr:uid="{00000000-0005-0000-0000-000097940000}"/>
    <cellStyle name="ჩვეულებრივი 8 3 2 2 2 2 2 2 2 2" xfId="32527" xr:uid="{00000000-0005-0000-0000-000098940000}"/>
    <cellStyle name="ჩვეულებრივი 8 3 2 2 2 2 2 2 2 3" xfId="37400" xr:uid="{00000000-0005-0000-0000-000099940000}"/>
    <cellStyle name="ჩვეულებრივი 8 3 2 2 2 2 2 2 3" xfId="32526" xr:uid="{00000000-0005-0000-0000-00009A940000}"/>
    <cellStyle name="ჩვეულებრივი 8 3 2 2 2 2 2 2 4" xfId="37399" xr:uid="{00000000-0005-0000-0000-00009B940000}"/>
    <cellStyle name="ჩვეულებრივი 8 3 2 2 2 2 2 3" xfId="27594" xr:uid="{00000000-0005-0000-0000-00009C940000}"/>
    <cellStyle name="ჩვეულებრივი 8 3 2 2 2 2 2 3 2" xfId="32528" xr:uid="{00000000-0005-0000-0000-00009D940000}"/>
    <cellStyle name="ჩვეულებრივი 8 3 2 2 2 2 2 3 3" xfId="37401" xr:uid="{00000000-0005-0000-0000-00009E940000}"/>
    <cellStyle name="ჩვეულებრივი 8 3 2 2 2 2 2 4" xfId="32525" xr:uid="{00000000-0005-0000-0000-00009F940000}"/>
    <cellStyle name="ჩვეულებრივი 8 3 2 2 2 2 2 5" xfId="37398" xr:uid="{00000000-0005-0000-0000-0000A0940000}"/>
    <cellStyle name="ჩვეულებრივი 8 3 2 2 2 2 3" xfId="27595" xr:uid="{00000000-0005-0000-0000-0000A1940000}"/>
    <cellStyle name="ჩვეულებრივი 8 3 2 2 2 2 3 2" xfId="27596" xr:uid="{00000000-0005-0000-0000-0000A2940000}"/>
    <cellStyle name="ჩვეულებრივი 8 3 2 2 2 2 3 2 2" xfId="32530" xr:uid="{00000000-0005-0000-0000-0000A3940000}"/>
    <cellStyle name="ჩვეულებრივი 8 3 2 2 2 2 3 2 3" xfId="37403" xr:uid="{00000000-0005-0000-0000-0000A4940000}"/>
    <cellStyle name="ჩვეულებრივი 8 3 2 2 2 2 3 3" xfId="32529" xr:uid="{00000000-0005-0000-0000-0000A5940000}"/>
    <cellStyle name="ჩვეულებრივი 8 3 2 2 2 2 3 4" xfId="37402" xr:uid="{00000000-0005-0000-0000-0000A6940000}"/>
    <cellStyle name="ჩვეულებრივი 8 3 2 2 2 2 4" xfId="27597" xr:uid="{00000000-0005-0000-0000-0000A7940000}"/>
    <cellStyle name="ჩვეულებრივი 8 3 2 2 2 2 4 2" xfId="32531" xr:uid="{00000000-0005-0000-0000-0000A8940000}"/>
    <cellStyle name="ჩვეულებრივი 8 3 2 2 2 2 4 3" xfId="37404" xr:uid="{00000000-0005-0000-0000-0000A9940000}"/>
    <cellStyle name="ჩვეულებრივი 8 3 2 2 2 2 5" xfId="32524" xr:uid="{00000000-0005-0000-0000-0000AA940000}"/>
    <cellStyle name="ჩვეულებრივი 8 3 2 2 2 2 6" xfId="37397" xr:uid="{00000000-0005-0000-0000-0000AB940000}"/>
    <cellStyle name="ჩვეულებრივი 8 3 2 2 2 3" xfId="27598" xr:uid="{00000000-0005-0000-0000-0000AC940000}"/>
    <cellStyle name="ჩვეულებრივი 8 3 2 2 2 3 2" xfId="27599" xr:uid="{00000000-0005-0000-0000-0000AD940000}"/>
    <cellStyle name="ჩვეულებრივი 8 3 2 2 2 3 2 2" xfId="27600" xr:uid="{00000000-0005-0000-0000-0000AE940000}"/>
    <cellStyle name="ჩვეულებრივი 8 3 2 2 2 3 2 2 2" xfId="32534" xr:uid="{00000000-0005-0000-0000-0000AF940000}"/>
    <cellStyle name="ჩვეულებრივი 8 3 2 2 2 3 2 2 3" xfId="37407" xr:uid="{00000000-0005-0000-0000-0000B0940000}"/>
    <cellStyle name="ჩვეულებრივი 8 3 2 2 2 3 2 3" xfId="32533" xr:uid="{00000000-0005-0000-0000-0000B1940000}"/>
    <cellStyle name="ჩვეულებრივი 8 3 2 2 2 3 2 4" xfId="37406" xr:uid="{00000000-0005-0000-0000-0000B2940000}"/>
    <cellStyle name="ჩვეულებრივი 8 3 2 2 2 3 3" xfId="27601" xr:uid="{00000000-0005-0000-0000-0000B3940000}"/>
    <cellStyle name="ჩვეულებრივი 8 3 2 2 2 3 3 2" xfId="32535" xr:uid="{00000000-0005-0000-0000-0000B4940000}"/>
    <cellStyle name="ჩვეულებრივი 8 3 2 2 2 3 3 3" xfId="37408" xr:uid="{00000000-0005-0000-0000-0000B5940000}"/>
    <cellStyle name="ჩვეულებრივი 8 3 2 2 2 3 4" xfId="32532" xr:uid="{00000000-0005-0000-0000-0000B6940000}"/>
    <cellStyle name="ჩვეულებრივი 8 3 2 2 2 3 5" xfId="37405" xr:uid="{00000000-0005-0000-0000-0000B7940000}"/>
    <cellStyle name="ჩვეულებრივი 8 3 2 2 2 4" xfId="27602" xr:uid="{00000000-0005-0000-0000-0000B8940000}"/>
    <cellStyle name="ჩვეულებრივი 8 3 2 2 2 4 2" xfId="27603" xr:uid="{00000000-0005-0000-0000-0000B9940000}"/>
    <cellStyle name="ჩვეულებრივი 8 3 2 2 2 4 2 2" xfId="32537" xr:uid="{00000000-0005-0000-0000-0000BA940000}"/>
    <cellStyle name="ჩვეულებრივი 8 3 2 2 2 4 2 3" xfId="37410" xr:uid="{00000000-0005-0000-0000-0000BB940000}"/>
    <cellStyle name="ჩვეულებრივი 8 3 2 2 2 4 3" xfId="32536" xr:uid="{00000000-0005-0000-0000-0000BC940000}"/>
    <cellStyle name="ჩვეულებრივი 8 3 2 2 2 4 4" xfId="37409" xr:uid="{00000000-0005-0000-0000-0000BD940000}"/>
    <cellStyle name="ჩვეულებრივი 8 3 2 2 2 5" xfId="27604" xr:uid="{00000000-0005-0000-0000-0000BE940000}"/>
    <cellStyle name="ჩვეულებრივი 8 3 2 2 2 5 2" xfId="32538" xr:uid="{00000000-0005-0000-0000-0000BF940000}"/>
    <cellStyle name="ჩვეულებრივი 8 3 2 2 2 5 3" xfId="37411" xr:uid="{00000000-0005-0000-0000-0000C0940000}"/>
    <cellStyle name="ჩვეულებრივი 8 3 2 2 2 6" xfId="32523" xr:uid="{00000000-0005-0000-0000-0000C1940000}"/>
    <cellStyle name="ჩვეულებრივი 8 3 2 2 2 7" xfId="37396" xr:uid="{00000000-0005-0000-0000-0000C2940000}"/>
    <cellStyle name="ჩვეულებრივი 8 3 2 2 3" xfId="27605" xr:uid="{00000000-0005-0000-0000-0000C3940000}"/>
    <cellStyle name="ჩვეულებრივი 8 3 2 2 3 2" xfId="27606" xr:uid="{00000000-0005-0000-0000-0000C4940000}"/>
    <cellStyle name="ჩვეულებრივი 8 3 2 2 3 2 2" xfId="27607" xr:uid="{00000000-0005-0000-0000-0000C5940000}"/>
    <cellStyle name="ჩვეულებრივი 8 3 2 2 3 2 2 2" xfId="27608" xr:uid="{00000000-0005-0000-0000-0000C6940000}"/>
    <cellStyle name="ჩვეულებრივი 8 3 2 2 3 2 2 2 2" xfId="27609" xr:uid="{00000000-0005-0000-0000-0000C7940000}"/>
    <cellStyle name="ჩვეულებრივი 8 3 2 2 3 2 2 2 2 2" xfId="32543" xr:uid="{00000000-0005-0000-0000-0000C8940000}"/>
    <cellStyle name="ჩვეულებრივი 8 3 2 2 3 2 2 2 2 3" xfId="37416" xr:uid="{00000000-0005-0000-0000-0000C9940000}"/>
    <cellStyle name="ჩვეულებრივი 8 3 2 2 3 2 2 2 3" xfId="32542" xr:uid="{00000000-0005-0000-0000-0000CA940000}"/>
    <cellStyle name="ჩვეულებრივი 8 3 2 2 3 2 2 2 4" xfId="37415" xr:uid="{00000000-0005-0000-0000-0000CB940000}"/>
    <cellStyle name="ჩვეულებრივი 8 3 2 2 3 2 2 3" xfId="27610" xr:uid="{00000000-0005-0000-0000-0000CC940000}"/>
    <cellStyle name="ჩვეულებრივი 8 3 2 2 3 2 2 3 2" xfId="32544" xr:uid="{00000000-0005-0000-0000-0000CD940000}"/>
    <cellStyle name="ჩვეულებრივი 8 3 2 2 3 2 2 3 3" xfId="37417" xr:uid="{00000000-0005-0000-0000-0000CE940000}"/>
    <cellStyle name="ჩვეულებრივი 8 3 2 2 3 2 2 4" xfId="32541" xr:uid="{00000000-0005-0000-0000-0000CF940000}"/>
    <cellStyle name="ჩვეულებრივი 8 3 2 2 3 2 2 5" xfId="37414" xr:uid="{00000000-0005-0000-0000-0000D0940000}"/>
    <cellStyle name="ჩვეულებრივი 8 3 2 2 3 2 3" xfId="27611" xr:uid="{00000000-0005-0000-0000-0000D1940000}"/>
    <cellStyle name="ჩვეულებრივი 8 3 2 2 3 2 3 2" xfId="27612" xr:uid="{00000000-0005-0000-0000-0000D2940000}"/>
    <cellStyle name="ჩვეულებრივი 8 3 2 2 3 2 3 2 2" xfId="32546" xr:uid="{00000000-0005-0000-0000-0000D3940000}"/>
    <cellStyle name="ჩვეულებრივი 8 3 2 2 3 2 3 2 3" xfId="37419" xr:uid="{00000000-0005-0000-0000-0000D4940000}"/>
    <cellStyle name="ჩვეულებრივი 8 3 2 2 3 2 3 3" xfId="32545" xr:uid="{00000000-0005-0000-0000-0000D5940000}"/>
    <cellStyle name="ჩვეულებრივი 8 3 2 2 3 2 3 4" xfId="37418" xr:uid="{00000000-0005-0000-0000-0000D6940000}"/>
    <cellStyle name="ჩვეულებრივი 8 3 2 2 3 2 4" xfId="27613" xr:uid="{00000000-0005-0000-0000-0000D7940000}"/>
    <cellStyle name="ჩვეულებრივი 8 3 2 2 3 2 4 2" xfId="32547" xr:uid="{00000000-0005-0000-0000-0000D8940000}"/>
    <cellStyle name="ჩვეულებრივი 8 3 2 2 3 2 4 3" xfId="37420" xr:uid="{00000000-0005-0000-0000-0000D9940000}"/>
    <cellStyle name="ჩვეულებრივი 8 3 2 2 3 2 5" xfId="32540" xr:uid="{00000000-0005-0000-0000-0000DA940000}"/>
    <cellStyle name="ჩვეულებრივი 8 3 2 2 3 2 6" xfId="37413" xr:uid="{00000000-0005-0000-0000-0000DB940000}"/>
    <cellStyle name="ჩვეულებრივი 8 3 2 2 3 3" xfId="27614" xr:uid="{00000000-0005-0000-0000-0000DC940000}"/>
    <cellStyle name="ჩვეულებრივი 8 3 2 2 3 3 2" xfId="27615" xr:uid="{00000000-0005-0000-0000-0000DD940000}"/>
    <cellStyle name="ჩვეულებრივი 8 3 2 2 3 3 2 2" xfId="27616" xr:uid="{00000000-0005-0000-0000-0000DE940000}"/>
    <cellStyle name="ჩვეულებრივი 8 3 2 2 3 3 2 2 2" xfId="32550" xr:uid="{00000000-0005-0000-0000-0000DF940000}"/>
    <cellStyle name="ჩვეულებრივი 8 3 2 2 3 3 2 2 3" xfId="37423" xr:uid="{00000000-0005-0000-0000-0000E0940000}"/>
    <cellStyle name="ჩვეულებრივი 8 3 2 2 3 3 2 3" xfId="32549" xr:uid="{00000000-0005-0000-0000-0000E1940000}"/>
    <cellStyle name="ჩვეულებრივი 8 3 2 2 3 3 2 4" xfId="37422" xr:uid="{00000000-0005-0000-0000-0000E2940000}"/>
    <cellStyle name="ჩვეულებრივი 8 3 2 2 3 3 3" xfId="27617" xr:uid="{00000000-0005-0000-0000-0000E3940000}"/>
    <cellStyle name="ჩვეულებრივი 8 3 2 2 3 3 3 2" xfId="32551" xr:uid="{00000000-0005-0000-0000-0000E4940000}"/>
    <cellStyle name="ჩვეულებრივი 8 3 2 2 3 3 3 3" xfId="37424" xr:uid="{00000000-0005-0000-0000-0000E5940000}"/>
    <cellStyle name="ჩვეულებრივი 8 3 2 2 3 3 4" xfId="32548" xr:uid="{00000000-0005-0000-0000-0000E6940000}"/>
    <cellStyle name="ჩვეულებრივი 8 3 2 2 3 3 5" xfId="37421" xr:uid="{00000000-0005-0000-0000-0000E7940000}"/>
    <cellStyle name="ჩვეულებრივი 8 3 2 2 3 4" xfId="27618" xr:uid="{00000000-0005-0000-0000-0000E8940000}"/>
    <cellStyle name="ჩვეულებრივი 8 3 2 2 3 4 2" xfId="27619" xr:uid="{00000000-0005-0000-0000-0000E9940000}"/>
    <cellStyle name="ჩვეულებრივი 8 3 2 2 3 4 2 2" xfId="32553" xr:uid="{00000000-0005-0000-0000-0000EA940000}"/>
    <cellStyle name="ჩვეულებრივი 8 3 2 2 3 4 2 3" xfId="37426" xr:uid="{00000000-0005-0000-0000-0000EB940000}"/>
    <cellStyle name="ჩვეულებრივი 8 3 2 2 3 4 3" xfId="32552" xr:uid="{00000000-0005-0000-0000-0000EC940000}"/>
    <cellStyle name="ჩვეულებრივი 8 3 2 2 3 4 4" xfId="37425" xr:uid="{00000000-0005-0000-0000-0000ED940000}"/>
    <cellStyle name="ჩვეულებრივი 8 3 2 2 3 5" xfId="27620" xr:uid="{00000000-0005-0000-0000-0000EE940000}"/>
    <cellStyle name="ჩვეულებრივი 8 3 2 2 3 5 2" xfId="32554" xr:uid="{00000000-0005-0000-0000-0000EF940000}"/>
    <cellStyle name="ჩვეულებრივი 8 3 2 2 3 5 3" xfId="37427" xr:uid="{00000000-0005-0000-0000-0000F0940000}"/>
    <cellStyle name="ჩვეულებრივი 8 3 2 2 3 6" xfId="32539" xr:uid="{00000000-0005-0000-0000-0000F1940000}"/>
    <cellStyle name="ჩვეულებრივი 8 3 2 2 3 7" xfId="37412" xr:uid="{00000000-0005-0000-0000-0000F2940000}"/>
    <cellStyle name="ჩვეულებრივი 8 3 2 2 4" xfId="27621" xr:uid="{00000000-0005-0000-0000-0000F3940000}"/>
    <cellStyle name="ჩვეულებრივი 8 3 2 2 4 2" xfId="27622" xr:uid="{00000000-0005-0000-0000-0000F4940000}"/>
    <cellStyle name="ჩვეულებრივი 8 3 2 2 4 2 2" xfId="27623" xr:uid="{00000000-0005-0000-0000-0000F5940000}"/>
    <cellStyle name="ჩვეულებრივი 8 3 2 2 4 2 2 2" xfId="27624" xr:uid="{00000000-0005-0000-0000-0000F6940000}"/>
    <cellStyle name="ჩვეულებრივი 8 3 2 2 4 2 2 2 2" xfId="32558" xr:uid="{00000000-0005-0000-0000-0000F7940000}"/>
    <cellStyle name="ჩვეულებრივი 8 3 2 2 4 2 2 2 3" xfId="37431" xr:uid="{00000000-0005-0000-0000-0000F8940000}"/>
    <cellStyle name="ჩვეულებრივი 8 3 2 2 4 2 2 3" xfId="32557" xr:uid="{00000000-0005-0000-0000-0000F9940000}"/>
    <cellStyle name="ჩვეულებრივი 8 3 2 2 4 2 2 4" xfId="37430" xr:uid="{00000000-0005-0000-0000-0000FA940000}"/>
    <cellStyle name="ჩვეულებრივი 8 3 2 2 4 2 3" xfId="27625" xr:uid="{00000000-0005-0000-0000-0000FB940000}"/>
    <cellStyle name="ჩვეულებრივი 8 3 2 2 4 2 3 2" xfId="32559" xr:uid="{00000000-0005-0000-0000-0000FC940000}"/>
    <cellStyle name="ჩვეულებრივი 8 3 2 2 4 2 3 3" xfId="37432" xr:uid="{00000000-0005-0000-0000-0000FD940000}"/>
    <cellStyle name="ჩვეულებრივი 8 3 2 2 4 2 4" xfId="32556" xr:uid="{00000000-0005-0000-0000-0000FE940000}"/>
    <cellStyle name="ჩვეულებრივი 8 3 2 2 4 2 5" xfId="37429" xr:uid="{00000000-0005-0000-0000-0000FF940000}"/>
    <cellStyle name="ჩვეულებრივი 8 3 2 2 4 3" xfId="27626" xr:uid="{00000000-0005-0000-0000-000000950000}"/>
    <cellStyle name="ჩვეულებრივი 8 3 2 2 4 3 2" xfId="27627" xr:uid="{00000000-0005-0000-0000-000001950000}"/>
    <cellStyle name="ჩვეულებრივი 8 3 2 2 4 3 2 2" xfId="32561" xr:uid="{00000000-0005-0000-0000-000002950000}"/>
    <cellStyle name="ჩვეულებრივი 8 3 2 2 4 3 2 3" xfId="37434" xr:uid="{00000000-0005-0000-0000-000003950000}"/>
    <cellStyle name="ჩვეულებრივი 8 3 2 2 4 3 3" xfId="32560" xr:uid="{00000000-0005-0000-0000-000004950000}"/>
    <cellStyle name="ჩვეულებრივი 8 3 2 2 4 3 4" xfId="37433" xr:uid="{00000000-0005-0000-0000-000005950000}"/>
    <cellStyle name="ჩვეულებრივი 8 3 2 2 4 4" xfId="27628" xr:uid="{00000000-0005-0000-0000-000006950000}"/>
    <cellStyle name="ჩვეულებრივი 8 3 2 2 4 4 2" xfId="32562" xr:uid="{00000000-0005-0000-0000-000007950000}"/>
    <cellStyle name="ჩვეულებრივი 8 3 2 2 4 4 3" xfId="37435" xr:uid="{00000000-0005-0000-0000-000008950000}"/>
    <cellStyle name="ჩვეულებრივი 8 3 2 2 4 5" xfId="32555" xr:uid="{00000000-0005-0000-0000-000009950000}"/>
    <cellStyle name="ჩვეულებრივი 8 3 2 2 4 6" xfId="37428" xr:uid="{00000000-0005-0000-0000-00000A950000}"/>
    <cellStyle name="ჩვეულებრივი 8 3 2 2 5" xfId="27629" xr:uid="{00000000-0005-0000-0000-00000B950000}"/>
    <cellStyle name="ჩვეულებრივი 8 3 2 2 5 2" xfId="27630" xr:uid="{00000000-0005-0000-0000-00000C950000}"/>
    <cellStyle name="ჩვეულებრივი 8 3 2 2 5 2 2" xfId="27631" xr:uid="{00000000-0005-0000-0000-00000D950000}"/>
    <cellStyle name="ჩვეულებრივი 8 3 2 2 5 2 2 2" xfId="32565" xr:uid="{00000000-0005-0000-0000-00000E950000}"/>
    <cellStyle name="ჩვეულებრივი 8 3 2 2 5 2 2 3" xfId="37438" xr:uid="{00000000-0005-0000-0000-00000F950000}"/>
    <cellStyle name="ჩვეულებრივი 8 3 2 2 5 2 3" xfId="32564" xr:uid="{00000000-0005-0000-0000-000010950000}"/>
    <cellStyle name="ჩვეულებრივი 8 3 2 2 5 2 4" xfId="37437" xr:uid="{00000000-0005-0000-0000-000011950000}"/>
    <cellStyle name="ჩვეულებრივი 8 3 2 2 5 3" xfId="27632" xr:uid="{00000000-0005-0000-0000-000012950000}"/>
    <cellStyle name="ჩვეულებრივი 8 3 2 2 5 3 2" xfId="32566" xr:uid="{00000000-0005-0000-0000-000013950000}"/>
    <cellStyle name="ჩვეულებრივი 8 3 2 2 5 3 3" xfId="37439" xr:uid="{00000000-0005-0000-0000-000014950000}"/>
    <cellStyle name="ჩვეულებრივი 8 3 2 2 5 4" xfId="32563" xr:uid="{00000000-0005-0000-0000-000015950000}"/>
    <cellStyle name="ჩვეულებრივი 8 3 2 2 5 5" xfId="37436" xr:uid="{00000000-0005-0000-0000-000016950000}"/>
    <cellStyle name="ჩვეულებრივი 8 3 2 2 6" xfId="27633" xr:uid="{00000000-0005-0000-0000-000017950000}"/>
    <cellStyle name="ჩვეულებრივი 8 3 2 2 6 2" xfId="27634" xr:uid="{00000000-0005-0000-0000-000018950000}"/>
    <cellStyle name="ჩვეულებრივი 8 3 2 2 6 2 2" xfId="32568" xr:uid="{00000000-0005-0000-0000-000019950000}"/>
    <cellStyle name="ჩვეულებრივი 8 3 2 2 6 2 3" xfId="37441" xr:uid="{00000000-0005-0000-0000-00001A950000}"/>
    <cellStyle name="ჩვეულებრივი 8 3 2 2 6 3" xfId="32567" xr:uid="{00000000-0005-0000-0000-00001B950000}"/>
    <cellStyle name="ჩვეულებრივი 8 3 2 2 6 4" xfId="37440" xr:uid="{00000000-0005-0000-0000-00001C950000}"/>
    <cellStyle name="ჩვეულებრივი 8 3 2 2 7" xfId="27635" xr:uid="{00000000-0005-0000-0000-00001D950000}"/>
    <cellStyle name="ჩვეულებრივი 8 3 2 2 7 2" xfId="32569" xr:uid="{00000000-0005-0000-0000-00001E950000}"/>
    <cellStyle name="ჩვეულებრივი 8 3 2 2 7 3" xfId="37442" xr:uid="{00000000-0005-0000-0000-00001F950000}"/>
    <cellStyle name="ჩვეულებრივი 8 3 2 2 8" xfId="32522" xr:uid="{00000000-0005-0000-0000-000020950000}"/>
    <cellStyle name="ჩვეულებრივი 8 3 2 2 9" xfId="37395" xr:uid="{00000000-0005-0000-0000-000021950000}"/>
    <cellStyle name="ჩვეულებრივი 8 3 2 3" xfId="27636" xr:uid="{00000000-0005-0000-0000-000022950000}"/>
    <cellStyle name="ჩვეულებრივი 8 3 2 3 2" xfId="27637" xr:uid="{00000000-0005-0000-0000-000023950000}"/>
    <cellStyle name="ჩვეულებრივი 8 3 2 3 2 2" xfId="27638" xr:uid="{00000000-0005-0000-0000-000024950000}"/>
    <cellStyle name="ჩვეულებრივი 8 3 2 3 2 2 2" xfId="27639" xr:uid="{00000000-0005-0000-0000-000025950000}"/>
    <cellStyle name="ჩვეულებრივი 8 3 2 3 2 2 2 2" xfId="27640" xr:uid="{00000000-0005-0000-0000-000026950000}"/>
    <cellStyle name="ჩვეულებრივი 8 3 2 3 2 2 2 2 2" xfId="32574" xr:uid="{00000000-0005-0000-0000-000027950000}"/>
    <cellStyle name="ჩვეულებრივი 8 3 2 3 2 2 2 2 3" xfId="37447" xr:uid="{00000000-0005-0000-0000-000028950000}"/>
    <cellStyle name="ჩვეულებრივი 8 3 2 3 2 2 2 3" xfId="32573" xr:uid="{00000000-0005-0000-0000-000029950000}"/>
    <cellStyle name="ჩვეულებრივი 8 3 2 3 2 2 2 4" xfId="37446" xr:uid="{00000000-0005-0000-0000-00002A950000}"/>
    <cellStyle name="ჩვეულებრივი 8 3 2 3 2 2 3" xfId="27641" xr:uid="{00000000-0005-0000-0000-00002B950000}"/>
    <cellStyle name="ჩვეულებრივი 8 3 2 3 2 2 3 2" xfId="32575" xr:uid="{00000000-0005-0000-0000-00002C950000}"/>
    <cellStyle name="ჩვეულებრივი 8 3 2 3 2 2 3 3" xfId="37448" xr:uid="{00000000-0005-0000-0000-00002D950000}"/>
    <cellStyle name="ჩვეულებრივი 8 3 2 3 2 2 4" xfId="32572" xr:uid="{00000000-0005-0000-0000-00002E950000}"/>
    <cellStyle name="ჩვეულებრივი 8 3 2 3 2 2 5" xfId="37445" xr:uid="{00000000-0005-0000-0000-00002F950000}"/>
    <cellStyle name="ჩვეულებრივი 8 3 2 3 2 3" xfId="27642" xr:uid="{00000000-0005-0000-0000-000030950000}"/>
    <cellStyle name="ჩვეულებრივი 8 3 2 3 2 3 2" xfId="27643" xr:uid="{00000000-0005-0000-0000-000031950000}"/>
    <cellStyle name="ჩვეულებრივი 8 3 2 3 2 3 2 2" xfId="32577" xr:uid="{00000000-0005-0000-0000-000032950000}"/>
    <cellStyle name="ჩვეულებრივი 8 3 2 3 2 3 2 3" xfId="37450" xr:uid="{00000000-0005-0000-0000-000033950000}"/>
    <cellStyle name="ჩვეულებრივი 8 3 2 3 2 3 3" xfId="32576" xr:uid="{00000000-0005-0000-0000-000034950000}"/>
    <cellStyle name="ჩვეულებრივი 8 3 2 3 2 3 4" xfId="37449" xr:uid="{00000000-0005-0000-0000-000035950000}"/>
    <cellStyle name="ჩვეულებრივი 8 3 2 3 2 4" xfId="27644" xr:uid="{00000000-0005-0000-0000-000036950000}"/>
    <cellStyle name="ჩვეულებრივი 8 3 2 3 2 4 2" xfId="32578" xr:uid="{00000000-0005-0000-0000-000037950000}"/>
    <cellStyle name="ჩვეულებრივი 8 3 2 3 2 4 3" xfId="37451" xr:uid="{00000000-0005-0000-0000-000038950000}"/>
    <cellStyle name="ჩვეულებრივი 8 3 2 3 2 5" xfId="32571" xr:uid="{00000000-0005-0000-0000-000039950000}"/>
    <cellStyle name="ჩვეულებრივი 8 3 2 3 2 6" xfId="37444" xr:uid="{00000000-0005-0000-0000-00003A950000}"/>
    <cellStyle name="ჩვეულებრივი 8 3 2 3 3" xfId="27645" xr:uid="{00000000-0005-0000-0000-00003B950000}"/>
    <cellStyle name="ჩვეულებრივი 8 3 2 3 3 2" xfId="27646" xr:uid="{00000000-0005-0000-0000-00003C950000}"/>
    <cellStyle name="ჩვეულებრივი 8 3 2 3 3 2 2" xfId="27647" xr:uid="{00000000-0005-0000-0000-00003D950000}"/>
    <cellStyle name="ჩვეულებრივი 8 3 2 3 3 2 2 2" xfId="32581" xr:uid="{00000000-0005-0000-0000-00003E950000}"/>
    <cellStyle name="ჩვეულებრივი 8 3 2 3 3 2 2 3" xfId="37454" xr:uid="{00000000-0005-0000-0000-00003F950000}"/>
    <cellStyle name="ჩვეულებრივი 8 3 2 3 3 2 3" xfId="32580" xr:uid="{00000000-0005-0000-0000-000040950000}"/>
    <cellStyle name="ჩვეულებრივი 8 3 2 3 3 2 4" xfId="37453" xr:uid="{00000000-0005-0000-0000-000041950000}"/>
    <cellStyle name="ჩვეულებრივი 8 3 2 3 3 3" xfId="27648" xr:uid="{00000000-0005-0000-0000-000042950000}"/>
    <cellStyle name="ჩვეულებრივი 8 3 2 3 3 3 2" xfId="32582" xr:uid="{00000000-0005-0000-0000-000043950000}"/>
    <cellStyle name="ჩვეულებრივი 8 3 2 3 3 3 3" xfId="37455" xr:uid="{00000000-0005-0000-0000-000044950000}"/>
    <cellStyle name="ჩვეულებრივი 8 3 2 3 3 4" xfId="32579" xr:uid="{00000000-0005-0000-0000-000045950000}"/>
    <cellStyle name="ჩვეულებრივი 8 3 2 3 3 5" xfId="37452" xr:uid="{00000000-0005-0000-0000-000046950000}"/>
    <cellStyle name="ჩვეულებრივი 8 3 2 3 4" xfId="27649" xr:uid="{00000000-0005-0000-0000-000047950000}"/>
    <cellStyle name="ჩვეულებრივი 8 3 2 3 4 2" xfId="27650" xr:uid="{00000000-0005-0000-0000-000048950000}"/>
    <cellStyle name="ჩვეულებრივი 8 3 2 3 4 2 2" xfId="32584" xr:uid="{00000000-0005-0000-0000-000049950000}"/>
    <cellStyle name="ჩვეულებრივი 8 3 2 3 4 2 3" xfId="37457" xr:uid="{00000000-0005-0000-0000-00004A950000}"/>
    <cellStyle name="ჩვეულებრივი 8 3 2 3 4 3" xfId="32583" xr:uid="{00000000-0005-0000-0000-00004B950000}"/>
    <cellStyle name="ჩვეულებრივი 8 3 2 3 4 4" xfId="37456" xr:uid="{00000000-0005-0000-0000-00004C950000}"/>
    <cellStyle name="ჩვეულებრივი 8 3 2 3 5" xfId="27651" xr:uid="{00000000-0005-0000-0000-00004D950000}"/>
    <cellStyle name="ჩვეულებრივი 8 3 2 3 5 2" xfId="32585" xr:uid="{00000000-0005-0000-0000-00004E950000}"/>
    <cellStyle name="ჩვეულებრივი 8 3 2 3 5 3" xfId="37458" xr:uid="{00000000-0005-0000-0000-00004F950000}"/>
    <cellStyle name="ჩვეულებრივი 8 3 2 3 6" xfId="32570" xr:uid="{00000000-0005-0000-0000-000050950000}"/>
    <cellStyle name="ჩვეულებრივი 8 3 2 3 7" xfId="37443" xr:uid="{00000000-0005-0000-0000-000051950000}"/>
    <cellStyle name="ჩვეულებრივი 8 3 2 4" xfId="27652" xr:uid="{00000000-0005-0000-0000-000052950000}"/>
    <cellStyle name="ჩვეულებრივი 8 3 2 4 2" xfId="27653" xr:uid="{00000000-0005-0000-0000-000053950000}"/>
    <cellStyle name="ჩვეულებრივი 8 3 2 4 2 2" xfId="27654" xr:uid="{00000000-0005-0000-0000-000054950000}"/>
    <cellStyle name="ჩვეულებრივი 8 3 2 4 2 2 2" xfId="27655" xr:uid="{00000000-0005-0000-0000-000055950000}"/>
    <cellStyle name="ჩვეულებრივი 8 3 2 4 2 2 2 2" xfId="27656" xr:uid="{00000000-0005-0000-0000-000056950000}"/>
    <cellStyle name="ჩვეულებრივი 8 3 2 4 2 2 2 2 2" xfId="32590" xr:uid="{00000000-0005-0000-0000-000057950000}"/>
    <cellStyle name="ჩვეულებრივი 8 3 2 4 2 2 2 2 3" xfId="37463" xr:uid="{00000000-0005-0000-0000-000058950000}"/>
    <cellStyle name="ჩვეულებრივი 8 3 2 4 2 2 2 3" xfId="32589" xr:uid="{00000000-0005-0000-0000-000059950000}"/>
    <cellStyle name="ჩვეულებრივი 8 3 2 4 2 2 2 4" xfId="37462" xr:uid="{00000000-0005-0000-0000-00005A950000}"/>
    <cellStyle name="ჩვეულებრივი 8 3 2 4 2 2 3" xfId="27657" xr:uid="{00000000-0005-0000-0000-00005B950000}"/>
    <cellStyle name="ჩვეულებრივი 8 3 2 4 2 2 3 2" xfId="32591" xr:uid="{00000000-0005-0000-0000-00005C950000}"/>
    <cellStyle name="ჩვეულებრივი 8 3 2 4 2 2 3 3" xfId="37464" xr:uid="{00000000-0005-0000-0000-00005D950000}"/>
    <cellStyle name="ჩვეულებრივი 8 3 2 4 2 2 4" xfId="32588" xr:uid="{00000000-0005-0000-0000-00005E950000}"/>
    <cellStyle name="ჩვეულებრივი 8 3 2 4 2 2 5" xfId="37461" xr:uid="{00000000-0005-0000-0000-00005F950000}"/>
    <cellStyle name="ჩვეულებრივი 8 3 2 4 2 3" xfId="27658" xr:uid="{00000000-0005-0000-0000-000060950000}"/>
    <cellStyle name="ჩვეულებრივი 8 3 2 4 2 3 2" xfId="27659" xr:uid="{00000000-0005-0000-0000-000061950000}"/>
    <cellStyle name="ჩვეულებრივი 8 3 2 4 2 3 2 2" xfId="32593" xr:uid="{00000000-0005-0000-0000-000062950000}"/>
    <cellStyle name="ჩვეულებრივი 8 3 2 4 2 3 2 3" xfId="37466" xr:uid="{00000000-0005-0000-0000-000063950000}"/>
    <cellStyle name="ჩვეულებრივი 8 3 2 4 2 3 3" xfId="32592" xr:uid="{00000000-0005-0000-0000-000064950000}"/>
    <cellStyle name="ჩვეულებრივი 8 3 2 4 2 3 4" xfId="37465" xr:uid="{00000000-0005-0000-0000-000065950000}"/>
    <cellStyle name="ჩვეულებრივი 8 3 2 4 2 4" xfId="27660" xr:uid="{00000000-0005-0000-0000-000066950000}"/>
    <cellStyle name="ჩვეულებრივი 8 3 2 4 2 4 2" xfId="32594" xr:uid="{00000000-0005-0000-0000-000067950000}"/>
    <cellStyle name="ჩვეულებრივი 8 3 2 4 2 4 3" xfId="37467" xr:uid="{00000000-0005-0000-0000-000068950000}"/>
    <cellStyle name="ჩვეულებრივი 8 3 2 4 2 5" xfId="32587" xr:uid="{00000000-0005-0000-0000-000069950000}"/>
    <cellStyle name="ჩვეულებრივი 8 3 2 4 2 6" xfId="37460" xr:uid="{00000000-0005-0000-0000-00006A950000}"/>
    <cellStyle name="ჩვეულებრივი 8 3 2 4 3" xfId="27661" xr:uid="{00000000-0005-0000-0000-00006B950000}"/>
    <cellStyle name="ჩვეულებრივი 8 3 2 4 3 2" xfId="27662" xr:uid="{00000000-0005-0000-0000-00006C950000}"/>
    <cellStyle name="ჩვეულებრივი 8 3 2 4 3 2 2" xfId="27663" xr:uid="{00000000-0005-0000-0000-00006D950000}"/>
    <cellStyle name="ჩვეულებრივი 8 3 2 4 3 2 2 2" xfId="32597" xr:uid="{00000000-0005-0000-0000-00006E950000}"/>
    <cellStyle name="ჩვეულებრივი 8 3 2 4 3 2 2 3" xfId="37470" xr:uid="{00000000-0005-0000-0000-00006F950000}"/>
    <cellStyle name="ჩვეულებრივი 8 3 2 4 3 2 3" xfId="32596" xr:uid="{00000000-0005-0000-0000-000070950000}"/>
    <cellStyle name="ჩვეულებრივი 8 3 2 4 3 2 4" xfId="37469" xr:uid="{00000000-0005-0000-0000-000071950000}"/>
    <cellStyle name="ჩვეულებრივი 8 3 2 4 3 3" xfId="27664" xr:uid="{00000000-0005-0000-0000-000072950000}"/>
    <cellStyle name="ჩვეულებრივი 8 3 2 4 3 3 2" xfId="32598" xr:uid="{00000000-0005-0000-0000-000073950000}"/>
    <cellStyle name="ჩვეულებრივი 8 3 2 4 3 3 3" xfId="37471" xr:uid="{00000000-0005-0000-0000-000074950000}"/>
    <cellStyle name="ჩვეულებრივი 8 3 2 4 3 4" xfId="32595" xr:uid="{00000000-0005-0000-0000-000075950000}"/>
    <cellStyle name="ჩვეულებრივი 8 3 2 4 3 5" xfId="37468" xr:uid="{00000000-0005-0000-0000-000076950000}"/>
    <cellStyle name="ჩვეულებრივი 8 3 2 4 4" xfId="27665" xr:uid="{00000000-0005-0000-0000-000077950000}"/>
    <cellStyle name="ჩვეულებრივი 8 3 2 4 4 2" xfId="27666" xr:uid="{00000000-0005-0000-0000-000078950000}"/>
    <cellStyle name="ჩვეულებრივი 8 3 2 4 4 2 2" xfId="32600" xr:uid="{00000000-0005-0000-0000-000079950000}"/>
    <cellStyle name="ჩვეულებრივი 8 3 2 4 4 2 3" xfId="37473" xr:uid="{00000000-0005-0000-0000-00007A950000}"/>
    <cellStyle name="ჩვეულებრივი 8 3 2 4 4 3" xfId="32599" xr:uid="{00000000-0005-0000-0000-00007B950000}"/>
    <cellStyle name="ჩვეულებრივი 8 3 2 4 4 4" xfId="37472" xr:uid="{00000000-0005-0000-0000-00007C950000}"/>
    <cellStyle name="ჩვეულებრივი 8 3 2 4 5" xfId="27667" xr:uid="{00000000-0005-0000-0000-00007D950000}"/>
    <cellStyle name="ჩვეულებრივი 8 3 2 4 5 2" xfId="32601" xr:uid="{00000000-0005-0000-0000-00007E950000}"/>
    <cellStyle name="ჩვეულებრივი 8 3 2 4 5 3" xfId="37474" xr:uid="{00000000-0005-0000-0000-00007F950000}"/>
    <cellStyle name="ჩვეულებრივი 8 3 2 4 6" xfId="32586" xr:uid="{00000000-0005-0000-0000-000080950000}"/>
    <cellStyle name="ჩვეულებრივი 8 3 2 4 7" xfId="37459" xr:uid="{00000000-0005-0000-0000-000081950000}"/>
    <cellStyle name="ჩვეულებრივი 8 3 2 5" xfId="27668" xr:uid="{00000000-0005-0000-0000-000082950000}"/>
    <cellStyle name="ჩვეულებრივი 8 3 2 5 2" xfId="27669" xr:uid="{00000000-0005-0000-0000-000083950000}"/>
    <cellStyle name="ჩვეულებრივი 8 3 2 5 2 2" xfId="27670" xr:uid="{00000000-0005-0000-0000-000084950000}"/>
    <cellStyle name="ჩვეულებრივი 8 3 2 5 2 2 2" xfId="27671" xr:uid="{00000000-0005-0000-0000-000085950000}"/>
    <cellStyle name="ჩვეულებრივი 8 3 2 5 2 2 2 2" xfId="32605" xr:uid="{00000000-0005-0000-0000-000086950000}"/>
    <cellStyle name="ჩვეულებრივი 8 3 2 5 2 2 2 3" xfId="37478" xr:uid="{00000000-0005-0000-0000-000087950000}"/>
    <cellStyle name="ჩვეულებრივი 8 3 2 5 2 2 3" xfId="32604" xr:uid="{00000000-0005-0000-0000-000088950000}"/>
    <cellStyle name="ჩვეულებრივი 8 3 2 5 2 2 4" xfId="37477" xr:uid="{00000000-0005-0000-0000-000089950000}"/>
    <cellStyle name="ჩვეულებრივი 8 3 2 5 2 3" xfId="27672" xr:uid="{00000000-0005-0000-0000-00008A950000}"/>
    <cellStyle name="ჩვეულებრივი 8 3 2 5 2 3 2" xfId="32606" xr:uid="{00000000-0005-0000-0000-00008B950000}"/>
    <cellStyle name="ჩვეულებრივი 8 3 2 5 2 3 3" xfId="37479" xr:uid="{00000000-0005-0000-0000-00008C950000}"/>
    <cellStyle name="ჩვეულებრივი 8 3 2 5 2 4" xfId="32603" xr:uid="{00000000-0005-0000-0000-00008D950000}"/>
    <cellStyle name="ჩვეულებრივი 8 3 2 5 2 5" xfId="37476" xr:uid="{00000000-0005-0000-0000-00008E950000}"/>
    <cellStyle name="ჩვეულებრივი 8 3 2 5 3" xfId="27673" xr:uid="{00000000-0005-0000-0000-00008F950000}"/>
    <cellStyle name="ჩვეულებრივი 8 3 2 5 3 2" xfId="27674" xr:uid="{00000000-0005-0000-0000-000090950000}"/>
    <cellStyle name="ჩვეულებრივი 8 3 2 5 3 2 2" xfId="32608" xr:uid="{00000000-0005-0000-0000-000091950000}"/>
    <cellStyle name="ჩვეულებრივი 8 3 2 5 3 2 3" xfId="37481" xr:uid="{00000000-0005-0000-0000-000092950000}"/>
    <cellStyle name="ჩვეულებრივი 8 3 2 5 3 3" xfId="32607" xr:uid="{00000000-0005-0000-0000-000093950000}"/>
    <cellStyle name="ჩვეულებრივი 8 3 2 5 3 4" xfId="37480" xr:uid="{00000000-0005-0000-0000-000094950000}"/>
    <cellStyle name="ჩვეულებრივი 8 3 2 5 4" xfId="27675" xr:uid="{00000000-0005-0000-0000-000095950000}"/>
    <cellStyle name="ჩვეულებრივი 8 3 2 5 4 2" xfId="32609" xr:uid="{00000000-0005-0000-0000-000096950000}"/>
    <cellStyle name="ჩვეულებრივი 8 3 2 5 4 3" xfId="37482" xr:uid="{00000000-0005-0000-0000-000097950000}"/>
    <cellStyle name="ჩვეულებრივი 8 3 2 5 5" xfId="32602" xr:uid="{00000000-0005-0000-0000-000098950000}"/>
    <cellStyle name="ჩვეულებრივი 8 3 2 5 6" xfId="37475" xr:uid="{00000000-0005-0000-0000-000099950000}"/>
    <cellStyle name="ჩვეულებრივი 8 3 2 6" xfId="27676" xr:uid="{00000000-0005-0000-0000-00009A950000}"/>
    <cellStyle name="ჩვეულებრივი 8 3 2 6 2" xfId="27677" xr:uid="{00000000-0005-0000-0000-00009B950000}"/>
    <cellStyle name="ჩვეულებრივი 8 3 2 6 2 2" xfId="27678" xr:uid="{00000000-0005-0000-0000-00009C950000}"/>
    <cellStyle name="ჩვეულებრივი 8 3 2 6 2 2 2" xfId="32612" xr:uid="{00000000-0005-0000-0000-00009D950000}"/>
    <cellStyle name="ჩვეულებრივი 8 3 2 6 2 2 3" xfId="37485" xr:uid="{00000000-0005-0000-0000-00009E950000}"/>
    <cellStyle name="ჩვეულებრივი 8 3 2 6 2 3" xfId="32611" xr:uid="{00000000-0005-0000-0000-00009F950000}"/>
    <cellStyle name="ჩვეულებრივი 8 3 2 6 2 4" xfId="37484" xr:uid="{00000000-0005-0000-0000-0000A0950000}"/>
    <cellStyle name="ჩვეულებრივი 8 3 2 6 3" xfId="27679" xr:uid="{00000000-0005-0000-0000-0000A1950000}"/>
    <cellStyle name="ჩვეულებრივი 8 3 2 6 3 2" xfId="32613" xr:uid="{00000000-0005-0000-0000-0000A2950000}"/>
    <cellStyle name="ჩვეულებრივი 8 3 2 6 3 3" xfId="37486" xr:uid="{00000000-0005-0000-0000-0000A3950000}"/>
    <cellStyle name="ჩვეულებრივი 8 3 2 6 4" xfId="32610" xr:uid="{00000000-0005-0000-0000-0000A4950000}"/>
    <cellStyle name="ჩვეულებრივი 8 3 2 6 5" xfId="37483" xr:uid="{00000000-0005-0000-0000-0000A5950000}"/>
    <cellStyle name="ჩვეულებრივი 8 3 2 7" xfId="27680" xr:uid="{00000000-0005-0000-0000-0000A6950000}"/>
    <cellStyle name="ჩვეულებრივი 8 3 2 7 2" xfId="27681" xr:uid="{00000000-0005-0000-0000-0000A7950000}"/>
    <cellStyle name="ჩვეულებრივი 8 3 2 7 2 2" xfId="32615" xr:uid="{00000000-0005-0000-0000-0000A8950000}"/>
    <cellStyle name="ჩვეულებრივი 8 3 2 7 2 3" xfId="37488" xr:uid="{00000000-0005-0000-0000-0000A9950000}"/>
    <cellStyle name="ჩვეულებრივი 8 3 2 7 3" xfId="32614" xr:uid="{00000000-0005-0000-0000-0000AA950000}"/>
    <cellStyle name="ჩვეულებრივი 8 3 2 7 4" xfId="37487" xr:uid="{00000000-0005-0000-0000-0000AB950000}"/>
    <cellStyle name="ჩვეულებრივი 8 3 2 8" xfId="27682" xr:uid="{00000000-0005-0000-0000-0000AC950000}"/>
    <cellStyle name="ჩვეულებრივი 8 3 2 8 2" xfId="32616" xr:uid="{00000000-0005-0000-0000-0000AD950000}"/>
    <cellStyle name="ჩვეულებრივი 8 3 2 8 3" xfId="37489" xr:uid="{00000000-0005-0000-0000-0000AE950000}"/>
    <cellStyle name="ჩვეულებრივი 8 3 2 9" xfId="32521" xr:uid="{00000000-0005-0000-0000-0000AF950000}"/>
    <cellStyle name="ჩვეულებრივი 8 3 3" xfId="27683" xr:uid="{00000000-0005-0000-0000-0000B0950000}"/>
    <cellStyle name="ჩვეულებრივი 8 3 3 2" xfId="27684" xr:uid="{00000000-0005-0000-0000-0000B1950000}"/>
    <cellStyle name="ჩვეულებრივი 8 3 3 2 2" xfId="27685" xr:uid="{00000000-0005-0000-0000-0000B2950000}"/>
    <cellStyle name="ჩვეულებრივი 8 3 3 2 2 2" xfId="27686" xr:uid="{00000000-0005-0000-0000-0000B3950000}"/>
    <cellStyle name="ჩვეულებრივი 8 3 3 2 2 2 2" xfId="27687" xr:uid="{00000000-0005-0000-0000-0000B4950000}"/>
    <cellStyle name="ჩვეულებრივი 8 3 3 2 2 2 2 2" xfId="27688" xr:uid="{00000000-0005-0000-0000-0000B5950000}"/>
    <cellStyle name="ჩვეულებრივი 8 3 3 2 2 2 2 2 2" xfId="32622" xr:uid="{00000000-0005-0000-0000-0000B6950000}"/>
    <cellStyle name="ჩვეულებრივი 8 3 3 2 2 2 2 2 3" xfId="37495" xr:uid="{00000000-0005-0000-0000-0000B7950000}"/>
    <cellStyle name="ჩვეულებრივი 8 3 3 2 2 2 2 3" xfId="32621" xr:uid="{00000000-0005-0000-0000-0000B8950000}"/>
    <cellStyle name="ჩვეულებრივი 8 3 3 2 2 2 2 4" xfId="37494" xr:uid="{00000000-0005-0000-0000-0000B9950000}"/>
    <cellStyle name="ჩვეულებრივი 8 3 3 2 2 2 3" xfId="27689" xr:uid="{00000000-0005-0000-0000-0000BA950000}"/>
    <cellStyle name="ჩვეულებრივი 8 3 3 2 2 2 3 2" xfId="32623" xr:uid="{00000000-0005-0000-0000-0000BB950000}"/>
    <cellStyle name="ჩვეულებრივი 8 3 3 2 2 2 3 3" xfId="37496" xr:uid="{00000000-0005-0000-0000-0000BC950000}"/>
    <cellStyle name="ჩვეულებრივი 8 3 3 2 2 2 4" xfId="32620" xr:uid="{00000000-0005-0000-0000-0000BD950000}"/>
    <cellStyle name="ჩვეულებრივი 8 3 3 2 2 2 5" xfId="37493" xr:uid="{00000000-0005-0000-0000-0000BE950000}"/>
    <cellStyle name="ჩვეულებრივი 8 3 3 2 2 3" xfId="27690" xr:uid="{00000000-0005-0000-0000-0000BF950000}"/>
    <cellStyle name="ჩვეულებრივი 8 3 3 2 2 3 2" xfId="27691" xr:uid="{00000000-0005-0000-0000-0000C0950000}"/>
    <cellStyle name="ჩვეულებრივი 8 3 3 2 2 3 2 2" xfId="32625" xr:uid="{00000000-0005-0000-0000-0000C1950000}"/>
    <cellStyle name="ჩვეულებრივი 8 3 3 2 2 3 2 3" xfId="37498" xr:uid="{00000000-0005-0000-0000-0000C2950000}"/>
    <cellStyle name="ჩვეულებრივი 8 3 3 2 2 3 3" xfId="32624" xr:uid="{00000000-0005-0000-0000-0000C3950000}"/>
    <cellStyle name="ჩვეულებრივი 8 3 3 2 2 3 4" xfId="37497" xr:uid="{00000000-0005-0000-0000-0000C4950000}"/>
    <cellStyle name="ჩვეულებრივი 8 3 3 2 2 4" xfId="27692" xr:uid="{00000000-0005-0000-0000-0000C5950000}"/>
    <cellStyle name="ჩვეულებრივი 8 3 3 2 2 4 2" xfId="32626" xr:uid="{00000000-0005-0000-0000-0000C6950000}"/>
    <cellStyle name="ჩვეულებრივი 8 3 3 2 2 4 3" xfId="37499" xr:uid="{00000000-0005-0000-0000-0000C7950000}"/>
    <cellStyle name="ჩვეულებრივი 8 3 3 2 2 5" xfId="32619" xr:uid="{00000000-0005-0000-0000-0000C8950000}"/>
    <cellStyle name="ჩვეულებრივი 8 3 3 2 2 6" xfId="37492" xr:uid="{00000000-0005-0000-0000-0000C9950000}"/>
    <cellStyle name="ჩვეულებრივი 8 3 3 2 3" xfId="27693" xr:uid="{00000000-0005-0000-0000-0000CA950000}"/>
    <cellStyle name="ჩვეულებრივი 8 3 3 2 3 2" xfId="27694" xr:uid="{00000000-0005-0000-0000-0000CB950000}"/>
    <cellStyle name="ჩვეულებრივი 8 3 3 2 3 2 2" xfId="27695" xr:uid="{00000000-0005-0000-0000-0000CC950000}"/>
    <cellStyle name="ჩვეულებრივი 8 3 3 2 3 2 2 2" xfId="32629" xr:uid="{00000000-0005-0000-0000-0000CD950000}"/>
    <cellStyle name="ჩვეულებრივი 8 3 3 2 3 2 2 3" xfId="37502" xr:uid="{00000000-0005-0000-0000-0000CE950000}"/>
    <cellStyle name="ჩვეულებრივი 8 3 3 2 3 2 3" xfId="32628" xr:uid="{00000000-0005-0000-0000-0000CF950000}"/>
    <cellStyle name="ჩვეულებრივი 8 3 3 2 3 2 4" xfId="37501" xr:uid="{00000000-0005-0000-0000-0000D0950000}"/>
    <cellStyle name="ჩვეულებრივი 8 3 3 2 3 3" xfId="27696" xr:uid="{00000000-0005-0000-0000-0000D1950000}"/>
    <cellStyle name="ჩვეულებრივი 8 3 3 2 3 3 2" xfId="32630" xr:uid="{00000000-0005-0000-0000-0000D2950000}"/>
    <cellStyle name="ჩვეულებრივი 8 3 3 2 3 3 3" xfId="37503" xr:uid="{00000000-0005-0000-0000-0000D3950000}"/>
    <cellStyle name="ჩვეულებრივი 8 3 3 2 3 4" xfId="32627" xr:uid="{00000000-0005-0000-0000-0000D4950000}"/>
    <cellStyle name="ჩვეულებრივი 8 3 3 2 3 5" xfId="37500" xr:uid="{00000000-0005-0000-0000-0000D5950000}"/>
    <cellStyle name="ჩვეულებრივი 8 3 3 2 4" xfId="27697" xr:uid="{00000000-0005-0000-0000-0000D6950000}"/>
    <cellStyle name="ჩვეულებრივი 8 3 3 2 4 2" xfId="27698" xr:uid="{00000000-0005-0000-0000-0000D7950000}"/>
    <cellStyle name="ჩვეულებრივი 8 3 3 2 4 2 2" xfId="32632" xr:uid="{00000000-0005-0000-0000-0000D8950000}"/>
    <cellStyle name="ჩვეულებრივი 8 3 3 2 4 2 3" xfId="37505" xr:uid="{00000000-0005-0000-0000-0000D9950000}"/>
    <cellStyle name="ჩვეულებრივი 8 3 3 2 4 3" xfId="32631" xr:uid="{00000000-0005-0000-0000-0000DA950000}"/>
    <cellStyle name="ჩვეულებრივი 8 3 3 2 4 4" xfId="37504" xr:uid="{00000000-0005-0000-0000-0000DB950000}"/>
    <cellStyle name="ჩვეულებრივი 8 3 3 2 5" xfId="27699" xr:uid="{00000000-0005-0000-0000-0000DC950000}"/>
    <cellStyle name="ჩვეულებრივი 8 3 3 2 5 2" xfId="32633" xr:uid="{00000000-0005-0000-0000-0000DD950000}"/>
    <cellStyle name="ჩვეულებრივი 8 3 3 2 5 3" xfId="37506" xr:uid="{00000000-0005-0000-0000-0000DE950000}"/>
    <cellStyle name="ჩვეულებრივი 8 3 3 2 6" xfId="32618" xr:uid="{00000000-0005-0000-0000-0000DF950000}"/>
    <cellStyle name="ჩვეულებრივი 8 3 3 2 7" xfId="37491" xr:uid="{00000000-0005-0000-0000-0000E0950000}"/>
    <cellStyle name="ჩვეულებრივი 8 3 3 3" xfId="27700" xr:uid="{00000000-0005-0000-0000-0000E1950000}"/>
    <cellStyle name="ჩვეულებრივი 8 3 3 3 2" xfId="27701" xr:uid="{00000000-0005-0000-0000-0000E2950000}"/>
    <cellStyle name="ჩვეულებრივი 8 3 3 3 2 2" xfId="27702" xr:uid="{00000000-0005-0000-0000-0000E3950000}"/>
    <cellStyle name="ჩვეულებრივი 8 3 3 3 2 2 2" xfId="27703" xr:uid="{00000000-0005-0000-0000-0000E4950000}"/>
    <cellStyle name="ჩვეულებრივი 8 3 3 3 2 2 2 2" xfId="27704" xr:uid="{00000000-0005-0000-0000-0000E5950000}"/>
    <cellStyle name="ჩვეულებრივი 8 3 3 3 2 2 2 2 2" xfId="32638" xr:uid="{00000000-0005-0000-0000-0000E6950000}"/>
    <cellStyle name="ჩვეულებრივი 8 3 3 3 2 2 2 2 3" xfId="37511" xr:uid="{00000000-0005-0000-0000-0000E7950000}"/>
    <cellStyle name="ჩვეულებრივი 8 3 3 3 2 2 2 3" xfId="32637" xr:uid="{00000000-0005-0000-0000-0000E8950000}"/>
    <cellStyle name="ჩვეულებრივი 8 3 3 3 2 2 2 4" xfId="37510" xr:uid="{00000000-0005-0000-0000-0000E9950000}"/>
    <cellStyle name="ჩვეულებრივი 8 3 3 3 2 2 3" xfId="27705" xr:uid="{00000000-0005-0000-0000-0000EA950000}"/>
    <cellStyle name="ჩვეულებრივი 8 3 3 3 2 2 3 2" xfId="32639" xr:uid="{00000000-0005-0000-0000-0000EB950000}"/>
    <cellStyle name="ჩვეულებრივი 8 3 3 3 2 2 3 3" xfId="37512" xr:uid="{00000000-0005-0000-0000-0000EC950000}"/>
    <cellStyle name="ჩვეულებრივი 8 3 3 3 2 2 4" xfId="32636" xr:uid="{00000000-0005-0000-0000-0000ED950000}"/>
    <cellStyle name="ჩვეულებრივი 8 3 3 3 2 2 5" xfId="37509" xr:uid="{00000000-0005-0000-0000-0000EE950000}"/>
    <cellStyle name="ჩვეულებრივი 8 3 3 3 2 3" xfId="27706" xr:uid="{00000000-0005-0000-0000-0000EF950000}"/>
    <cellStyle name="ჩვეულებრივი 8 3 3 3 2 3 2" xfId="27707" xr:uid="{00000000-0005-0000-0000-0000F0950000}"/>
    <cellStyle name="ჩვეულებრივი 8 3 3 3 2 3 2 2" xfId="32641" xr:uid="{00000000-0005-0000-0000-0000F1950000}"/>
    <cellStyle name="ჩვეულებრივი 8 3 3 3 2 3 2 3" xfId="37514" xr:uid="{00000000-0005-0000-0000-0000F2950000}"/>
    <cellStyle name="ჩვეულებრივი 8 3 3 3 2 3 3" xfId="32640" xr:uid="{00000000-0005-0000-0000-0000F3950000}"/>
    <cellStyle name="ჩვეულებრივი 8 3 3 3 2 3 4" xfId="37513" xr:uid="{00000000-0005-0000-0000-0000F4950000}"/>
    <cellStyle name="ჩვეულებრივი 8 3 3 3 2 4" xfId="27708" xr:uid="{00000000-0005-0000-0000-0000F5950000}"/>
    <cellStyle name="ჩვეულებრივი 8 3 3 3 2 4 2" xfId="32642" xr:uid="{00000000-0005-0000-0000-0000F6950000}"/>
    <cellStyle name="ჩვეულებრივი 8 3 3 3 2 4 3" xfId="37515" xr:uid="{00000000-0005-0000-0000-0000F7950000}"/>
    <cellStyle name="ჩვეულებრივი 8 3 3 3 2 5" xfId="32635" xr:uid="{00000000-0005-0000-0000-0000F8950000}"/>
    <cellStyle name="ჩვეულებრივი 8 3 3 3 2 6" xfId="37508" xr:uid="{00000000-0005-0000-0000-0000F9950000}"/>
    <cellStyle name="ჩვეულებრივი 8 3 3 3 3" xfId="27709" xr:uid="{00000000-0005-0000-0000-0000FA950000}"/>
    <cellStyle name="ჩვეულებრივი 8 3 3 3 3 2" xfId="27710" xr:uid="{00000000-0005-0000-0000-0000FB950000}"/>
    <cellStyle name="ჩვეულებრივი 8 3 3 3 3 2 2" xfId="27711" xr:uid="{00000000-0005-0000-0000-0000FC950000}"/>
    <cellStyle name="ჩვეულებრივი 8 3 3 3 3 2 2 2" xfId="32645" xr:uid="{00000000-0005-0000-0000-0000FD950000}"/>
    <cellStyle name="ჩვეულებრივი 8 3 3 3 3 2 2 3" xfId="37518" xr:uid="{00000000-0005-0000-0000-0000FE950000}"/>
    <cellStyle name="ჩვეულებრივი 8 3 3 3 3 2 3" xfId="32644" xr:uid="{00000000-0005-0000-0000-0000FF950000}"/>
    <cellStyle name="ჩვეულებრივი 8 3 3 3 3 2 4" xfId="37517" xr:uid="{00000000-0005-0000-0000-000000960000}"/>
    <cellStyle name="ჩვეულებრივი 8 3 3 3 3 3" xfId="27712" xr:uid="{00000000-0005-0000-0000-000001960000}"/>
    <cellStyle name="ჩვეულებრივი 8 3 3 3 3 3 2" xfId="32646" xr:uid="{00000000-0005-0000-0000-000002960000}"/>
    <cellStyle name="ჩვეულებრივი 8 3 3 3 3 3 3" xfId="37519" xr:uid="{00000000-0005-0000-0000-000003960000}"/>
    <cellStyle name="ჩვეულებრივი 8 3 3 3 3 4" xfId="32643" xr:uid="{00000000-0005-0000-0000-000004960000}"/>
    <cellStyle name="ჩვეულებრივი 8 3 3 3 3 5" xfId="37516" xr:uid="{00000000-0005-0000-0000-000005960000}"/>
    <cellStyle name="ჩვეულებრივი 8 3 3 3 4" xfId="27713" xr:uid="{00000000-0005-0000-0000-000006960000}"/>
    <cellStyle name="ჩვეულებრივი 8 3 3 3 4 2" xfId="27714" xr:uid="{00000000-0005-0000-0000-000007960000}"/>
    <cellStyle name="ჩვეულებრივი 8 3 3 3 4 2 2" xfId="32648" xr:uid="{00000000-0005-0000-0000-000008960000}"/>
    <cellStyle name="ჩვეულებრივი 8 3 3 3 4 2 3" xfId="37521" xr:uid="{00000000-0005-0000-0000-000009960000}"/>
    <cellStyle name="ჩვეულებრივი 8 3 3 3 4 3" xfId="32647" xr:uid="{00000000-0005-0000-0000-00000A960000}"/>
    <cellStyle name="ჩვეულებრივი 8 3 3 3 4 4" xfId="37520" xr:uid="{00000000-0005-0000-0000-00000B960000}"/>
    <cellStyle name="ჩვეულებრივი 8 3 3 3 5" xfId="27715" xr:uid="{00000000-0005-0000-0000-00000C960000}"/>
    <cellStyle name="ჩვეულებრივი 8 3 3 3 5 2" xfId="32649" xr:uid="{00000000-0005-0000-0000-00000D960000}"/>
    <cellStyle name="ჩვეულებრივი 8 3 3 3 5 3" xfId="37522" xr:uid="{00000000-0005-0000-0000-00000E960000}"/>
    <cellStyle name="ჩვეულებრივი 8 3 3 3 6" xfId="32634" xr:uid="{00000000-0005-0000-0000-00000F960000}"/>
    <cellStyle name="ჩვეულებრივი 8 3 3 3 7" xfId="37507" xr:uid="{00000000-0005-0000-0000-000010960000}"/>
    <cellStyle name="ჩვეულებრივი 8 3 3 4" xfId="27716" xr:uid="{00000000-0005-0000-0000-000011960000}"/>
    <cellStyle name="ჩვეულებრივი 8 3 3 4 2" xfId="27717" xr:uid="{00000000-0005-0000-0000-000012960000}"/>
    <cellStyle name="ჩვეულებრივი 8 3 3 4 2 2" xfId="27718" xr:uid="{00000000-0005-0000-0000-000013960000}"/>
    <cellStyle name="ჩვეულებრივი 8 3 3 4 2 2 2" xfId="27719" xr:uid="{00000000-0005-0000-0000-000014960000}"/>
    <cellStyle name="ჩვეულებრივი 8 3 3 4 2 2 2 2" xfId="32653" xr:uid="{00000000-0005-0000-0000-000015960000}"/>
    <cellStyle name="ჩვეულებრივი 8 3 3 4 2 2 2 3" xfId="37526" xr:uid="{00000000-0005-0000-0000-000016960000}"/>
    <cellStyle name="ჩვეულებრივი 8 3 3 4 2 2 3" xfId="32652" xr:uid="{00000000-0005-0000-0000-000017960000}"/>
    <cellStyle name="ჩვეულებრივი 8 3 3 4 2 2 4" xfId="37525" xr:uid="{00000000-0005-0000-0000-000018960000}"/>
    <cellStyle name="ჩვეულებრივი 8 3 3 4 2 3" xfId="27720" xr:uid="{00000000-0005-0000-0000-000019960000}"/>
    <cellStyle name="ჩვეულებრივი 8 3 3 4 2 3 2" xfId="32654" xr:uid="{00000000-0005-0000-0000-00001A960000}"/>
    <cellStyle name="ჩვეულებრივი 8 3 3 4 2 3 3" xfId="37527" xr:uid="{00000000-0005-0000-0000-00001B960000}"/>
    <cellStyle name="ჩვეულებრივი 8 3 3 4 2 4" xfId="32651" xr:uid="{00000000-0005-0000-0000-00001C960000}"/>
    <cellStyle name="ჩვეულებრივი 8 3 3 4 2 5" xfId="37524" xr:uid="{00000000-0005-0000-0000-00001D960000}"/>
    <cellStyle name="ჩვეულებრივი 8 3 3 4 3" xfId="27721" xr:uid="{00000000-0005-0000-0000-00001E960000}"/>
    <cellStyle name="ჩვეულებრივი 8 3 3 4 3 2" xfId="27722" xr:uid="{00000000-0005-0000-0000-00001F960000}"/>
    <cellStyle name="ჩვეულებრივი 8 3 3 4 3 2 2" xfId="32656" xr:uid="{00000000-0005-0000-0000-000020960000}"/>
    <cellStyle name="ჩვეულებრივი 8 3 3 4 3 2 3" xfId="37529" xr:uid="{00000000-0005-0000-0000-000021960000}"/>
    <cellStyle name="ჩვეულებრივი 8 3 3 4 3 3" xfId="32655" xr:uid="{00000000-0005-0000-0000-000022960000}"/>
    <cellStyle name="ჩვეულებრივი 8 3 3 4 3 4" xfId="37528" xr:uid="{00000000-0005-0000-0000-000023960000}"/>
    <cellStyle name="ჩვეულებრივი 8 3 3 4 4" xfId="27723" xr:uid="{00000000-0005-0000-0000-000024960000}"/>
    <cellStyle name="ჩვეულებრივი 8 3 3 4 4 2" xfId="32657" xr:uid="{00000000-0005-0000-0000-000025960000}"/>
    <cellStyle name="ჩვეულებრივი 8 3 3 4 4 3" xfId="37530" xr:uid="{00000000-0005-0000-0000-000026960000}"/>
    <cellStyle name="ჩვეულებრივი 8 3 3 4 5" xfId="32650" xr:uid="{00000000-0005-0000-0000-000027960000}"/>
    <cellStyle name="ჩვეულებრივი 8 3 3 4 6" xfId="37523" xr:uid="{00000000-0005-0000-0000-000028960000}"/>
    <cellStyle name="ჩვეულებრივი 8 3 3 5" xfId="27724" xr:uid="{00000000-0005-0000-0000-000029960000}"/>
    <cellStyle name="ჩვეულებრივი 8 3 3 5 2" xfId="27725" xr:uid="{00000000-0005-0000-0000-00002A960000}"/>
    <cellStyle name="ჩვეულებრივი 8 3 3 5 2 2" xfId="27726" xr:uid="{00000000-0005-0000-0000-00002B960000}"/>
    <cellStyle name="ჩვეულებრივი 8 3 3 5 2 2 2" xfId="32660" xr:uid="{00000000-0005-0000-0000-00002C960000}"/>
    <cellStyle name="ჩვეულებრივი 8 3 3 5 2 2 3" xfId="37533" xr:uid="{00000000-0005-0000-0000-00002D960000}"/>
    <cellStyle name="ჩვეულებრივი 8 3 3 5 2 3" xfId="32659" xr:uid="{00000000-0005-0000-0000-00002E960000}"/>
    <cellStyle name="ჩვეულებრივი 8 3 3 5 2 4" xfId="37532" xr:uid="{00000000-0005-0000-0000-00002F960000}"/>
    <cellStyle name="ჩვეულებრივი 8 3 3 5 3" xfId="27727" xr:uid="{00000000-0005-0000-0000-000030960000}"/>
    <cellStyle name="ჩვეულებრივი 8 3 3 5 3 2" xfId="32661" xr:uid="{00000000-0005-0000-0000-000031960000}"/>
    <cellStyle name="ჩვეულებრივი 8 3 3 5 3 3" xfId="37534" xr:uid="{00000000-0005-0000-0000-000032960000}"/>
    <cellStyle name="ჩვეულებრივი 8 3 3 5 4" xfId="32658" xr:uid="{00000000-0005-0000-0000-000033960000}"/>
    <cellStyle name="ჩვეულებრივი 8 3 3 5 5" xfId="37531" xr:uid="{00000000-0005-0000-0000-000034960000}"/>
    <cellStyle name="ჩვეულებრივი 8 3 3 6" xfId="27728" xr:uid="{00000000-0005-0000-0000-000035960000}"/>
    <cellStyle name="ჩვეულებრივი 8 3 3 6 2" xfId="27729" xr:uid="{00000000-0005-0000-0000-000036960000}"/>
    <cellStyle name="ჩვეულებრივი 8 3 3 6 2 2" xfId="32663" xr:uid="{00000000-0005-0000-0000-000037960000}"/>
    <cellStyle name="ჩვეულებრივი 8 3 3 6 2 3" xfId="37536" xr:uid="{00000000-0005-0000-0000-000038960000}"/>
    <cellStyle name="ჩვეულებრივი 8 3 3 6 3" xfId="32662" xr:uid="{00000000-0005-0000-0000-000039960000}"/>
    <cellStyle name="ჩვეულებრივი 8 3 3 6 4" xfId="37535" xr:uid="{00000000-0005-0000-0000-00003A960000}"/>
    <cellStyle name="ჩვეულებრივი 8 3 3 7" xfId="27730" xr:uid="{00000000-0005-0000-0000-00003B960000}"/>
    <cellStyle name="ჩვეულებრივი 8 3 3 7 2" xfId="32664" xr:uid="{00000000-0005-0000-0000-00003C960000}"/>
    <cellStyle name="ჩვეულებრივი 8 3 3 7 3" xfId="37537" xr:uid="{00000000-0005-0000-0000-00003D960000}"/>
    <cellStyle name="ჩვეულებრივი 8 3 3 8" xfId="32617" xr:uid="{00000000-0005-0000-0000-00003E960000}"/>
    <cellStyle name="ჩვეულებრივი 8 3 3 9" xfId="37490" xr:uid="{00000000-0005-0000-0000-00003F960000}"/>
    <cellStyle name="ჩვეულებრივი 8 3 4" xfId="27731" xr:uid="{00000000-0005-0000-0000-000040960000}"/>
    <cellStyle name="ჩვეულებრივი 8 3 4 2" xfId="27732" xr:uid="{00000000-0005-0000-0000-000041960000}"/>
    <cellStyle name="ჩვეულებრივი 8 3 4 2 2" xfId="27733" xr:uid="{00000000-0005-0000-0000-000042960000}"/>
    <cellStyle name="ჩვეულებრივი 8 3 4 2 2 2" xfId="27734" xr:uid="{00000000-0005-0000-0000-000043960000}"/>
    <cellStyle name="ჩვეულებრივი 8 3 4 2 2 2 2" xfId="27735" xr:uid="{00000000-0005-0000-0000-000044960000}"/>
    <cellStyle name="ჩვეულებრივი 8 3 4 2 2 2 2 2" xfId="32669" xr:uid="{00000000-0005-0000-0000-000045960000}"/>
    <cellStyle name="ჩვეულებრივი 8 3 4 2 2 2 2 3" xfId="37542" xr:uid="{00000000-0005-0000-0000-000046960000}"/>
    <cellStyle name="ჩვეულებრივი 8 3 4 2 2 2 3" xfId="32668" xr:uid="{00000000-0005-0000-0000-000047960000}"/>
    <cellStyle name="ჩვეულებრივი 8 3 4 2 2 2 4" xfId="37541" xr:uid="{00000000-0005-0000-0000-000048960000}"/>
    <cellStyle name="ჩვეულებრივი 8 3 4 2 2 3" xfId="27736" xr:uid="{00000000-0005-0000-0000-000049960000}"/>
    <cellStyle name="ჩვეულებრივი 8 3 4 2 2 3 2" xfId="32670" xr:uid="{00000000-0005-0000-0000-00004A960000}"/>
    <cellStyle name="ჩვეულებრივი 8 3 4 2 2 3 3" xfId="37543" xr:uid="{00000000-0005-0000-0000-00004B960000}"/>
    <cellStyle name="ჩვეულებრივი 8 3 4 2 2 4" xfId="32667" xr:uid="{00000000-0005-0000-0000-00004C960000}"/>
    <cellStyle name="ჩვეულებრივი 8 3 4 2 2 5" xfId="37540" xr:uid="{00000000-0005-0000-0000-00004D960000}"/>
    <cellStyle name="ჩვეულებრივი 8 3 4 2 3" xfId="27737" xr:uid="{00000000-0005-0000-0000-00004E960000}"/>
    <cellStyle name="ჩვეულებრივი 8 3 4 2 3 2" xfId="27738" xr:uid="{00000000-0005-0000-0000-00004F960000}"/>
    <cellStyle name="ჩვეულებრივი 8 3 4 2 3 2 2" xfId="32672" xr:uid="{00000000-0005-0000-0000-000050960000}"/>
    <cellStyle name="ჩვეულებრივი 8 3 4 2 3 2 3" xfId="37545" xr:uid="{00000000-0005-0000-0000-000051960000}"/>
    <cellStyle name="ჩვეულებრივი 8 3 4 2 3 3" xfId="32671" xr:uid="{00000000-0005-0000-0000-000052960000}"/>
    <cellStyle name="ჩვეულებრივი 8 3 4 2 3 4" xfId="37544" xr:uid="{00000000-0005-0000-0000-000053960000}"/>
    <cellStyle name="ჩვეულებრივი 8 3 4 2 4" xfId="27739" xr:uid="{00000000-0005-0000-0000-000054960000}"/>
    <cellStyle name="ჩვეულებრივი 8 3 4 2 4 2" xfId="32673" xr:uid="{00000000-0005-0000-0000-000055960000}"/>
    <cellStyle name="ჩვეულებრივი 8 3 4 2 4 3" xfId="37546" xr:uid="{00000000-0005-0000-0000-000056960000}"/>
    <cellStyle name="ჩვეულებრივი 8 3 4 2 5" xfId="32666" xr:uid="{00000000-0005-0000-0000-000057960000}"/>
    <cellStyle name="ჩვეულებრივი 8 3 4 2 6" xfId="37539" xr:uid="{00000000-0005-0000-0000-000058960000}"/>
    <cellStyle name="ჩვეულებრივი 8 3 4 3" xfId="27740" xr:uid="{00000000-0005-0000-0000-000059960000}"/>
    <cellStyle name="ჩვეულებრივი 8 3 4 3 2" xfId="27741" xr:uid="{00000000-0005-0000-0000-00005A960000}"/>
    <cellStyle name="ჩვეულებრივი 8 3 4 3 2 2" xfId="27742" xr:uid="{00000000-0005-0000-0000-00005B960000}"/>
    <cellStyle name="ჩვეულებრივი 8 3 4 3 2 2 2" xfId="32676" xr:uid="{00000000-0005-0000-0000-00005C960000}"/>
    <cellStyle name="ჩვეულებრივი 8 3 4 3 2 2 3" xfId="37549" xr:uid="{00000000-0005-0000-0000-00005D960000}"/>
    <cellStyle name="ჩვეულებრივი 8 3 4 3 2 3" xfId="32675" xr:uid="{00000000-0005-0000-0000-00005E960000}"/>
    <cellStyle name="ჩვეულებრივი 8 3 4 3 2 4" xfId="37548" xr:uid="{00000000-0005-0000-0000-00005F960000}"/>
    <cellStyle name="ჩვეულებრივი 8 3 4 3 3" xfId="27743" xr:uid="{00000000-0005-0000-0000-000060960000}"/>
    <cellStyle name="ჩვეულებრივი 8 3 4 3 3 2" xfId="32677" xr:uid="{00000000-0005-0000-0000-000061960000}"/>
    <cellStyle name="ჩვეულებრივი 8 3 4 3 3 3" xfId="37550" xr:uid="{00000000-0005-0000-0000-000062960000}"/>
    <cellStyle name="ჩვეულებრივი 8 3 4 3 4" xfId="32674" xr:uid="{00000000-0005-0000-0000-000063960000}"/>
    <cellStyle name="ჩვეულებრივი 8 3 4 3 5" xfId="37547" xr:uid="{00000000-0005-0000-0000-000064960000}"/>
    <cellStyle name="ჩვეულებრივი 8 3 4 4" xfId="27744" xr:uid="{00000000-0005-0000-0000-000065960000}"/>
    <cellStyle name="ჩვეულებრივი 8 3 4 4 2" xfId="27745" xr:uid="{00000000-0005-0000-0000-000066960000}"/>
    <cellStyle name="ჩვეულებრივი 8 3 4 4 2 2" xfId="32679" xr:uid="{00000000-0005-0000-0000-000067960000}"/>
    <cellStyle name="ჩვეულებრივი 8 3 4 4 2 3" xfId="37552" xr:uid="{00000000-0005-0000-0000-000068960000}"/>
    <cellStyle name="ჩვეულებრივი 8 3 4 4 3" xfId="32678" xr:uid="{00000000-0005-0000-0000-000069960000}"/>
    <cellStyle name="ჩვეულებრივი 8 3 4 4 4" xfId="37551" xr:uid="{00000000-0005-0000-0000-00006A960000}"/>
    <cellStyle name="ჩვეულებრივი 8 3 4 5" xfId="27746" xr:uid="{00000000-0005-0000-0000-00006B960000}"/>
    <cellStyle name="ჩვეულებრივი 8 3 4 5 2" xfId="32680" xr:uid="{00000000-0005-0000-0000-00006C960000}"/>
    <cellStyle name="ჩვეულებრივი 8 3 4 5 3" xfId="37553" xr:uid="{00000000-0005-0000-0000-00006D960000}"/>
    <cellStyle name="ჩვეულებრივი 8 3 4 6" xfId="32665" xr:uid="{00000000-0005-0000-0000-00006E960000}"/>
    <cellStyle name="ჩვეულებრივი 8 3 4 7" xfId="37538" xr:uid="{00000000-0005-0000-0000-00006F960000}"/>
    <cellStyle name="ჩვეულებრივი 8 3 5" xfId="27747" xr:uid="{00000000-0005-0000-0000-000070960000}"/>
    <cellStyle name="ჩვეულებრივი 8 3 5 2" xfId="27748" xr:uid="{00000000-0005-0000-0000-000071960000}"/>
    <cellStyle name="ჩვეულებრივი 8 3 5 2 2" xfId="27749" xr:uid="{00000000-0005-0000-0000-000072960000}"/>
    <cellStyle name="ჩვეულებრივი 8 3 5 2 2 2" xfId="27750" xr:uid="{00000000-0005-0000-0000-000073960000}"/>
    <cellStyle name="ჩვეულებრივი 8 3 5 2 2 2 2" xfId="27751" xr:uid="{00000000-0005-0000-0000-000074960000}"/>
    <cellStyle name="ჩვეულებრივი 8 3 5 2 2 2 2 2" xfId="32685" xr:uid="{00000000-0005-0000-0000-000075960000}"/>
    <cellStyle name="ჩვეულებრივი 8 3 5 2 2 2 2 3" xfId="37558" xr:uid="{00000000-0005-0000-0000-000076960000}"/>
    <cellStyle name="ჩვეულებრივი 8 3 5 2 2 2 3" xfId="32684" xr:uid="{00000000-0005-0000-0000-000077960000}"/>
    <cellStyle name="ჩვეულებრივი 8 3 5 2 2 2 4" xfId="37557" xr:uid="{00000000-0005-0000-0000-000078960000}"/>
    <cellStyle name="ჩვეულებრივი 8 3 5 2 2 3" xfId="27752" xr:uid="{00000000-0005-0000-0000-000079960000}"/>
    <cellStyle name="ჩვეულებრივი 8 3 5 2 2 3 2" xfId="32686" xr:uid="{00000000-0005-0000-0000-00007A960000}"/>
    <cellStyle name="ჩვეულებრივი 8 3 5 2 2 3 3" xfId="37559" xr:uid="{00000000-0005-0000-0000-00007B960000}"/>
    <cellStyle name="ჩვეულებრივი 8 3 5 2 2 4" xfId="32683" xr:uid="{00000000-0005-0000-0000-00007C960000}"/>
    <cellStyle name="ჩვეულებრივი 8 3 5 2 2 5" xfId="37556" xr:uid="{00000000-0005-0000-0000-00007D960000}"/>
    <cellStyle name="ჩვეულებრივი 8 3 5 2 3" xfId="27753" xr:uid="{00000000-0005-0000-0000-00007E960000}"/>
    <cellStyle name="ჩვეულებრივი 8 3 5 2 3 2" xfId="27754" xr:uid="{00000000-0005-0000-0000-00007F960000}"/>
    <cellStyle name="ჩვეულებრივი 8 3 5 2 3 2 2" xfId="32688" xr:uid="{00000000-0005-0000-0000-000080960000}"/>
    <cellStyle name="ჩვეულებრივი 8 3 5 2 3 2 3" xfId="37561" xr:uid="{00000000-0005-0000-0000-000081960000}"/>
    <cellStyle name="ჩვეულებრივი 8 3 5 2 3 3" xfId="32687" xr:uid="{00000000-0005-0000-0000-000082960000}"/>
    <cellStyle name="ჩვეულებრივი 8 3 5 2 3 4" xfId="37560" xr:uid="{00000000-0005-0000-0000-000083960000}"/>
    <cellStyle name="ჩვეულებრივი 8 3 5 2 4" xfId="27755" xr:uid="{00000000-0005-0000-0000-000084960000}"/>
    <cellStyle name="ჩვეულებრივი 8 3 5 2 4 2" xfId="32689" xr:uid="{00000000-0005-0000-0000-000085960000}"/>
    <cellStyle name="ჩვეულებრივი 8 3 5 2 4 3" xfId="37562" xr:uid="{00000000-0005-0000-0000-000086960000}"/>
    <cellStyle name="ჩვეულებრივი 8 3 5 2 5" xfId="32682" xr:uid="{00000000-0005-0000-0000-000087960000}"/>
    <cellStyle name="ჩვეულებრივი 8 3 5 2 6" xfId="37555" xr:uid="{00000000-0005-0000-0000-000088960000}"/>
    <cellStyle name="ჩვეულებრივი 8 3 5 3" xfId="27756" xr:uid="{00000000-0005-0000-0000-000089960000}"/>
    <cellStyle name="ჩვეულებრივი 8 3 5 3 2" xfId="27757" xr:uid="{00000000-0005-0000-0000-00008A960000}"/>
    <cellStyle name="ჩვეულებრივი 8 3 5 3 2 2" xfId="27758" xr:uid="{00000000-0005-0000-0000-00008B960000}"/>
    <cellStyle name="ჩვეულებრივი 8 3 5 3 2 2 2" xfId="32692" xr:uid="{00000000-0005-0000-0000-00008C960000}"/>
    <cellStyle name="ჩვეულებრივი 8 3 5 3 2 2 3" xfId="37565" xr:uid="{00000000-0005-0000-0000-00008D960000}"/>
    <cellStyle name="ჩვეულებრივი 8 3 5 3 2 3" xfId="32691" xr:uid="{00000000-0005-0000-0000-00008E960000}"/>
    <cellStyle name="ჩვეულებრივი 8 3 5 3 2 4" xfId="37564" xr:uid="{00000000-0005-0000-0000-00008F960000}"/>
    <cellStyle name="ჩვეულებრივი 8 3 5 3 3" xfId="27759" xr:uid="{00000000-0005-0000-0000-000090960000}"/>
    <cellStyle name="ჩვეულებრივი 8 3 5 3 3 2" xfId="32693" xr:uid="{00000000-0005-0000-0000-000091960000}"/>
    <cellStyle name="ჩვეულებრივი 8 3 5 3 3 3" xfId="37566" xr:uid="{00000000-0005-0000-0000-000092960000}"/>
    <cellStyle name="ჩვეულებრივი 8 3 5 3 4" xfId="32690" xr:uid="{00000000-0005-0000-0000-000093960000}"/>
    <cellStyle name="ჩვეულებრივი 8 3 5 3 5" xfId="37563" xr:uid="{00000000-0005-0000-0000-000094960000}"/>
    <cellStyle name="ჩვეულებრივი 8 3 5 4" xfId="27760" xr:uid="{00000000-0005-0000-0000-000095960000}"/>
    <cellStyle name="ჩვეულებრივი 8 3 5 4 2" xfId="27761" xr:uid="{00000000-0005-0000-0000-000096960000}"/>
    <cellStyle name="ჩვეულებრივი 8 3 5 4 2 2" xfId="32695" xr:uid="{00000000-0005-0000-0000-000097960000}"/>
    <cellStyle name="ჩვეულებრივი 8 3 5 4 2 3" xfId="37568" xr:uid="{00000000-0005-0000-0000-000098960000}"/>
    <cellStyle name="ჩვეულებრივი 8 3 5 4 3" xfId="32694" xr:uid="{00000000-0005-0000-0000-000099960000}"/>
    <cellStyle name="ჩვეულებრივი 8 3 5 4 4" xfId="37567" xr:uid="{00000000-0005-0000-0000-00009A960000}"/>
    <cellStyle name="ჩვეულებრივი 8 3 5 5" xfId="27762" xr:uid="{00000000-0005-0000-0000-00009B960000}"/>
    <cellStyle name="ჩვეულებრივი 8 3 5 5 2" xfId="32696" xr:uid="{00000000-0005-0000-0000-00009C960000}"/>
    <cellStyle name="ჩვეულებრივი 8 3 5 5 3" xfId="37569" xr:uid="{00000000-0005-0000-0000-00009D960000}"/>
    <cellStyle name="ჩვეულებრივი 8 3 5 6" xfId="32681" xr:uid="{00000000-0005-0000-0000-00009E960000}"/>
    <cellStyle name="ჩვეულებრივი 8 3 5 7" xfId="37554" xr:uid="{00000000-0005-0000-0000-00009F960000}"/>
    <cellStyle name="ჩვეულებრივი 8 3 6" xfId="27763" xr:uid="{00000000-0005-0000-0000-0000A0960000}"/>
    <cellStyle name="ჩვეულებრივი 8 3 6 2" xfId="27764" xr:uid="{00000000-0005-0000-0000-0000A1960000}"/>
    <cellStyle name="ჩვეულებრივი 8 3 6 2 2" xfId="27765" xr:uid="{00000000-0005-0000-0000-0000A2960000}"/>
    <cellStyle name="ჩვეულებრივი 8 3 6 2 2 2" xfId="27766" xr:uid="{00000000-0005-0000-0000-0000A3960000}"/>
    <cellStyle name="ჩვეულებრივი 8 3 6 2 2 2 2" xfId="32700" xr:uid="{00000000-0005-0000-0000-0000A4960000}"/>
    <cellStyle name="ჩვეულებრივი 8 3 6 2 2 2 3" xfId="37573" xr:uid="{00000000-0005-0000-0000-0000A5960000}"/>
    <cellStyle name="ჩვეულებრივი 8 3 6 2 2 3" xfId="32699" xr:uid="{00000000-0005-0000-0000-0000A6960000}"/>
    <cellStyle name="ჩვეულებრივი 8 3 6 2 2 4" xfId="37572" xr:uid="{00000000-0005-0000-0000-0000A7960000}"/>
    <cellStyle name="ჩვეულებრივი 8 3 6 2 3" xfId="27767" xr:uid="{00000000-0005-0000-0000-0000A8960000}"/>
    <cellStyle name="ჩვეულებრივი 8 3 6 2 3 2" xfId="32701" xr:uid="{00000000-0005-0000-0000-0000A9960000}"/>
    <cellStyle name="ჩვეულებრივი 8 3 6 2 3 3" xfId="37574" xr:uid="{00000000-0005-0000-0000-0000AA960000}"/>
    <cellStyle name="ჩვეულებრივი 8 3 6 2 4" xfId="32698" xr:uid="{00000000-0005-0000-0000-0000AB960000}"/>
    <cellStyle name="ჩვეულებრივი 8 3 6 2 5" xfId="37571" xr:uid="{00000000-0005-0000-0000-0000AC960000}"/>
    <cellStyle name="ჩვეულებრივი 8 3 6 3" xfId="27768" xr:uid="{00000000-0005-0000-0000-0000AD960000}"/>
    <cellStyle name="ჩვეულებრივი 8 3 6 3 2" xfId="27769" xr:uid="{00000000-0005-0000-0000-0000AE960000}"/>
    <cellStyle name="ჩვეულებრივი 8 3 6 3 2 2" xfId="32703" xr:uid="{00000000-0005-0000-0000-0000AF960000}"/>
    <cellStyle name="ჩვეულებრივი 8 3 6 3 2 3" xfId="37576" xr:uid="{00000000-0005-0000-0000-0000B0960000}"/>
    <cellStyle name="ჩვეულებრივი 8 3 6 3 3" xfId="32702" xr:uid="{00000000-0005-0000-0000-0000B1960000}"/>
    <cellStyle name="ჩვეულებრივი 8 3 6 3 4" xfId="37575" xr:uid="{00000000-0005-0000-0000-0000B2960000}"/>
    <cellStyle name="ჩვეულებრივი 8 3 6 4" xfId="27770" xr:uid="{00000000-0005-0000-0000-0000B3960000}"/>
    <cellStyle name="ჩვეულებრივი 8 3 6 4 2" xfId="32704" xr:uid="{00000000-0005-0000-0000-0000B4960000}"/>
    <cellStyle name="ჩვეულებრივი 8 3 6 4 3" xfId="37577" xr:uid="{00000000-0005-0000-0000-0000B5960000}"/>
    <cellStyle name="ჩვეულებრივი 8 3 6 5" xfId="32697" xr:uid="{00000000-0005-0000-0000-0000B6960000}"/>
    <cellStyle name="ჩვეულებრივი 8 3 6 6" xfId="37570" xr:uid="{00000000-0005-0000-0000-0000B7960000}"/>
    <cellStyle name="ჩვეულებრივი 8 3 7" xfId="27771" xr:uid="{00000000-0005-0000-0000-0000B8960000}"/>
    <cellStyle name="ჩვეულებრივი 8 3 7 2" xfId="27772" xr:uid="{00000000-0005-0000-0000-0000B9960000}"/>
    <cellStyle name="ჩვეულებრივი 8 3 7 2 2" xfId="27773" xr:uid="{00000000-0005-0000-0000-0000BA960000}"/>
    <cellStyle name="ჩვეულებრივი 8 3 7 2 2 2" xfId="32707" xr:uid="{00000000-0005-0000-0000-0000BB960000}"/>
    <cellStyle name="ჩვეულებრივი 8 3 7 2 2 3" xfId="37580" xr:uid="{00000000-0005-0000-0000-0000BC960000}"/>
    <cellStyle name="ჩვეულებრივი 8 3 7 2 3" xfId="32706" xr:uid="{00000000-0005-0000-0000-0000BD960000}"/>
    <cellStyle name="ჩვეულებრივი 8 3 7 2 4" xfId="37579" xr:uid="{00000000-0005-0000-0000-0000BE960000}"/>
    <cellStyle name="ჩვეულებრივი 8 3 7 3" xfId="27774" xr:uid="{00000000-0005-0000-0000-0000BF960000}"/>
    <cellStyle name="ჩვეულებრივი 8 3 7 3 2" xfId="32708" xr:uid="{00000000-0005-0000-0000-0000C0960000}"/>
    <cellStyle name="ჩვეულებრივი 8 3 7 3 3" xfId="37581" xr:uid="{00000000-0005-0000-0000-0000C1960000}"/>
    <cellStyle name="ჩვეულებრივი 8 3 7 4" xfId="32705" xr:uid="{00000000-0005-0000-0000-0000C2960000}"/>
    <cellStyle name="ჩვეულებრივი 8 3 7 5" xfId="37578" xr:uid="{00000000-0005-0000-0000-0000C3960000}"/>
    <cellStyle name="ჩვეულებრივი 8 3 8" xfId="27775" xr:uid="{00000000-0005-0000-0000-0000C4960000}"/>
    <cellStyle name="ჩვეულებრივი 8 3 8 2" xfId="27776" xr:uid="{00000000-0005-0000-0000-0000C5960000}"/>
    <cellStyle name="ჩვეულებრივი 8 3 8 2 2" xfId="32710" xr:uid="{00000000-0005-0000-0000-0000C6960000}"/>
    <cellStyle name="ჩვეულებრივი 8 3 8 2 3" xfId="37583" xr:uid="{00000000-0005-0000-0000-0000C7960000}"/>
    <cellStyle name="ჩვეულებრივი 8 3 8 3" xfId="32709" xr:uid="{00000000-0005-0000-0000-0000C8960000}"/>
    <cellStyle name="ჩვეულებრივი 8 3 8 4" xfId="37582" xr:uid="{00000000-0005-0000-0000-0000C9960000}"/>
    <cellStyle name="ჩვეულებრივი 8 3 9" xfId="27777" xr:uid="{00000000-0005-0000-0000-0000CA960000}"/>
    <cellStyle name="ჩვეულებრივი 8 3 9 2" xfId="32711" xr:uid="{00000000-0005-0000-0000-0000CB960000}"/>
    <cellStyle name="ჩვეულებრივი 8 3 9 3" xfId="37584" xr:uid="{00000000-0005-0000-0000-0000CC960000}"/>
    <cellStyle name="ჩვეულებრივი 8 4" xfId="27778" xr:uid="{00000000-0005-0000-0000-0000CD960000}"/>
    <cellStyle name="ჩვეულებრივი 8 4 10" xfId="32712" xr:uid="{00000000-0005-0000-0000-0000CE960000}"/>
    <cellStyle name="ჩვეულებრივი 8 4 11" xfId="37585" xr:uid="{00000000-0005-0000-0000-0000CF960000}"/>
    <cellStyle name="ჩვეულებრივი 8 4 2" xfId="27779" xr:uid="{00000000-0005-0000-0000-0000D0960000}"/>
    <cellStyle name="ჩვეულებრივი 8 4 2 10" xfId="37586" xr:uid="{00000000-0005-0000-0000-0000D1960000}"/>
    <cellStyle name="ჩვეულებრივი 8 4 2 2" xfId="27780" xr:uid="{00000000-0005-0000-0000-0000D2960000}"/>
    <cellStyle name="ჩვეულებრივი 8 4 2 2 2" xfId="27781" xr:uid="{00000000-0005-0000-0000-0000D3960000}"/>
    <cellStyle name="ჩვეულებრივი 8 4 2 2 2 2" xfId="27782" xr:uid="{00000000-0005-0000-0000-0000D4960000}"/>
    <cellStyle name="ჩვეულებრივი 8 4 2 2 2 2 2" xfId="27783" xr:uid="{00000000-0005-0000-0000-0000D5960000}"/>
    <cellStyle name="ჩვეულებრივი 8 4 2 2 2 2 2 2" xfId="27784" xr:uid="{00000000-0005-0000-0000-0000D6960000}"/>
    <cellStyle name="ჩვეულებრივი 8 4 2 2 2 2 2 2 2" xfId="27785" xr:uid="{00000000-0005-0000-0000-0000D7960000}"/>
    <cellStyle name="ჩვეულებრივი 8 4 2 2 2 2 2 2 2 2" xfId="32719" xr:uid="{00000000-0005-0000-0000-0000D8960000}"/>
    <cellStyle name="ჩვეულებრივი 8 4 2 2 2 2 2 2 2 3" xfId="37592" xr:uid="{00000000-0005-0000-0000-0000D9960000}"/>
    <cellStyle name="ჩვეულებრივი 8 4 2 2 2 2 2 2 3" xfId="32718" xr:uid="{00000000-0005-0000-0000-0000DA960000}"/>
    <cellStyle name="ჩვეულებრივი 8 4 2 2 2 2 2 2 4" xfId="37591" xr:uid="{00000000-0005-0000-0000-0000DB960000}"/>
    <cellStyle name="ჩვეულებრივი 8 4 2 2 2 2 2 3" xfId="27786" xr:uid="{00000000-0005-0000-0000-0000DC960000}"/>
    <cellStyle name="ჩვეულებრივი 8 4 2 2 2 2 2 3 2" xfId="32720" xr:uid="{00000000-0005-0000-0000-0000DD960000}"/>
    <cellStyle name="ჩვეულებრივი 8 4 2 2 2 2 2 3 3" xfId="37593" xr:uid="{00000000-0005-0000-0000-0000DE960000}"/>
    <cellStyle name="ჩვეულებრივი 8 4 2 2 2 2 2 4" xfId="32717" xr:uid="{00000000-0005-0000-0000-0000DF960000}"/>
    <cellStyle name="ჩვეულებრივი 8 4 2 2 2 2 2 5" xfId="37590" xr:uid="{00000000-0005-0000-0000-0000E0960000}"/>
    <cellStyle name="ჩვეულებრივი 8 4 2 2 2 2 3" xfId="27787" xr:uid="{00000000-0005-0000-0000-0000E1960000}"/>
    <cellStyle name="ჩვეულებრივი 8 4 2 2 2 2 3 2" xfId="27788" xr:uid="{00000000-0005-0000-0000-0000E2960000}"/>
    <cellStyle name="ჩვეულებრივი 8 4 2 2 2 2 3 2 2" xfId="32722" xr:uid="{00000000-0005-0000-0000-0000E3960000}"/>
    <cellStyle name="ჩვეულებრივი 8 4 2 2 2 2 3 2 3" xfId="37595" xr:uid="{00000000-0005-0000-0000-0000E4960000}"/>
    <cellStyle name="ჩვეულებრივი 8 4 2 2 2 2 3 3" xfId="32721" xr:uid="{00000000-0005-0000-0000-0000E5960000}"/>
    <cellStyle name="ჩვეულებრივი 8 4 2 2 2 2 3 4" xfId="37594" xr:uid="{00000000-0005-0000-0000-0000E6960000}"/>
    <cellStyle name="ჩვეულებრივი 8 4 2 2 2 2 4" xfId="27789" xr:uid="{00000000-0005-0000-0000-0000E7960000}"/>
    <cellStyle name="ჩვეულებრივი 8 4 2 2 2 2 4 2" xfId="32723" xr:uid="{00000000-0005-0000-0000-0000E8960000}"/>
    <cellStyle name="ჩვეულებრივი 8 4 2 2 2 2 4 3" xfId="37596" xr:uid="{00000000-0005-0000-0000-0000E9960000}"/>
    <cellStyle name="ჩვეულებრივი 8 4 2 2 2 2 5" xfId="32716" xr:uid="{00000000-0005-0000-0000-0000EA960000}"/>
    <cellStyle name="ჩვეულებრივი 8 4 2 2 2 2 6" xfId="37589" xr:uid="{00000000-0005-0000-0000-0000EB960000}"/>
    <cellStyle name="ჩვეულებრივი 8 4 2 2 2 3" xfId="27790" xr:uid="{00000000-0005-0000-0000-0000EC960000}"/>
    <cellStyle name="ჩვეულებრივი 8 4 2 2 2 3 2" xfId="27791" xr:uid="{00000000-0005-0000-0000-0000ED960000}"/>
    <cellStyle name="ჩვეულებრივი 8 4 2 2 2 3 2 2" xfId="27792" xr:uid="{00000000-0005-0000-0000-0000EE960000}"/>
    <cellStyle name="ჩვეულებრივი 8 4 2 2 2 3 2 2 2" xfId="32726" xr:uid="{00000000-0005-0000-0000-0000EF960000}"/>
    <cellStyle name="ჩვეულებრივი 8 4 2 2 2 3 2 2 3" xfId="37599" xr:uid="{00000000-0005-0000-0000-0000F0960000}"/>
    <cellStyle name="ჩვეულებრივი 8 4 2 2 2 3 2 3" xfId="32725" xr:uid="{00000000-0005-0000-0000-0000F1960000}"/>
    <cellStyle name="ჩვეულებრივი 8 4 2 2 2 3 2 4" xfId="37598" xr:uid="{00000000-0005-0000-0000-0000F2960000}"/>
    <cellStyle name="ჩვეულებრივი 8 4 2 2 2 3 3" xfId="27793" xr:uid="{00000000-0005-0000-0000-0000F3960000}"/>
    <cellStyle name="ჩვეულებრივი 8 4 2 2 2 3 3 2" xfId="32727" xr:uid="{00000000-0005-0000-0000-0000F4960000}"/>
    <cellStyle name="ჩვეულებრივი 8 4 2 2 2 3 3 3" xfId="37600" xr:uid="{00000000-0005-0000-0000-0000F5960000}"/>
    <cellStyle name="ჩვეულებრივი 8 4 2 2 2 3 4" xfId="32724" xr:uid="{00000000-0005-0000-0000-0000F6960000}"/>
    <cellStyle name="ჩვეულებრივი 8 4 2 2 2 3 5" xfId="37597" xr:uid="{00000000-0005-0000-0000-0000F7960000}"/>
    <cellStyle name="ჩვეულებრივი 8 4 2 2 2 4" xfId="27794" xr:uid="{00000000-0005-0000-0000-0000F8960000}"/>
    <cellStyle name="ჩვეულებრივი 8 4 2 2 2 4 2" xfId="27795" xr:uid="{00000000-0005-0000-0000-0000F9960000}"/>
    <cellStyle name="ჩვეულებრივი 8 4 2 2 2 4 2 2" xfId="32729" xr:uid="{00000000-0005-0000-0000-0000FA960000}"/>
    <cellStyle name="ჩვეულებრივი 8 4 2 2 2 4 2 3" xfId="37602" xr:uid="{00000000-0005-0000-0000-0000FB960000}"/>
    <cellStyle name="ჩვეულებრივი 8 4 2 2 2 4 3" xfId="32728" xr:uid="{00000000-0005-0000-0000-0000FC960000}"/>
    <cellStyle name="ჩვეულებრივი 8 4 2 2 2 4 4" xfId="37601" xr:uid="{00000000-0005-0000-0000-0000FD960000}"/>
    <cellStyle name="ჩვეულებრივი 8 4 2 2 2 5" xfId="27796" xr:uid="{00000000-0005-0000-0000-0000FE960000}"/>
    <cellStyle name="ჩვეულებრივი 8 4 2 2 2 5 2" xfId="32730" xr:uid="{00000000-0005-0000-0000-0000FF960000}"/>
    <cellStyle name="ჩვეულებრივი 8 4 2 2 2 5 3" xfId="37603" xr:uid="{00000000-0005-0000-0000-000000970000}"/>
    <cellStyle name="ჩვეულებრივი 8 4 2 2 2 6" xfId="32715" xr:uid="{00000000-0005-0000-0000-000001970000}"/>
    <cellStyle name="ჩვეულებრივი 8 4 2 2 2 7" xfId="37588" xr:uid="{00000000-0005-0000-0000-000002970000}"/>
    <cellStyle name="ჩვეულებრივი 8 4 2 2 3" xfId="27797" xr:uid="{00000000-0005-0000-0000-000003970000}"/>
    <cellStyle name="ჩვეულებრივი 8 4 2 2 3 2" xfId="27798" xr:uid="{00000000-0005-0000-0000-000004970000}"/>
    <cellStyle name="ჩვეულებრივი 8 4 2 2 3 2 2" xfId="27799" xr:uid="{00000000-0005-0000-0000-000005970000}"/>
    <cellStyle name="ჩვეულებრივი 8 4 2 2 3 2 2 2" xfId="27800" xr:uid="{00000000-0005-0000-0000-000006970000}"/>
    <cellStyle name="ჩვეულებრივი 8 4 2 2 3 2 2 2 2" xfId="27801" xr:uid="{00000000-0005-0000-0000-000007970000}"/>
    <cellStyle name="ჩვეულებრივი 8 4 2 2 3 2 2 2 2 2" xfId="32735" xr:uid="{00000000-0005-0000-0000-000008970000}"/>
    <cellStyle name="ჩვეულებრივი 8 4 2 2 3 2 2 2 2 3" xfId="37608" xr:uid="{00000000-0005-0000-0000-000009970000}"/>
    <cellStyle name="ჩვეულებრივი 8 4 2 2 3 2 2 2 3" xfId="32734" xr:uid="{00000000-0005-0000-0000-00000A970000}"/>
    <cellStyle name="ჩვეულებრივი 8 4 2 2 3 2 2 2 4" xfId="37607" xr:uid="{00000000-0005-0000-0000-00000B970000}"/>
    <cellStyle name="ჩვეულებრივი 8 4 2 2 3 2 2 3" xfId="27802" xr:uid="{00000000-0005-0000-0000-00000C970000}"/>
    <cellStyle name="ჩვეულებრივი 8 4 2 2 3 2 2 3 2" xfId="32736" xr:uid="{00000000-0005-0000-0000-00000D970000}"/>
    <cellStyle name="ჩვეულებრივი 8 4 2 2 3 2 2 3 3" xfId="37609" xr:uid="{00000000-0005-0000-0000-00000E970000}"/>
    <cellStyle name="ჩვეულებრივი 8 4 2 2 3 2 2 4" xfId="32733" xr:uid="{00000000-0005-0000-0000-00000F970000}"/>
    <cellStyle name="ჩვეულებრივი 8 4 2 2 3 2 2 5" xfId="37606" xr:uid="{00000000-0005-0000-0000-000010970000}"/>
    <cellStyle name="ჩვეულებრივი 8 4 2 2 3 2 3" xfId="27803" xr:uid="{00000000-0005-0000-0000-000011970000}"/>
    <cellStyle name="ჩვეულებრივი 8 4 2 2 3 2 3 2" xfId="27804" xr:uid="{00000000-0005-0000-0000-000012970000}"/>
    <cellStyle name="ჩვეულებრივი 8 4 2 2 3 2 3 2 2" xfId="32738" xr:uid="{00000000-0005-0000-0000-000013970000}"/>
    <cellStyle name="ჩვეულებრივი 8 4 2 2 3 2 3 2 3" xfId="37611" xr:uid="{00000000-0005-0000-0000-000014970000}"/>
    <cellStyle name="ჩვეულებრივი 8 4 2 2 3 2 3 3" xfId="32737" xr:uid="{00000000-0005-0000-0000-000015970000}"/>
    <cellStyle name="ჩვეულებრივი 8 4 2 2 3 2 3 4" xfId="37610" xr:uid="{00000000-0005-0000-0000-000016970000}"/>
    <cellStyle name="ჩვეულებრივი 8 4 2 2 3 2 4" xfId="27805" xr:uid="{00000000-0005-0000-0000-000017970000}"/>
    <cellStyle name="ჩვეულებრივი 8 4 2 2 3 2 4 2" xfId="32739" xr:uid="{00000000-0005-0000-0000-000018970000}"/>
    <cellStyle name="ჩვეულებრივი 8 4 2 2 3 2 4 3" xfId="37612" xr:uid="{00000000-0005-0000-0000-000019970000}"/>
    <cellStyle name="ჩვეულებრივი 8 4 2 2 3 2 5" xfId="32732" xr:uid="{00000000-0005-0000-0000-00001A970000}"/>
    <cellStyle name="ჩვეულებრივი 8 4 2 2 3 2 6" xfId="37605" xr:uid="{00000000-0005-0000-0000-00001B970000}"/>
    <cellStyle name="ჩვეულებრივი 8 4 2 2 3 3" xfId="27806" xr:uid="{00000000-0005-0000-0000-00001C970000}"/>
    <cellStyle name="ჩვეულებრივი 8 4 2 2 3 3 2" xfId="27807" xr:uid="{00000000-0005-0000-0000-00001D970000}"/>
    <cellStyle name="ჩვეულებრივი 8 4 2 2 3 3 2 2" xfId="27808" xr:uid="{00000000-0005-0000-0000-00001E970000}"/>
    <cellStyle name="ჩვეულებრივი 8 4 2 2 3 3 2 2 2" xfId="32742" xr:uid="{00000000-0005-0000-0000-00001F970000}"/>
    <cellStyle name="ჩვეულებრივი 8 4 2 2 3 3 2 2 3" xfId="37615" xr:uid="{00000000-0005-0000-0000-000020970000}"/>
    <cellStyle name="ჩვეულებრივი 8 4 2 2 3 3 2 3" xfId="32741" xr:uid="{00000000-0005-0000-0000-000021970000}"/>
    <cellStyle name="ჩვეულებრივი 8 4 2 2 3 3 2 4" xfId="37614" xr:uid="{00000000-0005-0000-0000-000022970000}"/>
    <cellStyle name="ჩვეულებრივი 8 4 2 2 3 3 3" xfId="27809" xr:uid="{00000000-0005-0000-0000-000023970000}"/>
    <cellStyle name="ჩვეულებრივი 8 4 2 2 3 3 3 2" xfId="32743" xr:uid="{00000000-0005-0000-0000-000024970000}"/>
    <cellStyle name="ჩვეულებრივი 8 4 2 2 3 3 3 3" xfId="37616" xr:uid="{00000000-0005-0000-0000-000025970000}"/>
    <cellStyle name="ჩვეულებრივი 8 4 2 2 3 3 4" xfId="32740" xr:uid="{00000000-0005-0000-0000-000026970000}"/>
    <cellStyle name="ჩვეულებრივი 8 4 2 2 3 3 5" xfId="37613" xr:uid="{00000000-0005-0000-0000-000027970000}"/>
    <cellStyle name="ჩვეულებრივი 8 4 2 2 3 4" xfId="27810" xr:uid="{00000000-0005-0000-0000-000028970000}"/>
    <cellStyle name="ჩვეულებრივი 8 4 2 2 3 4 2" xfId="27811" xr:uid="{00000000-0005-0000-0000-000029970000}"/>
    <cellStyle name="ჩვეულებრივი 8 4 2 2 3 4 2 2" xfId="32745" xr:uid="{00000000-0005-0000-0000-00002A970000}"/>
    <cellStyle name="ჩვეულებრივი 8 4 2 2 3 4 2 3" xfId="37618" xr:uid="{00000000-0005-0000-0000-00002B970000}"/>
    <cellStyle name="ჩვეულებრივი 8 4 2 2 3 4 3" xfId="32744" xr:uid="{00000000-0005-0000-0000-00002C970000}"/>
    <cellStyle name="ჩვეულებრივი 8 4 2 2 3 4 4" xfId="37617" xr:uid="{00000000-0005-0000-0000-00002D970000}"/>
    <cellStyle name="ჩვეულებრივი 8 4 2 2 3 5" xfId="27812" xr:uid="{00000000-0005-0000-0000-00002E970000}"/>
    <cellStyle name="ჩვეულებრივი 8 4 2 2 3 5 2" xfId="32746" xr:uid="{00000000-0005-0000-0000-00002F970000}"/>
    <cellStyle name="ჩვეულებრივი 8 4 2 2 3 5 3" xfId="37619" xr:uid="{00000000-0005-0000-0000-000030970000}"/>
    <cellStyle name="ჩვეულებრივი 8 4 2 2 3 6" xfId="32731" xr:uid="{00000000-0005-0000-0000-000031970000}"/>
    <cellStyle name="ჩვეულებრივი 8 4 2 2 3 7" xfId="37604" xr:uid="{00000000-0005-0000-0000-000032970000}"/>
    <cellStyle name="ჩვეულებრივი 8 4 2 2 4" xfId="27813" xr:uid="{00000000-0005-0000-0000-000033970000}"/>
    <cellStyle name="ჩვეულებრივი 8 4 2 2 4 2" xfId="27814" xr:uid="{00000000-0005-0000-0000-000034970000}"/>
    <cellStyle name="ჩვეულებრივი 8 4 2 2 4 2 2" xfId="27815" xr:uid="{00000000-0005-0000-0000-000035970000}"/>
    <cellStyle name="ჩვეულებრივი 8 4 2 2 4 2 2 2" xfId="27816" xr:uid="{00000000-0005-0000-0000-000036970000}"/>
    <cellStyle name="ჩვეულებრივი 8 4 2 2 4 2 2 2 2" xfId="32750" xr:uid="{00000000-0005-0000-0000-000037970000}"/>
    <cellStyle name="ჩვეულებრივი 8 4 2 2 4 2 2 2 3" xfId="37623" xr:uid="{00000000-0005-0000-0000-000038970000}"/>
    <cellStyle name="ჩვეულებრივი 8 4 2 2 4 2 2 3" xfId="32749" xr:uid="{00000000-0005-0000-0000-000039970000}"/>
    <cellStyle name="ჩვეულებრივი 8 4 2 2 4 2 2 4" xfId="37622" xr:uid="{00000000-0005-0000-0000-00003A970000}"/>
    <cellStyle name="ჩვეულებრივი 8 4 2 2 4 2 3" xfId="27817" xr:uid="{00000000-0005-0000-0000-00003B970000}"/>
    <cellStyle name="ჩვეულებრივი 8 4 2 2 4 2 3 2" xfId="32751" xr:uid="{00000000-0005-0000-0000-00003C970000}"/>
    <cellStyle name="ჩვეულებრივი 8 4 2 2 4 2 3 3" xfId="37624" xr:uid="{00000000-0005-0000-0000-00003D970000}"/>
    <cellStyle name="ჩვეულებრივი 8 4 2 2 4 2 4" xfId="32748" xr:uid="{00000000-0005-0000-0000-00003E970000}"/>
    <cellStyle name="ჩვეულებრივი 8 4 2 2 4 2 5" xfId="37621" xr:uid="{00000000-0005-0000-0000-00003F970000}"/>
    <cellStyle name="ჩვეულებრივი 8 4 2 2 4 3" xfId="27818" xr:uid="{00000000-0005-0000-0000-000040970000}"/>
    <cellStyle name="ჩვეულებრივი 8 4 2 2 4 3 2" xfId="27819" xr:uid="{00000000-0005-0000-0000-000041970000}"/>
    <cellStyle name="ჩვეულებრივი 8 4 2 2 4 3 2 2" xfId="32753" xr:uid="{00000000-0005-0000-0000-000042970000}"/>
    <cellStyle name="ჩვეულებრივი 8 4 2 2 4 3 2 3" xfId="37626" xr:uid="{00000000-0005-0000-0000-000043970000}"/>
    <cellStyle name="ჩვეულებრივი 8 4 2 2 4 3 3" xfId="32752" xr:uid="{00000000-0005-0000-0000-000044970000}"/>
    <cellStyle name="ჩვეულებრივი 8 4 2 2 4 3 4" xfId="37625" xr:uid="{00000000-0005-0000-0000-000045970000}"/>
    <cellStyle name="ჩვეულებრივი 8 4 2 2 4 4" xfId="27820" xr:uid="{00000000-0005-0000-0000-000046970000}"/>
    <cellStyle name="ჩვეულებრივი 8 4 2 2 4 4 2" xfId="32754" xr:uid="{00000000-0005-0000-0000-000047970000}"/>
    <cellStyle name="ჩვეულებრივი 8 4 2 2 4 4 3" xfId="37627" xr:uid="{00000000-0005-0000-0000-000048970000}"/>
    <cellStyle name="ჩვეულებრივი 8 4 2 2 4 5" xfId="32747" xr:uid="{00000000-0005-0000-0000-000049970000}"/>
    <cellStyle name="ჩვეულებრივი 8 4 2 2 4 6" xfId="37620" xr:uid="{00000000-0005-0000-0000-00004A970000}"/>
    <cellStyle name="ჩვეულებრივი 8 4 2 2 5" xfId="27821" xr:uid="{00000000-0005-0000-0000-00004B970000}"/>
    <cellStyle name="ჩვეულებრივი 8 4 2 2 5 2" xfId="27822" xr:uid="{00000000-0005-0000-0000-00004C970000}"/>
    <cellStyle name="ჩვეულებრივი 8 4 2 2 5 2 2" xfId="27823" xr:uid="{00000000-0005-0000-0000-00004D970000}"/>
    <cellStyle name="ჩვეულებრივი 8 4 2 2 5 2 2 2" xfId="32757" xr:uid="{00000000-0005-0000-0000-00004E970000}"/>
    <cellStyle name="ჩვეულებრივი 8 4 2 2 5 2 2 3" xfId="37630" xr:uid="{00000000-0005-0000-0000-00004F970000}"/>
    <cellStyle name="ჩვეულებრივი 8 4 2 2 5 2 3" xfId="32756" xr:uid="{00000000-0005-0000-0000-000050970000}"/>
    <cellStyle name="ჩვეულებრივი 8 4 2 2 5 2 4" xfId="37629" xr:uid="{00000000-0005-0000-0000-000051970000}"/>
    <cellStyle name="ჩვეულებრივი 8 4 2 2 5 3" xfId="27824" xr:uid="{00000000-0005-0000-0000-000052970000}"/>
    <cellStyle name="ჩვეულებრივი 8 4 2 2 5 3 2" xfId="32758" xr:uid="{00000000-0005-0000-0000-000053970000}"/>
    <cellStyle name="ჩვეულებრივი 8 4 2 2 5 3 3" xfId="37631" xr:uid="{00000000-0005-0000-0000-000054970000}"/>
    <cellStyle name="ჩვეულებრივი 8 4 2 2 5 4" xfId="32755" xr:uid="{00000000-0005-0000-0000-000055970000}"/>
    <cellStyle name="ჩვეულებრივი 8 4 2 2 5 5" xfId="37628" xr:uid="{00000000-0005-0000-0000-000056970000}"/>
    <cellStyle name="ჩვეულებრივი 8 4 2 2 6" xfId="27825" xr:uid="{00000000-0005-0000-0000-000057970000}"/>
    <cellStyle name="ჩვეულებრივი 8 4 2 2 6 2" xfId="27826" xr:uid="{00000000-0005-0000-0000-000058970000}"/>
    <cellStyle name="ჩვეულებრივი 8 4 2 2 6 2 2" xfId="32760" xr:uid="{00000000-0005-0000-0000-000059970000}"/>
    <cellStyle name="ჩვეულებრივი 8 4 2 2 6 2 3" xfId="37633" xr:uid="{00000000-0005-0000-0000-00005A970000}"/>
    <cellStyle name="ჩვეულებრივი 8 4 2 2 6 3" xfId="32759" xr:uid="{00000000-0005-0000-0000-00005B970000}"/>
    <cellStyle name="ჩვეულებრივი 8 4 2 2 6 4" xfId="37632" xr:uid="{00000000-0005-0000-0000-00005C970000}"/>
    <cellStyle name="ჩვეულებრივი 8 4 2 2 7" xfId="27827" xr:uid="{00000000-0005-0000-0000-00005D970000}"/>
    <cellStyle name="ჩვეულებრივი 8 4 2 2 7 2" xfId="32761" xr:uid="{00000000-0005-0000-0000-00005E970000}"/>
    <cellStyle name="ჩვეულებრივი 8 4 2 2 7 3" xfId="37634" xr:uid="{00000000-0005-0000-0000-00005F970000}"/>
    <cellStyle name="ჩვეულებრივი 8 4 2 2 8" xfId="32714" xr:uid="{00000000-0005-0000-0000-000060970000}"/>
    <cellStyle name="ჩვეულებრივი 8 4 2 2 9" xfId="37587" xr:uid="{00000000-0005-0000-0000-000061970000}"/>
    <cellStyle name="ჩვეულებრივი 8 4 2 3" xfId="27828" xr:uid="{00000000-0005-0000-0000-000062970000}"/>
    <cellStyle name="ჩვეულებრივი 8 4 2 3 2" xfId="27829" xr:uid="{00000000-0005-0000-0000-000063970000}"/>
    <cellStyle name="ჩვეულებრივი 8 4 2 3 2 2" xfId="27830" xr:uid="{00000000-0005-0000-0000-000064970000}"/>
    <cellStyle name="ჩვეულებრივი 8 4 2 3 2 2 2" xfId="27831" xr:uid="{00000000-0005-0000-0000-000065970000}"/>
    <cellStyle name="ჩვეულებრივი 8 4 2 3 2 2 2 2" xfId="27832" xr:uid="{00000000-0005-0000-0000-000066970000}"/>
    <cellStyle name="ჩვეულებრივი 8 4 2 3 2 2 2 2 2" xfId="32766" xr:uid="{00000000-0005-0000-0000-000067970000}"/>
    <cellStyle name="ჩვეულებრივი 8 4 2 3 2 2 2 2 3" xfId="37639" xr:uid="{00000000-0005-0000-0000-000068970000}"/>
    <cellStyle name="ჩვეულებრივი 8 4 2 3 2 2 2 3" xfId="32765" xr:uid="{00000000-0005-0000-0000-000069970000}"/>
    <cellStyle name="ჩვეულებრივი 8 4 2 3 2 2 2 4" xfId="37638" xr:uid="{00000000-0005-0000-0000-00006A970000}"/>
    <cellStyle name="ჩვეულებრივი 8 4 2 3 2 2 3" xfId="27833" xr:uid="{00000000-0005-0000-0000-00006B970000}"/>
    <cellStyle name="ჩვეულებრივი 8 4 2 3 2 2 3 2" xfId="32767" xr:uid="{00000000-0005-0000-0000-00006C970000}"/>
    <cellStyle name="ჩვეულებრივი 8 4 2 3 2 2 3 3" xfId="37640" xr:uid="{00000000-0005-0000-0000-00006D970000}"/>
    <cellStyle name="ჩვეულებრივი 8 4 2 3 2 2 4" xfId="32764" xr:uid="{00000000-0005-0000-0000-00006E970000}"/>
    <cellStyle name="ჩვეულებრივი 8 4 2 3 2 2 5" xfId="37637" xr:uid="{00000000-0005-0000-0000-00006F970000}"/>
    <cellStyle name="ჩვეულებრივი 8 4 2 3 2 3" xfId="27834" xr:uid="{00000000-0005-0000-0000-000070970000}"/>
    <cellStyle name="ჩვეულებრივი 8 4 2 3 2 3 2" xfId="27835" xr:uid="{00000000-0005-0000-0000-000071970000}"/>
    <cellStyle name="ჩვეულებრივი 8 4 2 3 2 3 2 2" xfId="32769" xr:uid="{00000000-0005-0000-0000-000072970000}"/>
    <cellStyle name="ჩვეულებრივი 8 4 2 3 2 3 2 3" xfId="37642" xr:uid="{00000000-0005-0000-0000-000073970000}"/>
    <cellStyle name="ჩვეულებრივი 8 4 2 3 2 3 3" xfId="32768" xr:uid="{00000000-0005-0000-0000-000074970000}"/>
    <cellStyle name="ჩვეულებრივი 8 4 2 3 2 3 4" xfId="37641" xr:uid="{00000000-0005-0000-0000-000075970000}"/>
    <cellStyle name="ჩვეულებრივი 8 4 2 3 2 4" xfId="27836" xr:uid="{00000000-0005-0000-0000-000076970000}"/>
    <cellStyle name="ჩვეულებრივი 8 4 2 3 2 4 2" xfId="32770" xr:uid="{00000000-0005-0000-0000-000077970000}"/>
    <cellStyle name="ჩვეულებრივი 8 4 2 3 2 4 3" xfId="37643" xr:uid="{00000000-0005-0000-0000-000078970000}"/>
    <cellStyle name="ჩვეულებრივი 8 4 2 3 2 5" xfId="32763" xr:uid="{00000000-0005-0000-0000-000079970000}"/>
    <cellStyle name="ჩვეულებრივი 8 4 2 3 2 6" xfId="37636" xr:uid="{00000000-0005-0000-0000-00007A970000}"/>
    <cellStyle name="ჩვეულებრივი 8 4 2 3 3" xfId="27837" xr:uid="{00000000-0005-0000-0000-00007B970000}"/>
    <cellStyle name="ჩვეულებრივი 8 4 2 3 3 2" xfId="27838" xr:uid="{00000000-0005-0000-0000-00007C970000}"/>
    <cellStyle name="ჩვეულებრივი 8 4 2 3 3 2 2" xfId="27839" xr:uid="{00000000-0005-0000-0000-00007D970000}"/>
    <cellStyle name="ჩვეულებრივი 8 4 2 3 3 2 2 2" xfId="32773" xr:uid="{00000000-0005-0000-0000-00007E970000}"/>
    <cellStyle name="ჩვეულებრივი 8 4 2 3 3 2 2 3" xfId="37646" xr:uid="{00000000-0005-0000-0000-00007F970000}"/>
    <cellStyle name="ჩვეულებრივი 8 4 2 3 3 2 3" xfId="32772" xr:uid="{00000000-0005-0000-0000-000080970000}"/>
    <cellStyle name="ჩვეულებრივი 8 4 2 3 3 2 4" xfId="37645" xr:uid="{00000000-0005-0000-0000-000081970000}"/>
    <cellStyle name="ჩვეულებრივი 8 4 2 3 3 3" xfId="27840" xr:uid="{00000000-0005-0000-0000-000082970000}"/>
    <cellStyle name="ჩვეულებრივი 8 4 2 3 3 3 2" xfId="32774" xr:uid="{00000000-0005-0000-0000-000083970000}"/>
    <cellStyle name="ჩვეულებრივი 8 4 2 3 3 3 3" xfId="37647" xr:uid="{00000000-0005-0000-0000-000084970000}"/>
    <cellStyle name="ჩვეულებრივი 8 4 2 3 3 4" xfId="32771" xr:uid="{00000000-0005-0000-0000-000085970000}"/>
    <cellStyle name="ჩვეულებრივი 8 4 2 3 3 5" xfId="37644" xr:uid="{00000000-0005-0000-0000-000086970000}"/>
    <cellStyle name="ჩვეულებრივი 8 4 2 3 4" xfId="27841" xr:uid="{00000000-0005-0000-0000-000087970000}"/>
    <cellStyle name="ჩვეულებრივი 8 4 2 3 4 2" xfId="27842" xr:uid="{00000000-0005-0000-0000-000088970000}"/>
    <cellStyle name="ჩვეულებრივი 8 4 2 3 4 2 2" xfId="32776" xr:uid="{00000000-0005-0000-0000-000089970000}"/>
    <cellStyle name="ჩვეულებრივი 8 4 2 3 4 2 3" xfId="37649" xr:uid="{00000000-0005-0000-0000-00008A970000}"/>
    <cellStyle name="ჩვეულებრივი 8 4 2 3 4 3" xfId="32775" xr:uid="{00000000-0005-0000-0000-00008B970000}"/>
    <cellStyle name="ჩვეულებრივი 8 4 2 3 4 4" xfId="37648" xr:uid="{00000000-0005-0000-0000-00008C970000}"/>
    <cellStyle name="ჩვეულებრივი 8 4 2 3 5" xfId="27843" xr:uid="{00000000-0005-0000-0000-00008D970000}"/>
    <cellStyle name="ჩვეულებრივი 8 4 2 3 5 2" xfId="32777" xr:uid="{00000000-0005-0000-0000-00008E970000}"/>
    <cellStyle name="ჩვეულებრივი 8 4 2 3 5 3" xfId="37650" xr:uid="{00000000-0005-0000-0000-00008F970000}"/>
    <cellStyle name="ჩვეულებრივი 8 4 2 3 6" xfId="32762" xr:uid="{00000000-0005-0000-0000-000090970000}"/>
    <cellStyle name="ჩვეულებრივი 8 4 2 3 7" xfId="37635" xr:uid="{00000000-0005-0000-0000-000091970000}"/>
    <cellStyle name="ჩვეულებრივი 8 4 2 4" xfId="27844" xr:uid="{00000000-0005-0000-0000-000092970000}"/>
    <cellStyle name="ჩვეულებრივი 8 4 2 4 2" xfId="27845" xr:uid="{00000000-0005-0000-0000-000093970000}"/>
    <cellStyle name="ჩვეულებრივი 8 4 2 4 2 2" xfId="27846" xr:uid="{00000000-0005-0000-0000-000094970000}"/>
    <cellStyle name="ჩვეულებრივი 8 4 2 4 2 2 2" xfId="27847" xr:uid="{00000000-0005-0000-0000-000095970000}"/>
    <cellStyle name="ჩვეულებრივი 8 4 2 4 2 2 2 2" xfId="27848" xr:uid="{00000000-0005-0000-0000-000096970000}"/>
    <cellStyle name="ჩვეულებრივი 8 4 2 4 2 2 2 2 2" xfId="32782" xr:uid="{00000000-0005-0000-0000-000097970000}"/>
    <cellStyle name="ჩვეულებრივი 8 4 2 4 2 2 2 2 3" xfId="37655" xr:uid="{00000000-0005-0000-0000-000098970000}"/>
    <cellStyle name="ჩვეულებრივი 8 4 2 4 2 2 2 3" xfId="32781" xr:uid="{00000000-0005-0000-0000-000099970000}"/>
    <cellStyle name="ჩვეულებრივი 8 4 2 4 2 2 2 4" xfId="37654" xr:uid="{00000000-0005-0000-0000-00009A970000}"/>
    <cellStyle name="ჩვეულებრივი 8 4 2 4 2 2 3" xfId="27849" xr:uid="{00000000-0005-0000-0000-00009B970000}"/>
    <cellStyle name="ჩვეულებრივი 8 4 2 4 2 2 3 2" xfId="32783" xr:uid="{00000000-0005-0000-0000-00009C970000}"/>
    <cellStyle name="ჩვეულებრივი 8 4 2 4 2 2 3 3" xfId="37656" xr:uid="{00000000-0005-0000-0000-00009D970000}"/>
    <cellStyle name="ჩვეულებრივი 8 4 2 4 2 2 4" xfId="32780" xr:uid="{00000000-0005-0000-0000-00009E970000}"/>
    <cellStyle name="ჩვეულებრივი 8 4 2 4 2 2 5" xfId="37653" xr:uid="{00000000-0005-0000-0000-00009F970000}"/>
    <cellStyle name="ჩვეულებრივი 8 4 2 4 2 3" xfId="27850" xr:uid="{00000000-0005-0000-0000-0000A0970000}"/>
    <cellStyle name="ჩვეულებრივი 8 4 2 4 2 3 2" xfId="27851" xr:uid="{00000000-0005-0000-0000-0000A1970000}"/>
    <cellStyle name="ჩვეულებრივი 8 4 2 4 2 3 2 2" xfId="32785" xr:uid="{00000000-0005-0000-0000-0000A2970000}"/>
    <cellStyle name="ჩვეულებრივი 8 4 2 4 2 3 2 3" xfId="37658" xr:uid="{00000000-0005-0000-0000-0000A3970000}"/>
    <cellStyle name="ჩვეულებრივი 8 4 2 4 2 3 3" xfId="32784" xr:uid="{00000000-0005-0000-0000-0000A4970000}"/>
    <cellStyle name="ჩვეულებრივი 8 4 2 4 2 3 4" xfId="37657" xr:uid="{00000000-0005-0000-0000-0000A5970000}"/>
    <cellStyle name="ჩვეულებრივი 8 4 2 4 2 4" xfId="27852" xr:uid="{00000000-0005-0000-0000-0000A6970000}"/>
    <cellStyle name="ჩვეულებრივი 8 4 2 4 2 4 2" xfId="32786" xr:uid="{00000000-0005-0000-0000-0000A7970000}"/>
    <cellStyle name="ჩვეულებრივი 8 4 2 4 2 4 3" xfId="37659" xr:uid="{00000000-0005-0000-0000-0000A8970000}"/>
    <cellStyle name="ჩვეულებრივი 8 4 2 4 2 5" xfId="32779" xr:uid="{00000000-0005-0000-0000-0000A9970000}"/>
    <cellStyle name="ჩვეულებრივი 8 4 2 4 2 6" xfId="37652" xr:uid="{00000000-0005-0000-0000-0000AA970000}"/>
    <cellStyle name="ჩვეულებრივი 8 4 2 4 3" xfId="27853" xr:uid="{00000000-0005-0000-0000-0000AB970000}"/>
    <cellStyle name="ჩვეულებრივი 8 4 2 4 3 2" xfId="27854" xr:uid="{00000000-0005-0000-0000-0000AC970000}"/>
    <cellStyle name="ჩვეულებრივი 8 4 2 4 3 2 2" xfId="27855" xr:uid="{00000000-0005-0000-0000-0000AD970000}"/>
    <cellStyle name="ჩვეულებრივი 8 4 2 4 3 2 2 2" xfId="32789" xr:uid="{00000000-0005-0000-0000-0000AE970000}"/>
    <cellStyle name="ჩვეულებრივი 8 4 2 4 3 2 2 3" xfId="37662" xr:uid="{00000000-0005-0000-0000-0000AF970000}"/>
    <cellStyle name="ჩვეულებრივი 8 4 2 4 3 2 3" xfId="32788" xr:uid="{00000000-0005-0000-0000-0000B0970000}"/>
    <cellStyle name="ჩვეულებრივი 8 4 2 4 3 2 4" xfId="37661" xr:uid="{00000000-0005-0000-0000-0000B1970000}"/>
    <cellStyle name="ჩვეულებრივი 8 4 2 4 3 3" xfId="27856" xr:uid="{00000000-0005-0000-0000-0000B2970000}"/>
    <cellStyle name="ჩვეულებრივი 8 4 2 4 3 3 2" xfId="32790" xr:uid="{00000000-0005-0000-0000-0000B3970000}"/>
    <cellStyle name="ჩვეულებრივი 8 4 2 4 3 3 3" xfId="37663" xr:uid="{00000000-0005-0000-0000-0000B4970000}"/>
    <cellStyle name="ჩვეულებრივი 8 4 2 4 3 4" xfId="32787" xr:uid="{00000000-0005-0000-0000-0000B5970000}"/>
    <cellStyle name="ჩვეულებრივი 8 4 2 4 3 5" xfId="37660" xr:uid="{00000000-0005-0000-0000-0000B6970000}"/>
    <cellStyle name="ჩვეულებრივი 8 4 2 4 4" xfId="27857" xr:uid="{00000000-0005-0000-0000-0000B7970000}"/>
    <cellStyle name="ჩვეულებრივი 8 4 2 4 4 2" xfId="27858" xr:uid="{00000000-0005-0000-0000-0000B8970000}"/>
    <cellStyle name="ჩვეულებრივი 8 4 2 4 4 2 2" xfId="32792" xr:uid="{00000000-0005-0000-0000-0000B9970000}"/>
    <cellStyle name="ჩვეულებრივი 8 4 2 4 4 2 3" xfId="37665" xr:uid="{00000000-0005-0000-0000-0000BA970000}"/>
    <cellStyle name="ჩვეულებრივი 8 4 2 4 4 3" xfId="32791" xr:uid="{00000000-0005-0000-0000-0000BB970000}"/>
    <cellStyle name="ჩვეულებრივი 8 4 2 4 4 4" xfId="37664" xr:uid="{00000000-0005-0000-0000-0000BC970000}"/>
    <cellStyle name="ჩვეულებრივი 8 4 2 4 5" xfId="27859" xr:uid="{00000000-0005-0000-0000-0000BD970000}"/>
    <cellStyle name="ჩვეულებრივი 8 4 2 4 5 2" xfId="32793" xr:uid="{00000000-0005-0000-0000-0000BE970000}"/>
    <cellStyle name="ჩვეულებრივი 8 4 2 4 5 3" xfId="37666" xr:uid="{00000000-0005-0000-0000-0000BF970000}"/>
    <cellStyle name="ჩვეულებრივი 8 4 2 4 6" xfId="32778" xr:uid="{00000000-0005-0000-0000-0000C0970000}"/>
    <cellStyle name="ჩვეულებრივი 8 4 2 4 7" xfId="37651" xr:uid="{00000000-0005-0000-0000-0000C1970000}"/>
    <cellStyle name="ჩვეულებრივი 8 4 2 5" xfId="27860" xr:uid="{00000000-0005-0000-0000-0000C2970000}"/>
    <cellStyle name="ჩვეულებრივი 8 4 2 5 2" xfId="27861" xr:uid="{00000000-0005-0000-0000-0000C3970000}"/>
    <cellStyle name="ჩვეულებრივი 8 4 2 5 2 2" xfId="27862" xr:uid="{00000000-0005-0000-0000-0000C4970000}"/>
    <cellStyle name="ჩვეულებრივი 8 4 2 5 2 2 2" xfId="27863" xr:uid="{00000000-0005-0000-0000-0000C5970000}"/>
    <cellStyle name="ჩვეულებრივი 8 4 2 5 2 2 2 2" xfId="32797" xr:uid="{00000000-0005-0000-0000-0000C6970000}"/>
    <cellStyle name="ჩვეულებრივი 8 4 2 5 2 2 2 3" xfId="37670" xr:uid="{00000000-0005-0000-0000-0000C7970000}"/>
    <cellStyle name="ჩვეულებრივი 8 4 2 5 2 2 3" xfId="32796" xr:uid="{00000000-0005-0000-0000-0000C8970000}"/>
    <cellStyle name="ჩვეულებრივი 8 4 2 5 2 2 4" xfId="37669" xr:uid="{00000000-0005-0000-0000-0000C9970000}"/>
    <cellStyle name="ჩვეულებრივი 8 4 2 5 2 3" xfId="27864" xr:uid="{00000000-0005-0000-0000-0000CA970000}"/>
    <cellStyle name="ჩვეულებრივი 8 4 2 5 2 3 2" xfId="32798" xr:uid="{00000000-0005-0000-0000-0000CB970000}"/>
    <cellStyle name="ჩვეულებრივი 8 4 2 5 2 3 3" xfId="37671" xr:uid="{00000000-0005-0000-0000-0000CC970000}"/>
    <cellStyle name="ჩვეულებრივი 8 4 2 5 2 4" xfId="32795" xr:uid="{00000000-0005-0000-0000-0000CD970000}"/>
    <cellStyle name="ჩვეულებრივი 8 4 2 5 2 5" xfId="37668" xr:uid="{00000000-0005-0000-0000-0000CE970000}"/>
    <cellStyle name="ჩვეულებრივი 8 4 2 5 3" xfId="27865" xr:uid="{00000000-0005-0000-0000-0000CF970000}"/>
    <cellStyle name="ჩვეულებრივი 8 4 2 5 3 2" xfId="27866" xr:uid="{00000000-0005-0000-0000-0000D0970000}"/>
    <cellStyle name="ჩვეულებრივი 8 4 2 5 3 2 2" xfId="32800" xr:uid="{00000000-0005-0000-0000-0000D1970000}"/>
    <cellStyle name="ჩვეულებრივი 8 4 2 5 3 2 3" xfId="37673" xr:uid="{00000000-0005-0000-0000-0000D2970000}"/>
    <cellStyle name="ჩვეულებრივი 8 4 2 5 3 3" xfId="32799" xr:uid="{00000000-0005-0000-0000-0000D3970000}"/>
    <cellStyle name="ჩვეულებრივი 8 4 2 5 3 4" xfId="37672" xr:uid="{00000000-0005-0000-0000-0000D4970000}"/>
    <cellStyle name="ჩვეულებრივი 8 4 2 5 4" xfId="27867" xr:uid="{00000000-0005-0000-0000-0000D5970000}"/>
    <cellStyle name="ჩვეულებრივი 8 4 2 5 4 2" xfId="32801" xr:uid="{00000000-0005-0000-0000-0000D6970000}"/>
    <cellStyle name="ჩვეულებრივი 8 4 2 5 4 3" xfId="37674" xr:uid="{00000000-0005-0000-0000-0000D7970000}"/>
    <cellStyle name="ჩვეულებრივი 8 4 2 5 5" xfId="32794" xr:uid="{00000000-0005-0000-0000-0000D8970000}"/>
    <cellStyle name="ჩვეულებრივი 8 4 2 5 6" xfId="37667" xr:uid="{00000000-0005-0000-0000-0000D9970000}"/>
    <cellStyle name="ჩვეულებრივი 8 4 2 6" xfId="27868" xr:uid="{00000000-0005-0000-0000-0000DA970000}"/>
    <cellStyle name="ჩვეულებრივი 8 4 2 6 2" xfId="27869" xr:uid="{00000000-0005-0000-0000-0000DB970000}"/>
    <cellStyle name="ჩვეულებრივი 8 4 2 6 2 2" xfId="27870" xr:uid="{00000000-0005-0000-0000-0000DC970000}"/>
    <cellStyle name="ჩვეულებრივი 8 4 2 6 2 2 2" xfId="32804" xr:uid="{00000000-0005-0000-0000-0000DD970000}"/>
    <cellStyle name="ჩვეულებრივი 8 4 2 6 2 2 3" xfId="37677" xr:uid="{00000000-0005-0000-0000-0000DE970000}"/>
    <cellStyle name="ჩვეულებრივი 8 4 2 6 2 3" xfId="32803" xr:uid="{00000000-0005-0000-0000-0000DF970000}"/>
    <cellStyle name="ჩვეულებრივი 8 4 2 6 2 4" xfId="37676" xr:uid="{00000000-0005-0000-0000-0000E0970000}"/>
    <cellStyle name="ჩვეულებრივი 8 4 2 6 3" xfId="27871" xr:uid="{00000000-0005-0000-0000-0000E1970000}"/>
    <cellStyle name="ჩვეულებრივი 8 4 2 6 3 2" xfId="32805" xr:uid="{00000000-0005-0000-0000-0000E2970000}"/>
    <cellStyle name="ჩვეულებრივი 8 4 2 6 3 3" xfId="37678" xr:uid="{00000000-0005-0000-0000-0000E3970000}"/>
    <cellStyle name="ჩვეულებრივი 8 4 2 6 4" xfId="32802" xr:uid="{00000000-0005-0000-0000-0000E4970000}"/>
    <cellStyle name="ჩვეულებრივი 8 4 2 6 5" xfId="37675" xr:uid="{00000000-0005-0000-0000-0000E5970000}"/>
    <cellStyle name="ჩვეულებრივი 8 4 2 7" xfId="27872" xr:uid="{00000000-0005-0000-0000-0000E6970000}"/>
    <cellStyle name="ჩვეულებრივი 8 4 2 7 2" xfId="27873" xr:uid="{00000000-0005-0000-0000-0000E7970000}"/>
    <cellStyle name="ჩვეულებრივი 8 4 2 7 2 2" xfId="32807" xr:uid="{00000000-0005-0000-0000-0000E8970000}"/>
    <cellStyle name="ჩვეულებრივი 8 4 2 7 2 3" xfId="37680" xr:uid="{00000000-0005-0000-0000-0000E9970000}"/>
    <cellStyle name="ჩვეულებრივი 8 4 2 7 3" xfId="32806" xr:uid="{00000000-0005-0000-0000-0000EA970000}"/>
    <cellStyle name="ჩვეულებრივი 8 4 2 7 4" xfId="37679" xr:uid="{00000000-0005-0000-0000-0000EB970000}"/>
    <cellStyle name="ჩვეულებრივი 8 4 2 8" xfId="27874" xr:uid="{00000000-0005-0000-0000-0000EC970000}"/>
    <cellStyle name="ჩვეულებრივი 8 4 2 8 2" xfId="32808" xr:uid="{00000000-0005-0000-0000-0000ED970000}"/>
    <cellStyle name="ჩვეულებრივი 8 4 2 8 3" xfId="37681" xr:uid="{00000000-0005-0000-0000-0000EE970000}"/>
    <cellStyle name="ჩვეულებრივი 8 4 2 9" xfId="32713" xr:uid="{00000000-0005-0000-0000-0000EF970000}"/>
    <cellStyle name="ჩვეულებრივი 8 4 3" xfId="27875" xr:uid="{00000000-0005-0000-0000-0000F0970000}"/>
    <cellStyle name="ჩვეულებრივი 8 4 3 2" xfId="27876" xr:uid="{00000000-0005-0000-0000-0000F1970000}"/>
    <cellStyle name="ჩვეულებრივი 8 4 3 2 2" xfId="27877" xr:uid="{00000000-0005-0000-0000-0000F2970000}"/>
    <cellStyle name="ჩვეულებრივი 8 4 3 2 2 2" xfId="27878" xr:uid="{00000000-0005-0000-0000-0000F3970000}"/>
    <cellStyle name="ჩვეულებრივი 8 4 3 2 2 2 2" xfId="27879" xr:uid="{00000000-0005-0000-0000-0000F4970000}"/>
    <cellStyle name="ჩვეულებრივი 8 4 3 2 2 2 2 2" xfId="27880" xr:uid="{00000000-0005-0000-0000-0000F5970000}"/>
    <cellStyle name="ჩვეულებრივი 8 4 3 2 2 2 2 2 2" xfId="32814" xr:uid="{00000000-0005-0000-0000-0000F6970000}"/>
    <cellStyle name="ჩვეულებრივი 8 4 3 2 2 2 2 2 3" xfId="37687" xr:uid="{00000000-0005-0000-0000-0000F7970000}"/>
    <cellStyle name="ჩვეულებრივი 8 4 3 2 2 2 2 3" xfId="32813" xr:uid="{00000000-0005-0000-0000-0000F8970000}"/>
    <cellStyle name="ჩვეულებრივი 8 4 3 2 2 2 2 4" xfId="37686" xr:uid="{00000000-0005-0000-0000-0000F9970000}"/>
    <cellStyle name="ჩვეულებრივი 8 4 3 2 2 2 3" xfId="27881" xr:uid="{00000000-0005-0000-0000-0000FA970000}"/>
    <cellStyle name="ჩვეულებრივი 8 4 3 2 2 2 3 2" xfId="32815" xr:uid="{00000000-0005-0000-0000-0000FB970000}"/>
    <cellStyle name="ჩვეულებრივი 8 4 3 2 2 2 3 3" xfId="37688" xr:uid="{00000000-0005-0000-0000-0000FC970000}"/>
    <cellStyle name="ჩვეულებრივი 8 4 3 2 2 2 4" xfId="32812" xr:uid="{00000000-0005-0000-0000-0000FD970000}"/>
    <cellStyle name="ჩვეულებრივი 8 4 3 2 2 2 5" xfId="37685" xr:uid="{00000000-0005-0000-0000-0000FE970000}"/>
    <cellStyle name="ჩვეულებრივი 8 4 3 2 2 3" xfId="27882" xr:uid="{00000000-0005-0000-0000-0000FF970000}"/>
    <cellStyle name="ჩვეულებრივი 8 4 3 2 2 3 2" xfId="27883" xr:uid="{00000000-0005-0000-0000-000000980000}"/>
    <cellStyle name="ჩვეულებრივი 8 4 3 2 2 3 2 2" xfId="32817" xr:uid="{00000000-0005-0000-0000-000001980000}"/>
    <cellStyle name="ჩვეულებრივი 8 4 3 2 2 3 2 3" xfId="37690" xr:uid="{00000000-0005-0000-0000-000002980000}"/>
    <cellStyle name="ჩვეულებრივი 8 4 3 2 2 3 3" xfId="32816" xr:uid="{00000000-0005-0000-0000-000003980000}"/>
    <cellStyle name="ჩვეულებრივი 8 4 3 2 2 3 4" xfId="37689" xr:uid="{00000000-0005-0000-0000-000004980000}"/>
    <cellStyle name="ჩვეულებრივი 8 4 3 2 2 4" xfId="27884" xr:uid="{00000000-0005-0000-0000-000005980000}"/>
    <cellStyle name="ჩვეულებრივი 8 4 3 2 2 4 2" xfId="32818" xr:uid="{00000000-0005-0000-0000-000006980000}"/>
    <cellStyle name="ჩვეულებრივი 8 4 3 2 2 4 3" xfId="37691" xr:uid="{00000000-0005-0000-0000-000007980000}"/>
    <cellStyle name="ჩვეულებრივი 8 4 3 2 2 5" xfId="32811" xr:uid="{00000000-0005-0000-0000-000008980000}"/>
    <cellStyle name="ჩვეულებრივი 8 4 3 2 2 6" xfId="37684" xr:uid="{00000000-0005-0000-0000-000009980000}"/>
    <cellStyle name="ჩვეულებრივი 8 4 3 2 3" xfId="27885" xr:uid="{00000000-0005-0000-0000-00000A980000}"/>
    <cellStyle name="ჩვეულებრივი 8 4 3 2 3 2" xfId="27886" xr:uid="{00000000-0005-0000-0000-00000B980000}"/>
    <cellStyle name="ჩვეულებრივი 8 4 3 2 3 2 2" xfId="27887" xr:uid="{00000000-0005-0000-0000-00000C980000}"/>
    <cellStyle name="ჩვეულებრივი 8 4 3 2 3 2 2 2" xfId="32821" xr:uid="{00000000-0005-0000-0000-00000D980000}"/>
    <cellStyle name="ჩვეულებრივი 8 4 3 2 3 2 2 3" xfId="37694" xr:uid="{00000000-0005-0000-0000-00000E980000}"/>
    <cellStyle name="ჩვეულებრივი 8 4 3 2 3 2 3" xfId="32820" xr:uid="{00000000-0005-0000-0000-00000F980000}"/>
    <cellStyle name="ჩვეულებრივი 8 4 3 2 3 2 4" xfId="37693" xr:uid="{00000000-0005-0000-0000-000010980000}"/>
    <cellStyle name="ჩვეულებრივი 8 4 3 2 3 3" xfId="27888" xr:uid="{00000000-0005-0000-0000-000011980000}"/>
    <cellStyle name="ჩვეულებრივი 8 4 3 2 3 3 2" xfId="32822" xr:uid="{00000000-0005-0000-0000-000012980000}"/>
    <cellStyle name="ჩვეულებრივი 8 4 3 2 3 3 3" xfId="37695" xr:uid="{00000000-0005-0000-0000-000013980000}"/>
    <cellStyle name="ჩვეულებრივი 8 4 3 2 3 4" xfId="32819" xr:uid="{00000000-0005-0000-0000-000014980000}"/>
    <cellStyle name="ჩვეულებრივი 8 4 3 2 3 5" xfId="37692" xr:uid="{00000000-0005-0000-0000-000015980000}"/>
    <cellStyle name="ჩვეულებრივი 8 4 3 2 4" xfId="27889" xr:uid="{00000000-0005-0000-0000-000016980000}"/>
    <cellStyle name="ჩვეულებრივი 8 4 3 2 4 2" xfId="27890" xr:uid="{00000000-0005-0000-0000-000017980000}"/>
    <cellStyle name="ჩვეულებრივი 8 4 3 2 4 2 2" xfId="32824" xr:uid="{00000000-0005-0000-0000-000018980000}"/>
    <cellStyle name="ჩვეულებრივი 8 4 3 2 4 2 3" xfId="37697" xr:uid="{00000000-0005-0000-0000-000019980000}"/>
    <cellStyle name="ჩვეულებრივი 8 4 3 2 4 3" xfId="32823" xr:uid="{00000000-0005-0000-0000-00001A980000}"/>
    <cellStyle name="ჩვეულებრივი 8 4 3 2 4 4" xfId="37696" xr:uid="{00000000-0005-0000-0000-00001B980000}"/>
    <cellStyle name="ჩვეულებრივი 8 4 3 2 5" xfId="27891" xr:uid="{00000000-0005-0000-0000-00001C980000}"/>
    <cellStyle name="ჩვეულებრივი 8 4 3 2 5 2" xfId="32825" xr:uid="{00000000-0005-0000-0000-00001D980000}"/>
    <cellStyle name="ჩვეულებრივი 8 4 3 2 5 3" xfId="37698" xr:uid="{00000000-0005-0000-0000-00001E980000}"/>
    <cellStyle name="ჩვეულებრივი 8 4 3 2 6" xfId="32810" xr:uid="{00000000-0005-0000-0000-00001F980000}"/>
    <cellStyle name="ჩვეულებრივი 8 4 3 2 7" xfId="37683" xr:uid="{00000000-0005-0000-0000-000020980000}"/>
    <cellStyle name="ჩვეულებრივი 8 4 3 3" xfId="27892" xr:uid="{00000000-0005-0000-0000-000021980000}"/>
    <cellStyle name="ჩვეულებრივი 8 4 3 3 2" xfId="27893" xr:uid="{00000000-0005-0000-0000-000022980000}"/>
    <cellStyle name="ჩვეულებრივი 8 4 3 3 2 2" xfId="27894" xr:uid="{00000000-0005-0000-0000-000023980000}"/>
    <cellStyle name="ჩვეულებრივი 8 4 3 3 2 2 2" xfId="27895" xr:uid="{00000000-0005-0000-0000-000024980000}"/>
    <cellStyle name="ჩვეულებრივი 8 4 3 3 2 2 2 2" xfId="27896" xr:uid="{00000000-0005-0000-0000-000025980000}"/>
    <cellStyle name="ჩვეულებრივი 8 4 3 3 2 2 2 2 2" xfId="32830" xr:uid="{00000000-0005-0000-0000-000026980000}"/>
    <cellStyle name="ჩვეულებრივი 8 4 3 3 2 2 2 2 3" xfId="37703" xr:uid="{00000000-0005-0000-0000-000027980000}"/>
    <cellStyle name="ჩვეულებრივი 8 4 3 3 2 2 2 3" xfId="32829" xr:uid="{00000000-0005-0000-0000-000028980000}"/>
    <cellStyle name="ჩვეულებრივი 8 4 3 3 2 2 2 4" xfId="37702" xr:uid="{00000000-0005-0000-0000-000029980000}"/>
    <cellStyle name="ჩვეულებრივი 8 4 3 3 2 2 3" xfId="27897" xr:uid="{00000000-0005-0000-0000-00002A980000}"/>
    <cellStyle name="ჩვეულებრივი 8 4 3 3 2 2 3 2" xfId="32831" xr:uid="{00000000-0005-0000-0000-00002B980000}"/>
    <cellStyle name="ჩვეულებრივი 8 4 3 3 2 2 3 3" xfId="37704" xr:uid="{00000000-0005-0000-0000-00002C980000}"/>
    <cellStyle name="ჩვეულებრივი 8 4 3 3 2 2 4" xfId="32828" xr:uid="{00000000-0005-0000-0000-00002D980000}"/>
    <cellStyle name="ჩვეულებრივი 8 4 3 3 2 2 5" xfId="37701" xr:uid="{00000000-0005-0000-0000-00002E980000}"/>
    <cellStyle name="ჩვეულებრივი 8 4 3 3 2 3" xfId="27898" xr:uid="{00000000-0005-0000-0000-00002F980000}"/>
    <cellStyle name="ჩვეულებრივი 8 4 3 3 2 3 2" xfId="27899" xr:uid="{00000000-0005-0000-0000-000030980000}"/>
    <cellStyle name="ჩვეულებრივი 8 4 3 3 2 3 2 2" xfId="32833" xr:uid="{00000000-0005-0000-0000-000031980000}"/>
    <cellStyle name="ჩვეულებრივი 8 4 3 3 2 3 2 3" xfId="37706" xr:uid="{00000000-0005-0000-0000-000032980000}"/>
    <cellStyle name="ჩვეულებრივი 8 4 3 3 2 3 3" xfId="32832" xr:uid="{00000000-0005-0000-0000-000033980000}"/>
    <cellStyle name="ჩვეულებრივი 8 4 3 3 2 3 4" xfId="37705" xr:uid="{00000000-0005-0000-0000-000034980000}"/>
    <cellStyle name="ჩვეულებრივი 8 4 3 3 2 4" xfId="27900" xr:uid="{00000000-0005-0000-0000-000035980000}"/>
    <cellStyle name="ჩვეულებრივი 8 4 3 3 2 4 2" xfId="32834" xr:uid="{00000000-0005-0000-0000-000036980000}"/>
    <cellStyle name="ჩვეულებრივი 8 4 3 3 2 4 3" xfId="37707" xr:uid="{00000000-0005-0000-0000-000037980000}"/>
    <cellStyle name="ჩვეულებრივი 8 4 3 3 2 5" xfId="32827" xr:uid="{00000000-0005-0000-0000-000038980000}"/>
    <cellStyle name="ჩვეულებრივი 8 4 3 3 2 6" xfId="37700" xr:uid="{00000000-0005-0000-0000-000039980000}"/>
    <cellStyle name="ჩვეულებრივი 8 4 3 3 3" xfId="27901" xr:uid="{00000000-0005-0000-0000-00003A980000}"/>
    <cellStyle name="ჩვეულებრივი 8 4 3 3 3 2" xfId="27902" xr:uid="{00000000-0005-0000-0000-00003B980000}"/>
    <cellStyle name="ჩვეულებრივი 8 4 3 3 3 2 2" xfId="27903" xr:uid="{00000000-0005-0000-0000-00003C980000}"/>
    <cellStyle name="ჩვეულებრივი 8 4 3 3 3 2 2 2" xfId="32837" xr:uid="{00000000-0005-0000-0000-00003D980000}"/>
    <cellStyle name="ჩვეულებრივი 8 4 3 3 3 2 2 3" xfId="37710" xr:uid="{00000000-0005-0000-0000-00003E980000}"/>
    <cellStyle name="ჩვეულებრივი 8 4 3 3 3 2 3" xfId="32836" xr:uid="{00000000-0005-0000-0000-00003F980000}"/>
    <cellStyle name="ჩვეულებრივი 8 4 3 3 3 2 4" xfId="37709" xr:uid="{00000000-0005-0000-0000-000040980000}"/>
    <cellStyle name="ჩვეულებრივი 8 4 3 3 3 3" xfId="27904" xr:uid="{00000000-0005-0000-0000-000041980000}"/>
    <cellStyle name="ჩვეულებრივი 8 4 3 3 3 3 2" xfId="32838" xr:uid="{00000000-0005-0000-0000-000042980000}"/>
    <cellStyle name="ჩვეულებრივი 8 4 3 3 3 3 3" xfId="37711" xr:uid="{00000000-0005-0000-0000-000043980000}"/>
    <cellStyle name="ჩვეულებრივი 8 4 3 3 3 4" xfId="32835" xr:uid="{00000000-0005-0000-0000-000044980000}"/>
    <cellStyle name="ჩვეულებრივი 8 4 3 3 3 5" xfId="37708" xr:uid="{00000000-0005-0000-0000-000045980000}"/>
    <cellStyle name="ჩვეულებრივი 8 4 3 3 4" xfId="27905" xr:uid="{00000000-0005-0000-0000-000046980000}"/>
    <cellStyle name="ჩვეულებრივი 8 4 3 3 4 2" xfId="27906" xr:uid="{00000000-0005-0000-0000-000047980000}"/>
    <cellStyle name="ჩვეულებრივი 8 4 3 3 4 2 2" xfId="32840" xr:uid="{00000000-0005-0000-0000-000048980000}"/>
    <cellStyle name="ჩვეულებრივი 8 4 3 3 4 2 3" xfId="37713" xr:uid="{00000000-0005-0000-0000-000049980000}"/>
    <cellStyle name="ჩვეულებრივი 8 4 3 3 4 3" xfId="32839" xr:uid="{00000000-0005-0000-0000-00004A980000}"/>
    <cellStyle name="ჩვეულებრივი 8 4 3 3 4 4" xfId="37712" xr:uid="{00000000-0005-0000-0000-00004B980000}"/>
    <cellStyle name="ჩვეულებრივი 8 4 3 3 5" xfId="27907" xr:uid="{00000000-0005-0000-0000-00004C980000}"/>
    <cellStyle name="ჩვეულებრივი 8 4 3 3 5 2" xfId="32841" xr:uid="{00000000-0005-0000-0000-00004D980000}"/>
    <cellStyle name="ჩვეულებრივი 8 4 3 3 5 3" xfId="37714" xr:uid="{00000000-0005-0000-0000-00004E980000}"/>
    <cellStyle name="ჩვეულებრივი 8 4 3 3 6" xfId="32826" xr:uid="{00000000-0005-0000-0000-00004F980000}"/>
    <cellStyle name="ჩვეულებრივი 8 4 3 3 7" xfId="37699" xr:uid="{00000000-0005-0000-0000-000050980000}"/>
    <cellStyle name="ჩვეულებრივი 8 4 3 4" xfId="27908" xr:uid="{00000000-0005-0000-0000-000051980000}"/>
    <cellStyle name="ჩვეულებრივი 8 4 3 4 2" xfId="27909" xr:uid="{00000000-0005-0000-0000-000052980000}"/>
    <cellStyle name="ჩვეულებრივი 8 4 3 4 2 2" xfId="27910" xr:uid="{00000000-0005-0000-0000-000053980000}"/>
    <cellStyle name="ჩვეულებრივი 8 4 3 4 2 2 2" xfId="27911" xr:uid="{00000000-0005-0000-0000-000054980000}"/>
    <cellStyle name="ჩვეულებრივი 8 4 3 4 2 2 2 2" xfId="32845" xr:uid="{00000000-0005-0000-0000-000055980000}"/>
    <cellStyle name="ჩვეულებრივი 8 4 3 4 2 2 2 3" xfId="37718" xr:uid="{00000000-0005-0000-0000-000056980000}"/>
    <cellStyle name="ჩვეულებრივი 8 4 3 4 2 2 3" xfId="32844" xr:uid="{00000000-0005-0000-0000-000057980000}"/>
    <cellStyle name="ჩვეულებრივი 8 4 3 4 2 2 4" xfId="37717" xr:uid="{00000000-0005-0000-0000-000058980000}"/>
    <cellStyle name="ჩვეულებრივი 8 4 3 4 2 3" xfId="27912" xr:uid="{00000000-0005-0000-0000-000059980000}"/>
    <cellStyle name="ჩვეულებრივი 8 4 3 4 2 3 2" xfId="32846" xr:uid="{00000000-0005-0000-0000-00005A980000}"/>
    <cellStyle name="ჩვეულებრივი 8 4 3 4 2 3 3" xfId="37719" xr:uid="{00000000-0005-0000-0000-00005B980000}"/>
    <cellStyle name="ჩვეულებრივი 8 4 3 4 2 4" xfId="32843" xr:uid="{00000000-0005-0000-0000-00005C980000}"/>
    <cellStyle name="ჩვეულებრივი 8 4 3 4 2 5" xfId="37716" xr:uid="{00000000-0005-0000-0000-00005D980000}"/>
    <cellStyle name="ჩვეულებრივი 8 4 3 4 3" xfId="27913" xr:uid="{00000000-0005-0000-0000-00005E980000}"/>
    <cellStyle name="ჩვეულებრივი 8 4 3 4 3 2" xfId="27914" xr:uid="{00000000-0005-0000-0000-00005F980000}"/>
    <cellStyle name="ჩვეულებრივი 8 4 3 4 3 2 2" xfId="32848" xr:uid="{00000000-0005-0000-0000-000060980000}"/>
    <cellStyle name="ჩვეულებრივი 8 4 3 4 3 2 3" xfId="37721" xr:uid="{00000000-0005-0000-0000-000061980000}"/>
    <cellStyle name="ჩვეულებრივი 8 4 3 4 3 3" xfId="32847" xr:uid="{00000000-0005-0000-0000-000062980000}"/>
    <cellStyle name="ჩვეულებრივი 8 4 3 4 3 4" xfId="37720" xr:uid="{00000000-0005-0000-0000-000063980000}"/>
    <cellStyle name="ჩვეულებრივი 8 4 3 4 4" xfId="27915" xr:uid="{00000000-0005-0000-0000-000064980000}"/>
    <cellStyle name="ჩვეულებრივი 8 4 3 4 4 2" xfId="32849" xr:uid="{00000000-0005-0000-0000-000065980000}"/>
    <cellStyle name="ჩვეულებრივი 8 4 3 4 4 3" xfId="37722" xr:uid="{00000000-0005-0000-0000-000066980000}"/>
    <cellStyle name="ჩვეულებრივი 8 4 3 4 5" xfId="32842" xr:uid="{00000000-0005-0000-0000-000067980000}"/>
    <cellStyle name="ჩვეულებრივი 8 4 3 4 6" xfId="37715" xr:uid="{00000000-0005-0000-0000-000068980000}"/>
    <cellStyle name="ჩვეულებრივი 8 4 3 5" xfId="27916" xr:uid="{00000000-0005-0000-0000-000069980000}"/>
    <cellStyle name="ჩვეულებრივი 8 4 3 5 2" xfId="27917" xr:uid="{00000000-0005-0000-0000-00006A980000}"/>
    <cellStyle name="ჩვეულებრივი 8 4 3 5 2 2" xfId="27918" xr:uid="{00000000-0005-0000-0000-00006B980000}"/>
    <cellStyle name="ჩვეულებრივი 8 4 3 5 2 2 2" xfId="32852" xr:uid="{00000000-0005-0000-0000-00006C980000}"/>
    <cellStyle name="ჩვეულებრივი 8 4 3 5 2 2 3" xfId="37725" xr:uid="{00000000-0005-0000-0000-00006D980000}"/>
    <cellStyle name="ჩვეულებრივი 8 4 3 5 2 3" xfId="32851" xr:uid="{00000000-0005-0000-0000-00006E980000}"/>
    <cellStyle name="ჩვეულებრივი 8 4 3 5 2 4" xfId="37724" xr:uid="{00000000-0005-0000-0000-00006F980000}"/>
    <cellStyle name="ჩვეულებრივი 8 4 3 5 3" xfId="27919" xr:uid="{00000000-0005-0000-0000-000070980000}"/>
    <cellStyle name="ჩვეულებრივი 8 4 3 5 3 2" xfId="32853" xr:uid="{00000000-0005-0000-0000-000071980000}"/>
    <cellStyle name="ჩვეულებრივი 8 4 3 5 3 3" xfId="37726" xr:uid="{00000000-0005-0000-0000-000072980000}"/>
    <cellStyle name="ჩვეულებრივი 8 4 3 5 4" xfId="32850" xr:uid="{00000000-0005-0000-0000-000073980000}"/>
    <cellStyle name="ჩვეულებრივი 8 4 3 5 5" xfId="37723" xr:uid="{00000000-0005-0000-0000-000074980000}"/>
    <cellStyle name="ჩვეულებრივი 8 4 3 6" xfId="27920" xr:uid="{00000000-0005-0000-0000-000075980000}"/>
    <cellStyle name="ჩვეულებრივი 8 4 3 6 2" xfId="27921" xr:uid="{00000000-0005-0000-0000-000076980000}"/>
    <cellStyle name="ჩვეულებრივი 8 4 3 6 2 2" xfId="32855" xr:uid="{00000000-0005-0000-0000-000077980000}"/>
    <cellStyle name="ჩვეულებრივი 8 4 3 6 2 3" xfId="37728" xr:uid="{00000000-0005-0000-0000-000078980000}"/>
    <cellStyle name="ჩვეულებრივი 8 4 3 6 3" xfId="32854" xr:uid="{00000000-0005-0000-0000-000079980000}"/>
    <cellStyle name="ჩვეულებრივი 8 4 3 6 4" xfId="37727" xr:uid="{00000000-0005-0000-0000-00007A980000}"/>
    <cellStyle name="ჩვეულებრივი 8 4 3 7" xfId="27922" xr:uid="{00000000-0005-0000-0000-00007B980000}"/>
    <cellStyle name="ჩვეულებრივი 8 4 3 7 2" xfId="32856" xr:uid="{00000000-0005-0000-0000-00007C980000}"/>
    <cellStyle name="ჩვეულებრივი 8 4 3 7 3" xfId="37729" xr:uid="{00000000-0005-0000-0000-00007D980000}"/>
    <cellStyle name="ჩვეულებრივი 8 4 3 8" xfId="32809" xr:uid="{00000000-0005-0000-0000-00007E980000}"/>
    <cellStyle name="ჩვეულებრივი 8 4 3 9" xfId="37682" xr:uid="{00000000-0005-0000-0000-00007F980000}"/>
    <cellStyle name="ჩვეულებრივი 8 4 4" xfId="27923" xr:uid="{00000000-0005-0000-0000-000080980000}"/>
    <cellStyle name="ჩვეულებრივი 8 4 4 2" xfId="27924" xr:uid="{00000000-0005-0000-0000-000081980000}"/>
    <cellStyle name="ჩვეულებრივი 8 4 4 2 2" xfId="27925" xr:uid="{00000000-0005-0000-0000-000082980000}"/>
    <cellStyle name="ჩვეულებრივი 8 4 4 2 2 2" xfId="27926" xr:uid="{00000000-0005-0000-0000-000083980000}"/>
    <cellStyle name="ჩვეულებრივი 8 4 4 2 2 2 2" xfId="27927" xr:uid="{00000000-0005-0000-0000-000084980000}"/>
    <cellStyle name="ჩვეულებრივი 8 4 4 2 2 2 2 2" xfId="32861" xr:uid="{00000000-0005-0000-0000-000085980000}"/>
    <cellStyle name="ჩვეულებრივი 8 4 4 2 2 2 2 3" xfId="37734" xr:uid="{00000000-0005-0000-0000-000086980000}"/>
    <cellStyle name="ჩვეულებრივი 8 4 4 2 2 2 3" xfId="32860" xr:uid="{00000000-0005-0000-0000-000087980000}"/>
    <cellStyle name="ჩვეულებრივი 8 4 4 2 2 2 4" xfId="37733" xr:uid="{00000000-0005-0000-0000-000088980000}"/>
    <cellStyle name="ჩვეულებრივი 8 4 4 2 2 3" xfId="27928" xr:uid="{00000000-0005-0000-0000-000089980000}"/>
    <cellStyle name="ჩვეულებრივი 8 4 4 2 2 3 2" xfId="32862" xr:uid="{00000000-0005-0000-0000-00008A980000}"/>
    <cellStyle name="ჩვეულებრივი 8 4 4 2 2 3 3" xfId="37735" xr:uid="{00000000-0005-0000-0000-00008B980000}"/>
    <cellStyle name="ჩვეულებრივი 8 4 4 2 2 4" xfId="32859" xr:uid="{00000000-0005-0000-0000-00008C980000}"/>
    <cellStyle name="ჩვეულებრივი 8 4 4 2 2 5" xfId="37732" xr:uid="{00000000-0005-0000-0000-00008D980000}"/>
    <cellStyle name="ჩვეულებრივი 8 4 4 2 3" xfId="27929" xr:uid="{00000000-0005-0000-0000-00008E980000}"/>
    <cellStyle name="ჩვეულებრივი 8 4 4 2 3 2" xfId="27930" xr:uid="{00000000-0005-0000-0000-00008F980000}"/>
    <cellStyle name="ჩვეულებრივი 8 4 4 2 3 2 2" xfId="32864" xr:uid="{00000000-0005-0000-0000-000090980000}"/>
    <cellStyle name="ჩვეულებრივი 8 4 4 2 3 2 3" xfId="37737" xr:uid="{00000000-0005-0000-0000-000091980000}"/>
    <cellStyle name="ჩვეულებრივი 8 4 4 2 3 3" xfId="32863" xr:uid="{00000000-0005-0000-0000-000092980000}"/>
    <cellStyle name="ჩვეულებრივი 8 4 4 2 3 4" xfId="37736" xr:uid="{00000000-0005-0000-0000-000093980000}"/>
    <cellStyle name="ჩვეულებრივი 8 4 4 2 4" xfId="27931" xr:uid="{00000000-0005-0000-0000-000094980000}"/>
    <cellStyle name="ჩვეულებრივი 8 4 4 2 4 2" xfId="32865" xr:uid="{00000000-0005-0000-0000-000095980000}"/>
    <cellStyle name="ჩვეულებრივი 8 4 4 2 4 3" xfId="37738" xr:uid="{00000000-0005-0000-0000-000096980000}"/>
    <cellStyle name="ჩვეულებრივი 8 4 4 2 5" xfId="32858" xr:uid="{00000000-0005-0000-0000-000097980000}"/>
    <cellStyle name="ჩვეულებრივი 8 4 4 2 6" xfId="37731" xr:uid="{00000000-0005-0000-0000-000098980000}"/>
    <cellStyle name="ჩვეულებრივი 8 4 4 3" xfId="27932" xr:uid="{00000000-0005-0000-0000-000099980000}"/>
    <cellStyle name="ჩვეულებრივი 8 4 4 3 2" xfId="27933" xr:uid="{00000000-0005-0000-0000-00009A980000}"/>
    <cellStyle name="ჩვეულებრივი 8 4 4 3 2 2" xfId="27934" xr:uid="{00000000-0005-0000-0000-00009B980000}"/>
    <cellStyle name="ჩვეულებრივი 8 4 4 3 2 2 2" xfId="32868" xr:uid="{00000000-0005-0000-0000-00009C980000}"/>
    <cellStyle name="ჩვეულებრივი 8 4 4 3 2 2 3" xfId="37741" xr:uid="{00000000-0005-0000-0000-00009D980000}"/>
    <cellStyle name="ჩვეულებრივი 8 4 4 3 2 3" xfId="32867" xr:uid="{00000000-0005-0000-0000-00009E980000}"/>
    <cellStyle name="ჩვეულებრივი 8 4 4 3 2 4" xfId="37740" xr:uid="{00000000-0005-0000-0000-00009F980000}"/>
    <cellStyle name="ჩვეულებრივი 8 4 4 3 3" xfId="27935" xr:uid="{00000000-0005-0000-0000-0000A0980000}"/>
    <cellStyle name="ჩვეულებრივი 8 4 4 3 3 2" xfId="32869" xr:uid="{00000000-0005-0000-0000-0000A1980000}"/>
    <cellStyle name="ჩვეულებრივი 8 4 4 3 3 3" xfId="37742" xr:uid="{00000000-0005-0000-0000-0000A2980000}"/>
    <cellStyle name="ჩვეულებრივი 8 4 4 3 4" xfId="32866" xr:uid="{00000000-0005-0000-0000-0000A3980000}"/>
    <cellStyle name="ჩვეულებრივი 8 4 4 3 5" xfId="37739" xr:uid="{00000000-0005-0000-0000-0000A4980000}"/>
    <cellStyle name="ჩვეულებრივი 8 4 4 4" xfId="27936" xr:uid="{00000000-0005-0000-0000-0000A5980000}"/>
    <cellStyle name="ჩვეულებრივი 8 4 4 4 2" xfId="27937" xr:uid="{00000000-0005-0000-0000-0000A6980000}"/>
    <cellStyle name="ჩვეულებრივი 8 4 4 4 2 2" xfId="32871" xr:uid="{00000000-0005-0000-0000-0000A7980000}"/>
    <cellStyle name="ჩვეულებრივი 8 4 4 4 2 3" xfId="37744" xr:uid="{00000000-0005-0000-0000-0000A8980000}"/>
    <cellStyle name="ჩვეულებრივი 8 4 4 4 3" xfId="32870" xr:uid="{00000000-0005-0000-0000-0000A9980000}"/>
    <cellStyle name="ჩვეულებრივი 8 4 4 4 4" xfId="37743" xr:uid="{00000000-0005-0000-0000-0000AA980000}"/>
    <cellStyle name="ჩვეულებრივი 8 4 4 5" xfId="27938" xr:uid="{00000000-0005-0000-0000-0000AB980000}"/>
    <cellStyle name="ჩვეულებრივი 8 4 4 5 2" xfId="32872" xr:uid="{00000000-0005-0000-0000-0000AC980000}"/>
    <cellStyle name="ჩვეულებრივი 8 4 4 5 3" xfId="37745" xr:uid="{00000000-0005-0000-0000-0000AD980000}"/>
    <cellStyle name="ჩვეულებრივი 8 4 4 6" xfId="32857" xr:uid="{00000000-0005-0000-0000-0000AE980000}"/>
    <cellStyle name="ჩვეულებრივი 8 4 4 7" xfId="37730" xr:uid="{00000000-0005-0000-0000-0000AF980000}"/>
    <cellStyle name="ჩვეულებრივი 8 4 5" xfId="27939" xr:uid="{00000000-0005-0000-0000-0000B0980000}"/>
    <cellStyle name="ჩვეულებრივი 8 4 5 2" xfId="27940" xr:uid="{00000000-0005-0000-0000-0000B1980000}"/>
    <cellStyle name="ჩვეულებრივი 8 4 5 2 2" xfId="27941" xr:uid="{00000000-0005-0000-0000-0000B2980000}"/>
    <cellStyle name="ჩვეულებრივი 8 4 5 2 2 2" xfId="27942" xr:uid="{00000000-0005-0000-0000-0000B3980000}"/>
    <cellStyle name="ჩვეულებრივი 8 4 5 2 2 2 2" xfId="27943" xr:uid="{00000000-0005-0000-0000-0000B4980000}"/>
    <cellStyle name="ჩვეულებრივი 8 4 5 2 2 2 2 2" xfId="32877" xr:uid="{00000000-0005-0000-0000-0000B5980000}"/>
    <cellStyle name="ჩვეულებრივი 8 4 5 2 2 2 2 3" xfId="37750" xr:uid="{00000000-0005-0000-0000-0000B6980000}"/>
    <cellStyle name="ჩვეულებრივი 8 4 5 2 2 2 3" xfId="32876" xr:uid="{00000000-0005-0000-0000-0000B7980000}"/>
    <cellStyle name="ჩვეულებრივი 8 4 5 2 2 2 4" xfId="37749" xr:uid="{00000000-0005-0000-0000-0000B8980000}"/>
    <cellStyle name="ჩვეულებრივი 8 4 5 2 2 3" xfId="27944" xr:uid="{00000000-0005-0000-0000-0000B9980000}"/>
    <cellStyle name="ჩვეულებრივი 8 4 5 2 2 3 2" xfId="32878" xr:uid="{00000000-0005-0000-0000-0000BA980000}"/>
    <cellStyle name="ჩვეულებრივი 8 4 5 2 2 3 3" xfId="37751" xr:uid="{00000000-0005-0000-0000-0000BB980000}"/>
    <cellStyle name="ჩვეულებრივი 8 4 5 2 2 4" xfId="32875" xr:uid="{00000000-0005-0000-0000-0000BC980000}"/>
    <cellStyle name="ჩვეულებრივი 8 4 5 2 2 5" xfId="37748" xr:uid="{00000000-0005-0000-0000-0000BD980000}"/>
    <cellStyle name="ჩვეულებრივი 8 4 5 2 3" xfId="27945" xr:uid="{00000000-0005-0000-0000-0000BE980000}"/>
    <cellStyle name="ჩვეულებრივი 8 4 5 2 3 2" xfId="27946" xr:uid="{00000000-0005-0000-0000-0000BF980000}"/>
    <cellStyle name="ჩვეულებრივი 8 4 5 2 3 2 2" xfId="32880" xr:uid="{00000000-0005-0000-0000-0000C0980000}"/>
    <cellStyle name="ჩვეულებრივი 8 4 5 2 3 2 3" xfId="37753" xr:uid="{00000000-0005-0000-0000-0000C1980000}"/>
    <cellStyle name="ჩვეულებრივი 8 4 5 2 3 3" xfId="32879" xr:uid="{00000000-0005-0000-0000-0000C2980000}"/>
    <cellStyle name="ჩვეულებრივი 8 4 5 2 3 4" xfId="37752" xr:uid="{00000000-0005-0000-0000-0000C3980000}"/>
    <cellStyle name="ჩვეულებრივი 8 4 5 2 4" xfId="27947" xr:uid="{00000000-0005-0000-0000-0000C4980000}"/>
    <cellStyle name="ჩვეულებრივი 8 4 5 2 4 2" xfId="32881" xr:uid="{00000000-0005-0000-0000-0000C5980000}"/>
    <cellStyle name="ჩვეულებრივი 8 4 5 2 4 3" xfId="37754" xr:uid="{00000000-0005-0000-0000-0000C6980000}"/>
    <cellStyle name="ჩვეულებრივი 8 4 5 2 5" xfId="32874" xr:uid="{00000000-0005-0000-0000-0000C7980000}"/>
    <cellStyle name="ჩვეულებრივი 8 4 5 2 6" xfId="37747" xr:uid="{00000000-0005-0000-0000-0000C8980000}"/>
    <cellStyle name="ჩვეულებრივი 8 4 5 3" xfId="27948" xr:uid="{00000000-0005-0000-0000-0000C9980000}"/>
    <cellStyle name="ჩვეულებრივი 8 4 5 3 2" xfId="27949" xr:uid="{00000000-0005-0000-0000-0000CA980000}"/>
    <cellStyle name="ჩვეულებრივი 8 4 5 3 2 2" xfId="27950" xr:uid="{00000000-0005-0000-0000-0000CB980000}"/>
    <cellStyle name="ჩვეულებრივი 8 4 5 3 2 2 2" xfId="32884" xr:uid="{00000000-0005-0000-0000-0000CC980000}"/>
    <cellStyle name="ჩვეულებრივი 8 4 5 3 2 2 3" xfId="37757" xr:uid="{00000000-0005-0000-0000-0000CD980000}"/>
    <cellStyle name="ჩვეულებრივი 8 4 5 3 2 3" xfId="32883" xr:uid="{00000000-0005-0000-0000-0000CE980000}"/>
    <cellStyle name="ჩვეულებრივი 8 4 5 3 2 4" xfId="37756" xr:uid="{00000000-0005-0000-0000-0000CF980000}"/>
    <cellStyle name="ჩვეულებრივი 8 4 5 3 3" xfId="27951" xr:uid="{00000000-0005-0000-0000-0000D0980000}"/>
    <cellStyle name="ჩვეულებრივი 8 4 5 3 3 2" xfId="32885" xr:uid="{00000000-0005-0000-0000-0000D1980000}"/>
    <cellStyle name="ჩვეულებრივი 8 4 5 3 3 3" xfId="37758" xr:uid="{00000000-0005-0000-0000-0000D2980000}"/>
    <cellStyle name="ჩვეულებრივი 8 4 5 3 4" xfId="32882" xr:uid="{00000000-0005-0000-0000-0000D3980000}"/>
    <cellStyle name="ჩვეულებრივი 8 4 5 3 5" xfId="37755" xr:uid="{00000000-0005-0000-0000-0000D4980000}"/>
    <cellStyle name="ჩვეულებრივი 8 4 5 4" xfId="27952" xr:uid="{00000000-0005-0000-0000-0000D5980000}"/>
    <cellStyle name="ჩვეულებრივი 8 4 5 4 2" xfId="27953" xr:uid="{00000000-0005-0000-0000-0000D6980000}"/>
    <cellStyle name="ჩვეულებრივი 8 4 5 4 2 2" xfId="32887" xr:uid="{00000000-0005-0000-0000-0000D7980000}"/>
    <cellStyle name="ჩვეულებრივი 8 4 5 4 2 3" xfId="37760" xr:uid="{00000000-0005-0000-0000-0000D8980000}"/>
    <cellStyle name="ჩვეულებრივი 8 4 5 4 3" xfId="32886" xr:uid="{00000000-0005-0000-0000-0000D9980000}"/>
    <cellStyle name="ჩვეულებრივი 8 4 5 4 4" xfId="37759" xr:uid="{00000000-0005-0000-0000-0000DA980000}"/>
    <cellStyle name="ჩვეულებრივი 8 4 5 5" xfId="27954" xr:uid="{00000000-0005-0000-0000-0000DB980000}"/>
    <cellStyle name="ჩვეულებრივი 8 4 5 5 2" xfId="32888" xr:uid="{00000000-0005-0000-0000-0000DC980000}"/>
    <cellStyle name="ჩვეულებრივი 8 4 5 5 3" xfId="37761" xr:uid="{00000000-0005-0000-0000-0000DD980000}"/>
    <cellStyle name="ჩვეულებრივი 8 4 5 6" xfId="32873" xr:uid="{00000000-0005-0000-0000-0000DE980000}"/>
    <cellStyle name="ჩვეულებრივი 8 4 5 7" xfId="37746" xr:uid="{00000000-0005-0000-0000-0000DF980000}"/>
    <cellStyle name="ჩვეულებრივი 8 4 6" xfId="27955" xr:uid="{00000000-0005-0000-0000-0000E0980000}"/>
    <cellStyle name="ჩვეულებრივი 8 4 6 2" xfId="27956" xr:uid="{00000000-0005-0000-0000-0000E1980000}"/>
    <cellStyle name="ჩვეულებრივი 8 4 6 2 2" xfId="27957" xr:uid="{00000000-0005-0000-0000-0000E2980000}"/>
    <cellStyle name="ჩვეულებრივი 8 4 6 2 2 2" xfId="27958" xr:uid="{00000000-0005-0000-0000-0000E3980000}"/>
    <cellStyle name="ჩვეულებრივი 8 4 6 2 2 2 2" xfId="32892" xr:uid="{00000000-0005-0000-0000-0000E4980000}"/>
    <cellStyle name="ჩვეულებრივი 8 4 6 2 2 2 3" xfId="37765" xr:uid="{00000000-0005-0000-0000-0000E5980000}"/>
    <cellStyle name="ჩვეულებრივი 8 4 6 2 2 3" xfId="32891" xr:uid="{00000000-0005-0000-0000-0000E6980000}"/>
    <cellStyle name="ჩვეულებრივი 8 4 6 2 2 4" xfId="37764" xr:uid="{00000000-0005-0000-0000-0000E7980000}"/>
    <cellStyle name="ჩვეულებრივი 8 4 6 2 3" xfId="27959" xr:uid="{00000000-0005-0000-0000-0000E8980000}"/>
    <cellStyle name="ჩვეულებრივი 8 4 6 2 3 2" xfId="32893" xr:uid="{00000000-0005-0000-0000-0000E9980000}"/>
    <cellStyle name="ჩვეულებრივი 8 4 6 2 3 3" xfId="37766" xr:uid="{00000000-0005-0000-0000-0000EA980000}"/>
    <cellStyle name="ჩვეულებრივი 8 4 6 2 4" xfId="32890" xr:uid="{00000000-0005-0000-0000-0000EB980000}"/>
    <cellStyle name="ჩვეულებრივი 8 4 6 2 5" xfId="37763" xr:uid="{00000000-0005-0000-0000-0000EC980000}"/>
    <cellStyle name="ჩვეულებრივი 8 4 6 3" xfId="27960" xr:uid="{00000000-0005-0000-0000-0000ED980000}"/>
    <cellStyle name="ჩვეულებრივი 8 4 6 3 2" xfId="27961" xr:uid="{00000000-0005-0000-0000-0000EE980000}"/>
    <cellStyle name="ჩვეულებრივი 8 4 6 3 2 2" xfId="32895" xr:uid="{00000000-0005-0000-0000-0000EF980000}"/>
    <cellStyle name="ჩვეულებრივი 8 4 6 3 2 3" xfId="37768" xr:uid="{00000000-0005-0000-0000-0000F0980000}"/>
    <cellStyle name="ჩვეულებრივი 8 4 6 3 3" xfId="32894" xr:uid="{00000000-0005-0000-0000-0000F1980000}"/>
    <cellStyle name="ჩვეულებრივი 8 4 6 3 4" xfId="37767" xr:uid="{00000000-0005-0000-0000-0000F2980000}"/>
    <cellStyle name="ჩვეულებრივი 8 4 6 4" xfId="27962" xr:uid="{00000000-0005-0000-0000-0000F3980000}"/>
    <cellStyle name="ჩვეულებრივი 8 4 6 4 2" xfId="32896" xr:uid="{00000000-0005-0000-0000-0000F4980000}"/>
    <cellStyle name="ჩვეულებრივი 8 4 6 4 3" xfId="37769" xr:uid="{00000000-0005-0000-0000-0000F5980000}"/>
    <cellStyle name="ჩვეულებრივი 8 4 6 5" xfId="32889" xr:uid="{00000000-0005-0000-0000-0000F6980000}"/>
    <cellStyle name="ჩვეულებრივი 8 4 6 6" xfId="37762" xr:uid="{00000000-0005-0000-0000-0000F7980000}"/>
    <cellStyle name="ჩვეულებრივი 8 4 7" xfId="27963" xr:uid="{00000000-0005-0000-0000-0000F8980000}"/>
    <cellStyle name="ჩვეულებრივი 8 4 7 2" xfId="27964" xr:uid="{00000000-0005-0000-0000-0000F9980000}"/>
    <cellStyle name="ჩვეულებრივი 8 4 7 2 2" xfId="27965" xr:uid="{00000000-0005-0000-0000-0000FA980000}"/>
    <cellStyle name="ჩვეულებრივი 8 4 7 2 2 2" xfId="32899" xr:uid="{00000000-0005-0000-0000-0000FB980000}"/>
    <cellStyle name="ჩვეულებრივი 8 4 7 2 2 3" xfId="37772" xr:uid="{00000000-0005-0000-0000-0000FC980000}"/>
    <cellStyle name="ჩვეულებრივი 8 4 7 2 3" xfId="32898" xr:uid="{00000000-0005-0000-0000-0000FD980000}"/>
    <cellStyle name="ჩვეულებრივი 8 4 7 2 4" xfId="37771" xr:uid="{00000000-0005-0000-0000-0000FE980000}"/>
    <cellStyle name="ჩვეულებრივი 8 4 7 3" xfId="27966" xr:uid="{00000000-0005-0000-0000-0000FF980000}"/>
    <cellStyle name="ჩვეულებრივი 8 4 7 3 2" xfId="32900" xr:uid="{00000000-0005-0000-0000-000000990000}"/>
    <cellStyle name="ჩვეულებრივი 8 4 7 3 3" xfId="37773" xr:uid="{00000000-0005-0000-0000-000001990000}"/>
    <cellStyle name="ჩვეულებრივი 8 4 7 4" xfId="32897" xr:uid="{00000000-0005-0000-0000-000002990000}"/>
    <cellStyle name="ჩვეულებრივი 8 4 7 5" xfId="37770" xr:uid="{00000000-0005-0000-0000-000003990000}"/>
    <cellStyle name="ჩვეულებრივი 8 4 8" xfId="27967" xr:uid="{00000000-0005-0000-0000-000004990000}"/>
    <cellStyle name="ჩვეულებრივი 8 4 8 2" xfId="27968" xr:uid="{00000000-0005-0000-0000-000005990000}"/>
    <cellStyle name="ჩვეულებრივი 8 4 8 2 2" xfId="32902" xr:uid="{00000000-0005-0000-0000-000006990000}"/>
    <cellStyle name="ჩვეულებრივი 8 4 8 2 3" xfId="37775" xr:uid="{00000000-0005-0000-0000-000007990000}"/>
    <cellStyle name="ჩვეულებრივი 8 4 8 3" xfId="32901" xr:uid="{00000000-0005-0000-0000-000008990000}"/>
    <cellStyle name="ჩვეულებრივი 8 4 8 4" xfId="37774" xr:uid="{00000000-0005-0000-0000-000009990000}"/>
    <cellStyle name="ჩვეულებრივი 8 4 9" xfId="27969" xr:uid="{00000000-0005-0000-0000-00000A990000}"/>
    <cellStyle name="ჩვეულებრივი 8 4 9 2" xfId="32903" xr:uid="{00000000-0005-0000-0000-00000B990000}"/>
    <cellStyle name="ჩვეულებრივი 8 4 9 3" xfId="37776" xr:uid="{00000000-0005-0000-0000-00000C990000}"/>
    <cellStyle name="ჩვეულებრივი 8 5" xfId="27970" xr:uid="{00000000-0005-0000-0000-00000D990000}"/>
    <cellStyle name="ჩვეულებრივი 8 5 10" xfId="37777" xr:uid="{00000000-0005-0000-0000-00000E990000}"/>
    <cellStyle name="ჩვეულებრივი 8 5 2" xfId="27971" xr:uid="{00000000-0005-0000-0000-00000F990000}"/>
    <cellStyle name="ჩვეულებრივი 8 5 2 2" xfId="27972" xr:uid="{00000000-0005-0000-0000-000010990000}"/>
    <cellStyle name="ჩვეულებრივი 8 5 2 2 2" xfId="27973" xr:uid="{00000000-0005-0000-0000-000011990000}"/>
    <cellStyle name="ჩვეულებრივი 8 5 2 2 2 2" xfId="27974" xr:uid="{00000000-0005-0000-0000-000012990000}"/>
    <cellStyle name="ჩვეულებრივი 8 5 2 2 2 2 2" xfId="27975" xr:uid="{00000000-0005-0000-0000-000013990000}"/>
    <cellStyle name="ჩვეულებრივი 8 5 2 2 2 2 2 2" xfId="27976" xr:uid="{00000000-0005-0000-0000-000014990000}"/>
    <cellStyle name="ჩვეულებრივი 8 5 2 2 2 2 2 2 2" xfId="32910" xr:uid="{00000000-0005-0000-0000-000015990000}"/>
    <cellStyle name="ჩვეულებრივი 8 5 2 2 2 2 2 2 3" xfId="37783" xr:uid="{00000000-0005-0000-0000-000016990000}"/>
    <cellStyle name="ჩვეულებრივი 8 5 2 2 2 2 2 3" xfId="32909" xr:uid="{00000000-0005-0000-0000-000017990000}"/>
    <cellStyle name="ჩვეულებრივი 8 5 2 2 2 2 2 4" xfId="37782" xr:uid="{00000000-0005-0000-0000-000018990000}"/>
    <cellStyle name="ჩვეულებრივი 8 5 2 2 2 2 3" xfId="27977" xr:uid="{00000000-0005-0000-0000-000019990000}"/>
    <cellStyle name="ჩვეულებრივი 8 5 2 2 2 2 3 2" xfId="32911" xr:uid="{00000000-0005-0000-0000-00001A990000}"/>
    <cellStyle name="ჩვეულებრივი 8 5 2 2 2 2 3 3" xfId="37784" xr:uid="{00000000-0005-0000-0000-00001B990000}"/>
    <cellStyle name="ჩვეულებრივი 8 5 2 2 2 2 4" xfId="32908" xr:uid="{00000000-0005-0000-0000-00001C990000}"/>
    <cellStyle name="ჩვეულებრივი 8 5 2 2 2 2 5" xfId="37781" xr:uid="{00000000-0005-0000-0000-00001D990000}"/>
    <cellStyle name="ჩვეულებრივი 8 5 2 2 2 3" xfId="27978" xr:uid="{00000000-0005-0000-0000-00001E990000}"/>
    <cellStyle name="ჩვეულებრივი 8 5 2 2 2 3 2" xfId="27979" xr:uid="{00000000-0005-0000-0000-00001F990000}"/>
    <cellStyle name="ჩვეულებრივი 8 5 2 2 2 3 2 2" xfId="32913" xr:uid="{00000000-0005-0000-0000-000020990000}"/>
    <cellStyle name="ჩვეულებრივი 8 5 2 2 2 3 2 3" xfId="37786" xr:uid="{00000000-0005-0000-0000-000021990000}"/>
    <cellStyle name="ჩვეულებრივი 8 5 2 2 2 3 3" xfId="32912" xr:uid="{00000000-0005-0000-0000-000022990000}"/>
    <cellStyle name="ჩვეულებრივი 8 5 2 2 2 3 4" xfId="37785" xr:uid="{00000000-0005-0000-0000-000023990000}"/>
    <cellStyle name="ჩვეულებრივი 8 5 2 2 2 4" xfId="27980" xr:uid="{00000000-0005-0000-0000-000024990000}"/>
    <cellStyle name="ჩვეულებრივი 8 5 2 2 2 4 2" xfId="32914" xr:uid="{00000000-0005-0000-0000-000025990000}"/>
    <cellStyle name="ჩვეულებრივი 8 5 2 2 2 4 3" xfId="37787" xr:uid="{00000000-0005-0000-0000-000026990000}"/>
    <cellStyle name="ჩვეულებრივი 8 5 2 2 2 5" xfId="32907" xr:uid="{00000000-0005-0000-0000-000027990000}"/>
    <cellStyle name="ჩვეულებრივი 8 5 2 2 2 6" xfId="37780" xr:uid="{00000000-0005-0000-0000-000028990000}"/>
    <cellStyle name="ჩვეულებრივი 8 5 2 2 3" xfId="27981" xr:uid="{00000000-0005-0000-0000-000029990000}"/>
    <cellStyle name="ჩვეულებრივი 8 5 2 2 3 2" xfId="27982" xr:uid="{00000000-0005-0000-0000-00002A990000}"/>
    <cellStyle name="ჩვეულებრივი 8 5 2 2 3 2 2" xfId="27983" xr:uid="{00000000-0005-0000-0000-00002B990000}"/>
    <cellStyle name="ჩვეულებრივი 8 5 2 2 3 2 2 2" xfId="32917" xr:uid="{00000000-0005-0000-0000-00002C990000}"/>
    <cellStyle name="ჩვეულებრივი 8 5 2 2 3 2 2 3" xfId="37790" xr:uid="{00000000-0005-0000-0000-00002D990000}"/>
    <cellStyle name="ჩვეულებრივი 8 5 2 2 3 2 3" xfId="32916" xr:uid="{00000000-0005-0000-0000-00002E990000}"/>
    <cellStyle name="ჩვეულებრივი 8 5 2 2 3 2 4" xfId="37789" xr:uid="{00000000-0005-0000-0000-00002F990000}"/>
    <cellStyle name="ჩვეულებრივი 8 5 2 2 3 3" xfId="27984" xr:uid="{00000000-0005-0000-0000-000030990000}"/>
    <cellStyle name="ჩვეულებრივი 8 5 2 2 3 3 2" xfId="32918" xr:uid="{00000000-0005-0000-0000-000031990000}"/>
    <cellStyle name="ჩვეულებრივი 8 5 2 2 3 3 3" xfId="37791" xr:uid="{00000000-0005-0000-0000-000032990000}"/>
    <cellStyle name="ჩვეულებრივი 8 5 2 2 3 4" xfId="32915" xr:uid="{00000000-0005-0000-0000-000033990000}"/>
    <cellStyle name="ჩვეულებრივი 8 5 2 2 3 5" xfId="37788" xr:uid="{00000000-0005-0000-0000-000034990000}"/>
    <cellStyle name="ჩვეულებრივი 8 5 2 2 4" xfId="27985" xr:uid="{00000000-0005-0000-0000-000035990000}"/>
    <cellStyle name="ჩვეულებრივი 8 5 2 2 4 2" xfId="27986" xr:uid="{00000000-0005-0000-0000-000036990000}"/>
    <cellStyle name="ჩვეულებრივი 8 5 2 2 4 2 2" xfId="32920" xr:uid="{00000000-0005-0000-0000-000037990000}"/>
    <cellStyle name="ჩვეულებრივი 8 5 2 2 4 2 3" xfId="37793" xr:uid="{00000000-0005-0000-0000-000038990000}"/>
    <cellStyle name="ჩვეულებრივი 8 5 2 2 4 3" xfId="32919" xr:uid="{00000000-0005-0000-0000-000039990000}"/>
    <cellStyle name="ჩვეულებრივი 8 5 2 2 4 4" xfId="37792" xr:uid="{00000000-0005-0000-0000-00003A990000}"/>
    <cellStyle name="ჩვეულებრივი 8 5 2 2 5" xfId="27987" xr:uid="{00000000-0005-0000-0000-00003B990000}"/>
    <cellStyle name="ჩვეულებრივი 8 5 2 2 5 2" xfId="32921" xr:uid="{00000000-0005-0000-0000-00003C990000}"/>
    <cellStyle name="ჩვეულებრივი 8 5 2 2 5 3" xfId="37794" xr:uid="{00000000-0005-0000-0000-00003D990000}"/>
    <cellStyle name="ჩვეულებრივი 8 5 2 2 6" xfId="32906" xr:uid="{00000000-0005-0000-0000-00003E990000}"/>
    <cellStyle name="ჩვეულებრივი 8 5 2 2 7" xfId="37779" xr:uid="{00000000-0005-0000-0000-00003F990000}"/>
    <cellStyle name="ჩვეულებრივი 8 5 2 3" xfId="27988" xr:uid="{00000000-0005-0000-0000-000040990000}"/>
    <cellStyle name="ჩვეულებრივი 8 5 2 3 2" xfId="27989" xr:uid="{00000000-0005-0000-0000-000041990000}"/>
    <cellStyle name="ჩვეულებრივი 8 5 2 3 2 2" xfId="27990" xr:uid="{00000000-0005-0000-0000-000042990000}"/>
    <cellStyle name="ჩვეულებრივი 8 5 2 3 2 2 2" xfId="27991" xr:uid="{00000000-0005-0000-0000-000043990000}"/>
    <cellStyle name="ჩვეულებრივი 8 5 2 3 2 2 2 2" xfId="27992" xr:uid="{00000000-0005-0000-0000-000044990000}"/>
    <cellStyle name="ჩვეულებრივი 8 5 2 3 2 2 2 2 2" xfId="32926" xr:uid="{00000000-0005-0000-0000-000045990000}"/>
    <cellStyle name="ჩვეულებრივი 8 5 2 3 2 2 2 2 3" xfId="37799" xr:uid="{00000000-0005-0000-0000-000046990000}"/>
    <cellStyle name="ჩვეულებრივი 8 5 2 3 2 2 2 3" xfId="32925" xr:uid="{00000000-0005-0000-0000-000047990000}"/>
    <cellStyle name="ჩვეულებრივი 8 5 2 3 2 2 2 4" xfId="37798" xr:uid="{00000000-0005-0000-0000-000048990000}"/>
    <cellStyle name="ჩვეულებრივი 8 5 2 3 2 2 3" xfId="27993" xr:uid="{00000000-0005-0000-0000-000049990000}"/>
    <cellStyle name="ჩვეულებრივი 8 5 2 3 2 2 3 2" xfId="32927" xr:uid="{00000000-0005-0000-0000-00004A990000}"/>
    <cellStyle name="ჩვეულებრივი 8 5 2 3 2 2 3 3" xfId="37800" xr:uid="{00000000-0005-0000-0000-00004B990000}"/>
    <cellStyle name="ჩვეულებრივი 8 5 2 3 2 2 4" xfId="32924" xr:uid="{00000000-0005-0000-0000-00004C990000}"/>
    <cellStyle name="ჩვეულებრივი 8 5 2 3 2 2 5" xfId="37797" xr:uid="{00000000-0005-0000-0000-00004D990000}"/>
    <cellStyle name="ჩვეულებრივი 8 5 2 3 2 3" xfId="27994" xr:uid="{00000000-0005-0000-0000-00004E990000}"/>
    <cellStyle name="ჩვეულებრივი 8 5 2 3 2 3 2" xfId="27995" xr:uid="{00000000-0005-0000-0000-00004F990000}"/>
    <cellStyle name="ჩვეულებრივი 8 5 2 3 2 3 2 2" xfId="32929" xr:uid="{00000000-0005-0000-0000-000050990000}"/>
    <cellStyle name="ჩვეულებრივი 8 5 2 3 2 3 2 3" xfId="37802" xr:uid="{00000000-0005-0000-0000-000051990000}"/>
    <cellStyle name="ჩვეულებრივი 8 5 2 3 2 3 3" xfId="32928" xr:uid="{00000000-0005-0000-0000-000052990000}"/>
    <cellStyle name="ჩვეულებრივი 8 5 2 3 2 3 4" xfId="37801" xr:uid="{00000000-0005-0000-0000-000053990000}"/>
    <cellStyle name="ჩვეულებრივი 8 5 2 3 2 4" xfId="27996" xr:uid="{00000000-0005-0000-0000-000054990000}"/>
    <cellStyle name="ჩვეულებრივი 8 5 2 3 2 4 2" xfId="32930" xr:uid="{00000000-0005-0000-0000-000055990000}"/>
    <cellStyle name="ჩვეულებრივი 8 5 2 3 2 4 3" xfId="37803" xr:uid="{00000000-0005-0000-0000-000056990000}"/>
    <cellStyle name="ჩვეულებრივი 8 5 2 3 2 5" xfId="32923" xr:uid="{00000000-0005-0000-0000-000057990000}"/>
    <cellStyle name="ჩვეულებრივი 8 5 2 3 2 6" xfId="37796" xr:uid="{00000000-0005-0000-0000-000058990000}"/>
    <cellStyle name="ჩვეულებრივი 8 5 2 3 3" xfId="27997" xr:uid="{00000000-0005-0000-0000-000059990000}"/>
    <cellStyle name="ჩვეულებრივი 8 5 2 3 3 2" xfId="27998" xr:uid="{00000000-0005-0000-0000-00005A990000}"/>
    <cellStyle name="ჩვეულებრივი 8 5 2 3 3 2 2" xfId="27999" xr:uid="{00000000-0005-0000-0000-00005B990000}"/>
    <cellStyle name="ჩვეულებრივი 8 5 2 3 3 2 2 2" xfId="32933" xr:uid="{00000000-0005-0000-0000-00005C990000}"/>
    <cellStyle name="ჩვეულებრივი 8 5 2 3 3 2 2 3" xfId="37806" xr:uid="{00000000-0005-0000-0000-00005D990000}"/>
    <cellStyle name="ჩვეულებრივი 8 5 2 3 3 2 3" xfId="32932" xr:uid="{00000000-0005-0000-0000-00005E990000}"/>
    <cellStyle name="ჩვეულებრივი 8 5 2 3 3 2 4" xfId="37805" xr:uid="{00000000-0005-0000-0000-00005F990000}"/>
    <cellStyle name="ჩვეულებრივი 8 5 2 3 3 3" xfId="28000" xr:uid="{00000000-0005-0000-0000-000060990000}"/>
    <cellStyle name="ჩვეულებრივი 8 5 2 3 3 3 2" xfId="32934" xr:uid="{00000000-0005-0000-0000-000061990000}"/>
    <cellStyle name="ჩვეულებრივი 8 5 2 3 3 3 3" xfId="37807" xr:uid="{00000000-0005-0000-0000-000062990000}"/>
    <cellStyle name="ჩვეულებრივი 8 5 2 3 3 4" xfId="32931" xr:uid="{00000000-0005-0000-0000-000063990000}"/>
    <cellStyle name="ჩვეულებრივი 8 5 2 3 3 5" xfId="37804" xr:uid="{00000000-0005-0000-0000-000064990000}"/>
    <cellStyle name="ჩვეულებრივი 8 5 2 3 4" xfId="28001" xr:uid="{00000000-0005-0000-0000-000065990000}"/>
    <cellStyle name="ჩვეულებრივი 8 5 2 3 4 2" xfId="28002" xr:uid="{00000000-0005-0000-0000-000066990000}"/>
    <cellStyle name="ჩვეულებრივი 8 5 2 3 4 2 2" xfId="32936" xr:uid="{00000000-0005-0000-0000-000067990000}"/>
    <cellStyle name="ჩვეულებრივი 8 5 2 3 4 2 3" xfId="37809" xr:uid="{00000000-0005-0000-0000-000068990000}"/>
    <cellStyle name="ჩვეულებრივი 8 5 2 3 4 3" xfId="32935" xr:uid="{00000000-0005-0000-0000-000069990000}"/>
    <cellStyle name="ჩვეულებრივი 8 5 2 3 4 4" xfId="37808" xr:uid="{00000000-0005-0000-0000-00006A990000}"/>
    <cellStyle name="ჩვეულებრივი 8 5 2 3 5" xfId="28003" xr:uid="{00000000-0005-0000-0000-00006B990000}"/>
    <cellStyle name="ჩვეულებრივი 8 5 2 3 5 2" xfId="32937" xr:uid="{00000000-0005-0000-0000-00006C990000}"/>
    <cellStyle name="ჩვეულებრივი 8 5 2 3 5 3" xfId="37810" xr:uid="{00000000-0005-0000-0000-00006D990000}"/>
    <cellStyle name="ჩვეულებრივი 8 5 2 3 6" xfId="32922" xr:uid="{00000000-0005-0000-0000-00006E990000}"/>
    <cellStyle name="ჩვეულებრივი 8 5 2 3 7" xfId="37795" xr:uid="{00000000-0005-0000-0000-00006F990000}"/>
    <cellStyle name="ჩვეულებრივი 8 5 2 4" xfId="28004" xr:uid="{00000000-0005-0000-0000-000070990000}"/>
    <cellStyle name="ჩვეულებრივი 8 5 2 4 2" xfId="28005" xr:uid="{00000000-0005-0000-0000-000071990000}"/>
    <cellStyle name="ჩვეულებრივი 8 5 2 4 2 2" xfId="28006" xr:uid="{00000000-0005-0000-0000-000072990000}"/>
    <cellStyle name="ჩვეულებრივი 8 5 2 4 2 2 2" xfId="28007" xr:uid="{00000000-0005-0000-0000-000073990000}"/>
    <cellStyle name="ჩვეულებრივი 8 5 2 4 2 2 2 2" xfId="32941" xr:uid="{00000000-0005-0000-0000-000074990000}"/>
    <cellStyle name="ჩვეულებრივი 8 5 2 4 2 2 2 3" xfId="37814" xr:uid="{00000000-0005-0000-0000-000075990000}"/>
    <cellStyle name="ჩვეულებრივი 8 5 2 4 2 2 3" xfId="32940" xr:uid="{00000000-0005-0000-0000-000076990000}"/>
    <cellStyle name="ჩვეულებრივი 8 5 2 4 2 2 4" xfId="37813" xr:uid="{00000000-0005-0000-0000-000077990000}"/>
    <cellStyle name="ჩვეულებრივი 8 5 2 4 2 3" xfId="28008" xr:uid="{00000000-0005-0000-0000-000078990000}"/>
    <cellStyle name="ჩვეულებრივი 8 5 2 4 2 3 2" xfId="32942" xr:uid="{00000000-0005-0000-0000-000079990000}"/>
    <cellStyle name="ჩვეულებრივი 8 5 2 4 2 3 3" xfId="37815" xr:uid="{00000000-0005-0000-0000-00007A990000}"/>
    <cellStyle name="ჩვეულებრივი 8 5 2 4 2 4" xfId="32939" xr:uid="{00000000-0005-0000-0000-00007B990000}"/>
    <cellStyle name="ჩვეულებრივი 8 5 2 4 2 5" xfId="37812" xr:uid="{00000000-0005-0000-0000-00007C990000}"/>
    <cellStyle name="ჩვეულებრივი 8 5 2 4 3" xfId="28009" xr:uid="{00000000-0005-0000-0000-00007D990000}"/>
    <cellStyle name="ჩვეულებრივი 8 5 2 4 3 2" xfId="28010" xr:uid="{00000000-0005-0000-0000-00007E990000}"/>
    <cellStyle name="ჩვეულებრივი 8 5 2 4 3 2 2" xfId="32944" xr:uid="{00000000-0005-0000-0000-00007F990000}"/>
    <cellStyle name="ჩვეულებრივი 8 5 2 4 3 2 3" xfId="37817" xr:uid="{00000000-0005-0000-0000-000080990000}"/>
    <cellStyle name="ჩვეულებრივი 8 5 2 4 3 3" xfId="32943" xr:uid="{00000000-0005-0000-0000-000081990000}"/>
    <cellStyle name="ჩვეულებრივი 8 5 2 4 3 4" xfId="37816" xr:uid="{00000000-0005-0000-0000-000082990000}"/>
    <cellStyle name="ჩვეულებრივი 8 5 2 4 4" xfId="28011" xr:uid="{00000000-0005-0000-0000-000083990000}"/>
    <cellStyle name="ჩვეულებრივი 8 5 2 4 4 2" xfId="32945" xr:uid="{00000000-0005-0000-0000-000084990000}"/>
    <cellStyle name="ჩვეულებრივი 8 5 2 4 4 3" xfId="37818" xr:uid="{00000000-0005-0000-0000-000085990000}"/>
    <cellStyle name="ჩვეულებრივი 8 5 2 4 5" xfId="32938" xr:uid="{00000000-0005-0000-0000-000086990000}"/>
    <cellStyle name="ჩვეულებრივი 8 5 2 4 6" xfId="37811" xr:uid="{00000000-0005-0000-0000-000087990000}"/>
    <cellStyle name="ჩვეულებრივი 8 5 2 5" xfId="28012" xr:uid="{00000000-0005-0000-0000-000088990000}"/>
    <cellStyle name="ჩვეულებრივი 8 5 2 5 2" xfId="28013" xr:uid="{00000000-0005-0000-0000-000089990000}"/>
    <cellStyle name="ჩვეულებრივი 8 5 2 5 2 2" xfId="28014" xr:uid="{00000000-0005-0000-0000-00008A990000}"/>
    <cellStyle name="ჩვეულებრივი 8 5 2 5 2 2 2" xfId="32948" xr:uid="{00000000-0005-0000-0000-00008B990000}"/>
    <cellStyle name="ჩვეულებრივი 8 5 2 5 2 2 3" xfId="37821" xr:uid="{00000000-0005-0000-0000-00008C990000}"/>
    <cellStyle name="ჩვეულებრივი 8 5 2 5 2 3" xfId="32947" xr:uid="{00000000-0005-0000-0000-00008D990000}"/>
    <cellStyle name="ჩვეულებრივი 8 5 2 5 2 4" xfId="37820" xr:uid="{00000000-0005-0000-0000-00008E990000}"/>
    <cellStyle name="ჩვეულებრივი 8 5 2 5 3" xfId="28015" xr:uid="{00000000-0005-0000-0000-00008F990000}"/>
    <cellStyle name="ჩვეულებრივი 8 5 2 5 3 2" xfId="32949" xr:uid="{00000000-0005-0000-0000-000090990000}"/>
    <cellStyle name="ჩვეულებრივი 8 5 2 5 3 3" xfId="37822" xr:uid="{00000000-0005-0000-0000-000091990000}"/>
    <cellStyle name="ჩვეულებრივი 8 5 2 5 4" xfId="32946" xr:uid="{00000000-0005-0000-0000-000092990000}"/>
    <cellStyle name="ჩვეულებრივი 8 5 2 5 5" xfId="37819" xr:uid="{00000000-0005-0000-0000-000093990000}"/>
    <cellStyle name="ჩვეულებრივი 8 5 2 6" xfId="28016" xr:uid="{00000000-0005-0000-0000-000094990000}"/>
    <cellStyle name="ჩვეულებრივი 8 5 2 6 2" xfId="28017" xr:uid="{00000000-0005-0000-0000-000095990000}"/>
    <cellStyle name="ჩვეულებრივი 8 5 2 6 2 2" xfId="32951" xr:uid="{00000000-0005-0000-0000-000096990000}"/>
    <cellStyle name="ჩვეულებრივი 8 5 2 6 2 3" xfId="37824" xr:uid="{00000000-0005-0000-0000-000097990000}"/>
    <cellStyle name="ჩვეულებრივი 8 5 2 6 3" xfId="32950" xr:uid="{00000000-0005-0000-0000-000098990000}"/>
    <cellStyle name="ჩვეულებრივი 8 5 2 6 4" xfId="37823" xr:uid="{00000000-0005-0000-0000-000099990000}"/>
    <cellStyle name="ჩვეულებრივი 8 5 2 7" xfId="28018" xr:uid="{00000000-0005-0000-0000-00009A990000}"/>
    <cellStyle name="ჩვეულებრივი 8 5 2 7 2" xfId="32952" xr:uid="{00000000-0005-0000-0000-00009B990000}"/>
    <cellStyle name="ჩვეულებრივი 8 5 2 7 3" xfId="37825" xr:uid="{00000000-0005-0000-0000-00009C990000}"/>
    <cellStyle name="ჩვეულებრივი 8 5 2 8" xfId="32905" xr:uid="{00000000-0005-0000-0000-00009D990000}"/>
    <cellStyle name="ჩვეულებრივი 8 5 2 9" xfId="37778" xr:uid="{00000000-0005-0000-0000-00009E990000}"/>
    <cellStyle name="ჩვეულებრივი 8 5 3" xfId="28019" xr:uid="{00000000-0005-0000-0000-00009F990000}"/>
    <cellStyle name="ჩვეულებრივი 8 5 3 2" xfId="28020" xr:uid="{00000000-0005-0000-0000-0000A0990000}"/>
    <cellStyle name="ჩვეულებრივი 8 5 3 2 2" xfId="28021" xr:uid="{00000000-0005-0000-0000-0000A1990000}"/>
    <cellStyle name="ჩვეულებრივი 8 5 3 2 2 2" xfId="28022" xr:uid="{00000000-0005-0000-0000-0000A2990000}"/>
    <cellStyle name="ჩვეულებრივი 8 5 3 2 2 2 2" xfId="28023" xr:uid="{00000000-0005-0000-0000-0000A3990000}"/>
    <cellStyle name="ჩვეულებრივი 8 5 3 2 2 2 2 2" xfId="32957" xr:uid="{00000000-0005-0000-0000-0000A4990000}"/>
    <cellStyle name="ჩვეულებრივი 8 5 3 2 2 2 2 3" xfId="37830" xr:uid="{00000000-0005-0000-0000-0000A5990000}"/>
    <cellStyle name="ჩვეულებრივი 8 5 3 2 2 2 3" xfId="32956" xr:uid="{00000000-0005-0000-0000-0000A6990000}"/>
    <cellStyle name="ჩვეულებრივი 8 5 3 2 2 2 4" xfId="37829" xr:uid="{00000000-0005-0000-0000-0000A7990000}"/>
    <cellStyle name="ჩვეულებრივი 8 5 3 2 2 3" xfId="28024" xr:uid="{00000000-0005-0000-0000-0000A8990000}"/>
    <cellStyle name="ჩვეულებრივი 8 5 3 2 2 3 2" xfId="32958" xr:uid="{00000000-0005-0000-0000-0000A9990000}"/>
    <cellStyle name="ჩვეულებრივი 8 5 3 2 2 3 3" xfId="37831" xr:uid="{00000000-0005-0000-0000-0000AA990000}"/>
    <cellStyle name="ჩვეულებრივი 8 5 3 2 2 4" xfId="32955" xr:uid="{00000000-0005-0000-0000-0000AB990000}"/>
    <cellStyle name="ჩვეულებრივი 8 5 3 2 2 5" xfId="37828" xr:uid="{00000000-0005-0000-0000-0000AC990000}"/>
    <cellStyle name="ჩვეულებრივი 8 5 3 2 3" xfId="28025" xr:uid="{00000000-0005-0000-0000-0000AD990000}"/>
    <cellStyle name="ჩვეულებრივი 8 5 3 2 3 2" xfId="28026" xr:uid="{00000000-0005-0000-0000-0000AE990000}"/>
    <cellStyle name="ჩვეულებრივი 8 5 3 2 3 2 2" xfId="32960" xr:uid="{00000000-0005-0000-0000-0000AF990000}"/>
    <cellStyle name="ჩვეულებრივი 8 5 3 2 3 2 3" xfId="37833" xr:uid="{00000000-0005-0000-0000-0000B0990000}"/>
    <cellStyle name="ჩვეულებრივი 8 5 3 2 3 3" xfId="32959" xr:uid="{00000000-0005-0000-0000-0000B1990000}"/>
    <cellStyle name="ჩვეულებრივი 8 5 3 2 3 4" xfId="37832" xr:uid="{00000000-0005-0000-0000-0000B2990000}"/>
    <cellStyle name="ჩვეულებრივი 8 5 3 2 4" xfId="28027" xr:uid="{00000000-0005-0000-0000-0000B3990000}"/>
    <cellStyle name="ჩვეულებრივი 8 5 3 2 4 2" xfId="32961" xr:uid="{00000000-0005-0000-0000-0000B4990000}"/>
    <cellStyle name="ჩვეულებრივი 8 5 3 2 4 3" xfId="37834" xr:uid="{00000000-0005-0000-0000-0000B5990000}"/>
    <cellStyle name="ჩვეულებრივი 8 5 3 2 5" xfId="32954" xr:uid="{00000000-0005-0000-0000-0000B6990000}"/>
    <cellStyle name="ჩვეულებრივი 8 5 3 2 6" xfId="37827" xr:uid="{00000000-0005-0000-0000-0000B7990000}"/>
    <cellStyle name="ჩვეულებრივი 8 5 3 3" xfId="28028" xr:uid="{00000000-0005-0000-0000-0000B8990000}"/>
    <cellStyle name="ჩვეულებრივი 8 5 3 3 2" xfId="28029" xr:uid="{00000000-0005-0000-0000-0000B9990000}"/>
    <cellStyle name="ჩვეულებრივი 8 5 3 3 2 2" xfId="28030" xr:uid="{00000000-0005-0000-0000-0000BA990000}"/>
    <cellStyle name="ჩვეულებრივი 8 5 3 3 2 2 2" xfId="32964" xr:uid="{00000000-0005-0000-0000-0000BB990000}"/>
    <cellStyle name="ჩვეულებრივი 8 5 3 3 2 2 3" xfId="37837" xr:uid="{00000000-0005-0000-0000-0000BC990000}"/>
    <cellStyle name="ჩვეულებრივი 8 5 3 3 2 3" xfId="32963" xr:uid="{00000000-0005-0000-0000-0000BD990000}"/>
    <cellStyle name="ჩვეულებრივი 8 5 3 3 2 4" xfId="37836" xr:uid="{00000000-0005-0000-0000-0000BE990000}"/>
    <cellStyle name="ჩვეულებრივი 8 5 3 3 3" xfId="28031" xr:uid="{00000000-0005-0000-0000-0000BF990000}"/>
    <cellStyle name="ჩვეულებრივი 8 5 3 3 3 2" xfId="32965" xr:uid="{00000000-0005-0000-0000-0000C0990000}"/>
    <cellStyle name="ჩვეულებრივი 8 5 3 3 3 3" xfId="37838" xr:uid="{00000000-0005-0000-0000-0000C1990000}"/>
    <cellStyle name="ჩვეულებრივი 8 5 3 3 4" xfId="32962" xr:uid="{00000000-0005-0000-0000-0000C2990000}"/>
    <cellStyle name="ჩვეულებრივი 8 5 3 3 5" xfId="37835" xr:uid="{00000000-0005-0000-0000-0000C3990000}"/>
    <cellStyle name="ჩვეულებრივი 8 5 3 4" xfId="28032" xr:uid="{00000000-0005-0000-0000-0000C4990000}"/>
    <cellStyle name="ჩვეულებრივი 8 5 3 4 2" xfId="28033" xr:uid="{00000000-0005-0000-0000-0000C5990000}"/>
    <cellStyle name="ჩვეულებრივი 8 5 3 4 2 2" xfId="32967" xr:uid="{00000000-0005-0000-0000-0000C6990000}"/>
    <cellStyle name="ჩვეულებრივი 8 5 3 4 2 3" xfId="37840" xr:uid="{00000000-0005-0000-0000-0000C7990000}"/>
    <cellStyle name="ჩვეულებრივი 8 5 3 4 3" xfId="32966" xr:uid="{00000000-0005-0000-0000-0000C8990000}"/>
    <cellStyle name="ჩვეულებრივი 8 5 3 4 4" xfId="37839" xr:uid="{00000000-0005-0000-0000-0000C9990000}"/>
    <cellStyle name="ჩვეულებრივი 8 5 3 5" xfId="28034" xr:uid="{00000000-0005-0000-0000-0000CA990000}"/>
    <cellStyle name="ჩვეულებრივი 8 5 3 5 2" xfId="32968" xr:uid="{00000000-0005-0000-0000-0000CB990000}"/>
    <cellStyle name="ჩვეულებრივი 8 5 3 5 3" xfId="37841" xr:uid="{00000000-0005-0000-0000-0000CC990000}"/>
    <cellStyle name="ჩვეულებრივი 8 5 3 6" xfId="32953" xr:uid="{00000000-0005-0000-0000-0000CD990000}"/>
    <cellStyle name="ჩვეულებრივი 8 5 3 7" xfId="37826" xr:uid="{00000000-0005-0000-0000-0000CE990000}"/>
    <cellStyle name="ჩვეულებრივი 8 5 4" xfId="28035" xr:uid="{00000000-0005-0000-0000-0000CF990000}"/>
    <cellStyle name="ჩვეულებრივი 8 5 4 2" xfId="28036" xr:uid="{00000000-0005-0000-0000-0000D0990000}"/>
    <cellStyle name="ჩვეულებრივი 8 5 4 2 2" xfId="28037" xr:uid="{00000000-0005-0000-0000-0000D1990000}"/>
    <cellStyle name="ჩვეულებრივი 8 5 4 2 2 2" xfId="28038" xr:uid="{00000000-0005-0000-0000-0000D2990000}"/>
    <cellStyle name="ჩვეულებრივი 8 5 4 2 2 2 2" xfId="28039" xr:uid="{00000000-0005-0000-0000-0000D3990000}"/>
    <cellStyle name="ჩვეულებრივი 8 5 4 2 2 2 2 2" xfId="32973" xr:uid="{00000000-0005-0000-0000-0000D4990000}"/>
    <cellStyle name="ჩვეულებრივი 8 5 4 2 2 2 2 3" xfId="37846" xr:uid="{00000000-0005-0000-0000-0000D5990000}"/>
    <cellStyle name="ჩვეულებრივი 8 5 4 2 2 2 3" xfId="32972" xr:uid="{00000000-0005-0000-0000-0000D6990000}"/>
    <cellStyle name="ჩვეულებრივი 8 5 4 2 2 2 4" xfId="37845" xr:uid="{00000000-0005-0000-0000-0000D7990000}"/>
    <cellStyle name="ჩვეულებრივი 8 5 4 2 2 3" xfId="28040" xr:uid="{00000000-0005-0000-0000-0000D8990000}"/>
    <cellStyle name="ჩვეულებრივი 8 5 4 2 2 3 2" xfId="32974" xr:uid="{00000000-0005-0000-0000-0000D9990000}"/>
    <cellStyle name="ჩვეულებრივი 8 5 4 2 2 3 3" xfId="37847" xr:uid="{00000000-0005-0000-0000-0000DA990000}"/>
    <cellStyle name="ჩვეულებრივი 8 5 4 2 2 4" xfId="32971" xr:uid="{00000000-0005-0000-0000-0000DB990000}"/>
    <cellStyle name="ჩვეულებრივი 8 5 4 2 2 5" xfId="37844" xr:uid="{00000000-0005-0000-0000-0000DC990000}"/>
    <cellStyle name="ჩვეულებრივი 8 5 4 2 3" xfId="28041" xr:uid="{00000000-0005-0000-0000-0000DD990000}"/>
    <cellStyle name="ჩვეულებრივი 8 5 4 2 3 2" xfId="28042" xr:uid="{00000000-0005-0000-0000-0000DE990000}"/>
    <cellStyle name="ჩვეულებრივი 8 5 4 2 3 2 2" xfId="32976" xr:uid="{00000000-0005-0000-0000-0000DF990000}"/>
    <cellStyle name="ჩვეულებრივი 8 5 4 2 3 2 3" xfId="37849" xr:uid="{00000000-0005-0000-0000-0000E0990000}"/>
    <cellStyle name="ჩვეულებრივი 8 5 4 2 3 3" xfId="32975" xr:uid="{00000000-0005-0000-0000-0000E1990000}"/>
    <cellStyle name="ჩვეულებრივი 8 5 4 2 3 4" xfId="37848" xr:uid="{00000000-0005-0000-0000-0000E2990000}"/>
    <cellStyle name="ჩვეულებრივი 8 5 4 2 4" xfId="28043" xr:uid="{00000000-0005-0000-0000-0000E3990000}"/>
    <cellStyle name="ჩვეულებრივი 8 5 4 2 4 2" xfId="32977" xr:uid="{00000000-0005-0000-0000-0000E4990000}"/>
    <cellStyle name="ჩვეულებრივი 8 5 4 2 4 3" xfId="37850" xr:uid="{00000000-0005-0000-0000-0000E5990000}"/>
    <cellStyle name="ჩვეულებრივი 8 5 4 2 5" xfId="32970" xr:uid="{00000000-0005-0000-0000-0000E6990000}"/>
    <cellStyle name="ჩვეულებრივი 8 5 4 2 6" xfId="37843" xr:uid="{00000000-0005-0000-0000-0000E7990000}"/>
    <cellStyle name="ჩვეულებრივი 8 5 4 3" xfId="28044" xr:uid="{00000000-0005-0000-0000-0000E8990000}"/>
    <cellStyle name="ჩვეულებრივი 8 5 4 3 2" xfId="28045" xr:uid="{00000000-0005-0000-0000-0000E9990000}"/>
    <cellStyle name="ჩვეულებრივი 8 5 4 3 2 2" xfId="28046" xr:uid="{00000000-0005-0000-0000-0000EA990000}"/>
    <cellStyle name="ჩვეულებრივი 8 5 4 3 2 2 2" xfId="32980" xr:uid="{00000000-0005-0000-0000-0000EB990000}"/>
    <cellStyle name="ჩვეულებრივი 8 5 4 3 2 2 3" xfId="37853" xr:uid="{00000000-0005-0000-0000-0000EC990000}"/>
    <cellStyle name="ჩვეულებრივი 8 5 4 3 2 3" xfId="32979" xr:uid="{00000000-0005-0000-0000-0000ED990000}"/>
    <cellStyle name="ჩვეულებრივი 8 5 4 3 2 4" xfId="37852" xr:uid="{00000000-0005-0000-0000-0000EE990000}"/>
    <cellStyle name="ჩვეულებრივი 8 5 4 3 3" xfId="28047" xr:uid="{00000000-0005-0000-0000-0000EF990000}"/>
    <cellStyle name="ჩვეულებრივი 8 5 4 3 3 2" xfId="32981" xr:uid="{00000000-0005-0000-0000-0000F0990000}"/>
    <cellStyle name="ჩვეულებრივი 8 5 4 3 3 3" xfId="37854" xr:uid="{00000000-0005-0000-0000-0000F1990000}"/>
    <cellStyle name="ჩვეულებრივი 8 5 4 3 4" xfId="32978" xr:uid="{00000000-0005-0000-0000-0000F2990000}"/>
    <cellStyle name="ჩვეულებრივი 8 5 4 3 5" xfId="37851" xr:uid="{00000000-0005-0000-0000-0000F3990000}"/>
    <cellStyle name="ჩვეულებრივი 8 5 4 4" xfId="28048" xr:uid="{00000000-0005-0000-0000-0000F4990000}"/>
    <cellStyle name="ჩვეულებრივი 8 5 4 4 2" xfId="28049" xr:uid="{00000000-0005-0000-0000-0000F5990000}"/>
    <cellStyle name="ჩვეულებრივი 8 5 4 4 2 2" xfId="32983" xr:uid="{00000000-0005-0000-0000-0000F6990000}"/>
    <cellStyle name="ჩვეულებრივი 8 5 4 4 2 3" xfId="37856" xr:uid="{00000000-0005-0000-0000-0000F7990000}"/>
    <cellStyle name="ჩვეულებრივი 8 5 4 4 3" xfId="32982" xr:uid="{00000000-0005-0000-0000-0000F8990000}"/>
    <cellStyle name="ჩვეულებრივი 8 5 4 4 4" xfId="37855" xr:uid="{00000000-0005-0000-0000-0000F9990000}"/>
    <cellStyle name="ჩვეულებრივი 8 5 4 5" xfId="28050" xr:uid="{00000000-0005-0000-0000-0000FA990000}"/>
    <cellStyle name="ჩვეულებრივი 8 5 4 5 2" xfId="32984" xr:uid="{00000000-0005-0000-0000-0000FB990000}"/>
    <cellStyle name="ჩვეულებრივი 8 5 4 5 3" xfId="37857" xr:uid="{00000000-0005-0000-0000-0000FC990000}"/>
    <cellStyle name="ჩვეულებრივი 8 5 4 6" xfId="32969" xr:uid="{00000000-0005-0000-0000-0000FD990000}"/>
    <cellStyle name="ჩვეულებრივი 8 5 4 7" xfId="37842" xr:uid="{00000000-0005-0000-0000-0000FE990000}"/>
    <cellStyle name="ჩვეულებრივი 8 5 5" xfId="28051" xr:uid="{00000000-0005-0000-0000-0000FF990000}"/>
    <cellStyle name="ჩვეულებრივი 8 5 5 2" xfId="28052" xr:uid="{00000000-0005-0000-0000-0000009A0000}"/>
    <cellStyle name="ჩვეულებრივი 8 5 5 2 2" xfId="28053" xr:uid="{00000000-0005-0000-0000-0000019A0000}"/>
    <cellStyle name="ჩვეულებრივი 8 5 5 2 2 2" xfId="28054" xr:uid="{00000000-0005-0000-0000-0000029A0000}"/>
    <cellStyle name="ჩვეულებრივი 8 5 5 2 2 2 2" xfId="32988" xr:uid="{00000000-0005-0000-0000-0000039A0000}"/>
    <cellStyle name="ჩვეულებრივი 8 5 5 2 2 2 3" xfId="37861" xr:uid="{00000000-0005-0000-0000-0000049A0000}"/>
    <cellStyle name="ჩვეულებრივი 8 5 5 2 2 3" xfId="32987" xr:uid="{00000000-0005-0000-0000-0000059A0000}"/>
    <cellStyle name="ჩვეულებრივი 8 5 5 2 2 4" xfId="37860" xr:uid="{00000000-0005-0000-0000-0000069A0000}"/>
    <cellStyle name="ჩვეულებრივი 8 5 5 2 3" xfId="28055" xr:uid="{00000000-0005-0000-0000-0000079A0000}"/>
    <cellStyle name="ჩვეულებრივი 8 5 5 2 3 2" xfId="32989" xr:uid="{00000000-0005-0000-0000-0000089A0000}"/>
    <cellStyle name="ჩვეულებრივი 8 5 5 2 3 3" xfId="37862" xr:uid="{00000000-0005-0000-0000-0000099A0000}"/>
    <cellStyle name="ჩვეულებრივი 8 5 5 2 4" xfId="32986" xr:uid="{00000000-0005-0000-0000-00000A9A0000}"/>
    <cellStyle name="ჩვეულებრივი 8 5 5 2 5" xfId="37859" xr:uid="{00000000-0005-0000-0000-00000B9A0000}"/>
    <cellStyle name="ჩვეულებრივი 8 5 5 3" xfId="28056" xr:uid="{00000000-0005-0000-0000-00000C9A0000}"/>
    <cellStyle name="ჩვეულებრივი 8 5 5 3 2" xfId="28057" xr:uid="{00000000-0005-0000-0000-00000D9A0000}"/>
    <cellStyle name="ჩვეულებრივი 8 5 5 3 2 2" xfId="32991" xr:uid="{00000000-0005-0000-0000-00000E9A0000}"/>
    <cellStyle name="ჩვეულებრივი 8 5 5 3 2 3" xfId="37864" xr:uid="{00000000-0005-0000-0000-00000F9A0000}"/>
    <cellStyle name="ჩვეულებრივი 8 5 5 3 3" xfId="32990" xr:uid="{00000000-0005-0000-0000-0000109A0000}"/>
    <cellStyle name="ჩვეულებრივი 8 5 5 3 4" xfId="37863" xr:uid="{00000000-0005-0000-0000-0000119A0000}"/>
    <cellStyle name="ჩვეულებრივი 8 5 5 4" xfId="28058" xr:uid="{00000000-0005-0000-0000-0000129A0000}"/>
    <cellStyle name="ჩვეულებრივი 8 5 5 4 2" xfId="32992" xr:uid="{00000000-0005-0000-0000-0000139A0000}"/>
    <cellStyle name="ჩვეულებრივი 8 5 5 4 3" xfId="37865" xr:uid="{00000000-0005-0000-0000-0000149A0000}"/>
    <cellStyle name="ჩვეულებრივი 8 5 5 5" xfId="32985" xr:uid="{00000000-0005-0000-0000-0000159A0000}"/>
    <cellStyle name="ჩვეულებრივი 8 5 5 6" xfId="37858" xr:uid="{00000000-0005-0000-0000-0000169A0000}"/>
    <cellStyle name="ჩვეულებრივი 8 5 6" xfId="28059" xr:uid="{00000000-0005-0000-0000-0000179A0000}"/>
    <cellStyle name="ჩვეულებრივი 8 5 6 2" xfId="28060" xr:uid="{00000000-0005-0000-0000-0000189A0000}"/>
    <cellStyle name="ჩვეულებრივი 8 5 6 2 2" xfId="28061" xr:uid="{00000000-0005-0000-0000-0000199A0000}"/>
    <cellStyle name="ჩვეულებრივი 8 5 6 2 2 2" xfId="32995" xr:uid="{00000000-0005-0000-0000-00001A9A0000}"/>
    <cellStyle name="ჩვეულებრივი 8 5 6 2 2 3" xfId="37868" xr:uid="{00000000-0005-0000-0000-00001B9A0000}"/>
    <cellStyle name="ჩვეულებრივი 8 5 6 2 3" xfId="32994" xr:uid="{00000000-0005-0000-0000-00001C9A0000}"/>
    <cellStyle name="ჩვეულებრივი 8 5 6 2 4" xfId="37867" xr:uid="{00000000-0005-0000-0000-00001D9A0000}"/>
    <cellStyle name="ჩვეულებრივი 8 5 6 3" xfId="28062" xr:uid="{00000000-0005-0000-0000-00001E9A0000}"/>
    <cellStyle name="ჩვეულებრივი 8 5 6 3 2" xfId="32996" xr:uid="{00000000-0005-0000-0000-00001F9A0000}"/>
    <cellStyle name="ჩვეულებრივი 8 5 6 3 3" xfId="37869" xr:uid="{00000000-0005-0000-0000-0000209A0000}"/>
    <cellStyle name="ჩვეულებრივი 8 5 6 4" xfId="32993" xr:uid="{00000000-0005-0000-0000-0000219A0000}"/>
    <cellStyle name="ჩვეულებრივი 8 5 6 5" xfId="37866" xr:uid="{00000000-0005-0000-0000-0000229A0000}"/>
    <cellStyle name="ჩვეულებრივი 8 5 7" xfId="28063" xr:uid="{00000000-0005-0000-0000-0000239A0000}"/>
    <cellStyle name="ჩვეულებრივი 8 5 7 2" xfId="28064" xr:uid="{00000000-0005-0000-0000-0000249A0000}"/>
    <cellStyle name="ჩვეულებრივი 8 5 7 2 2" xfId="32998" xr:uid="{00000000-0005-0000-0000-0000259A0000}"/>
    <cellStyle name="ჩვეულებრივი 8 5 7 2 3" xfId="37871" xr:uid="{00000000-0005-0000-0000-0000269A0000}"/>
    <cellStyle name="ჩვეულებრივი 8 5 7 3" xfId="32997" xr:uid="{00000000-0005-0000-0000-0000279A0000}"/>
    <cellStyle name="ჩვეულებრივი 8 5 7 4" xfId="37870" xr:uid="{00000000-0005-0000-0000-0000289A0000}"/>
    <cellStyle name="ჩვეულებრივი 8 5 8" xfId="28065" xr:uid="{00000000-0005-0000-0000-0000299A0000}"/>
    <cellStyle name="ჩვეულებრივი 8 5 8 2" xfId="32999" xr:uid="{00000000-0005-0000-0000-00002A9A0000}"/>
    <cellStyle name="ჩვეულებრივი 8 5 8 3" xfId="37872" xr:uid="{00000000-0005-0000-0000-00002B9A0000}"/>
    <cellStyle name="ჩვეულებრივი 8 5 9" xfId="32904" xr:uid="{00000000-0005-0000-0000-00002C9A0000}"/>
    <cellStyle name="ჩვეულებრივი 8 6" xfId="28066" xr:uid="{00000000-0005-0000-0000-00002D9A0000}"/>
    <cellStyle name="ჩვეულებრივი 8 6 2" xfId="28067" xr:uid="{00000000-0005-0000-0000-00002E9A0000}"/>
    <cellStyle name="ჩვეულებრივი 8 6 2 2" xfId="28068" xr:uid="{00000000-0005-0000-0000-00002F9A0000}"/>
    <cellStyle name="ჩვეულებრივი 8 6 2 2 2" xfId="28069" xr:uid="{00000000-0005-0000-0000-0000309A0000}"/>
    <cellStyle name="ჩვეულებრივი 8 6 2 2 2 2" xfId="28070" xr:uid="{00000000-0005-0000-0000-0000319A0000}"/>
    <cellStyle name="ჩვეულებრივი 8 6 2 2 2 2 2" xfId="28071" xr:uid="{00000000-0005-0000-0000-0000329A0000}"/>
    <cellStyle name="ჩვეულებრივი 8 6 2 2 2 2 2 2" xfId="33005" xr:uid="{00000000-0005-0000-0000-0000339A0000}"/>
    <cellStyle name="ჩვეულებრივი 8 6 2 2 2 2 2 3" xfId="37878" xr:uid="{00000000-0005-0000-0000-0000349A0000}"/>
    <cellStyle name="ჩვეულებრივი 8 6 2 2 2 2 3" xfId="33004" xr:uid="{00000000-0005-0000-0000-0000359A0000}"/>
    <cellStyle name="ჩვეულებრივი 8 6 2 2 2 2 4" xfId="37877" xr:uid="{00000000-0005-0000-0000-0000369A0000}"/>
    <cellStyle name="ჩვეულებრივი 8 6 2 2 2 3" xfId="28072" xr:uid="{00000000-0005-0000-0000-0000379A0000}"/>
    <cellStyle name="ჩვეულებრივი 8 6 2 2 2 3 2" xfId="33006" xr:uid="{00000000-0005-0000-0000-0000389A0000}"/>
    <cellStyle name="ჩვეულებრივი 8 6 2 2 2 3 3" xfId="37879" xr:uid="{00000000-0005-0000-0000-0000399A0000}"/>
    <cellStyle name="ჩვეულებრივი 8 6 2 2 2 4" xfId="33003" xr:uid="{00000000-0005-0000-0000-00003A9A0000}"/>
    <cellStyle name="ჩვეულებრივი 8 6 2 2 2 5" xfId="37876" xr:uid="{00000000-0005-0000-0000-00003B9A0000}"/>
    <cellStyle name="ჩვეულებრივი 8 6 2 2 3" xfId="28073" xr:uid="{00000000-0005-0000-0000-00003C9A0000}"/>
    <cellStyle name="ჩვეულებრივი 8 6 2 2 3 2" xfId="28074" xr:uid="{00000000-0005-0000-0000-00003D9A0000}"/>
    <cellStyle name="ჩვეულებრივი 8 6 2 2 3 2 2" xfId="33008" xr:uid="{00000000-0005-0000-0000-00003E9A0000}"/>
    <cellStyle name="ჩვეულებრივი 8 6 2 2 3 2 3" xfId="37881" xr:uid="{00000000-0005-0000-0000-00003F9A0000}"/>
    <cellStyle name="ჩვეულებრივი 8 6 2 2 3 3" xfId="33007" xr:uid="{00000000-0005-0000-0000-0000409A0000}"/>
    <cellStyle name="ჩვეულებრივი 8 6 2 2 3 4" xfId="37880" xr:uid="{00000000-0005-0000-0000-0000419A0000}"/>
    <cellStyle name="ჩვეულებრივი 8 6 2 2 4" xfId="28075" xr:uid="{00000000-0005-0000-0000-0000429A0000}"/>
    <cellStyle name="ჩვეულებრივი 8 6 2 2 4 2" xfId="33009" xr:uid="{00000000-0005-0000-0000-0000439A0000}"/>
    <cellStyle name="ჩვეულებრივი 8 6 2 2 4 3" xfId="37882" xr:uid="{00000000-0005-0000-0000-0000449A0000}"/>
    <cellStyle name="ჩვეულებრივი 8 6 2 2 5" xfId="33002" xr:uid="{00000000-0005-0000-0000-0000459A0000}"/>
    <cellStyle name="ჩვეულებრივი 8 6 2 2 6" xfId="37875" xr:uid="{00000000-0005-0000-0000-0000469A0000}"/>
    <cellStyle name="ჩვეულებრივი 8 6 2 3" xfId="28076" xr:uid="{00000000-0005-0000-0000-0000479A0000}"/>
    <cellStyle name="ჩვეულებრივი 8 6 2 3 2" xfId="28077" xr:uid="{00000000-0005-0000-0000-0000489A0000}"/>
    <cellStyle name="ჩვეულებრივი 8 6 2 3 2 2" xfId="28078" xr:uid="{00000000-0005-0000-0000-0000499A0000}"/>
    <cellStyle name="ჩვეულებრივი 8 6 2 3 2 2 2" xfId="33012" xr:uid="{00000000-0005-0000-0000-00004A9A0000}"/>
    <cellStyle name="ჩვეულებრივი 8 6 2 3 2 2 3" xfId="37885" xr:uid="{00000000-0005-0000-0000-00004B9A0000}"/>
    <cellStyle name="ჩვეულებრივი 8 6 2 3 2 3" xfId="33011" xr:uid="{00000000-0005-0000-0000-00004C9A0000}"/>
    <cellStyle name="ჩვეულებრივი 8 6 2 3 2 4" xfId="37884" xr:uid="{00000000-0005-0000-0000-00004D9A0000}"/>
    <cellStyle name="ჩვეულებრივი 8 6 2 3 3" xfId="28079" xr:uid="{00000000-0005-0000-0000-00004E9A0000}"/>
    <cellStyle name="ჩვეულებრივი 8 6 2 3 3 2" xfId="33013" xr:uid="{00000000-0005-0000-0000-00004F9A0000}"/>
    <cellStyle name="ჩვეულებრივი 8 6 2 3 3 3" xfId="37886" xr:uid="{00000000-0005-0000-0000-0000509A0000}"/>
    <cellStyle name="ჩვეულებრივი 8 6 2 3 4" xfId="33010" xr:uid="{00000000-0005-0000-0000-0000519A0000}"/>
    <cellStyle name="ჩვეულებრივი 8 6 2 3 5" xfId="37883" xr:uid="{00000000-0005-0000-0000-0000529A0000}"/>
    <cellStyle name="ჩვეულებრივი 8 6 2 4" xfId="28080" xr:uid="{00000000-0005-0000-0000-0000539A0000}"/>
    <cellStyle name="ჩვეულებრივი 8 6 2 4 2" xfId="28081" xr:uid="{00000000-0005-0000-0000-0000549A0000}"/>
    <cellStyle name="ჩვეულებრივი 8 6 2 4 2 2" xfId="33015" xr:uid="{00000000-0005-0000-0000-0000559A0000}"/>
    <cellStyle name="ჩვეულებრივი 8 6 2 4 2 3" xfId="37888" xr:uid="{00000000-0005-0000-0000-0000569A0000}"/>
    <cellStyle name="ჩვეულებრივი 8 6 2 4 3" xfId="33014" xr:uid="{00000000-0005-0000-0000-0000579A0000}"/>
    <cellStyle name="ჩვეულებრივი 8 6 2 4 4" xfId="37887" xr:uid="{00000000-0005-0000-0000-0000589A0000}"/>
    <cellStyle name="ჩვეულებრივი 8 6 2 5" xfId="28082" xr:uid="{00000000-0005-0000-0000-0000599A0000}"/>
    <cellStyle name="ჩვეულებრივი 8 6 2 5 2" xfId="33016" xr:uid="{00000000-0005-0000-0000-00005A9A0000}"/>
    <cellStyle name="ჩვეულებრივი 8 6 2 5 3" xfId="37889" xr:uid="{00000000-0005-0000-0000-00005B9A0000}"/>
    <cellStyle name="ჩვეულებრივი 8 6 2 6" xfId="33001" xr:uid="{00000000-0005-0000-0000-00005C9A0000}"/>
    <cellStyle name="ჩვეულებრივი 8 6 2 7" xfId="37874" xr:uid="{00000000-0005-0000-0000-00005D9A0000}"/>
    <cellStyle name="ჩვეულებრივი 8 6 3" xfId="28083" xr:uid="{00000000-0005-0000-0000-00005E9A0000}"/>
    <cellStyle name="ჩვეულებრივი 8 6 3 2" xfId="28084" xr:uid="{00000000-0005-0000-0000-00005F9A0000}"/>
    <cellStyle name="ჩვეულებრივი 8 6 3 2 2" xfId="28085" xr:uid="{00000000-0005-0000-0000-0000609A0000}"/>
    <cellStyle name="ჩვეულებრივი 8 6 3 2 2 2" xfId="28086" xr:uid="{00000000-0005-0000-0000-0000619A0000}"/>
    <cellStyle name="ჩვეულებრივი 8 6 3 2 2 2 2" xfId="28087" xr:uid="{00000000-0005-0000-0000-0000629A0000}"/>
    <cellStyle name="ჩვეულებრივი 8 6 3 2 2 2 2 2" xfId="33021" xr:uid="{00000000-0005-0000-0000-0000639A0000}"/>
    <cellStyle name="ჩვეულებრივი 8 6 3 2 2 2 2 3" xfId="37894" xr:uid="{00000000-0005-0000-0000-0000649A0000}"/>
    <cellStyle name="ჩვეულებრივი 8 6 3 2 2 2 3" xfId="33020" xr:uid="{00000000-0005-0000-0000-0000659A0000}"/>
    <cellStyle name="ჩვეულებრივი 8 6 3 2 2 2 4" xfId="37893" xr:uid="{00000000-0005-0000-0000-0000669A0000}"/>
    <cellStyle name="ჩვეულებრივი 8 6 3 2 2 3" xfId="28088" xr:uid="{00000000-0005-0000-0000-0000679A0000}"/>
    <cellStyle name="ჩვეულებრივი 8 6 3 2 2 3 2" xfId="33022" xr:uid="{00000000-0005-0000-0000-0000689A0000}"/>
    <cellStyle name="ჩვეულებრივი 8 6 3 2 2 3 3" xfId="37895" xr:uid="{00000000-0005-0000-0000-0000699A0000}"/>
    <cellStyle name="ჩვეულებრივი 8 6 3 2 2 4" xfId="33019" xr:uid="{00000000-0005-0000-0000-00006A9A0000}"/>
    <cellStyle name="ჩვეულებრივი 8 6 3 2 2 5" xfId="37892" xr:uid="{00000000-0005-0000-0000-00006B9A0000}"/>
    <cellStyle name="ჩვეულებრივი 8 6 3 2 3" xfId="28089" xr:uid="{00000000-0005-0000-0000-00006C9A0000}"/>
    <cellStyle name="ჩვეულებრივი 8 6 3 2 3 2" xfId="28090" xr:uid="{00000000-0005-0000-0000-00006D9A0000}"/>
    <cellStyle name="ჩვეულებრივი 8 6 3 2 3 2 2" xfId="33024" xr:uid="{00000000-0005-0000-0000-00006E9A0000}"/>
    <cellStyle name="ჩვეულებრივი 8 6 3 2 3 2 3" xfId="37897" xr:uid="{00000000-0005-0000-0000-00006F9A0000}"/>
    <cellStyle name="ჩვეულებრივი 8 6 3 2 3 3" xfId="33023" xr:uid="{00000000-0005-0000-0000-0000709A0000}"/>
    <cellStyle name="ჩვეულებრივი 8 6 3 2 3 4" xfId="37896" xr:uid="{00000000-0005-0000-0000-0000719A0000}"/>
    <cellStyle name="ჩვეულებრივი 8 6 3 2 4" xfId="28091" xr:uid="{00000000-0005-0000-0000-0000729A0000}"/>
    <cellStyle name="ჩვეულებრივი 8 6 3 2 4 2" xfId="33025" xr:uid="{00000000-0005-0000-0000-0000739A0000}"/>
    <cellStyle name="ჩვეულებრივი 8 6 3 2 4 3" xfId="37898" xr:uid="{00000000-0005-0000-0000-0000749A0000}"/>
    <cellStyle name="ჩვეულებრივი 8 6 3 2 5" xfId="33018" xr:uid="{00000000-0005-0000-0000-0000759A0000}"/>
    <cellStyle name="ჩვეულებრივი 8 6 3 2 6" xfId="37891" xr:uid="{00000000-0005-0000-0000-0000769A0000}"/>
    <cellStyle name="ჩვეულებრივი 8 6 3 3" xfId="28092" xr:uid="{00000000-0005-0000-0000-0000779A0000}"/>
    <cellStyle name="ჩვეულებრივი 8 6 3 3 2" xfId="28093" xr:uid="{00000000-0005-0000-0000-0000789A0000}"/>
    <cellStyle name="ჩვეულებრივი 8 6 3 3 2 2" xfId="28094" xr:uid="{00000000-0005-0000-0000-0000799A0000}"/>
    <cellStyle name="ჩვეულებრივი 8 6 3 3 2 2 2" xfId="33028" xr:uid="{00000000-0005-0000-0000-00007A9A0000}"/>
    <cellStyle name="ჩვეულებრივი 8 6 3 3 2 2 3" xfId="37901" xr:uid="{00000000-0005-0000-0000-00007B9A0000}"/>
    <cellStyle name="ჩვეულებრივი 8 6 3 3 2 3" xfId="33027" xr:uid="{00000000-0005-0000-0000-00007C9A0000}"/>
    <cellStyle name="ჩვეულებრივი 8 6 3 3 2 4" xfId="37900" xr:uid="{00000000-0005-0000-0000-00007D9A0000}"/>
    <cellStyle name="ჩვეულებრივი 8 6 3 3 3" xfId="28095" xr:uid="{00000000-0005-0000-0000-00007E9A0000}"/>
    <cellStyle name="ჩვეულებრივი 8 6 3 3 3 2" xfId="33029" xr:uid="{00000000-0005-0000-0000-00007F9A0000}"/>
    <cellStyle name="ჩვეულებრივი 8 6 3 3 3 3" xfId="37902" xr:uid="{00000000-0005-0000-0000-0000809A0000}"/>
    <cellStyle name="ჩვეულებრივი 8 6 3 3 4" xfId="33026" xr:uid="{00000000-0005-0000-0000-0000819A0000}"/>
    <cellStyle name="ჩვეულებრივი 8 6 3 3 5" xfId="37899" xr:uid="{00000000-0005-0000-0000-0000829A0000}"/>
    <cellStyle name="ჩვეულებრივი 8 6 3 4" xfId="28096" xr:uid="{00000000-0005-0000-0000-0000839A0000}"/>
    <cellStyle name="ჩვეულებრივი 8 6 3 4 2" xfId="28097" xr:uid="{00000000-0005-0000-0000-0000849A0000}"/>
    <cellStyle name="ჩვეულებრივი 8 6 3 4 2 2" xfId="33031" xr:uid="{00000000-0005-0000-0000-0000859A0000}"/>
    <cellStyle name="ჩვეულებრივი 8 6 3 4 2 3" xfId="37904" xr:uid="{00000000-0005-0000-0000-0000869A0000}"/>
    <cellStyle name="ჩვეულებრივი 8 6 3 4 3" xfId="33030" xr:uid="{00000000-0005-0000-0000-0000879A0000}"/>
    <cellStyle name="ჩვეულებრივი 8 6 3 4 4" xfId="37903" xr:uid="{00000000-0005-0000-0000-0000889A0000}"/>
    <cellStyle name="ჩვეულებრივი 8 6 3 5" xfId="28098" xr:uid="{00000000-0005-0000-0000-0000899A0000}"/>
    <cellStyle name="ჩვეულებრივი 8 6 3 5 2" xfId="33032" xr:uid="{00000000-0005-0000-0000-00008A9A0000}"/>
    <cellStyle name="ჩვეულებრივი 8 6 3 5 3" xfId="37905" xr:uid="{00000000-0005-0000-0000-00008B9A0000}"/>
    <cellStyle name="ჩვეულებრივი 8 6 3 6" xfId="33017" xr:uid="{00000000-0005-0000-0000-00008C9A0000}"/>
    <cellStyle name="ჩვეულებრივი 8 6 3 7" xfId="37890" xr:uid="{00000000-0005-0000-0000-00008D9A0000}"/>
    <cellStyle name="ჩვეულებრივი 8 6 4" xfId="28099" xr:uid="{00000000-0005-0000-0000-00008E9A0000}"/>
    <cellStyle name="ჩვეულებრივი 8 6 4 2" xfId="28100" xr:uid="{00000000-0005-0000-0000-00008F9A0000}"/>
    <cellStyle name="ჩვეულებრივი 8 6 4 2 2" xfId="28101" xr:uid="{00000000-0005-0000-0000-0000909A0000}"/>
    <cellStyle name="ჩვეულებრივი 8 6 4 2 2 2" xfId="28102" xr:uid="{00000000-0005-0000-0000-0000919A0000}"/>
    <cellStyle name="ჩვეულებრივი 8 6 4 2 2 2 2" xfId="33036" xr:uid="{00000000-0005-0000-0000-0000929A0000}"/>
    <cellStyle name="ჩვეულებრივი 8 6 4 2 2 2 3" xfId="37909" xr:uid="{00000000-0005-0000-0000-0000939A0000}"/>
    <cellStyle name="ჩვეულებრივი 8 6 4 2 2 3" xfId="33035" xr:uid="{00000000-0005-0000-0000-0000949A0000}"/>
    <cellStyle name="ჩვეულებრივი 8 6 4 2 2 4" xfId="37908" xr:uid="{00000000-0005-0000-0000-0000959A0000}"/>
    <cellStyle name="ჩვეულებრივი 8 6 4 2 3" xfId="28103" xr:uid="{00000000-0005-0000-0000-0000969A0000}"/>
    <cellStyle name="ჩვეულებრივი 8 6 4 2 3 2" xfId="33037" xr:uid="{00000000-0005-0000-0000-0000979A0000}"/>
    <cellStyle name="ჩვეულებრივი 8 6 4 2 3 3" xfId="37910" xr:uid="{00000000-0005-0000-0000-0000989A0000}"/>
    <cellStyle name="ჩვეულებრივი 8 6 4 2 4" xfId="33034" xr:uid="{00000000-0005-0000-0000-0000999A0000}"/>
    <cellStyle name="ჩვეულებრივი 8 6 4 2 5" xfId="37907" xr:uid="{00000000-0005-0000-0000-00009A9A0000}"/>
    <cellStyle name="ჩვეულებრივი 8 6 4 3" xfId="28104" xr:uid="{00000000-0005-0000-0000-00009B9A0000}"/>
    <cellStyle name="ჩვეულებრივი 8 6 4 3 2" xfId="28105" xr:uid="{00000000-0005-0000-0000-00009C9A0000}"/>
    <cellStyle name="ჩვეულებრივი 8 6 4 3 2 2" xfId="33039" xr:uid="{00000000-0005-0000-0000-00009D9A0000}"/>
    <cellStyle name="ჩვეულებრივი 8 6 4 3 2 3" xfId="37912" xr:uid="{00000000-0005-0000-0000-00009E9A0000}"/>
    <cellStyle name="ჩვეულებრივი 8 6 4 3 3" xfId="33038" xr:uid="{00000000-0005-0000-0000-00009F9A0000}"/>
    <cellStyle name="ჩვეულებრივი 8 6 4 3 4" xfId="37911" xr:uid="{00000000-0005-0000-0000-0000A09A0000}"/>
    <cellStyle name="ჩვეულებრივი 8 6 4 4" xfId="28106" xr:uid="{00000000-0005-0000-0000-0000A19A0000}"/>
    <cellStyle name="ჩვეულებრივი 8 6 4 4 2" xfId="33040" xr:uid="{00000000-0005-0000-0000-0000A29A0000}"/>
    <cellStyle name="ჩვეულებრივი 8 6 4 4 3" xfId="37913" xr:uid="{00000000-0005-0000-0000-0000A39A0000}"/>
    <cellStyle name="ჩვეულებრივი 8 6 4 5" xfId="33033" xr:uid="{00000000-0005-0000-0000-0000A49A0000}"/>
    <cellStyle name="ჩვეულებრივი 8 6 4 6" xfId="37906" xr:uid="{00000000-0005-0000-0000-0000A59A0000}"/>
    <cellStyle name="ჩვეულებრივი 8 6 5" xfId="28107" xr:uid="{00000000-0005-0000-0000-0000A69A0000}"/>
    <cellStyle name="ჩვეულებრივი 8 6 5 2" xfId="28108" xr:uid="{00000000-0005-0000-0000-0000A79A0000}"/>
    <cellStyle name="ჩვეულებრივი 8 6 5 2 2" xfId="28109" xr:uid="{00000000-0005-0000-0000-0000A89A0000}"/>
    <cellStyle name="ჩვეულებრივი 8 6 5 2 2 2" xfId="33043" xr:uid="{00000000-0005-0000-0000-0000A99A0000}"/>
    <cellStyle name="ჩვეულებრივი 8 6 5 2 2 3" xfId="37916" xr:uid="{00000000-0005-0000-0000-0000AA9A0000}"/>
    <cellStyle name="ჩვეულებრივი 8 6 5 2 3" xfId="33042" xr:uid="{00000000-0005-0000-0000-0000AB9A0000}"/>
    <cellStyle name="ჩვეულებრივი 8 6 5 2 4" xfId="37915" xr:uid="{00000000-0005-0000-0000-0000AC9A0000}"/>
    <cellStyle name="ჩვეულებრივი 8 6 5 3" xfId="28110" xr:uid="{00000000-0005-0000-0000-0000AD9A0000}"/>
    <cellStyle name="ჩვეულებრივი 8 6 5 3 2" xfId="33044" xr:uid="{00000000-0005-0000-0000-0000AE9A0000}"/>
    <cellStyle name="ჩვეულებრივი 8 6 5 3 3" xfId="37917" xr:uid="{00000000-0005-0000-0000-0000AF9A0000}"/>
    <cellStyle name="ჩვეულებრივი 8 6 5 4" xfId="33041" xr:uid="{00000000-0005-0000-0000-0000B09A0000}"/>
    <cellStyle name="ჩვეულებრივი 8 6 5 5" xfId="37914" xr:uid="{00000000-0005-0000-0000-0000B19A0000}"/>
    <cellStyle name="ჩვეულებრივი 8 6 6" xfId="28111" xr:uid="{00000000-0005-0000-0000-0000B29A0000}"/>
    <cellStyle name="ჩვეულებრივი 8 6 6 2" xfId="28112" xr:uid="{00000000-0005-0000-0000-0000B39A0000}"/>
    <cellStyle name="ჩვეულებრივი 8 6 6 2 2" xfId="33046" xr:uid="{00000000-0005-0000-0000-0000B49A0000}"/>
    <cellStyle name="ჩვეულებრივი 8 6 6 2 3" xfId="37919" xr:uid="{00000000-0005-0000-0000-0000B59A0000}"/>
    <cellStyle name="ჩვეულებრივი 8 6 6 3" xfId="33045" xr:uid="{00000000-0005-0000-0000-0000B69A0000}"/>
    <cellStyle name="ჩვეულებრივი 8 6 6 4" xfId="37918" xr:uid="{00000000-0005-0000-0000-0000B79A0000}"/>
    <cellStyle name="ჩვეულებრივი 8 6 7" xfId="28113" xr:uid="{00000000-0005-0000-0000-0000B89A0000}"/>
    <cellStyle name="ჩვეულებრივი 8 6 7 2" xfId="33047" xr:uid="{00000000-0005-0000-0000-0000B99A0000}"/>
    <cellStyle name="ჩვეულებრივი 8 6 7 3" xfId="37920" xr:uid="{00000000-0005-0000-0000-0000BA9A0000}"/>
    <cellStyle name="ჩვეულებრივი 8 6 8" xfId="33000" xr:uid="{00000000-0005-0000-0000-0000BB9A0000}"/>
    <cellStyle name="ჩვეულებრივი 8 6 9" xfId="37873" xr:uid="{00000000-0005-0000-0000-0000BC9A0000}"/>
    <cellStyle name="ჩვეულებრივი 8 7" xfId="28114" xr:uid="{00000000-0005-0000-0000-0000BD9A0000}"/>
    <cellStyle name="ჩვეულებრივი 8 7 2" xfId="28115" xr:uid="{00000000-0005-0000-0000-0000BE9A0000}"/>
    <cellStyle name="ჩვეულებრივი 8 7 2 2" xfId="28116" xr:uid="{00000000-0005-0000-0000-0000BF9A0000}"/>
    <cellStyle name="ჩვეულებრივი 8 7 2 2 2" xfId="28117" xr:uid="{00000000-0005-0000-0000-0000C09A0000}"/>
    <cellStyle name="ჩვეულებრივი 8 7 2 2 2 2" xfId="28118" xr:uid="{00000000-0005-0000-0000-0000C19A0000}"/>
    <cellStyle name="ჩვეულებრივი 8 7 2 2 2 2 2" xfId="33052" xr:uid="{00000000-0005-0000-0000-0000C29A0000}"/>
    <cellStyle name="ჩვეულებრივი 8 7 2 2 2 2 3" xfId="37925" xr:uid="{00000000-0005-0000-0000-0000C39A0000}"/>
    <cellStyle name="ჩვეულებრივი 8 7 2 2 2 3" xfId="33051" xr:uid="{00000000-0005-0000-0000-0000C49A0000}"/>
    <cellStyle name="ჩვეულებრივი 8 7 2 2 2 4" xfId="37924" xr:uid="{00000000-0005-0000-0000-0000C59A0000}"/>
    <cellStyle name="ჩვეულებრივი 8 7 2 2 3" xfId="28119" xr:uid="{00000000-0005-0000-0000-0000C69A0000}"/>
    <cellStyle name="ჩვეულებრივი 8 7 2 2 3 2" xfId="33053" xr:uid="{00000000-0005-0000-0000-0000C79A0000}"/>
    <cellStyle name="ჩვეულებრივი 8 7 2 2 3 3" xfId="37926" xr:uid="{00000000-0005-0000-0000-0000C89A0000}"/>
    <cellStyle name="ჩვეულებრივი 8 7 2 2 4" xfId="33050" xr:uid="{00000000-0005-0000-0000-0000C99A0000}"/>
    <cellStyle name="ჩვეულებრივი 8 7 2 2 5" xfId="37923" xr:uid="{00000000-0005-0000-0000-0000CA9A0000}"/>
    <cellStyle name="ჩვეულებრივი 8 7 2 3" xfId="28120" xr:uid="{00000000-0005-0000-0000-0000CB9A0000}"/>
    <cellStyle name="ჩვეულებრივი 8 7 2 3 2" xfId="28121" xr:uid="{00000000-0005-0000-0000-0000CC9A0000}"/>
    <cellStyle name="ჩვეულებრივი 8 7 2 3 2 2" xfId="33055" xr:uid="{00000000-0005-0000-0000-0000CD9A0000}"/>
    <cellStyle name="ჩვეულებრივი 8 7 2 3 2 3" xfId="37928" xr:uid="{00000000-0005-0000-0000-0000CE9A0000}"/>
    <cellStyle name="ჩვეულებრივი 8 7 2 3 3" xfId="33054" xr:uid="{00000000-0005-0000-0000-0000CF9A0000}"/>
    <cellStyle name="ჩვეულებრივი 8 7 2 3 4" xfId="37927" xr:uid="{00000000-0005-0000-0000-0000D09A0000}"/>
    <cellStyle name="ჩვეულებრივი 8 7 2 4" xfId="28122" xr:uid="{00000000-0005-0000-0000-0000D19A0000}"/>
    <cellStyle name="ჩვეულებრივი 8 7 2 4 2" xfId="33056" xr:uid="{00000000-0005-0000-0000-0000D29A0000}"/>
    <cellStyle name="ჩვეულებრივი 8 7 2 4 3" xfId="37929" xr:uid="{00000000-0005-0000-0000-0000D39A0000}"/>
    <cellStyle name="ჩვეულებრივი 8 7 2 5" xfId="33049" xr:uid="{00000000-0005-0000-0000-0000D49A0000}"/>
    <cellStyle name="ჩვეულებრივი 8 7 2 6" xfId="37922" xr:uid="{00000000-0005-0000-0000-0000D59A0000}"/>
    <cellStyle name="ჩვეულებრივი 8 7 3" xfId="28123" xr:uid="{00000000-0005-0000-0000-0000D69A0000}"/>
    <cellStyle name="ჩვეულებრივი 8 7 3 2" xfId="28124" xr:uid="{00000000-0005-0000-0000-0000D79A0000}"/>
    <cellStyle name="ჩვეულებრივი 8 7 3 2 2" xfId="28125" xr:uid="{00000000-0005-0000-0000-0000D89A0000}"/>
    <cellStyle name="ჩვეულებრივი 8 7 3 2 2 2" xfId="33059" xr:uid="{00000000-0005-0000-0000-0000D99A0000}"/>
    <cellStyle name="ჩვეულებრივი 8 7 3 2 2 3" xfId="37932" xr:uid="{00000000-0005-0000-0000-0000DA9A0000}"/>
    <cellStyle name="ჩვეულებრივი 8 7 3 2 3" xfId="33058" xr:uid="{00000000-0005-0000-0000-0000DB9A0000}"/>
    <cellStyle name="ჩვეულებრივი 8 7 3 2 4" xfId="37931" xr:uid="{00000000-0005-0000-0000-0000DC9A0000}"/>
    <cellStyle name="ჩვეულებრივი 8 7 3 3" xfId="28126" xr:uid="{00000000-0005-0000-0000-0000DD9A0000}"/>
    <cellStyle name="ჩვეულებრივი 8 7 3 3 2" xfId="33060" xr:uid="{00000000-0005-0000-0000-0000DE9A0000}"/>
    <cellStyle name="ჩვეულებრივი 8 7 3 3 3" xfId="37933" xr:uid="{00000000-0005-0000-0000-0000DF9A0000}"/>
    <cellStyle name="ჩვეულებრივი 8 7 3 4" xfId="33057" xr:uid="{00000000-0005-0000-0000-0000E09A0000}"/>
    <cellStyle name="ჩვეულებრივი 8 7 3 5" xfId="37930" xr:uid="{00000000-0005-0000-0000-0000E19A0000}"/>
    <cellStyle name="ჩვეულებრივი 8 7 4" xfId="28127" xr:uid="{00000000-0005-0000-0000-0000E29A0000}"/>
    <cellStyle name="ჩვეულებრივი 8 7 4 2" xfId="28128" xr:uid="{00000000-0005-0000-0000-0000E39A0000}"/>
    <cellStyle name="ჩვეულებრივი 8 7 4 2 2" xfId="33062" xr:uid="{00000000-0005-0000-0000-0000E49A0000}"/>
    <cellStyle name="ჩვეულებრივი 8 7 4 2 3" xfId="37935" xr:uid="{00000000-0005-0000-0000-0000E59A0000}"/>
    <cellStyle name="ჩვეულებრივი 8 7 4 3" xfId="33061" xr:uid="{00000000-0005-0000-0000-0000E69A0000}"/>
    <cellStyle name="ჩვეულებრივი 8 7 4 4" xfId="37934" xr:uid="{00000000-0005-0000-0000-0000E79A0000}"/>
    <cellStyle name="ჩვეულებრივი 8 7 5" xfId="28129" xr:uid="{00000000-0005-0000-0000-0000E89A0000}"/>
    <cellStyle name="ჩვეულებრივი 8 7 5 2" xfId="33063" xr:uid="{00000000-0005-0000-0000-0000E99A0000}"/>
    <cellStyle name="ჩვეულებრივი 8 7 5 3" xfId="37936" xr:uid="{00000000-0005-0000-0000-0000EA9A0000}"/>
    <cellStyle name="ჩვეულებრივი 8 7 6" xfId="33048" xr:uid="{00000000-0005-0000-0000-0000EB9A0000}"/>
    <cellStyle name="ჩვეულებრივი 8 7 7" xfId="37921" xr:uid="{00000000-0005-0000-0000-0000EC9A0000}"/>
    <cellStyle name="ჩვეულებრივი 8 8" xfId="28130" xr:uid="{00000000-0005-0000-0000-0000ED9A0000}"/>
    <cellStyle name="ჩვეულებრივი 8 8 2" xfId="28131" xr:uid="{00000000-0005-0000-0000-0000EE9A0000}"/>
    <cellStyle name="ჩვეულებრივი 8 8 2 2" xfId="28132" xr:uid="{00000000-0005-0000-0000-0000EF9A0000}"/>
    <cellStyle name="ჩვეულებრივი 8 8 2 2 2" xfId="28133" xr:uid="{00000000-0005-0000-0000-0000F09A0000}"/>
    <cellStyle name="ჩვეულებრივი 8 8 2 2 2 2" xfId="28134" xr:uid="{00000000-0005-0000-0000-0000F19A0000}"/>
    <cellStyle name="ჩვეულებრივი 8 8 2 2 2 2 2" xfId="33068" xr:uid="{00000000-0005-0000-0000-0000F29A0000}"/>
    <cellStyle name="ჩვეულებრივი 8 8 2 2 2 2 3" xfId="37941" xr:uid="{00000000-0005-0000-0000-0000F39A0000}"/>
    <cellStyle name="ჩვეულებრივი 8 8 2 2 2 3" xfId="33067" xr:uid="{00000000-0005-0000-0000-0000F49A0000}"/>
    <cellStyle name="ჩვეულებრივი 8 8 2 2 2 4" xfId="37940" xr:uid="{00000000-0005-0000-0000-0000F59A0000}"/>
    <cellStyle name="ჩვეულებრივი 8 8 2 2 3" xfId="28135" xr:uid="{00000000-0005-0000-0000-0000F69A0000}"/>
    <cellStyle name="ჩვეულებრივი 8 8 2 2 3 2" xfId="33069" xr:uid="{00000000-0005-0000-0000-0000F79A0000}"/>
    <cellStyle name="ჩვეულებრივი 8 8 2 2 3 3" xfId="37942" xr:uid="{00000000-0005-0000-0000-0000F89A0000}"/>
    <cellStyle name="ჩვეულებრივი 8 8 2 2 4" xfId="33066" xr:uid="{00000000-0005-0000-0000-0000F99A0000}"/>
    <cellStyle name="ჩვეულებრივი 8 8 2 2 5" xfId="37939" xr:uid="{00000000-0005-0000-0000-0000FA9A0000}"/>
    <cellStyle name="ჩვეულებრივი 8 8 2 3" xfId="28136" xr:uid="{00000000-0005-0000-0000-0000FB9A0000}"/>
    <cellStyle name="ჩვეულებრივი 8 8 2 3 2" xfId="28137" xr:uid="{00000000-0005-0000-0000-0000FC9A0000}"/>
    <cellStyle name="ჩვეულებრივი 8 8 2 3 2 2" xfId="33071" xr:uid="{00000000-0005-0000-0000-0000FD9A0000}"/>
    <cellStyle name="ჩვეულებრივი 8 8 2 3 2 3" xfId="37944" xr:uid="{00000000-0005-0000-0000-0000FE9A0000}"/>
    <cellStyle name="ჩვეულებრივი 8 8 2 3 3" xfId="33070" xr:uid="{00000000-0005-0000-0000-0000FF9A0000}"/>
    <cellStyle name="ჩვეულებრივი 8 8 2 3 4" xfId="37943" xr:uid="{00000000-0005-0000-0000-0000009B0000}"/>
    <cellStyle name="ჩვეულებრივი 8 8 2 4" xfId="28138" xr:uid="{00000000-0005-0000-0000-0000019B0000}"/>
    <cellStyle name="ჩვეულებრივი 8 8 2 4 2" xfId="33072" xr:uid="{00000000-0005-0000-0000-0000029B0000}"/>
    <cellStyle name="ჩვეულებრივი 8 8 2 4 3" xfId="37945" xr:uid="{00000000-0005-0000-0000-0000039B0000}"/>
    <cellStyle name="ჩვეულებრივი 8 8 2 5" xfId="33065" xr:uid="{00000000-0005-0000-0000-0000049B0000}"/>
    <cellStyle name="ჩვეულებრივი 8 8 2 6" xfId="37938" xr:uid="{00000000-0005-0000-0000-0000059B0000}"/>
    <cellStyle name="ჩვეულებრივი 8 8 3" xfId="28139" xr:uid="{00000000-0005-0000-0000-0000069B0000}"/>
    <cellStyle name="ჩვეულებრივი 8 8 3 2" xfId="28140" xr:uid="{00000000-0005-0000-0000-0000079B0000}"/>
    <cellStyle name="ჩვეულებრივი 8 8 3 2 2" xfId="28141" xr:uid="{00000000-0005-0000-0000-0000089B0000}"/>
    <cellStyle name="ჩვეულებრივი 8 8 3 2 2 2" xfId="33075" xr:uid="{00000000-0005-0000-0000-0000099B0000}"/>
    <cellStyle name="ჩვეულებრივი 8 8 3 2 2 3" xfId="37948" xr:uid="{00000000-0005-0000-0000-00000A9B0000}"/>
    <cellStyle name="ჩვეულებრივი 8 8 3 2 3" xfId="33074" xr:uid="{00000000-0005-0000-0000-00000B9B0000}"/>
    <cellStyle name="ჩვეულებრივი 8 8 3 2 4" xfId="37947" xr:uid="{00000000-0005-0000-0000-00000C9B0000}"/>
    <cellStyle name="ჩვეულებრივი 8 8 3 3" xfId="28142" xr:uid="{00000000-0005-0000-0000-00000D9B0000}"/>
    <cellStyle name="ჩვეულებრივი 8 8 3 3 2" xfId="33076" xr:uid="{00000000-0005-0000-0000-00000E9B0000}"/>
    <cellStyle name="ჩვეულებრივი 8 8 3 3 3" xfId="37949" xr:uid="{00000000-0005-0000-0000-00000F9B0000}"/>
    <cellStyle name="ჩვეულებრივი 8 8 3 4" xfId="33073" xr:uid="{00000000-0005-0000-0000-0000109B0000}"/>
    <cellStyle name="ჩვეულებრივი 8 8 3 5" xfId="37946" xr:uid="{00000000-0005-0000-0000-0000119B0000}"/>
    <cellStyle name="ჩვეულებრივი 8 8 4" xfId="28143" xr:uid="{00000000-0005-0000-0000-0000129B0000}"/>
    <cellStyle name="ჩვეულებრივი 8 8 4 2" xfId="28144" xr:uid="{00000000-0005-0000-0000-0000139B0000}"/>
    <cellStyle name="ჩვეულებრივი 8 8 4 2 2" xfId="33078" xr:uid="{00000000-0005-0000-0000-0000149B0000}"/>
    <cellStyle name="ჩვეულებრივი 8 8 4 2 3" xfId="37951" xr:uid="{00000000-0005-0000-0000-0000159B0000}"/>
    <cellStyle name="ჩვეულებრივი 8 8 4 3" xfId="33077" xr:uid="{00000000-0005-0000-0000-0000169B0000}"/>
    <cellStyle name="ჩვეულებრივი 8 8 4 4" xfId="37950" xr:uid="{00000000-0005-0000-0000-0000179B0000}"/>
    <cellStyle name="ჩვეულებრივი 8 8 5" xfId="28145" xr:uid="{00000000-0005-0000-0000-0000189B0000}"/>
    <cellStyle name="ჩვეულებრივი 8 8 5 2" xfId="33079" xr:uid="{00000000-0005-0000-0000-0000199B0000}"/>
    <cellStyle name="ჩვეულებრივი 8 8 5 3" xfId="37952" xr:uid="{00000000-0005-0000-0000-00001A9B0000}"/>
    <cellStyle name="ჩვეულებრივი 8 8 6" xfId="33064" xr:uid="{00000000-0005-0000-0000-00001B9B0000}"/>
    <cellStyle name="ჩვეულებრივი 8 8 7" xfId="37937" xr:uid="{00000000-0005-0000-0000-00001C9B0000}"/>
    <cellStyle name="ჩვეულებრივი 8 9" xfId="28146" xr:uid="{00000000-0005-0000-0000-00001D9B0000}"/>
    <cellStyle name="ჩვეულებრივი 8 9 2" xfId="28147" xr:uid="{00000000-0005-0000-0000-00001E9B0000}"/>
    <cellStyle name="ჩვეულებრივი 8 9 2 2" xfId="28148" xr:uid="{00000000-0005-0000-0000-00001F9B0000}"/>
    <cellStyle name="ჩვეულებრივი 8 9 2 2 2" xfId="28149" xr:uid="{00000000-0005-0000-0000-0000209B0000}"/>
    <cellStyle name="ჩვეულებრივი 8 9 2 2 2 2" xfId="33083" xr:uid="{00000000-0005-0000-0000-0000219B0000}"/>
    <cellStyle name="ჩვეულებრივი 8 9 2 2 2 3" xfId="37956" xr:uid="{00000000-0005-0000-0000-0000229B0000}"/>
    <cellStyle name="ჩვეულებრივი 8 9 2 2 3" xfId="33082" xr:uid="{00000000-0005-0000-0000-0000239B0000}"/>
    <cellStyle name="ჩვეულებრივი 8 9 2 2 4" xfId="37955" xr:uid="{00000000-0005-0000-0000-0000249B0000}"/>
    <cellStyle name="ჩვეულებრივი 8 9 2 3" xfId="28150" xr:uid="{00000000-0005-0000-0000-0000259B0000}"/>
    <cellStyle name="ჩვეულებრივი 8 9 2 3 2" xfId="33084" xr:uid="{00000000-0005-0000-0000-0000269B0000}"/>
    <cellStyle name="ჩვეულებრივი 8 9 2 3 3" xfId="37957" xr:uid="{00000000-0005-0000-0000-0000279B0000}"/>
    <cellStyle name="ჩვეულებრივი 8 9 2 4" xfId="33081" xr:uid="{00000000-0005-0000-0000-0000289B0000}"/>
    <cellStyle name="ჩვეულებრივი 8 9 2 5" xfId="37954" xr:uid="{00000000-0005-0000-0000-0000299B0000}"/>
    <cellStyle name="ჩვეულებრივი 8 9 3" xfId="28151" xr:uid="{00000000-0005-0000-0000-00002A9B0000}"/>
    <cellStyle name="ჩვეულებრივი 8 9 3 2" xfId="28152" xr:uid="{00000000-0005-0000-0000-00002B9B0000}"/>
    <cellStyle name="ჩვეულებრივი 8 9 3 2 2" xfId="33086" xr:uid="{00000000-0005-0000-0000-00002C9B0000}"/>
    <cellStyle name="ჩვეულებრივი 8 9 3 2 3" xfId="37959" xr:uid="{00000000-0005-0000-0000-00002D9B0000}"/>
    <cellStyle name="ჩვეულებრივი 8 9 3 3" xfId="33085" xr:uid="{00000000-0005-0000-0000-00002E9B0000}"/>
    <cellStyle name="ჩვეულებრივი 8 9 3 4" xfId="37958" xr:uid="{00000000-0005-0000-0000-00002F9B0000}"/>
    <cellStyle name="ჩვეულებრივი 8 9 4" xfId="28153" xr:uid="{00000000-0005-0000-0000-0000309B0000}"/>
    <cellStyle name="ჩვეულებრივი 8 9 4 2" xfId="33087" xr:uid="{00000000-0005-0000-0000-0000319B0000}"/>
    <cellStyle name="ჩვეულებრივი 8 9 4 3" xfId="37960" xr:uid="{00000000-0005-0000-0000-0000329B0000}"/>
    <cellStyle name="ჩვეულებრივი 8 9 5" xfId="33080" xr:uid="{00000000-0005-0000-0000-0000339B0000}"/>
    <cellStyle name="ჩვეულებრივი 8 9 6" xfId="37953" xr:uid="{00000000-0005-0000-0000-0000349B0000}"/>
    <cellStyle name="ჩვეულებრივი 9" xfId="28154" xr:uid="{00000000-0005-0000-0000-0000359B0000}"/>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a:extLst>
            <a:ext uri="{FF2B5EF4-FFF2-40B4-BE49-F238E27FC236}">
              <a16:creationId xmlns:a16="http://schemas.microsoft.com/office/drawing/2014/main" id="{00000000-0008-0000-0C00-000002000000}"/>
            </a:ext>
          </a:extLst>
        </xdr:cNvPr>
        <xdr:cNvCxnSpPr/>
      </xdr:nvCxnSpPr>
      <xdr:spPr>
        <a:xfrm>
          <a:off x="704850" y="1143000"/>
          <a:ext cx="632460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rtu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sheetPr>
  <dimension ref="A1:C25"/>
  <sheetViews>
    <sheetView workbookViewId="0">
      <pane xSplit="1" ySplit="7" topLeftCell="B8" activePane="bottomRight" state="frozen"/>
      <selection activeCell="B33" sqref="B33"/>
      <selection pane="topRight" activeCell="B33" sqref="B33"/>
      <selection pane="bottomLeft" activeCell="B33" sqref="B33"/>
      <selection pane="bottomRight" activeCell="B8" sqref="B8"/>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6"/>
      <c r="B1" s="183" t="s">
        <v>290</v>
      </c>
      <c r="C1" s="90"/>
    </row>
    <row r="2" spans="1:3" s="180" customFormat="1" ht="15.75">
      <c r="A2" s="248">
        <v>1</v>
      </c>
      <c r="B2" s="181" t="s">
        <v>291</v>
      </c>
      <c r="C2" s="178" t="s">
        <v>752</v>
      </c>
    </row>
    <row r="3" spans="1:3" s="180" customFormat="1" ht="15.75">
      <c r="A3" s="248">
        <v>2</v>
      </c>
      <c r="B3" s="182" t="s">
        <v>292</v>
      </c>
      <c r="C3" s="178" t="s">
        <v>753</v>
      </c>
    </row>
    <row r="4" spans="1:3" s="180" customFormat="1" ht="15.75">
      <c r="A4" s="248">
        <v>3</v>
      </c>
      <c r="B4" s="182" t="s">
        <v>293</v>
      </c>
      <c r="C4" s="178" t="s">
        <v>754</v>
      </c>
    </row>
    <row r="5" spans="1:3" s="180" customFormat="1" ht="15.75">
      <c r="A5" s="249">
        <v>4</v>
      </c>
      <c r="B5" s="188" t="s">
        <v>294</v>
      </c>
      <c r="C5" s="318" t="s">
        <v>755</v>
      </c>
    </row>
    <row r="6" spans="1:3" s="184" customFormat="1" ht="65.25" customHeight="1">
      <c r="A6" s="561" t="s">
        <v>888</v>
      </c>
      <c r="B6" s="562"/>
      <c r="C6" s="562"/>
    </row>
    <row r="7" spans="1:3">
      <c r="A7" s="247" t="s">
        <v>648</v>
      </c>
      <c r="B7" s="183" t="s">
        <v>295</v>
      </c>
    </row>
    <row r="8" spans="1:3">
      <c r="A8" s="6">
        <v>1</v>
      </c>
      <c r="B8" s="185" t="s">
        <v>262</v>
      </c>
    </row>
    <row r="9" spans="1:3">
      <c r="A9" s="6">
        <v>2</v>
      </c>
      <c r="B9" s="185" t="s">
        <v>296</v>
      </c>
    </row>
    <row r="10" spans="1:3">
      <c r="A10" s="6">
        <v>3</v>
      </c>
      <c r="B10" s="185" t="s">
        <v>297</v>
      </c>
    </row>
    <row r="11" spans="1:3">
      <c r="A11" s="6">
        <v>4</v>
      </c>
      <c r="B11" s="185" t="s">
        <v>298</v>
      </c>
      <c r="C11" s="179"/>
    </row>
    <row r="12" spans="1:3">
      <c r="A12" s="6">
        <v>5</v>
      </c>
      <c r="B12" s="185" t="s">
        <v>226</v>
      </c>
    </row>
    <row r="13" spans="1:3">
      <c r="A13" s="6">
        <v>6</v>
      </c>
      <c r="B13" s="186" t="s">
        <v>187</v>
      </c>
    </row>
    <row r="14" spans="1:3">
      <c r="A14" s="6">
        <v>7</v>
      </c>
      <c r="B14" s="185" t="s">
        <v>299</v>
      </c>
    </row>
    <row r="15" spans="1:3">
      <c r="A15" s="6">
        <v>8</v>
      </c>
      <c r="B15" s="185" t="s">
        <v>303</v>
      </c>
    </row>
    <row r="16" spans="1:3">
      <c r="A16" s="6">
        <v>9</v>
      </c>
      <c r="B16" s="185" t="s">
        <v>89</v>
      </c>
    </row>
    <row r="17" spans="1:2">
      <c r="A17" s="6">
        <v>10</v>
      </c>
      <c r="B17" s="185" t="s">
        <v>308</v>
      </c>
    </row>
    <row r="18" spans="1:2">
      <c r="A18" s="6">
        <v>11</v>
      </c>
      <c r="B18" s="186" t="s">
        <v>286</v>
      </c>
    </row>
    <row r="19" spans="1:2">
      <c r="A19" s="6">
        <v>12</v>
      </c>
      <c r="B19" s="186" t="s">
        <v>283</v>
      </c>
    </row>
    <row r="20" spans="1:2">
      <c r="A20" s="6">
        <v>13</v>
      </c>
      <c r="B20" s="187" t="s">
        <v>310</v>
      </c>
    </row>
    <row r="21" spans="1:2">
      <c r="A21" s="6">
        <v>14</v>
      </c>
      <c r="B21" s="434" t="s">
        <v>810</v>
      </c>
    </row>
    <row r="22" spans="1:2">
      <c r="A22" s="119">
        <v>15</v>
      </c>
      <c r="B22" s="186" t="s">
        <v>78</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19" location="'12. CRM'!A1" display="საკრედიტო რისკის მიტიგაცია" xr:uid="{00000000-0004-0000-0000-00000A000000}"/>
    <hyperlink ref="B18" location="'11. CRWA'!A1" display="საკრედიტო რისკის მიხედვით შეწონილი რისკის პოზიციები" xr:uid="{00000000-0004-0000-0000-00000B000000}"/>
    <hyperlink ref="B20"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2"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C5" r:id="rId1" xr:uid="{00000000-0004-0000-0000-00000E000000}"/>
    <hyperlink ref="B21" location="'14. LCR'!A1" display="ლიკვიდობის გადაფარვის კოეფიციენტი" xr:uid="{00000000-0004-0000-0000-00000F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2" tint="-9.9978637043366805E-2"/>
  </sheetPr>
  <dimension ref="A1:F55"/>
  <sheetViews>
    <sheetView zoomScaleNormal="100" workbookViewId="0">
      <pane xSplit="1" ySplit="5" topLeftCell="B26" activePane="bottomRight" state="frozen"/>
      <selection activeCell="K8" sqref="K8"/>
      <selection pane="topRight" activeCell="K8" sqref="K8"/>
      <selection pane="bottomLeft" activeCell="K8" sqref="K8"/>
      <selection pane="bottomRight" activeCell="F55" sqref="F55"/>
    </sheetView>
  </sheetViews>
  <sheetFormatPr defaultRowHeight="15"/>
  <cols>
    <col min="1" max="1" width="9.5703125" style="5" bestFit="1" customWidth="1"/>
    <col min="2" max="2" width="132.42578125" style="2" customWidth="1"/>
    <col min="3" max="3" width="16.5703125" style="2" customWidth="1"/>
    <col min="4" max="4" width="10.28515625" bestFit="1" customWidth="1"/>
  </cols>
  <sheetData>
    <row r="1" spans="1:6" ht="15.75">
      <c r="A1" s="11" t="s">
        <v>227</v>
      </c>
      <c r="B1" s="317" t="s">
        <v>752</v>
      </c>
      <c r="D1" s="2"/>
      <c r="E1" s="2"/>
      <c r="F1" s="2"/>
    </row>
    <row r="2" spans="1:6" s="15" customFormat="1" ht="15.75" customHeight="1">
      <c r="A2" s="15" t="s">
        <v>228</v>
      </c>
      <c r="B2" s="320">
        <f>'1. key ratios'!B2</f>
        <v>43738</v>
      </c>
    </row>
    <row r="3" spans="1:6" s="15" customFormat="1" ht="15.75" customHeight="1"/>
    <row r="4" spans="1:6" ht="15.75" thickBot="1">
      <c r="A4" s="5" t="s">
        <v>657</v>
      </c>
      <c r="B4" s="54" t="s">
        <v>89</v>
      </c>
    </row>
    <row r="5" spans="1:6">
      <c r="A5" s="136" t="s">
        <v>27</v>
      </c>
      <c r="B5" s="137"/>
      <c r="C5" s="138" t="s">
        <v>28</v>
      </c>
    </row>
    <row r="6" spans="1:6">
      <c r="A6" s="139">
        <v>1</v>
      </c>
      <c r="B6" s="80" t="s">
        <v>29</v>
      </c>
      <c r="C6" s="291">
        <f>SUM(C7:C11)</f>
        <v>199854525</v>
      </c>
    </row>
    <row r="7" spans="1:6">
      <c r="A7" s="139">
        <v>2</v>
      </c>
      <c r="B7" s="77" t="s">
        <v>30</v>
      </c>
      <c r="C7" s="292">
        <v>114430000</v>
      </c>
    </row>
    <row r="8" spans="1:6">
      <c r="A8" s="139">
        <v>3</v>
      </c>
      <c r="B8" s="71" t="s">
        <v>31</v>
      </c>
      <c r="C8" s="292"/>
    </row>
    <row r="9" spans="1:6">
      <c r="A9" s="139">
        <v>4</v>
      </c>
      <c r="B9" s="71" t="s">
        <v>32</v>
      </c>
      <c r="C9" s="292"/>
    </row>
    <row r="10" spans="1:6">
      <c r="A10" s="139">
        <v>5</v>
      </c>
      <c r="B10" s="71" t="s">
        <v>33</v>
      </c>
      <c r="C10" s="292">
        <v>6838034</v>
      </c>
    </row>
    <row r="11" spans="1:6">
      <c r="A11" s="139">
        <v>6</v>
      </c>
      <c r="B11" s="78" t="s">
        <v>34</v>
      </c>
      <c r="C11" s="292">
        <v>78586491</v>
      </c>
    </row>
    <row r="12" spans="1:6" s="4" customFormat="1">
      <c r="A12" s="139">
        <v>7</v>
      </c>
      <c r="B12" s="80" t="s">
        <v>35</v>
      </c>
      <c r="C12" s="293">
        <f>SUM(C13:C27)</f>
        <v>4611880</v>
      </c>
    </row>
    <row r="13" spans="1:6" s="4" customFormat="1">
      <c r="A13" s="139">
        <v>8</v>
      </c>
      <c r="B13" s="79" t="s">
        <v>36</v>
      </c>
      <c r="C13" s="294"/>
    </row>
    <row r="14" spans="1:6" s="4" customFormat="1" ht="25.5">
      <c r="A14" s="139">
        <v>9</v>
      </c>
      <c r="B14" s="72" t="s">
        <v>37</v>
      </c>
      <c r="C14" s="294"/>
    </row>
    <row r="15" spans="1:6" s="4" customFormat="1">
      <c r="A15" s="139">
        <v>10</v>
      </c>
      <c r="B15" s="73" t="s">
        <v>38</v>
      </c>
      <c r="C15" s="294">
        <v>4611880</v>
      </c>
    </row>
    <row r="16" spans="1:6" s="4" customFormat="1">
      <c r="A16" s="139">
        <v>11</v>
      </c>
      <c r="B16" s="74" t="s">
        <v>39</v>
      </c>
      <c r="C16" s="294"/>
    </row>
    <row r="17" spans="1:3" s="4" customFormat="1">
      <c r="A17" s="139">
        <v>12</v>
      </c>
      <c r="B17" s="73" t="s">
        <v>40</v>
      </c>
      <c r="C17" s="294"/>
    </row>
    <row r="18" spans="1:3" s="4" customFormat="1">
      <c r="A18" s="139">
        <v>13</v>
      </c>
      <c r="B18" s="73" t="s">
        <v>41</v>
      </c>
      <c r="C18" s="294"/>
    </row>
    <row r="19" spans="1:3" s="4" customFormat="1">
      <c r="A19" s="139">
        <v>14</v>
      </c>
      <c r="B19" s="73" t="s">
        <v>42</v>
      </c>
      <c r="C19" s="294"/>
    </row>
    <row r="20" spans="1:3" s="4" customFormat="1" ht="25.5">
      <c r="A20" s="139">
        <v>15</v>
      </c>
      <c r="B20" s="73" t="s">
        <v>43</v>
      </c>
      <c r="C20" s="294"/>
    </row>
    <row r="21" spans="1:3" s="4" customFormat="1" ht="25.5">
      <c r="A21" s="139">
        <v>16</v>
      </c>
      <c r="B21" s="72" t="s">
        <v>44</v>
      </c>
      <c r="C21" s="294"/>
    </row>
    <row r="22" spans="1:3" s="4" customFormat="1">
      <c r="A22" s="139">
        <v>17</v>
      </c>
      <c r="B22" s="140" t="s">
        <v>45</v>
      </c>
      <c r="C22" s="294"/>
    </row>
    <row r="23" spans="1:3" s="4" customFormat="1" ht="25.5">
      <c r="A23" s="139">
        <v>18</v>
      </c>
      <c r="B23" s="72" t="s">
        <v>46</v>
      </c>
      <c r="C23" s="294"/>
    </row>
    <row r="24" spans="1:3" s="4" customFormat="1" ht="25.5">
      <c r="A24" s="139">
        <v>19</v>
      </c>
      <c r="B24" s="72" t="s">
        <v>47</v>
      </c>
      <c r="C24" s="294"/>
    </row>
    <row r="25" spans="1:3" s="4" customFormat="1" ht="25.5">
      <c r="A25" s="139">
        <v>20</v>
      </c>
      <c r="B25" s="75" t="s">
        <v>48</v>
      </c>
      <c r="C25" s="294"/>
    </row>
    <row r="26" spans="1:3" s="4" customFormat="1">
      <c r="A26" s="139">
        <v>21</v>
      </c>
      <c r="B26" s="75" t="s">
        <v>49</v>
      </c>
      <c r="C26" s="294"/>
    </row>
    <row r="27" spans="1:3" s="4" customFormat="1" ht="25.5">
      <c r="A27" s="139">
        <v>22</v>
      </c>
      <c r="B27" s="75" t="s">
        <v>50</v>
      </c>
      <c r="C27" s="294"/>
    </row>
    <row r="28" spans="1:3" s="4" customFormat="1">
      <c r="A28" s="139">
        <v>23</v>
      </c>
      <c r="B28" s="81" t="s">
        <v>24</v>
      </c>
      <c r="C28" s="293">
        <f>C6-C12</f>
        <v>195242645</v>
      </c>
    </row>
    <row r="29" spans="1:3" s="4" customFormat="1">
      <c r="A29" s="141"/>
      <c r="B29" s="76"/>
      <c r="C29" s="294"/>
    </row>
    <row r="30" spans="1:3" s="4" customFormat="1">
      <c r="A30" s="141">
        <v>24</v>
      </c>
      <c r="B30" s="81" t="s">
        <v>51</v>
      </c>
      <c r="C30" s="293">
        <f>C31+C34</f>
        <v>20686400</v>
      </c>
    </row>
    <row r="31" spans="1:3" s="4" customFormat="1">
      <c r="A31" s="141">
        <v>25</v>
      </c>
      <c r="B31" s="71" t="s">
        <v>52</v>
      </c>
      <c r="C31" s="295">
        <f>C32+C33</f>
        <v>20686400</v>
      </c>
    </row>
    <row r="32" spans="1:3" s="4" customFormat="1">
      <c r="A32" s="141">
        <v>26</v>
      </c>
      <c r="B32" s="175" t="s">
        <v>53</v>
      </c>
      <c r="C32" s="294"/>
    </row>
    <row r="33" spans="1:4" s="4" customFormat="1">
      <c r="A33" s="141">
        <v>27</v>
      </c>
      <c r="B33" s="175" t="s">
        <v>54</v>
      </c>
      <c r="C33" s="294">
        <v>20686400</v>
      </c>
    </row>
    <row r="34" spans="1:4" s="4" customFormat="1">
      <c r="A34" s="141">
        <v>28</v>
      </c>
      <c r="B34" s="71" t="s">
        <v>55</v>
      </c>
      <c r="C34" s="294"/>
    </row>
    <row r="35" spans="1:4" s="4" customFormat="1">
      <c r="A35" s="141">
        <v>29</v>
      </c>
      <c r="B35" s="81" t="s">
        <v>56</v>
      </c>
      <c r="C35" s="293">
        <f>SUM(C36:C40)</f>
        <v>0</v>
      </c>
    </row>
    <row r="36" spans="1:4" s="4" customFormat="1">
      <c r="A36" s="141">
        <v>30</v>
      </c>
      <c r="B36" s="72" t="s">
        <v>57</v>
      </c>
      <c r="C36" s="294"/>
    </row>
    <row r="37" spans="1:4" s="4" customFormat="1">
      <c r="A37" s="141">
        <v>31</v>
      </c>
      <c r="B37" s="73" t="s">
        <v>58</v>
      </c>
      <c r="C37" s="294"/>
    </row>
    <row r="38" spans="1:4" s="4" customFormat="1" ht="25.5">
      <c r="A38" s="141">
        <v>32</v>
      </c>
      <c r="B38" s="72" t="s">
        <v>59</v>
      </c>
      <c r="C38" s="294"/>
    </row>
    <row r="39" spans="1:4" s="4" customFormat="1" ht="25.5">
      <c r="A39" s="141">
        <v>33</v>
      </c>
      <c r="B39" s="72" t="s">
        <v>47</v>
      </c>
      <c r="C39" s="294"/>
    </row>
    <row r="40" spans="1:4" s="4" customFormat="1" ht="25.5">
      <c r="A40" s="141">
        <v>34</v>
      </c>
      <c r="B40" s="75" t="s">
        <v>60</v>
      </c>
      <c r="C40" s="294"/>
    </row>
    <row r="41" spans="1:4" s="4" customFormat="1">
      <c r="A41" s="141">
        <v>35</v>
      </c>
      <c r="B41" s="81" t="s">
        <v>25</v>
      </c>
      <c r="C41" s="293">
        <f>C30-C35</f>
        <v>20686400</v>
      </c>
    </row>
    <row r="42" spans="1:4" s="4" customFormat="1">
      <c r="A42" s="141"/>
      <c r="B42" s="76"/>
      <c r="C42" s="294"/>
    </row>
    <row r="43" spans="1:4" s="4" customFormat="1">
      <c r="A43" s="141">
        <v>36</v>
      </c>
      <c r="B43" s="82" t="s">
        <v>61</v>
      </c>
      <c r="C43" s="293">
        <f>SUM(C44:C46)</f>
        <v>212241285</v>
      </c>
    </row>
    <row r="44" spans="1:4" s="4" customFormat="1">
      <c r="A44" s="141">
        <v>37</v>
      </c>
      <c r="B44" s="71" t="s">
        <v>62</v>
      </c>
      <c r="C44" s="294">
        <v>203326720</v>
      </c>
    </row>
    <row r="45" spans="1:4" s="4" customFormat="1">
      <c r="A45" s="141">
        <v>38</v>
      </c>
      <c r="B45" s="71" t="s">
        <v>63</v>
      </c>
      <c r="C45" s="294"/>
    </row>
    <row r="46" spans="1:4" s="4" customFormat="1">
      <c r="A46" s="141">
        <v>39</v>
      </c>
      <c r="B46" s="71" t="s">
        <v>64</v>
      </c>
      <c r="C46" s="294">
        <v>8914565</v>
      </c>
      <c r="D46" s="409"/>
    </row>
    <row r="47" spans="1:4" s="4" customFormat="1">
      <c r="A47" s="141">
        <v>40</v>
      </c>
      <c r="B47" s="82" t="s">
        <v>65</v>
      </c>
      <c r="C47" s="293">
        <f>SUM(C48:C51)</f>
        <v>0</v>
      </c>
    </row>
    <row r="48" spans="1:4" s="4" customFormat="1">
      <c r="A48" s="141">
        <v>41</v>
      </c>
      <c r="B48" s="72" t="s">
        <v>66</v>
      </c>
      <c r="C48" s="294"/>
    </row>
    <row r="49" spans="1:3" s="4" customFormat="1">
      <c r="A49" s="141">
        <v>42</v>
      </c>
      <c r="B49" s="73" t="s">
        <v>67</v>
      </c>
      <c r="C49" s="294"/>
    </row>
    <row r="50" spans="1:3" s="4" customFormat="1" ht="25.5">
      <c r="A50" s="141">
        <v>43</v>
      </c>
      <c r="B50" s="72" t="s">
        <v>68</v>
      </c>
      <c r="C50" s="294"/>
    </row>
    <row r="51" spans="1:3" s="4" customFormat="1" ht="25.5">
      <c r="A51" s="141">
        <v>44</v>
      </c>
      <c r="B51" s="72" t="s">
        <v>47</v>
      </c>
      <c r="C51" s="294"/>
    </row>
    <row r="52" spans="1:3" s="4" customFormat="1" ht="15.75" thickBot="1">
      <c r="A52" s="142">
        <v>45</v>
      </c>
      <c r="B52" s="143" t="s">
        <v>26</v>
      </c>
      <c r="C52" s="296">
        <f>C43-C47</f>
        <v>212241285</v>
      </c>
    </row>
    <row r="53" spans="1:3">
      <c r="C53" s="314"/>
    </row>
    <row r="55" spans="1:3">
      <c r="B55" s="2" t="s">
        <v>264</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FFC000"/>
  </sheetPr>
  <dimension ref="A1:F22"/>
  <sheetViews>
    <sheetView workbookViewId="0">
      <selection activeCell="B2" sqref="B2"/>
    </sheetView>
  </sheetViews>
  <sheetFormatPr defaultColWidth="9.140625" defaultRowHeight="12.75"/>
  <cols>
    <col min="1" max="1" width="10.85546875" style="2" bestFit="1" customWidth="1"/>
    <col min="2" max="2" width="59" style="2" customWidth="1"/>
    <col min="3" max="3" width="16.7109375" style="2" bestFit="1" customWidth="1"/>
    <col min="4" max="4" width="14.28515625" style="2" bestFit="1" customWidth="1"/>
    <col min="5" max="16384" width="9.140625" style="2"/>
  </cols>
  <sheetData>
    <row r="1" spans="1:4" ht="15.75">
      <c r="A1" s="11" t="s">
        <v>227</v>
      </c>
      <c r="B1" s="317" t="s">
        <v>752</v>
      </c>
    </row>
    <row r="2" spans="1:4" s="15" customFormat="1" ht="15.75" customHeight="1">
      <c r="A2" s="15" t="s">
        <v>228</v>
      </c>
      <c r="B2" s="320">
        <f>'1. key ratios'!B2</f>
        <v>43738</v>
      </c>
    </row>
    <row r="3" spans="1:4" s="15" customFormat="1" ht="15.75" customHeight="1"/>
    <row r="4" spans="1:4" ht="13.5" thickBot="1">
      <c r="A4" s="5" t="s">
        <v>858</v>
      </c>
      <c r="B4" s="435" t="s">
        <v>859</v>
      </c>
    </row>
    <row r="5" spans="1:4" s="438" customFormat="1">
      <c r="A5" s="584" t="s">
        <v>860</v>
      </c>
      <c r="B5" s="585"/>
      <c r="C5" s="436" t="s">
        <v>861</v>
      </c>
      <c r="D5" s="437" t="s">
        <v>862</v>
      </c>
    </row>
    <row r="6" spans="1:4" s="441" customFormat="1">
      <c r="A6" s="439">
        <v>1</v>
      </c>
      <c r="B6" s="440" t="s">
        <v>863</v>
      </c>
      <c r="C6" s="440"/>
      <c r="D6" s="453"/>
    </row>
    <row r="7" spans="1:4" s="441" customFormat="1">
      <c r="A7" s="442" t="s">
        <v>864</v>
      </c>
      <c r="B7" s="443" t="s">
        <v>865</v>
      </c>
      <c r="C7" s="490">
        <v>4.4999999999999998E-2</v>
      </c>
      <c r="D7" s="452">
        <f>C7*'5. RWA'!$C$13</f>
        <v>64381917.309388727</v>
      </c>
    </row>
    <row r="8" spans="1:4" s="441" customFormat="1">
      <c r="A8" s="442" t="s">
        <v>866</v>
      </c>
      <c r="B8" s="443" t="s">
        <v>867</v>
      </c>
      <c r="C8" s="490">
        <v>0.06</v>
      </c>
      <c r="D8" s="452">
        <f>C8*'5. RWA'!$C$13</f>
        <v>85842556.412518293</v>
      </c>
    </row>
    <row r="9" spans="1:4" s="441" customFormat="1">
      <c r="A9" s="442" t="s">
        <v>868</v>
      </c>
      <c r="B9" s="443" t="s">
        <v>869</v>
      </c>
      <c r="C9" s="490">
        <v>0.08</v>
      </c>
      <c r="D9" s="452">
        <f>C9*'5. RWA'!$C$13</f>
        <v>114456741.88335773</v>
      </c>
    </row>
    <row r="10" spans="1:4" s="441" customFormat="1">
      <c r="A10" s="439" t="s">
        <v>870</v>
      </c>
      <c r="B10" s="440" t="s">
        <v>871</v>
      </c>
      <c r="C10" s="491"/>
      <c r="D10" s="453"/>
    </row>
    <row r="11" spans="1:4" s="446" customFormat="1">
      <c r="A11" s="444" t="s">
        <v>872</v>
      </c>
      <c r="B11" s="445" t="s">
        <v>873</v>
      </c>
      <c r="C11" s="492">
        <v>2.5000000000000001E-2</v>
      </c>
      <c r="D11" s="454">
        <f>C11*'5. RWA'!$C$13</f>
        <v>35767731.838549294</v>
      </c>
    </row>
    <row r="12" spans="1:4" s="446" customFormat="1">
      <c r="A12" s="444" t="s">
        <v>874</v>
      </c>
      <c r="B12" s="445" t="s">
        <v>875</v>
      </c>
      <c r="C12" s="492">
        <v>0</v>
      </c>
      <c r="D12" s="454">
        <f>C12*'5. RWA'!$C$13</f>
        <v>0</v>
      </c>
    </row>
    <row r="13" spans="1:4" s="446" customFormat="1">
      <c r="A13" s="444" t="s">
        <v>876</v>
      </c>
      <c r="B13" s="445" t="s">
        <v>877</v>
      </c>
      <c r="C13" s="492"/>
      <c r="D13" s="454">
        <f>C13*'5. RWA'!$C$13</f>
        <v>0</v>
      </c>
    </row>
    <row r="14" spans="1:4" s="441" customFormat="1">
      <c r="A14" s="439" t="s">
        <v>878</v>
      </c>
      <c r="B14" s="440" t="s">
        <v>938</v>
      </c>
      <c r="C14" s="457"/>
      <c r="D14" s="453"/>
    </row>
    <row r="15" spans="1:4" s="441" customFormat="1">
      <c r="A15" s="447" t="s">
        <v>879</v>
      </c>
      <c r="B15" s="445" t="s">
        <v>880</v>
      </c>
      <c r="C15" s="538">
        <v>2.3121532820169301E-2</v>
      </c>
      <c r="D15" s="454">
        <f>C15*'5. RWA'!$C$13</f>
        <v>33080191.424321275</v>
      </c>
    </row>
    <row r="16" spans="1:4" s="441" customFormat="1">
      <c r="A16" s="447" t="s">
        <v>881</v>
      </c>
      <c r="B16" s="445" t="s">
        <v>882</v>
      </c>
      <c r="C16" s="538">
        <v>3.0896910626656129E-2</v>
      </c>
      <c r="D16" s="454">
        <f>C16*'5. RWA'!$C$13</f>
        <v>44204496.557354413</v>
      </c>
    </row>
    <row r="17" spans="1:6" s="441" customFormat="1">
      <c r="A17" s="447" t="s">
        <v>883</v>
      </c>
      <c r="B17" s="445" t="s">
        <v>939</v>
      </c>
      <c r="C17" s="538">
        <v>9.8219388328205065E-2</v>
      </c>
      <c r="D17" s="454">
        <f>C17*'5. RWA'!$C$13</f>
        <v>140523389.72278309</v>
      </c>
    </row>
    <row r="18" spans="1:6" s="438" customFormat="1" ht="13.9" customHeight="1">
      <c r="A18" s="586" t="s">
        <v>937</v>
      </c>
      <c r="B18" s="587"/>
      <c r="C18" s="448" t="s">
        <v>861</v>
      </c>
      <c r="D18" s="455" t="s">
        <v>862</v>
      </c>
    </row>
    <row r="19" spans="1:6" s="441" customFormat="1">
      <c r="A19" s="449">
        <v>4</v>
      </c>
      <c r="B19" s="445" t="s">
        <v>24</v>
      </c>
      <c r="C19" s="488">
        <f>C7+C11+C12+C13+C15</f>
        <v>9.31215328201693E-2</v>
      </c>
      <c r="D19" s="452">
        <f>C19*'5. RWA'!$C$13</f>
        <v>133229840.57225929</v>
      </c>
    </row>
    <row r="20" spans="1:6" s="441" customFormat="1">
      <c r="A20" s="449">
        <v>5</v>
      </c>
      <c r="B20" s="445" t="s">
        <v>125</v>
      </c>
      <c r="C20" s="488">
        <f>C8+C11+C12+C13+C16</f>
        <v>0.11589691062665612</v>
      </c>
      <c r="D20" s="452">
        <f>C20*'5. RWA'!$C$13</f>
        <v>165814784.808422</v>
      </c>
    </row>
    <row r="21" spans="1:6" s="441" customFormat="1" ht="13.5" thickBot="1">
      <c r="A21" s="450" t="s">
        <v>884</v>
      </c>
      <c r="B21" s="451" t="s">
        <v>89</v>
      </c>
      <c r="C21" s="489">
        <f>C9+C11+C12+C13+C17</f>
        <v>0.20321938832820508</v>
      </c>
      <c r="D21" s="456">
        <f>C21*'5. RWA'!$C$13</f>
        <v>290747863.44469011</v>
      </c>
    </row>
    <row r="22" spans="1:6">
      <c r="F22" s="5"/>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2" tint="-9.9978637043366805E-2"/>
  </sheetPr>
  <dimension ref="A1:E53"/>
  <sheetViews>
    <sheetView zoomScaleNormal="100" workbookViewId="0">
      <pane xSplit="1" ySplit="5" topLeftCell="B27" activePane="bottomRight" state="frozen"/>
      <selection activeCell="K8" sqref="K8"/>
      <selection pane="topRight" activeCell="K8" sqref="K8"/>
      <selection pane="bottomLeft" activeCell="K8" sqref="K8"/>
      <selection pane="bottomRight" activeCell="F55" sqref="F55"/>
    </sheetView>
  </sheetViews>
  <sheetFormatPr defaultRowHeight="15.75"/>
  <cols>
    <col min="1" max="1" width="10.7109375" style="67" customWidth="1"/>
    <col min="2" max="2" width="82.85546875" style="67" customWidth="1"/>
    <col min="3" max="3" width="39" style="13" customWidth="1"/>
    <col min="4" max="4" width="32.28515625" style="67" customWidth="1"/>
  </cols>
  <sheetData>
    <row r="1" spans="1:5">
      <c r="A1" s="20" t="s">
        <v>227</v>
      </c>
      <c r="B1" s="317" t="s">
        <v>752</v>
      </c>
      <c r="E1" s="2"/>
    </row>
    <row r="2" spans="1:5" s="15" customFormat="1" ht="15.75" customHeight="1">
      <c r="A2" s="19" t="s">
        <v>228</v>
      </c>
      <c r="B2" s="320">
        <f>'1. key ratios'!B2</f>
        <v>43738</v>
      </c>
    </row>
    <row r="3" spans="1:5" s="15" customFormat="1" ht="15.75" customHeight="1">
      <c r="A3" s="19"/>
    </row>
    <row r="4" spans="1:5" s="15" customFormat="1" ht="15.75" customHeight="1" thickBot="1">
      <c r="A4" s="15" t="s">
        <v>658</v>
      </c>
      <c r="B4" s="342" t="s">
        <v>308</v>
      </c>
      <c r="D4" s="204" t="s">
        <v>130</v>
      </c>
    </row>
    <row r="5" spans="1:5" ht="64.900000000000006" customHeight="1">
      <c r="A5" s="154" t="s">
        <v>27</v>
      </c>
      <c r="B5" s="155" t="s">
        <v>270</v>
      </c>
      <c r="C5" s="539" t="s">
        <v>274</v>
      </c>
      <c r="D5" s="203" t="s">
        <v>309</v>
      </c>
    </row>
    <row r="6" spans="1:5">
      <c r="A6" s="144">
        <v>1</v>
      </c>
      <c r="B6" s="83" t="s">
        <v>192</v>
      </c>
      <c r="C6" s="540">
        <f>'2. RC'!E6</f>
        <v>21352185</v>
      </c>
      <c r="D6" s="145"/>
    </row>
    <row r="7" spans="1:5">
      <c r="A7" s="144">
        <v>2</v>
      </c>
      <c r="B7" s="84" t="s">
        <v>193</v>
      </c>
      <c r="C7" s="540">
        <f>'2. RC'!E7</f>
        <v>190010289</v>
      </c>
      <c r="D7" s="146"/>
    </row>
    <row r="8" spans="1:5">
      <c r="A8" s="144">
        <v>3</v>
      </c>
      <c r="B8" s="84" t="s">
        <v>194</v>
      </c>
      <c r="C8" s="540">
        <f>'2. RC'!E8</f>
        <v>180406000</v>
      </c>
      <c r="D8" s="146"/>
    </row>
    <row r="9" spans="1:5">
      <c r="A9" s="144">
        <v>4</v>
      </c>
      <c r="B9" s="84" t="s">
        <v>223</v>
      </c>
      <c r="C9" s="540">
        <f>'2. RC'!E9</f>
        <v>0</v>
      </c>
      <c r="D9" s="146"/>
    </row>
    <row r="10" spans="1:5">
      <c r="A10" s="144">
        <v>5</v>
      </c>
      <c r="B10" s="84" t="s">
        <v>195</v>
      </c>
      <c r="C10" s="540">
        <f>'2. RC'!E10-C11</f>
        <v>35779803</v>
      </c>
      <c r="D10" s="146"/>
    </row>
    <row r="11" spans="1:5">
      <c r="A11" s="521">
        <v>5.0999999999999996</v>
      </c>
      <c r="B11" s="341" t="s">
        <v>942</v>
      </c>
      <c r="C11" s="541">
        <v>-295520</v>
      </c>
      <c r="D11" s="256" t="s">
        <v>770</v>
      </c>
    </row>
    <row r="12" spans="1:5">
      <c r="A12" s="521">
        <v>5.2</v>
      </c>
      <c r="B12" s="522" t="s">
        <v>943</v>
      </c>
      <c r="C12" s="541">
        <f>C10+C11</f>
        <v>35484283</v>
      </c>
      <c r="D12" s="147"/>
    </row>
    <row r="13" spans="1:5">
      <c r="A13" s="144">
        <v>6.1</v>
      </c>
      <c r="B13" s="84" t="s">
        <v>196</v>
      </c>
      <c r="C13" s="540">
        <f>'2. RC'!E11</f>
        <v>862641755</v>
      </c>
      <c r="D13" s="147"/>
    </row>
    <row r="14" spans="1:5">
      <c r="A14" s="144">
        <v>6.2</v>
      </c>
      <c r="B14" s="85" t="s">
        <v>197</v>
      </c>
      <c r="C14" s="343">
        <f>'2. RC'!E12</f>
        <v>-135880472</v>
      </c>
      <c r="D14" s="147"/>
    </row>
    <row r="15" spans="1:5">
      <c r="A15" s="144" t="s">
        <v>769</v>
      </c>
      <c r="B15" s="339" t="s">
        <v>773</v>
      </c>
      <c r="C15" s="542">
        <v>-8019053</v>
      </c>
      <c r="D15" s="256" t="s">
        <v>770</v>
      </c>
    </row>
    <row r="16" spans="1:5">
      <c r="A16" s="144">
        <v>6</v>
      </c>
      <c r="B16" s="84" t="s">
        <v>198</v>
      </c>
      <c r="C16" s="543">
        <f>C13+C14</f>
        <v>726761283</v>
      </c>
      <c r="D16" s="147"/>
    </row>
    <row r="17" spans="1:4">
      <c r="A17" s="144">
        <v>7</v>
      </c>
      <c r="B17" s="84" t="s">
        <v>199</v>
      </c>
      <c r="C17" s="540">
        <f>'2. RC'!E14</f>
        <v>7555551</v>
      </c>
      <c r="D17" s="146"/>
    </row>
    <row r="18" spans="1:4">
      <c r="A18" s="144">
        <v>8</v>
      </c>
      <c r="B18" s="84" t="s">
        <v>200</v>
      </c>
      <c r="C18" s="540">
        <f>'2. RC'!E15</f>
        <v>24352452</v>
      </c>
      <c r="D18" s="146"/>
    </row>
    <row r="19" spans="1:4">
      <c r="A19" s="144">
        <v>9</v>
      </c>
      <c r="B19" s="84" t="s">
        <v>774</v>
      </c>
      <c r="C19" s="543">
        <f>SUM(C20:C23)</f>
        <v>5814321</v>
      </c>
      <c r="D19" s="146"/>
    </row>
    <row r="20" spans="1:4">
      <c r="A20" s="144">
        <v>9.1</v>
      </c>
      <c r="B20" s="340" t="s">
        <v>776</v>
      </c>
      <c r="C20" s="544">
        <v>9372300</v>
      </c>
      <c r="D20" s="146"/>
    </row>
    <row r="21" spans="1:4">
      <c r="A21" s="144">
        <v>9.1999999999999993</v>
      </c>
      <c r="B21" s="341" t="s">
        <v>780</v>
      </c>
      <c r="C21" s="544">
        <v>-3613839</v>
      </c>
      <c r="D21" s="146"/>
    </row>
    <row r="22" spans="1:4">
      <c r="A22" s="144">
        <v>9.3000000000000007</v>
      </c>
      <c r="B22" s="340" t="s">
        <v>775</v>
      </c>
      <c r="C22" s="544">
        <v>57000</v>
      </c>
      <c r="D22" s="146"/>
    </row>
    <row r="23" spans="1:4">
      <c r="A23" s="144">
        <v>9.4</v>
      </c>
      <c r="B23" s="341" t="s">
        <v>778</v>
      </c>
      <c r="C23" s="544">
        <v>-1140</v>
      </c>
      <c r="D23" s="256" t="s">
        <v>770</v>
      </c>
    </row>
    <row r="24" spans="1:4">
      <c r="A24" s="144">
        <v>10</v>
      </c>
      <c r="B24" s="84" t="s">
        <v>202</v>
      </c>
      <c r="C24" s="544">
        <f>'2. RC'!E17</f>
        <v>17998741</v>
      </c>
      <c r="D24" s="146"/>
    </row>
    <row r="25" spans="1:4">
      <c r="A25" s="144">
        <v>10.1</v>
      </c>
      <c r="B25" s="339" t="s">
        <v>273</v>
      </c>
      <c r="C25" s="544">
        <f>'9. Capital'!C15</f>
        <v>4611880</v>
      </c>
      <c r="D25" s="256" t="s">
        <v>700</v>
      </c>
    </row>
    <row r="26" spans="1:4">
      <c r="A26" s="144">
        <v>11</v>
      </c>
      <c r="B26" s="86" t="s">
        <v>203</v>
      </c>
      <c r="C26" s="545">
        <f>'2. RC'!E18-C27-C28</f>
        <v>24230011</v>
      </c>
      <c r="D26" s="148"/>
    </row>
    <row r="27" spans="1:4">
      <c r="A27" s="144">
        <v>11.1</v>
      </c>
      <c r="B27" s="341" t="s">
        <v>807</v>
      </c>
      <c r="C27" s="544">
        <v>0</v>
      </c>
      <c r="D27" s="256" t="s">
        <v>770</v>
      </c>
    </row>
    <row r="28" spans="1:4">
      <c r="A28" s="144">
        <v>11.2</v>
      </c>
      <c r="B28" s="341" t="s">
        <v>809</v>
      </c>
      <c r="C28" s="544">
        <v>-1094164</v>
      </c>
      <c r="D28" s="146"/>
    </row>
    <row r="29" spans="1:4">
      <c r="A29" s="144"/>
      <c r="B29" s="86" t="s">
        <v>808</v>
      </c>
      <c r="C29" s="546">
        <f>SUM(C26:C28)</f>
        <v>23135847</v>
      </c>
      <c r="D29" s="386"/>
    </row>
    <row r="30" spans="1:4">
      <c r="A30" s="144">
        <v>12</v>
      </c>
      <c r="B30" s="88" t="s">
        <v>204</v>
      </c>
      <c r="C30" s="547">
        <f>SUM(C6:C9,C12,C16:C19,C24,C29)</f>
        <v>1232870952</v>
      </c>
      <c r="D30" s="149"/>
    </row>
    <row r="31" spans="1:4">
      <c r="A31" s="144">
        <v>13</v>
      </c>
      <c r="B31" s="84" t="s">
        <v>205</v>
      </c>
      <c r="C31" s="548">
        <f>'2. RC'!E21</f>
        <v>155064</v>
      </c>
      <c r="D31" s="150"/>
    </row>
    <row r="32" spans="1:4">
      <c r="A32" s="144">
        <v>14</v>
      </c>
      <c r="B32" s="84" t="s">
        <v>206</v>
      </c>
      <c r="C32" s="548">
        <f>'2. RC'!E22</f>
        <v>362931233</v>
      </c>
      <c r="D32" s="146"/>
    </row>
    <row r="33" spans="1:4">
      <c r="A33" s="144">
        <v>15</v>
      </c>
      <c r="B33" s="84" t="s">
        <v>207</v>
      </c>
      <c r="C33" s="548">
        <f>'2. RC'!E23</f>
        <v>66618455</v>
      </c>
      <c r="D33" s="146"/>
    </row>
    <row r="34" spans="1:4">
      <c r="A34" s="144">
        <v>16</v>
      </c>
      <c r="B34" s="84" t="s">
        <v>208</v>
      </c>
      <c r="C34" s="548">
        <f>'2. RC'!E24</f>
        <v>351173425</v>
      </c>
      <c r="D34" s="146"/>
    </row>
    <row r="35" spans="1:4">
      <c r="A35" s="144">
        <v>17</v>
      </c>
      <c r="B35" s="84" t="s">
        <v>209</v>
      </c>
      <c r="C35" s="548">
        <f>'2. RC'!E25</f>
        <v>0</v>
      </c>
      <c r="D35" s="146"/>
    </row>
    <row r="36" spans="1:4">
      <c r="A36" s="144">
        <v>18</v>
      </c>
      <c r="B36" s="84" t="s">
        <v>210</v>
      </c>
      <c r="C36" s="548">
        <f>'2. RC'!E26</f>
        <v>0</v>
      </c>
      <c r="D36" s="146"/>
    </row>
    <row r="37" spans="1:4">
      <c r="A37" s="144">
        <v>19</v>
      </c>
      <c r="B37" s="84" t="s">
        <v>211</v>
      </c>
      <c r="C37" s="548">
        <f>'2. RC'!E27</f>
        <v>8825232</v>
      </c>
      <c r="D37" s="146"/>
    </row>
    <row r="38" spans="1:4">
      <c r="A38" s="144">
        <v>20</v>
      </c>
      <c r="B38" s="84" t="s">
        <v>133</v>
      </c>
      <c r="C38" s="548">
        <f>'2. RC'!E28</f>
        <v>19299898</v>
      </c>
      <c r="D38" s="146"/>
    </row>
    <row r="39" spans="1:4">
      <c r="A39" s="144">
        <v>20.100000000000001</v>
      </c>
      <c r="B39" s="337" t="s">
        <v>777</v>
      </c>
      <c r="C39" s="548">
        <v>598852</v>
      </c>
      <c r="D39" s="256" t="s">
        <v>770</v>
      </c>
    </row>
    <row r="40" spans="1:4">
      <c r="A40" s="144">
        <v>21</v>
      </c>
      <c r="B40" s="86" t="s">
        <v>212</v>
      </c>
      <c r="C40" s="548">
        <f>'2. RC'!E29</f>
        <v>223413120</v>
      </c>
      <c r="D40" s="146"/>
    </row>
    <row r="41" spans="1:4">
      <c r="A41" s="144">
        <v>21.1</v>
      </c>
      <c r="B41" s="87" t="s">
        <v>272</v>
      </c>
      <c r="C41" s="545">
        <f>C40</f>
        <v>223413120</v>
      </c>
      <c r="D41" s="256" t="s">
        <v>772</v>
      </c>
    </row>
    <row r="42" spans="1:4">
      <c r="A42" s="144">
        <v>22</v>
      </c>
      <c r="B42" s="88" t="s">
        <v>213</v>
      </c>
      <c r="C42" s="547">
        <f>SUM(C31:C38,C40)</f>
        <v>1032416427</v>
      </c>
      <c r="D42" s="149"/>
    </row>
    <row r="43" spans="1:4">
      <c r="A43" s="144">
        <v>23</v>
      </c>
      <c r="B43" s="86" t="s">
        <v>214</v>
      </c>
      <c r="C43" s="544">
        <f>'2. RC'!E32</f>
        <v>114430000</v>
      </c>
      <c r="D43" s="256" t="s">
        <v>766</v>
      </c>
    </row>
    <row r="44" spans="1:4">
      <c r="A44" s="144">
        <v>24</v>
      </c>
      <c r="B44" s="86" t="s">
        <v>215</v>
      </c>
      <c r="C44" s="544">
        <f>'2. RC'!E33</f>
        <v>0</v>
      </c>
      <c r="D44" s="146"/>
    </row>
    <row r="45" spans="1:4">
      <c r="A45" s="144">
        <v>25</v>
      </c>
      <c r="B45" s="338" t="s">
        <v>271</v>
      </c>
      <c r="C45" s="544">
        <f>'2. RC'!E34</f>
        <v>0</v>
      </c>
      <c r="D45" s="146"/>
    </row>
    <row r="46" spans="1:4">
      <c r="A46" s="144">
        <v>26</v>
      </c>
      <c r="B46" s="86" t="s">
        <v>217</v>
      </c>
      <c r="C46" s="544">
        <f>'2. RC'!E35</f>
        <v>0</v>
      </c>
      <c r="D46" s="146"/>
    </row>
    <row r="47" spans="1:4">
      <c r="A47" s="144">
        <v>27</v>
      </c>
      <c r="B47" s="86" t="s">
        <v>218</v>
      </c>
      <c r="C47" s="544">
        <f>'2. RC'!E36</f>
        <v>7438034</v>
      </c>
      <c r="D47" s="146"/>
    </row>
    <row r="48" spans="1:4">
      <c r="A48" s="144">
        <v>27.1</v>
      </c>
      <c r="B48" s="337" t="s">
        <v>767</v>
      </c>
      <c r="C48" s="544">
        <v>6838034</v>
      </c>
      <c r="D48" s="256" t="s">
        <v>768</v>
      </c>
    </row>
    <row r="49" spans="1:4">
      <c r="A49" s="144">
        <v>27.2</v>
      </c>
      <c r="B49" s="337" t="s">
        <v>771</v>
      </c>
      <c r="C49" s="544">
        <v>600000</v>
      </c>
      <c r="D49" s="256" t="s">
        <v>772</v>
      </c>
    </row>
    <row r="50" spans="1:4">
      <c r="A50" s="144">
        <v>28</v>
      </c>
      <c r="B50" s="86" t="s">
        <v>219</v>
      </c>
      <c r="C50" s="544">
        <f>'2. RC'!E37</f>
        <v>78586491</v>
      </c>
      <c r="D50" s="256" t="s">
        <v>782</v>
      </c>
    </row>
    <row r="51" spans="1:4">
      <c r="A51" s="144">
        <v>29</v>
      </c>
      <c r="B51" s="86" t="s">
        <v>36</v>
      </c>
      <c r="C51" s="544">
        <f>'2. RC'!H38</f>
        <v>0</v>
      </c>
      <c r="D51" s="146"/>
    </row>
    <row r="52" spans="1:4" ht="16.5" thickBot="1">
      <c r="A52" s="151">
        <v>30</v>
      </c>
      <c r="B52" s="152" t="s">
        <v>220</v>
      </c>
      <c r="C52" s="549">
        <f>SUM(C43:C47,C50:C51)</f>
        <v>200454525</v>
      </c>
      <c r="D52" s="153"/>
    </row>
    <row r="53" spans="1:4">
      <c r="C53" s="550"/>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2" tint="-9.9978637043366805E-2"/>
  </sheetPr>
  <dimension ref="A1:S23"/>
  <sheetViews>
    <sheetView workbookViewId="0">
      <pane xSplit="2" ySplit="7" topLeftCell="C8" activePane="bottomRight" state="frozen"/>
      <selection activeCell="K8" sqref="K8"/>
      <selection pane="topRight" activeCell="K8" sqref="K8"/>
      <selection pane="bottomLeft" activeCell="K8" sqref="K8"/>
      <selection pane="bottomRight" activeCell="C8" sqref="C8"/>
    </sheetView>
  </sheetViews>
  <sheetFormatPr defaultColWidth="9.140625" defaultRowHeight="12.75"/>
  <cols>
    <col min="1" max="1" width="10.5703125" style="2" bestFit="1" customWidth="1"/>
    <col min="2" max="2" width="83.5703125" style="2" customWidth="1"/>
    <col min="3" max="3" width="12.85546875" style="2" customWidth="1"/>
    <col min="4" max="4" width="13.28515625" style="2" bestFit="1" customWidth="1"/>
    <col min="5" max="5" width="12.5703125" style="2" customWidth="1"/>
    <col min="6" max="6" width="13.28515625" style="2" bestFit="1" customWidth="1"/>
    <col min="7" max="7" width="12.28515625" style="2" customWidth="1"/>
    <col min="8" max="8" width="13.28515625" style="2" bestFit="1" customWidth="1"/>
    <col min="9" max="9" width="11.85546875" style="2" customWidth="1"/>
    <col min="10" max="10" width="13.28515625" style="2" bestFit="1" customWidth="1"/>
    <col min="11" max="11" width="10.5703125" style="2" customWidth="1"/>
    <col min="12" max="12" width="13.28515625" style="2" bestFit="1" customWidth="1"/>
    <col min="13" max="13" width="11.5703125" style="2" customWidth="1"/>
    <col min="14" max="14" width="13.28515625" style="10" bestFit="1" customWidth="1"/>
    <col min="15" max="15" width="11" style="2" customWidth="1"/>
    <col min="16" max="16" width="13.28515625" style="2" bestFit="1" customWidth="1"/>
    <col min="17" max="17" width="11.140625" style="2" customWidth="1"/>
    <col min="18" max="18" width="10.7109375" style="10" customWidth="1"/>
    <col min="19" max="19" width="18" style="2" customWidth="1"/>
    <col min="20" max="16384" width="9.140625" style="8"/>
  </cols>
  <sheetData>
    <row r="1" spans="1:19">
      <c r="A1" s="2" t="s">
        <v>227</v>
      </c>
      <c r="B1" s="2" t="s">
        <v>752</v>
      </c>
    </row>
    <row r="2" spans="1:19">
      <c r="A2" s="2" t="s">
        <v>228</v>
      </c>
      <c r="B2" s="320">
        <f>'1. key ratios'!B2</f>
        <v>43738</v>
      </c>
    </row>
    <row r="4" spans="1:19" ht="39" thickBot="1">
      <c r="A4" s="66" t="s">
        <v>659</v>
      </c>
      <c r="B4" s="352" t="s">
        <v>790</v>
      </c>
      <c r="C4" s="483">
        <v>0</v>
      </c>
      <c r="D4" s="483">
        <v>0</v>
      </c>
      <c r="E4" s="483">
        <v>0.2</v>
      </c>
      <c r="F4" s="483">
        <v>0.2</v>
      </c>
      <c r="G4" s="483">
        <v>0.35</v>
      </c>
      <c r="H4" s="483">
        <v>0.35</v>
      </c>
      <c r="I4" s="483">
        <v>0.5</v>
      </c>
      <c r="J4" s="483">
        <v>0.5</v>
      </c>
      <c r="K4" s="483">
        <v>0.75</v>
      </c>
      <c r="L4" s="483">
        <v>0.75</v>
      </c>
      <c r="M4" s="483">
        <v>1</v>
      </c>
      <c r="N4" s="551">
        <v>1</v>
      </c>
      <c r="O4" s="483">
        <v>1.5</v>
      </c>
      <c r="P4" s="483">
        <v>1.5</v>
      </c>
      <c r="Q4" s="483">
        <v>2.5</v>
      </c>
      <c r="R4" s="551">
        <v>2.5</v>
      </c>
    </row>
    <row r="5" spans="1:19">
      <c r="A5" s="133"/>
      <c r="B5" s="135"/>
      <c r="C5" s="114" t="s">
        <v>0</v>
      </c>
      <c r="D5" s="114" t="s">
        <v>1</v>
      </c>
      <c r="E5" s="114" t="s">
        <v>2</v>
      </c>
      <c r="F5" s="114" t="s">
        <v>3</v>
      </c>
      <c r="G5" s="114" t="s">
        <v>4</v>
      </c>
      <c r="H5" s="114" t="s">
        <v>5</v>
      </c>
      <c r="I5" s="114" t="s">
        <v>275</v>
      </c>
      <c r="J5" s="114" t="s">
        <v>276</v>
      </c>
      <c r="K5" s="114" t="s">
        <v>277</v>
      </c>
      <c r="L5" s="114" t="s">
        <v>278</v>
      </c>
      <c r="M5" s="114" t="s">
        <v>279</v>
      </c>
      <c r="N5" s="552" t="s">
        <v>280</v>
      </c>
      <c r="O5" s="114" t="s">
        <v>783</v>
      </c>
      <c r="P5" s="114" t="s">
        <v>784</v>
      </c>
      <c r="Q5" s="114" t="s">
        <v>785</v>
      </c>
      <c r="R5" s="556" t="s">
        <v>786</v>
      </c>
      <c r="S5" s="115" t="s">
        <v>791</v>
      </c>
    </row>
    <row r="6" spans="1:19" ht="76.5" customHeight="1">
      <c r="A6" s="157"/>
      <c r="B6" s="592" t="s">
        <v>787</v>
      </c>
      <c r="C6" s="588">
        <v>0</v>
      </c>
      <c r="D6" s="589"/>
      <c r="E6" s="588">
        <v>0.2</v>
      </c>
      <c r="F6" s="589"/>
      <c r="G6" s="588">
        <v>0.35</v>
      </c>
      <c r="H6" s="589"/>
      <c r="I6" s="588">
        <v>0.5</v>
      </c>
      <c r="J6" s="589"/>
      <c r="K6" s="588">
        <v>0.75</v>
      </c>
      <c r="L6" s="589"/>
      <c r="M6" s="588">
        <v>1</v>
      </c>
      <c r="N6" s="589"/>
      <c r="O6" s="588">
        <v>1.5</v>
      </c>
      <c r="P6" s="589"/>
      <c r="Q6" s="588">
        <v>2.5</v>
      </c>
      <c r="R6" s="589"/>
      <c r="S6" s="590" t="s">
        <v>287</v>
      </c>
    </row>
    <row r="7" spans="1:19">
      <c r="A7" s="157"/>
      <c r="B7" s="593"/>
      <c r="C7" s="351" t="s">
        <v>788</v>
      </c>
      <c r="D7" s="351" t="s">
        <v>789</v>
      </c>
      <c r="E7" s="351" t="s">
        <v>788</v>
      </c>
      <c r="F7" s="351" t="s">
        <v>789</v>
      </c>
      <c r="G7" s="351" t="s">
        <v>788</v>
      </c>
      <c r="H7" s="351" t="s">
        <v>789</v>
      </c>
      <c r="I7" s="351" t="s">
        <v>788</v>
      </c>
      <c r="J7" s="351" t="s">
        <v>789</v>
      </c>
      <c r="K7" s="351" t="s">
        <v>788</v>
      </c>
      <c r="L7" s="351" t="s">
        <v>789</v>
      </c>
      <c r="M7" s="351" t="s">
        <v>788</v>
      </c>
      <c r="N7" s="553" t="s">
        <v>789</v>
      </c>
      <c r="O7" s="351" t="s">
        <v>788</v>
      </c>
      <c r="P7" s="351" t="s">
        <v>789</v>
      </c>
      <c r="Q7" s="351" t="s">
        <v>788</v>
      </c>
      <c r="R7" s="553" t="s">
        <v>789</v>
      </c>
      <c r="S7" s="591"/>
    </row>
    <row r="8" spans="1:19" s="160" customFormat="1" ht="25.5">
      <c r="A8" s="118">
        <v>1</v>
      </c>
      <c r="B8" s="72" t="s">
        <v>255</v>
      </c>
      <c r="C8" s="297">
        <v>22788881</v>
      </c>
      <c r="D8" s="297"/>
      <c r="E8" s="297"/>
      <c r="F8" s="353"/>
      <c r="G8" s="297"/>
      <c r="H8" s="297"/>
      <c r="I8" s="297"/>
      <c r="J8" s="297"/>
      <c r="K8" s="297"/>
      <c r="L8" s="297"/>
      <c r="M8" s="297">
        <v>188254762</v>
      </c>
      <c r="N8" s="554"/>
      <c r="O8" s="297"/>
      <c r="P8" s="297"/>
      <c r="Q8" s="297"/>
      <c r="R8" s="557"/>
      <c r="S8" s="354">
        <f>SUMPRODUCT($C$4:$R$4,C8:R8)</f>
        <v>188254762</v>
      </c>
    </row>
    <row r="9" spans="1:19" s="160" customFormat="1" ht="25.5">
      <c r="A9" s="118">
        <v>2</v>
      </c>
      <c r="B9" s="72" t="s">
        <v>256</v>
      </c>
      <c r="C9" s="297"/>
      <c r="D9" s="297"/>
      <c r="E9" s="297"/>
      <c r="F9" s="297"/>
      <c r="G9" s="297"/>
      <c r="H9" s="297"/>
      <c r="I9" s="297"/>
      <c r="J9" s="297"/>
      <c r="K9" s="297"/>
      <c r="L9" s="297"/>
      <c r="M9" s="297">
        <v>0</v>
      </c>
      <c r="N9" s="554"/>
      <c r="O9" s="297"/>
      <c r="P9" s="297"/>
      <c r="Q9" s="297"/>
      <c r="R9" s="557"/>
      <c r="S9" s="354">
        <f t="shared" ref="S9:S21" si="0">SUMPRODUCT($C$4:$R$4,C9:R9)</f>
        <v>0</v>
      </c>
    </row>
    <row r="10" spans="1:19" s="160" customFormat="1">
      <c r="A10" s="118">
        <v>3</v>
      </c>
      <c r="B10" s="72" t="s">
        <v>257</v>
      </c>
      <c r="C10" s="297"/>
      <c r="D10" s="297"/>
      <c r="E10" s="297"/>
      <c r="F10" s="297"/>
      <c r="G10" s="297"/>
      <c r="H10" s="297"/>
      <c r="I10" s="297"/>
      <c r="J10" s="297"/>
      <c r="K10" s="297"/>
      <c r="L10" s="297"/>
      <c r="M10" s="297">
        <v>0</v>
      </c>
      <c r="N10" s="554"/>
      <c r="O10" s="297"/>
      <c r="P10" s="297"/>
      <c r="Q10" s="297"/>
      <c r="R10" s="557"/>
      <c r="S10" s="354">
        <f t="shared" si="0"/>
        <v>0</v>
      </c>
    </row>
    <row r="11" spans="1:19" s="160" customFormat="1">
      <c r="A11" s="118">
        <v>4</v>
      </c>
      <c r="B11" s="72" t="s">
        <v>258</v>
      </c>
      <c r="C11" s="297"/>
      <c r="D11" s="297"/>
      <c r="E11" s="297"/>
      <c r="F11" s="297"/>
      <c r="G11" s="297"/>
      <c r="H11" s="297"/>
      <c r="I11" s="297"/>
      <c r="J11" s="297"/>
      <c r="K11" s="297"/>
      <c r="L11" s="297"/>
      <c r="M11" s="297">
        <v>0</v>
      </c>
      <c r="N11" s="554"/>
      <c r="O11" s="297"/>
      <c r="P11" s="297"/>
      <c r="Q11" s="297"/>
      <c r="R11" s="557"/>
      <c r="S11" s="354">
        <f t="shared" si="0"/>
        <v>0</v>
      </c>
    </row>
    <row r="12" spans="1:19" s="160" customFormat="1">
      <c r="A12" s="118">
        <v>5</v>
      </c>
      <c r="B12" s="72" t="s">
        <v>259</v>
      </c>
      <c r="C12" s="297"/>
      <c r="D12" s="297"/>
      <c r="E12" s="297"/>
      <c r="F12" s="297"/>
      <c r="G12" s="297"/>
      <c r="H12" s="297"/>
      <c r="I12" s="297"/>
      <c r="J12" s="297"/>
      <c r="K12" s="297"/>
      <c r="L12" s="297"/>
      <c r="M12" s="297">
        <v>0</v>
      </c>
      <c r="N12" s="554"/>
      <c r="O12" s="297"/>
      <c r="P12" s="297"/>
      <c r="Q12" s="297"/>
      <c r="R12" s="557"/>
      <c r="S12" s="354">
        <f t="shared" si="0"/>
        <v>0</v>
      </c>
    </row>
    <row r="13" spans="1:19" s="160" customFormat="1">
      <c r="A13" s="118">
        <v>6</v>
      </c>
      <c r="B13" s="72" t="s">
        <v>260</v>
      </c>
      <c r="C13" s="297">
        <v>0</v>
      </c>
      <c r="D13" s="297"/>
      <c r="E13" s="297">
        <v>135226265.75000003</v>
      </c>
      <c r="F13" s="297"/>
      <c r="G13" s="297"/>
      <c r="H13" s="297"/>
      <c r="I13" s="297">
        <v>45067875.330000006</v>
      </c>
      <c r="J13" s="297"/>
      <c r="K13" s="297"/>
      <c r="L13" s="297"/>
      <c r="M13" s="297">
        <v>141388.91999996454</v>
      </c>
      <c r="N13" s="554"/>
      <c r="O13" s="297"/>
      <c r="P13" s="297"/>
      <c r="Q13" s="297"/>
      <c r="R13" s="554"/>
      <c r="S13" s="354">
        <f t="shared" si="0"/>
        <v>49720579.734999977</v>
      </c>
    </row>
    <row r="14" spans="1:19" s="160" customFormat="1">
      <c r="A14" s="118">
        <v>7</v>
      </c>
      <c r="B14" s="72" t="s">
        <v>74</v>
      </c>
      <c r="C14" s="297"/>
      <c r="D14" s="297"/>
      <c r="E14" s="297"/>
      <c r="F14" s="297"/>
      <c r="G14" s="297"/>
      <c r="H14" s="297"/>
      <c r="I14" s="297"/>
      <c r="J14" s="297"/>
      <c r="K14" s="297"/>
      <c r="L14" s="297"/>
      <c r="M14" s="297">
        <v>566237459.81004143</v>
      </c>
      <c r="N14" s="554">
        <v>58034383.740548052</v>
      </c>
      <c r="O14" s="297">
        <v>0</v>
      </c>
      <c r="P14" s="297"/>
      <c r="Q14" s="297">
        <v>47754847.682183005</v>
      </c>
      <c r="R14" s="554">
        <v>0</v>
      </c>
      <c r="S14" s="354">
        <f t="shared" si="0"/>
        <v>743658962.75604701</v>
      </c>
    </row>
    <row r="15" spans="1:19" s="160" customFormat="1">
      <c r="A15" s="118">
        <v>8</v>
      </c>
      <c r="B15" s="72" t="s">
        <v>75</v>
      </c>
      <c r="C15" s="297"/>
      <c r="D15" s="297"/>
      <c r="E15" s="297"/>
      <c r="F15" s="297"/>
      <c r="G15" s="297"/>
      <c r="H15" s="297"/>
      <c r="I15" s="297"/>
      <c r="J15" s="297"/>
      <c r="K15" s="297"/>
      <c r="L15" s="297"/>
      <c r="M15" s="297">
        <v>0</v>
      </c>
      <c r="N15" s="554"/>
      <c r="O15" s="297"/>
      <c r="P15" s="297"/>
      <c r="Q15" s="297"/>
      <c r="R15" s="557"/>
      <c r="S15" s="354">
        <f t="shared" si="0"/>
        <v>0</v>
      </c>
    </row>
    <row r="16" spans="1:19" s="160" customFormat="1" ht="25.5">
      <c r="A16" s="118">
        <v>9</v>
      </c>
      <c r="B16" s="72" t="s">
        <v>76</v>
      </c>
      <c r="C16" s="297"/>
      <c r="D16" s="297"/>
      <c r="E16" s="297"/>
      <c r="F16" s="297"/>
      <c r="G16" s="297"/>
      <c r="H16" s="297"/>
      <c r="I16" s="297"/>
      <c r="J16" s="297"/>
      <c r="K16" s="297"/>
      <c r="L16" s="297"/>
      <c r="M16" s="297">
        <v>0</v>
      </c>
      <c r="N16" s="554"/>
      <c r="O16" s="297"/>
      <c r="P16" s="297"/>
      <c r="Q16" s="297"/>
      <c r="R16" s="557"/>
      <c r="S16" s="354">
        <f t="shared" si="0"/>
        <v>0</v>
      </c>
    </row>
    <row r="17" spans="1:19" s="160" customFormat="1">
      <c r="A17" s="118">
        <v>10</v>
      </c>
      <c r="B17" s="72" t="s">
        <v>70</v>
      </c>
      <c r="C17" s="297"/>
      <c r="D17" s="297"/>
      <c r="E17" s="297"/>
      <c r="F17" s="297"/>
      <c r="G17" s="297"/>
      <c r="H17" s="297"/>
      <c r="I17" s="297"/>
      <c r="J17" s="297"/>
      <c r="K17" s="297"/>
      <c r="L17" s="297"/>
      <c r="M17" s="297">
        <v>109193710.62576897</v>
      </c>
      <c r="N17" s="554">
        <v>3982167.9199999957</v>
      </c>
      <c r="O17" s="297">
        <v>0</v>
      </c>
      <c r="P17" s="297"/>
      <c r="Q17" s="297">
        <v>0</v>
      </c>
      <c r="R17" s="557"/>
      <c r="S17" s="354">
        <f t="shared" si="0"/>
        <v>113175878.54576898</v>
      </c>
    </row>
    <row r="18" spans="1:19" s="160" customFormat="1">
      <c r="A18" s="118">
        <v>11</v>
      </c>
      <c r="B18" s="72" t="s">
        <v>71</v>
      </c>
      <c r="C18" s="297"/>
      <c r="D18" s="297"/>
      <c r="E18" s="297"/>
      <c r="F18" s="297"/>
      <c r="G18" s="297"/>
      <c r="H18" s="297"/>
      <c r="I18" s="297"/>
      <c r="J18" s="297"/>
      <c r="K18" s="297"/>
      <c r="L18" s="297"/>
      <c r="M18" s="297">
        <v>0</v>
      </c>
      <c r="N18" s="554"/>
      <c r="O18" s="297"/>
      <c r="P18" s="297"/>
      <c r="Q18" s="297"/>
      <c r="R18" s="557"/>
      <c r="S18" s="354">
        <f t="shared" si="0"/>
        <v>0</v>
      </c>
    </row>
    <row r="19" spans="1:19" s="160" customFormat="1">
      <c r="A19" s="118">
        <v>12</v>
      </c>
      <c r="B19" s="72" t="s">
        <v>72</v>
      </c>
      <c r="C19" s="297"/>
      <c r="D19" s="297"/>
      <c r="E19" s="297"/>
      <c r="F19" s="297"/>
      <c r="G19" s="297"/>
      <c r="H19" s="297"/>
      <c r="I19" s="297"/>
      <c r="J19" s="297"/>
      <c r="K19" s="297"/>
      <c r="L19" s="297"/>
      <c r="M19" s="297">
        <v>0</v>
      </c>
      <c r="N19" s="554"/>
      <c r="O19" s="297"/>
      <c r="P19" s="297"/>
      <c r="Q19" s="297"/>
      <c r="R19" s="557"/>
      <c r="S19" s="354">
        <f t="shared" si="0"/>
        <v>0</v>
      </c>
    </row>
    <row r="20" spans="1:19" s="160" customFormat="1">
      <c r="A20" s="118">
        <v>13</v>
      </c>
      <c r="B20" s="72" t="s">
        <v>73</v>
      </c>
      <c r="C20" s="297"/>
      <c r="D20" s="297"/>
      <c r="E20" s="297"/>
      <c r="F20" s="297"/>
      <c r="G20" s="297"/>
      <c r="H20" s="297"/>
      <c r="I20" s="297"/>
      <c r="J20" s="297"/>
      <c r="K20" s="297"/>
      <c r="L20" s="297"/>
      <c r="M20" s="297">
        <v>0</v>
      </c>
      <c r="N20" s="554"/>
      <c r="O20" s="297"/>
      <c r="P20" s="297"/>
      <c r="Q20" s="297"/>
      <c r="R20" s="557"/>
      <c r="S20" s="354">
        <f t="shared" si="0"/>
        <v>0</v>
      </c>
    </row>
    <row r="21" spans="1:19" s="160" customFormat="1">
      <c r="A21" s="118">
        <v>14</v>
      </c>
      <c r="B21" s="72" t="s">
        <v>285</v>
      </c>
      <c r="C21" s="297">
        <v>27430781</v>
      </c>
      <c r="D21" s="297"/>
      <c r="E21" s="297">
        <v>0</v>
      </c>
      <c r="F21" s="297"/>
      <c r="G21" s="297"/>
      <c r="H21" s="297">
        <v>0</v>
      </c>
      <c r="I21" s="297">
        <v>0</v>
      </c>
      <c r="J21" s="297"/>
      <c r="K21" s="297"/>
      <c r="L21" s="297"/>
      <c r="M21" s="297">
        <v>63764417.200141974</v>
      </c>
      <c r="N21" s="554">
        <v>1108462.420249999</v>
      </c>
      <c r="O21" s="297">
        <v>0</v>
      </c>
      <c r="P21" s="297"/>
      <c r="Q21" s="297">
        <v>30714390.82</v>
      </c>
      <c r="R21" s="557"/>
      <c r="S21" s="354">
        <f t="shared" si="0"/>
        <v>141658856.67039198</v>
      </c>
    </row>
    <row r="22" spans="1:19" ht="13.5" thickBot="1">
      <c r="A22" s="100"/>
      <c r="B22" s="162" t="s">
        <v>69</v>
      </c>
      <c r="C22" s="298">
        <f>SUM(C8:C21)</f>
        <v>50219662</v>
      </c>
      <c r="D22" s="298">
        <f t="shared" ref="D22:S22" si="1">SUM(D8:D21)</f>
        <v>0</v>
      </c>
      <c r="E22" s="298">
        <f t="shared" si="1"/>
        <v>135226265.75000003</v>
      </c>
      <c r="F22" s="298">
        <f t="shared" si="1"/>
        <v>0</v>
      </c>
      <c r="G22" s="298">
        <f t="shared" si="1"/>
        <v>0</v>
      </c>
      <c r="H22" s="298">
        <f t="shared" si="1"/>
        <v>0</v>
      </c>
      <c r="I22" s="298">
        <f t="shared" si="1"/>
        <v>45067875.330000006</v>
      </c>
      <c r="J22" s="298">
        <f t="shared" si="1"/>
        <v>0</v>
      </c>
      <c r="K22" s="298">
        <f t="shared" si="1"/>
        <v>0</v>
      </c>
      <c r="L22" s="298">
        <f t="shared" si="1"/>
        <v>0</v>
      </c>
      <c r="M22" s="298">
        <f t="shared" si="1"/>
        <v>927591738.55595243</v>
      </c>
      <c r="N22" s="555">
        <f t="shared" si="1"/>
        <v>63125014.080798045</v>
      </c>
      <c r="O22" s="298">
        <f t="shared" si="1"/>
        <v>0</v>
      </c>
      <c r="P22" s="298">
        <f t="shared" si="1"/>
        <v>0</v>
      </c>
      <c r="Q22" s="298">
        <f t="shared" si="1"/>
        <v>78469238.502183005</v>
      </c>
      <c r="R22" s="555">
        <f t="shared" si="1"/>
        <v>0</v>
      </c>
      <c r="S22" s="366">
        <f t="shared" si="1"/>
        <v>1236469039.7072082</v>
      </c>
    </row>
    <row r="23" spans="1:19">
      <c r="S23" s="314"/>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2" tint="-9.9978637043366805E-2"/>
  </sheetPr>
  <dimension ref="A1:V28"/>
  <sheetViews>
    <sheetView workbookViewId="0">
      <pane xSplit="2" ySplit="6" topLeftCell="C7" activePane="bottomRight" state="frozen"/>
      <selection activeCell="K8" sqref="K8"/>
      <selection pane="topRight" activeCell="K8" sqref="K8"/>
      <selection pane="bottomLeft" activeCell="K8" sqref="K8"/>
      <selection pane="bottomRight" activeCell="C7" sqref="C7"/>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24.7109375" style="2" customWidth="1"/>
    <col min="20" max="20" width="19.42578125" style="2" customWidth="1"/>
    <col min="21" max="21" width="19.140625" style="2" customWidth="1"/>
    <col min="22" max="22" width="18" style="2" customWidth="1"/>
    <col min="23" max="16384" width="9.140625" style="8"/>
  </cols>
  <sheetData>
    <row r="1" spans="1:22">
      <c r="A1" s="2" t="s">
        <v>227</v>
      </c>
      <c r="B1" s="2" t="s">
        <v>752</v>
      </c>
    </row>
    <row r="2" spans="1:22">
      <c r="A2" s="2" t="s">
        <v>228</v>
      </c>
      <c r="B2" s="320">
        <f>'1. key ratios'!B2</f>
        <v>43738</v>
      </c>
    </row>
    <row r="4" spans="1:22" ht="27.75" thickBot="1">
      <c r="A4" s="2" t="s">
        <v>660</v>
      </c>
      <c r="B4" s="355" t="s">
        <v>792</v>
      </c>
      <c r="V4" s="204" t="s">
        <v>130</v>
      </c>
    </row>
    <row r="5" spans="1:22">
      <c r="A5" s="98"/>
      <c r="B5" s="99"/>
      <c r="C5" s="594" t="s">
        <v>237</v>
      </c>
      <c r="D5" s="595"/>
      <c r="E5" s="595"/>
      <c r="F5" s="595"/>
      <c r="G5" s="595"/>
      <c r="H5" s="595"/>
      <c r="I5" s="595"/>
      <c r="J5" s="595"/>
      <c r="K5" s="595"/>
      <c r="L5" s="596"/>
      <c r="M5" s="594" t="s">
        <v>238</v>
      </c>
      <c r="N5" s="595"/>
      <c r="O5" s="595"/>
      <c r="P5" s="595"/>
      <c r="Q5" s="595"/>
      <c r="R5" s="595"/>
      <c r="S5" s="596"/>
      <c r="T5" s="597" t="s">
        <v>793</v>
      </c>
      <c r="U5" s="597" t="s">
        <v>794</v>
      </c>
      <c r="V5" s="599" t="s">
        <v>239</v>
      </c>
    </row>
    <row r="6" spans="1:22" s="66" customFormat="1" ht="140.25">
      <c r="A6" s="116"/>
      <c r="B6" s="176"/>
      <c r="C6" s="96" t="s">
        <v>240</v>
      </c>
      <c r="D6" s="95" t="s">
        <v>241</v>
      </c>
      <c r="E6" s="92" t="s">
        <v>242</v>
      </c>
      <c r="F6" s="356" t="s">
        <v>795</v>
      </c>
      <c r="G6" s="95" t="s">
        <v>243</v>
      </c>
      <c r="H6" s="95" t="s">
        <v>244</v>
      </c>
      <c r="I6" s="95" t="s">
        <v>245</v>
      </c>
      <c r="J6" s="95" t="s">
        <v>284</v>
      </c>
      <c r="K6" s="95" t="s">
        <v>246</v>
      </c>
      <c r="L6" s="97" t="s">
        <v>247</v>
      </c>
      <c r="M6" s="96" t="s">
        <v>248</v>
      </c>
      <c r="N6" s="95" t="s">
        <v>249</v>
      </c>
      <c r="O6" s="95" t="s">
        <v>250</v>
      </c>
      <c r="P6" s="95" t="s">
        <v>251</v>
      </c>
      <c r="Q6" s="95" t="s">
        <v>252</v>
      </c>
      <c r="R6" s="95" t="s">
        <v>253</v>
      </c>
      <c r="S6" s="97" t="s">
        <v>254</v>
      </c>
      <c r="T6" s="598"/>
      <c r="U6" s="598"/>
      <c r="V6" s="600"/>
    </row>
    <row r="7" spans="1:22" s="160" customFormat="1" ht="25.5">
      <c r="A7" s="161">
        <v>1</v>
      </c>
      <c r="B7" s="72" t="s">
        <v>255</v>
      </c>
      <c r="C7" s="299"/>
      <c r="D7" s="297"/>
      <c r="E7" s="297"/>
      <c r="F7" s="297"/>
      <c r="G7" s="297"/>
      <c r="H7" s="297"/>
      <c r="I7" s="297"/>
      <c r="J7" s="297"/>
      <c r="K7" s="297"/>
      <c r="L7" s="300"/>
      <c r="M7" s="299"/>
      <c r="N7" s="297"/>
      <c r="O7" s="297"/>
      <c r="P7" s="297"/>
      <c r="Q7" s="297"/>
      <c r="R7" s="297"/>
      <c r="S7" s="300"/>
      <c r="T7" s="357"/>
      <c r="U7" s="358"/>
      <c r="V7" s="301">
        <f>SUM(C7:S7)</f>
        <v>0</v>
      </c>
    </row>
    <row r="8" spans="1:22" s="160" customFormat="1" ht="25.5">
      <c r="A8" s="161">
        <v>2</v>
      </c>
      <c r="B8" s="72" t="s">
        <v>256</v>
      </c>
      <c r="C8" s="299"/>
      <c r="D8" s="297"/>
      <c r="E8" s="297"/>
      <c r="F8" s="297"/>
      <c r="G8" s="297"/>
      <c r="H8" s="297"/>
      <c r="I8" s="297"/>
      <c r="J8" s="297"/>
      <c r="K8" s="297"/>
      <c r="L8" s="300"/>
      <c r="M8" s="299"/>
      <c r="N8" s="297"/>
      <c r="O8" s="297"/>
      <c r="P8" s="297"/>
      <c r="Q8" s="297"/>
      <c r="R8" s="297"/>
      <c r="S8" s="300"/>
      <c r="T8" s="358"/>
      <c r="U8" s="358"/>
      <c r="V8" s="301">
        <f t="shared" ref="V8:V20" si="0">SUM(C8:S8)</f>
        <v>0</v>
      </c>
    </row>
    <row r="9" spans="1:22" s="160" customFormat="1">
      <c r="A9" s="161">
        <v>3</v>
      </c>
      <c r="B9" s="72" t="s">
        <v>257</v>
      </c>
      <c r="C9" s="299"/>
      <c r="D9" s="297"/>
      <c r="E9" s="297"/>
      <c r="F9" s="297"/>
      <c r="G9" s="297"/>
      <c r="H9" s="297"/>
      <c r="I9" s="297"/>
      <c r="J9" s="297"/>
      <c r="K9" s="297"/>
      <c r="L9" s="300"/>
      <c r="M9" s="299"/>
      <c r="N9" s="297"/>
      <c r="O9" s="297"/>
      <c r="P9" s="297"/>
      <c r="Q9" s="297"/>
      <c r="R9" s="297"/>
      <c r="S9" s="300"/>
      <c r="T9" s="358"/>
      <c r="U9" s="358"/>
      <c r="V9" s="301">
        <f>SUM(C9:S9)</f>
        <v>0</v>
      </c>
    </row>
    <row r="10" spans="1:22" s="160" customFormat="1" ht="25.5">
      <c r="A10" s="161">
        <v>4</v>
      </c>
      <c r="B10" s="72" t="s">
        <v>258</v>
      </c>
      <c r="C10" s="299"/>
      <c r="D10" s="297"/>
      <c r="E10" s="297"/>
      <c r="F10" s="297"/>
      <c r="G10" s="297"/>
      <c r="H10" s="297"/>
      <c r="I10" s="297"/>
      <c r="J10" s="297"/>
      <c r="K10" s="297"/>
      <c r="L10" s="300"/>
      <c r="M10" s="299"/>
      <c r="N10" s="297"/>
      <c r="O10" s="297"/>
      <c r="P10" s="297"/>
      <c r="Q10" s="297"/>
      <c r="R10" s="297"/>
      <c r="S10" s="300"/>
      <c r="T10" s="358"/>
      <c r="U10" s="358"/>
      <c r="V10" s="301">
        <f t="shared" si="0"/>
        <v>0</v>
      </c>
    </row>
    <row r="11" spans="1:22" s="160" customFormat="1">
      <c r="A11" s="161">
        <v>5</v>
      </c>
      <c r="B11" s="72" t="s">
        <v>259</v>
      </c>
      <c r="C11" s="299"/>
      <c r="D11" s="297"/>
      <c r="E11" s="297"/>
      <c r="F11" s="297"/>
      <c r="G11" s="297"/>
      <c r="H11" s="297"/>
      <c r="I11" s="297"/>
      <c r="J11" s="297"/>
      <c r="K11" s="297"/>
      <c r="L11" s="300"/>
      <c r="M11" s="299"/>
      <c r="N11" s="297"/>
      <c r="O11" s="297"/>
      <c r="P11" s="297"/>
      <c r="Q11" s="297"/>
      <c r="R11" s="297"/>
      <c r="S11" s="300"/>
      <c r="T11" s="358"/>
      <c r="U11" s="358"/>
      <c r="V11" s="301">
        <f t="shared" si="0"/>
        <v>0</v>
      </c>
    </row>
    <row r="12" spans="1:22" s="160" customFormat="1">
      <c r="A12" s="161">
        <v>6</v>
      </c>
      <c r="B12" s="72" t="s">
        <v>260</v>
      </c>
      <c r="C12" s="299"/>
      <c r="D12" s="297"/>
      <c r="E12" s="297"/>
      <c r="F12" s="297"/>
      <c r="G12" s="297"/>
      <c r="H12" s="297"/>
      <c r="I12" s="297"/>
      <c r="J12" s="297"/>
      <c r="K12" s="297"/>
      <c r="L12" s="300"/>
      <c r="M12" s="299"/>
      <c r="N12" s="297"/>
      <c r="O12" s="297"/>
      <c r="P12" s="297"/>
      <c r="Q12" s="297"/>
      <c r="R12" s="297"/>
      <c r="S12" s="300"/>
      <c r="T12" s="358"/>
      <c r="U12" s="358"/>
      <c r="V12" s="301">
        <f t="shared" si="0"/>
        <v>0</v>
      </c>
    </row>
    <row r="13" spans="1:22" s="160" customFormat="1">
      <c r="A13" s="161">
        <v>7</v>
      </c>
      <c r="B13" s="72" t="s">
        <v>74</v>
      </c>
      <c r="C13" s="299"/>
      <c r="D13" s="297">
        <f>T13+U13</f>
        <v>10354782.691103071</v>
      </c>
      <c r="E13" s="297"/>
      <c r="F13" s="297"/>
      <c r="G13" s="297"/>
      <c r="H13" s="297"/>
      <c r="I13" s="297"/>
      <c r="J13" s="297"/>
      <c r="K13" s="297"/>
      <c r="L13" s="300"/>
      <c r="M13" s="299"/>
      <c r="N13" s="297"/>
      <c r="O13" s="297"/>
      <c r="P13" s="297"/>
      <c r="Q13" s="297"/>
      <c r="R13" s="297"/>
      <c r="S13" s="300"/>
      <c r="T13" s="358">
        <v>3909169.7967124563</v>
      </c>
      <c r="U13" s="358">
        <v>6445612.8943906156</v>
      </c>
      <c r="V13" s="301">
        <f t="shared" si="0"/>
        <v>10354782.691103071</v>
      </c>
    </row>
    <row r="14" spans="1:22" s="160" customFormat="1">
      <c r="A14" s="161">
        <v>8</v>
      </c>
      <c r="B14" s="72" t="s">
        <v>75</v>
      </c>
      <c r="C14" s="299"/>
      <c r="D14" s="297"/>
      <c r="E14" s="297"/>
      <c r="F14" s="297"/>
      <c r="G14" s="297"/>
      <c r="H14" s="297"/>
      <c r="I14" s="297"/>
      <c r="J14" s="297"/>
      <c r="K14" s="297"/>
      <c r="L14" s="300"/>
      <c r="M14" s="299"/>
      <c r="N14" s="297"/>
      <c r="O14" s="297"/>
      <c r="P14" s="297"/>
      <c r="Q14" s="297"/>
      <c r="R14" s="297"/>
      <c r="S14" s="300"/>
      <c r="T14" s="358"/>
      <c r="U14" s="358"/>
      <c r="V14" s="301">
        <f t="shared" si="0"/>
        <v>0</v>
      </c>
    </row>
    <row r="15" spans="1:22" s="160" customFormat="1" ht="25.5">
      <c r="A15" s="161">
        <v>9</v>
      </c>
      <c r="B15" s="72" t="s">
        <v>76</v>
      </c>
      <c r="C15" s="299"/>
      <c r="D15" s="297"/>
      <c r="E15" s="297"/>
      <c r="F15" s="297"/>
      <c r="G15" s="297"/>
      <c r="H15" s="297"/>
      <c r="I15" s="297"/>
      <c r="J15" s="297"/>
      <c r="K15" s="297"/>
      <c r="L15" s="300"/>
      <c r="M15" s="299"/>
      <c r="N15" s="297"/>
      <c r="O15" s="297"/>
      <c r="P15" s="297"/>
      <c r="Q15" s="297"/>
      <c r="R15" s="297"/>
      <c r="S15" s="300"/>
      <c r="T15" s="358"/>
      <c r="U15" s="358"/>
      <c r="V15" s="301">
        <f t="shared" si="0"/>
        <v>0</v>
      </c>
    </row>
    <row r="16" spans="1:22" s="160" customFormat="1">
      <c r="A16" s="161">
        <v>10</v>
      </c>
      <c r="B16" s="72" t="s">
        <v>70</v>
      </c>
      <c r="C16" s="299"/>
      <c r="D16" s="297"/>
      <c r="E16" s="297"/>
      <c r="F16" s="297"/>
      <c r="G16" s="297"/>
      <c r="H16" s="297"/>
      <c r="I16" s="297"/>
      <c r="J16" s="297"/>
      <c r="K16" s="297"/>
      <c r="L16" s="300"/>
      <c r="M16" s="299"/>
      <c r="N16" s="297"/>
      <c r="O16" s="297"/>
      <c r="P16" s="297"/>
      <c r="Q16" s="297"/>
      <c r="R16" s="297"/>
      <c r="S16" s="300"/>
      <c r="T16" s="358">
        <v>0</v>
      </c>
      <c r="U16" s="358"/>
      <c r="V16" s="301">
        <f t="shared" si="0"/>
        <v>0</v>
      </c>
    </row>
    <row r="17" spans="1:22" s="160" customFormat="1">
      <c r="A17" s="161">
        <v>11</v>
      </c>
      <c r="B17" s="72" t="s">
        <v>71</v>
      </c>
      <c r="C17" s="299"/>
      <c r="D17" s="297"/>
      <c r="E17" s="297"/>
      <c r="F17" s="297"/>
      <c r="G17" s="297"/>
      <c r="H17" s="297"/>
      <c r="I17" s="297"/>
      <c r="J17" s="297"/>
      <c r="K17" s="297"/>
      <c r="L17" s="300"/>
      <c r="M17" s="299"/>
      <c r="N17" s="297"/>
      <c r="O17" s="297"/>
      <c r="P17" s="297"/>
      <c r="Q17" s="297"/>
      <c r="R17" s="297"/>
      <c r="S17" s="300"/>
      <c r="T17" s="358"/>
      <c r="U17" s="358"/>
      <c r="V17" s="301">
        <f t="shared" si="0"/>
        <v>0</v>
      </c>
    </row>
    <row r="18" spans="1:22" s="160" customFormat="1">
      <c r="A18" s="161">
        <v>12</v>
      </c>
      <c r="B18" s="72" t="s">
        <v>72</v>
      </c>
      <c r="C18" s="299"/>
      <c r="D18" s="297"/>
      <c r="E18" s="297"/>
      <c r="F18" s="297"/>
      <c r="G18" s="297"/>
      <c r="H18" s="297"/>
      <c r="I18" s="297"/>
      <c r="J18" s="297"/>
      <c r="K18" s="297"/>
      <c r="L18" s="300"/>
      <c r="M18" s="299"/>
      <c r="N18" s="297"/>
      <c r="O18" s="297"/>
      <c r="P18" s="297"/>
      <c r="Q18" s="297"/>
      <c r="R18" s="297"/>
      <c r="S18" s="300"/>
      <c r="T18" s="358"/>
      <c r="U18" s="358"/>
      <c r="V18" s="301">
        <f t="shared" si="0"/>
        <v>0</v>
      </c>
    </row>
    <row r="19" spans="1:22" s="160" customFormat="1">
      <c r="A19" s="161">
        <v>13</v>
      </c>
      <c r="B19" s="72" t="s">
        <v>73</v>
      </c>
      <c r="C19" s="299"/>
      <c r="D19" s="297"/>
      <c r="E19" s="297"/>
      <c r="F19" s="297"/>
      <c r="G19" s="297"/>
      <c r="H19" s="297"/>
      <c r="I19" s="297"/>
      <c r="J19" s="297"/>
      <c r="K19" s="297"/>
      <c r="L19" s="300"/>
      <c r="M19" s="299"/>
      <c r="N19" s="297"/>
      <c r="O19" s="297"/>
      <c r="P19" s="297"/>
      <c r="Q19" s="297"/>
      <c r="R19" s="297"/>
      <c r="S19" s="300"/>
      <c r="T19" s="358"/>
      <c r="U19" s="358"/>
      <c r="V19" s="301">
        <f t="shared" si="0"/>
        <v>0</v>
      </c>
    </row>
    <row r="20" spans="1:22" s="160" customFormat="1">
      <c r="A20" s="161">
        <v>14</v>
      </c>
      <c r="B20" s="72" t="s">
        <v>285</v>
      </c>
      <c r="C20" s="299"/>
      <c r="D20" s="297">
        <f>T20+U20</f>
        <v>1859051.3253836257</v>
      </c>
      <c r="E20" s="297"/>
      <c r="F20" s="297"/>
      <c r="G20" s="297"/>
      <c r="H20" s="297"/>
      <c r="I20" s="297"/>
      <c r="J20" s="297"/>
      <c r="K20" s="297"/>
      <c r="L20" s="300"/>
      <c r="M20" s="299"/>
      <c r="N20" s="297"/>
      <c r="O20" s="297"/>
      <c r="P20" s="297"/>
      <c r="Q20" s="297"/>
      <c r="R20" s="297"/>
      <c r="S20" s="300"/>
      <c r="T20" s="358">
        <v>1859051.3253836257</v>
      </c>
      <c r="U20" s="520">
        <v>0</v>
      </c>
      <c r="V20" s="301">
        <f t="shared" si="0"/>
        <v>1859051.3253836257</v>
      </c>
    </row>
    <row r="21" spans="1:22" ht="13.5" thickBot="1">
      <c r="A21" s="100"/>
      <c r="B21" s="101" t="s">
        <v>69</v>
      </c>
      <c r="C21" s="302">
        <f>SUM(C7:C20)</f>
        <v>0</v>
      </c>
      <c r="D21" s="298">
        <f t="shared" ref="D21:V21" si="1">SUM(D7:D20)</f>
        <v>12213834.016486697</v>
      </c>
      <c r="E21" s="298">
        <f t="shared" si="1"/>
        <v>0</v>
      </c>
      <c r="F21" s="298">
        <f t="shared" si="1"/>
        <v>0</v>
      </c>
      <c r="G21" s="298">
        <f t="shared" si="1"/>
        <v>0</v>
      </c>
      <c r="H21" s="298">
        <f t="shared" si="1"/>
        <v>0</v>
      </c>
      <c r="I21" s="298">
        <f t="shared" si="1"/>
        <v>0</v>
      </c>
      <c r="J21" s="298">
        <f t="shared" si="1"/>
        <v>0</v>
      </c>
      <c r="K21" s="298">
        <f t="shared" si="1"/>
        <v>0</v>
      </c>
      <c r="L21" s="303">
        <f t="shared" si="1"/>
        <v>0</v>
      </c>
      <c r="M21" s="302">
        <f t="shared" si="1"/>
        <v>0</v>
      </c>
      <c r="N21" s="298">
        <f t="shared" si="1"/>
        <v>0</v>
      </c>
      <c r="O21" s="298">
        <f t="shared" si="1"/>
        <v>0</v>
      </c>
      <c r="P21" s="298">
        <f t="shared" si="1"/>
        <v>0</v>
      </c>
      <c r="Q21" s="298">
        <f t="shared" si="1"/>
        <v>0</v>
      </c>
      <c r="R21" s="298">
        <f t="shared" si="1"/>
        <v>0</v>
      </c>
      <c r="S21" s="303">
        <f t="shared" si="1"/>
        <v>0</v>
      </c>
      <c r="T21" s="303">
        <f>SUM(T7:T20)</f>
        <v>5768221.1220960822</v>
      </c>
      <c r="U21" s="303">
        <f t="shared" si="1"/>
        <v>6445612.8943906156</v>
      </c>
      <c r="V21" s="304">
        <f t="shared" si="1"/>
        <v>12213834.016486697</v>
      </c>
    </row>
    <row r="22" spans="1:22">
      <c r="V22" s="523"/>
    </row>
    <row r="24" spans="1:22">
      <c r="A24" s="12"/>
      <c r="B24" s="12"/>
      <c r="C24" s="70"/>
      <c r="D24" s="70"/>
      <c r="E24" s="70"/>
    </row>
    <row r="25" spans="1:22">
      <c r="A25" s="93"/>
      <c r="B25" s="93"/>
      <c r="C25" s="12"/>
      <c r="D25" s="70"/>
      <c r="E25" s="70"/>
    </row>
    <row r="26" spans="1:22">
      <c r="A26" s="93"/>
      <c r="B26" s="94"/>
      <c r="C26" s="12"/>
      <c r="D26" s="70"/>
      <c r="E26" s="70"/>
    </row>
    <row r="27" spans="1:22">
      <c r="A27" s="93"/>
      <c r="B27" s="93"/>
      <c r="C27" s="12"/>
      <c r="D27" s="70"/>
      <c r="E27" s="70"/>
    </row>
    <row r="28" spans="1:22">
      <c r="A28" s="93"/>
      <c r="B28" s="94"/>
      <c r="C28" s="12"/>
      <c r="D28" s="70"/>
      <c r="E28" s="70"/>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theme="2" tint="-9.9978637043366805E-2"/>
  </sheetPr>
  <dimension ref="A1:I28"/>
  <sheetViews>
    <sheetView zoomScaleNormal="100" workbookViewId="0">
      <pane xSplit="1" ySplit="7" topLeftCell="B8" activePane="bottomRight" state="frozen"/>
      <selection activeCell="K8" sqref="K8"/>
      <selection pane="topRight" activeCell="K8" sqref="K8"/>
      <selection pane="bottomLeft" activeCell="K8" sqref="K8"/>
      <selection pane="bottomRight" activeCell="B8" sqref="B8"/>
    </sheetView>
  </sheetViews>
  <sheetFormatPr defaultColWidth="9.140625" defaultRowHeight="12.75"/>
  <cols>
    <col min="1" max="1" width="10.5703125" style="2" bestFit="1" customWidth="1"/>
    <col min="2" max="2" width="101.85546875" style="2" customWidth="1"/>
    <col min="3" max="3" width="16.28515625" style="2" customWidth="1"/>
    <col min="4" max="4" width="16" style="10" customWidth="1"/>
    <col min="5" max="5" width="17.7109375" style="2" customWidth="1"/>
    <col min="6" max="6" width="15.85546875" style="2" customWidth="1"/>
    <col min="7" max="7" width="17.42578125" style="2" customWidth="1"/>
    <col min="8" max="8" width="15.28515625" style="2" customWidth="1"/>
    <col min="9" max="16384" width="9.140625" style="8"/>
  </cols>
  <sheetData>
    <row r="1" spans="1:9">
      <c r="A1" s="2" t="s">
        <v>227</v>
      </c>
      <c r="B1" s="2" t="s">
        <v>752</v>
      </c>
    </row>
    <row r="2" spans="1:9">
      <c r="A2" s="2" t="s">
        <v>228</v>
      </c>
      <c r="B2" s="320">
        <f>'1. key ratios'!B2</f>
        <v>43738</v>
      </c>
    </row>
    <row r="4" spans="1:9" ht="13.5" thickBot="1">
      <c r="A4" s="2" t="s">
        <v>661</v>
      </c>
      <c r="B4" s="359" t="s">
        <v>796</v>
      </c>
    </row>
    <row r="5" spans="1:9">
      <c r="A5" s="98"/>
      <c r="B5" s="158"/>
      <c r="C5" s="360" t="s">
        <v>0</v>
      </c>
      <c r="D5" s="558" t="s">
        <v>1</v>
      </c>
      <c r="E5" s="360" t="s">
        <v>2</v>
      </c>
      <c r="F5" s="360" t="s">
        <v>3</v>
      </c>
      <c r="G5" s="361" t="s">
        <v>4</v>
      </c>
      <c r="H5" s="362" t="s">
        <v>5</v>
      </c>
      <c r="I5" s="17"/>
    </row>
    <row r="6" spans="1:9" ht="15" customHeight="1">
      <c r="A6" s="157"/>
      <c r="B6" s="16"/>
      <c r="C6" s="601" t="s">
        <v>797</v>
      </c>
      <c r="D6" s="603" t="s">
        <v>798</v>
      </c>
      <c r="E6" s="604"/>
      <c r="F6" s="601" t="s">
        <v>799</v>
      </c>
      <c r="G6" s="601" t="s">
        <v>800</v>
      </c>
      <c r="H6" s="605" t="s">
        <v>801</v>
      </c>
      <c r="I6" s="17"/>
    </row>
    <row r="7" spans="1:9" ht="82.15" customHeight="1">
      <c r="A7" s="157"/>
      <c r="B7" s="16"/>
      <c r="C7" s="602"/>
      <c r="D7" s="559" t="s">
        <v>802</v>
      </c>
      <c r="E7" s="350" t="s">
        <v>803</v>
      </c>
      <c r="F7" s="602"/>
      <c r="G7" s="602"/>
      <c r="H7" s="606"/>
      <c r="I7" s="17"/>
    </row>
    <row r="8" spans="1:9">
      <c r="A8" s="89">
        <v>1</v>
      </c>
      <c r="B8" s="72" t="s">
        <v>255</v>
      </c>
      <c r="C8" s="305">
        <f>SUM('11. CRWA'!C8:R8)-E8</f>
        <v>211043643</v>
      </c>
      <c r="D8" s="560"/>
      <c r="E8" s="305"/>
      <c r="F8" s="305">
        <f>'11. CRWA'!S8</f>
        <v>188254762</v>
      </c>
      <c r="G8" s="363">
        <f>'11. CRWA'!S8-'12. CRM'!V7</f>
        <v>188254762</v>
      </c>
      <c r="H8" s="364">
        <f>IFERROR(G8/(C8+E8),0)</f>
        <v>0.8920181594856188</v>
      </c>
    </row>
    <row r="9" spans="1:9" ht="15" customHeight="1">
      <c r="A9" s="89">
        <v>2</v>
      </c>
      <c r="B9" s="72" t="s">
        <v>256</v>
      </c>
      <c r="C9" s="305">
        <f>SUM('11. CRWA'!C9:R9)-E9</f>
        <v>0</v>
      </c>
      <c r="D9" s="560"/>
      <c r="E9" s="305"/>
      <c r="F9" s="305">
        <f>'11. CRWA'!S9</f>
        <v>0</v>
      </c>
      <c r="G9" s="363">
        <f>'11. CRWA'!S9-'12. CRM'!V8</f>
        <v>0</v>
      </c>
      <c r="H9" s="364">
        <f t="shared" ref="H9:H22" si="0">IFERROR(G9/(C9+E9),0)</f>
        <v>0</v>
      </c>
    </row>
    <row r="10" spans="1:9">
      <c r="A10" s="89">
        <v>3</v>
      </c>
      <c r="B10" s="72" t="s">
        <v>257</v>
      </c>
      <c r="C10" s="305">
        <f>SUM('11. CRWA'!C10:R10)-E10</f>
        <v>0</v>
      </c>
      <c r="D10" s="560"/>
      <c r="E10" s="305"/>
      <c r="F10" s="305">
        <f>'11. CRWA'!S10</f>
        <v>0</v>
      </c>
      <c r="G10" s="363">
        <f>'11. CRWA'!S10-'12. CRM'!V9</f>
        <v>0</v>
      </c>
      <c r="H10" s="364">
        <f t="shared" si="0"/>
        <v>0</v>
      </c>
    </row>
    <row r="11" spans="1:9">
      <c r="A11" s="89">
        <v>4</v>
      </c>
      <c r="B11" s="72" t="s">
        <v>258</v>
      </c>
      <c r="C11" s="305">
        <f>SUM('11. CRWA'!C11:R11)-E11</f>
        <v>0</v>
      </c>
      <c r="D11" s="560"/>
      <c r="E11" s="305"/>
      <c r="F11" s="305">
        <f>'11. CRWA'!S11</f>
        <v>0</v>
      </c>
      <c r="G11" s="363">
        <f>'11. CRWA'!S11-'12. CRM'!V10</f>
        <v>0</v>
      </c>
      <c r="H11" s="364">
        <f t="shared" si="0"/>
        <v>0</v>
      </c>
    </row>
    <row r="12" spans="1:9">
      <c r="A12" s="89">
        <v>5</v>
      </c>
      <c r="B12" s="72" t="s">
        <v>259</v>
      </c>
      <c r="C12" s="305">
        <f>SUM('11. CRWA'!C12:R12)-E12</f>
        <v>0</v>
      </c>
      <c r="D12" s="560"/>
      <c r="E12" s="305"/>
      <c r="F12" s="305">
        <f>'11. CRWA'!S12</f>
        <v>0</v>
      </c>
      <c r="G12" s="363">
        <f>'11. CRWA'!S12-'12. CRM'!V11</f>
        <v>0</v>
      </c>
      <c r="H12" s="364">
        <f t="shared" si="0"/>
        <v>0</v>
      </c>
    </row>
    <row r="13" spans="1:9">
      <c r="A13" s="89">
        <v>6</v>
      </c>
      <c r="B13" s="72" t="s">
        <v>260</v>
      </c>
      <c r="C13" s="305">
        <f>SUM('11. CRWA'!C13:R13)-E13</f>
        <v>180435530</v>
      </c>
      <c r="D13" s="560"/>
      <c r="E13" s="305"/>
      <c r="F13" s="305">
        <f>'11. CRWA'!S13</f>
        <v>49720579.734999977</v>
      </c>
      <c r="G13" s="363">
        <f>'11. CRWA'!S13-'12. CRM'!V12</f>
        <v>49720579.734999977</v>
      </c>
      <c r="H13" s="364">
        <f t="shared" si="0"/>
        <v>0.27555869808457334</v>
      </c>
    </row>
    <row r="14" spans="1:9">
      <c r="A14" s="89">
        <v>7</v>
      </c>
      <c r="B14" s="72" t="s">
        <v>74</v>
      </c>
      <c r="C14" s="305">
        <f>SUM('11. CRWA'!C14:R14)-E14</f>
        <v>613992307.49222445</v>
      </c>
      <c r="D14" s="560">
        <v>72250634.255548105</v>
      </c>
      <c r="E14" s="305">
        <f>'11. CRWA'!N14+'11. CRWA'!R14</f>
        <v>58034383.740548052</v>
      </c>
      <c r="F14" s="305">
        <f>'11. CRWA'!S14</f>
        <v>743658962.75604701</v>
      </c>
      <c r="G14" s="363">
        <f>'11. CRWA'!S14-'12. CRM'!V13</f>
        <v>733304180.06494391</v>
      </c>
      <c r="H14" s="364">
        <f t="shared" si="0"/>
        <v>1.0911831176225506</v>
      </c>
    </row>
    <row r="15" spans="1:9">
      <c r="A15" s="89">
        <v>8</v>
      </c>
      <c r="B15" s="72" t="s">
        <v>75</v>
      </c>
      <c r="C15" s="305">
        <f>SUM('11. CRWA'!C15:R15)-E15</f>
        <v>0</v>
      </c>
      <c r="D15" s="560"/>
      <c r="E15" s="305">
        <f>'11. CRWA'!N15</f>
        <v>0</v>
      </c>
      <c r="F15" s="305">
        <f>'11. CRWA'!S15</f>
        <v>0</v>
      </c>
      <c r="G15" s="363">
        <f>'11. CRWA'!S15-'12. CRM'!V14</f>
        <v>0</v>
      </c>
      <c r="H15" s="364">
        <f t="shared" si="0"/>
        <v>0</v>
      </c>
    </row>
    <row r="16" spans="1:9">
      <c r="A16" s="89">
        <v>9</v>
      </c>
      <c r="B16" s="72" t="s">
        <v>76</v>
      </c>
      <c r="C16" s="305">
        <f>SUM('11. CRWA'!C16:R16)-E16</f>
        <v>0</v>
      </c>
      <c r="D16" s="560"/>
      <c r="E16" s="305">
        <f>'11. CRWA'!N16</f>
        <v>0</v>
      </c>
      <c r="F16" s="305">
        <f>'11. CRWA'!S16</f>
        <v>0</v>
      </c>
      <c r="G16" s="363">
        <f>'11. CRWA'!S16-'12. CRM'!V15</f>
        <v>0</v>
      </c>
      <c r="H16" s="364">
        <f t="shared" si="0"/>
        <v>0</v>
      </c>
    </row>
    <row r="17" spans="1:8">
      <c r="A17" s="89">
        <v>10</v>
      </c>
      <c r="B17" s="72" t="s">
        <v>70</v>
      </c>
      <c r="C17" s="305">
        <f>SUM('11. CRWA'!C17:R17)-E17</f>
        <v>109193710.62576897</v>
      </c>
      <c r="D17" s="560">
        <v>4004825.4399999916</v>
      </c>
      <c r="E17" s="305">
        <f>'11. CRWA'!N17</f>
        <v>3982167.9199999957</v>
      </c>
      <c r="F17" s="305">
        <f>'11. CRWA'!S17</f>
        <v>113175878.54576898</v>
      </c>
      <c r="G17" s="363">
        <f>'11. CRWA'!S17-'12. CRM'!V16</f>
        <v>113175878.54576898</v>
      </c>
      <c r="H17" s="364">
        <f t="shared" si="0"/>
        <v>1</v>
      </c>
    </row>
    <row r="18" spans="1:8">
      <c r="A18" s="89">
        <v>11</v>
      </c>
      <c r="B18" s="72" t="s">
        <v>71</v>
      </c>
      <c r="C18" s="305">
        <f>SUM('11. CRWA'!C18:R18)-E18</f>
        <v>0</v>
      </c>
      <c r="D18" s="560"/>
      <c r="E18" s="305">
        <f>'11. CRWA'!N18</f>
        <v>0</v>
      </c>
      <c r="F18" s="305">
        <f>'11. CRWA'!S18</f>
        <v>0</v>
      </c>
      <c r="G18" s="363">
        <f>'11. CRWA'!S18-'12. CRM'!V17</f>
        <v>0</v>
      </c>
      <c r="H18" s="364">
        <f t="shared" si="0"/>
        <v>0</v>
      </c>
    </row>
    <row r="19" spans="1:8">
      <c r="A19" s="89">
        <v>12</v>
      </c>
      <c r="B19" s="72" t="s">
        <v>72</v>
      </c>
      <c r="C19" s="305">
        <f>SUM('11. CRWA'!C19:R19)-E19</f>
        <v>0</v>
      </c>
      <c r="D19" s="560"/>
      <c r="E19" s="305">
        <f>'11. CRWA'!N19</f>
        <v>0</v>
      </c>
      <c r="F19" s="305">
        <f>'11. CRWA'!S19</f>
        <v>0</v>
      </c>
      <c r="G19" s="363">
        <f>'11. CRWA'!S19-'12. CRM'!V18</f>
        <v>0</v>
      </c>
      <c r="H19" s="364">
        <f t="shared" si="0"/>
        <v>0</v>
      </c>
    </row>
    <row r="20" spans="1:8">
      <c r="A20" s="89">
        <v>13</v>
      </c>
      <c r="B20" s="72" t="s">
        <v>73</v>
      </c>
      <c r="C20" s="305">
        <f>SUM('11. CRWA'!C20:R20)-E20</f>
        <v>0</v>
      </c>
      <c r="D20" s="560"/>
      <c r="E20" s="305">
        <f>'11. CRWA'!N20</f>
        <v>0</v>
      </c>
      <c r="F20" s="305">
        <f>'11. CRWA'!S20</f>
        <v>0</v>
      </c>
      <c r="G20" s="363">
        <f>'11. CRWA'!S20-'12. CRM'!V19</f>
        <v>0</v>
      </c>
      <c r="H20" s="364">
        <f t="shared" si="0"/>
        <v>0</v>
      </c>
    </row>
    <row r="21" spans="1:8">
      <c r="A21" s="89">
        <v>14</v>
      </c>
      <c r="B21" s="72" t="s">
        <v>285</v>
      </c>
      <c r="C21" s="305">
        <f>SUM('11. CRWA'!C21:R21)-E21</f>
        <v>121909589.02014196</v>
      </c>
      <c r="D21" s="560">
        <v>2216924.8404999981</v>
      </c>
      <c r="E21" s="305">
        <f>'11. CRWA'!N21</f>
        <v>1108462.420249999</v>
      </c>
      <c r="F21" s="305">
        <f>'11. CRWA'!S21</f>
        <v>141658856.67039198</v>
      </c>
      <c r="G21" s="363">
        <f>'11. CRWA'!S21-'12. CRM'!V20</f>
        <v>139799805.34500834</v>
      </c>
      <c r="H21" s="364">
        <f t="shared" si="0"/>
        <v>1.136417003099321</v>
      </c>
    </row>
    <row r="22" spans="1:8" ht="13.5" thickBot="1">
      <c r="A22" s="159"/>
      <c r="B22" s="163" t="s">
        <v>69</v>
      </c>
      <c r="C22" s="298">
        <f t="shared" ref="C22:E22" si="1">SUM(C8:C21)</f>
        <v>1236574780.1381354</v>
      </c>
      <c r="D22" s="555">
        <f t="shared" si="1"/>
        <v>78472384.536048099</v>
      </c>
      <c r="E22" s="298">
        <f t="shared" si="1"/>
        <v>63125014.080798045</v>
      </c>
      <c r="F22" s="298">
        <f>SUM(F8:F21)</f>
        <v>1236469039.7072082</v>
      </c>
      <c r="G22" s="298">
        <f>SUM(G8:G21)</f>
        <v>1224255205.6907213</v>
      </c>
      <c r="H22" s="365">
        <f t="shared" si="0"/>
        <v>0.94195229631966559</v>
      </c>
    </row>
    <row r="23" spans="1:8">
      <c r="G23" s="314"/>
    </row>
    <row r="28" spans="1:8" ht="10.5" customHeight="1"/>
  </sheetData>
  <mergeCells count="5">
    <mergeCell ref="C6:C7"/>
    <mergeCell ref="D6:E6"/>
    <mergeCell ref="F6:F7"/>
    <mergeCell ref="G6:G7"/>
    <mergeCell ref="H6:H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theme="2" tint="-9.9978637043366805E-2"/>
  </sheetPr>
  <dimension ref="A1:K28"/>
  <sheetViews>
    <sheetView zoomScale="115" zoomScaleNormal="115" workbookViewId="0">
      <pane xSplit="1" ySplit="6" topLeftCell="B7" activePane="bottomRight" state="frozen"/>
      <selection activeCell="K8" sqref="K8"/>
      <selection pane="topRight" activeCell="K8" sqref="K8"/>
      <selection pane="bottomLeft" activeCell="K8" sqref="K8"/>
      <selection pane="bottomRight" activeCell="B7" sqref="B7"/>
    </sheetView>
  </sheetViews>
  <sheetFormatPr defaultColWidth="9.140625" defaultRowHeight="12.75"/>
  <cols>
    <col min="1" max="1" width="10.5703125" style="2" bestFit="1" customWidth="1"/>
    <col min="2" max="2" width="73.28515625" style="2" customWidth="1"/>
    <col min="3" max="3" width="12.7109375" style="2" customWidth="1"/>
    <col min="4" max="4" width="14.5703125" style="2" customWidth="1"/>
    <col min="5" max="5" width="13.5703125" style="2" bestFit="1" customWidth="1"/>
    <col min="6" max="11" width="12.7109375" style="2" customWidth="1"/>
    <col min="12" max="16384" width="9.140625" style="2"/>
  </cols>
  <sheetData>
    <row r="1" spans="1:11">
      <c r="A1" s="2" t="s">
        <v>227</v>
      </c>
      <c r="B1" s="2" t="s">
        <v>752</v>
      </c>
    </row>
    <row r="2" spans="1:11">
      <c r="A2" s="2" t="s">
        <v>228</v>
      </c>
      <c r="B2" s="320">
        <f>'1. key ratios'!B2</f>
        <v>43738</v>
      </c>
      <c r="C2" s="5"/>
      <c r="D2" s="5"/>
    </row>
    <row r="3" spans="1:11">
      <c r="B3" s="5"/>
      <c r="C3" s="5"/>
      <c r="D3" s="5"/>
    </row>
    <row r="4" spans="1:11" ht="13.5" thickBot="1">
      <c r="A4" s="2" t="s">
        <v>662</v>
      </c>
      <c r="B4" s="359" t="s">
        <v>810</v>
      </c>
      <c r="C4" s="5"/>
      <c r="D4" s="5"/>
    </row>
    <row r="5" spans="1:11" ht="33" customHeight="1">
      <c r="A5" s="607"/>
      <c r="B5" s="608"/>
      <c r="C5" s="609" t="s">
        <v>891</v>
      </c>
      <c r="D5" s="609"/>
      <c r="E5" s="609"/>
      <c r="F5" s="609" t="s">
        <v>889</v>
      </c>
      <c r="G5" s="609"/>
      <c r="H5" s="609"/>
      <c r="I5" s="609" t="s">
        <v>892</v>
      </c>
      <c r="J5" s="609"/>
      <c r="K5" s="610"/>
    </row>
    <row r="6" spans="1:11">
      <c r="A6" s="387"/>
      <c r="B6" s="388"/>
      <c r="C6" s="389" t="s">
        <v>28</v>
      </c>
      <c r="D6" s="389" t="s">
        <v>134</v>
      </c>
      <c r="E6" s="389" t="s">
        <v>69</v>
      </c>
      <c r="F6" s="389" t="s">
        <v>28</v>
      </c>
      <c r="G6" s="389" t="s">
        <v>134</v>
      </c>
      <c r="H6" s="389" t="s">
        <v>69</v>
      </c>
      <c r="I6" s="389" t="s">
        <v>28</v>
      </c>
      <c r="J6" s="389" t="s">
        <v>134</v>
      </c>
      <c r="K6" s="390" t="s">
        <v>69</v>
      </c>
    </row>
    <row r="7" spans="1:11">
      <c r="A7" s="391" t="s">
        <v>811</v>
      </c>
      <c r="B7" s="392"/>
      <c r="C7" s="392"/>
      <c r="D7" s="392"/>
      <c r="E7" s="392"/>
      <c r="F7" s="392"/>
      <c r="G7" s="392"/>
      <c r="H7" s="392"/>
      <c r="I7" s="392"/>
      <c r="J7" s="392"/>
      <c r="K7" s="393"/>
    </row>
    <row r="8" spans="1:11">
      <c r="A8" s="394">
        <v>1</v>
      </c>
      <c r="B8" s="395" t="s">
        <v>811</v>
      </c>
      <c r="C8" s="375"/>
      <c r="D8" s="375"/>
      <c r="E8" s="375"/>
      <c r="F8" s="416">
        <v>105318308.31804349</v>
      </c>
      <c r="G8" s="417">
        <v>234764156.70834985</v>
      </c>
      <c r="H8" s="417">
        <v>340082465.02639312</v>
      </c>
      <c r="I8" s="417">
        <v>33292812.591847818</v>
      </c>
      <c r="J8" s="417">
        <v>207034348.50334975</v>
      </c>
      <c r="K8" s="421">
        <v>240327161.09519768</v>
      </c>
    </row>
    <row r="9" spans="1:11">
      <c r="A9" s="391" t="s">
        <v>812</v>
      </c>
      <c r="B9" s="392"/>
      <c r="C9" s="392"/>
      <c r="D9" s="392"/>
      <c r="E9" s="392"/>
      <c r="F9" s="392"/>
      <c r="G9" s="392"/>
      <c r="H9" s="392"/>
      <c r="I9" s="392"/>
      <c r="J9" s="392"/>
      <c r="K9" s="393"/>
    </row>
    <row r="10" spans="1:11">
      <c r="A10" s="420">
        <v>2</v>
      </c>
      <c r="B10" s="396" t="s">
        <v>813</v>
      </c>
      <c r="C10" s="416">
        <v>15333452.29806534</v>
      </c>
      <c r="D10" s="417">
        <v>199860542.97057483</v>
      </c>
      <c r="E10" s="417">
        <v>215193995.26864028</v>
      </c>
      <c r="F10" s="416">
        <v>3245552.7469848064</v>
      </c>
      <c r="G10" s="417">
        <v>19927277.379800256</v>
      </c>
      <c r="H10" s="417">
        <v>23172830.126785062</v>
      </c>
      <c r="I10" s="416">
        <v>704344.8275565278</v>
      </c>
      <c r="J10" s="417">
        <v>2700288.3225350468</v>
      </c>
      <c r="K10" s="421">
        <v>3404633.1500915764</v>
      </c>
    </row>
    <row r="11" spans="1:11">
      <c r="A11" s="420">
        <v>3</v>
      </c>
      <c r="B11" s="396" t="s">
        <v>814</v>
      </c>
      <c r="C11" s="416">
        <v>103448933.65921199</v>
      </c>
      <c r="D11" s="417">
        <v>650356181.37639546</v>
      </c>
      <c r="E11" s="417">
        <v>753805115.03560758</v>
      </c>
      <c r="F11" s="416">
        <v>46208244.669616826</v>
      </c>
      <c r="G11" s="417">
        <v>47912815.953175642</v>
      </c>
      <c r="H11" s="417">
        <v>94121060.622792408</v>
      </c>
      <c r="I11" s="416">
        <v>31993132.050938066</v>
      </c>
      <c r="J11" s="417">
        <v>26866323.879693691</v>
      </c>
      <c r="K11" s="421">
        <v>58859455.930631764</v>
      </c>
    </row>
    <row r="12" spans="1:11">
      <c r="A12" s="420">
        <v>4</v>
      </c>
      <c r="B12" s="396" t="s">
        <v>815</v>
      </c>
      <c r="C12" s="416">
        <v>0</v>
      </c>
      <c r="D12" s="417">
        <v>0</v>
      </c>
      <c r="E12" s="417">
        <v>0</v>
      </c>
      <c r="F12" s="416">
        <v>0</v>
      </c>
      <c r="G12" s="417">
        <v>0</v>
      </c>
      <c r="H12" s="417">
        <v>0</v>
      </c>
      <c r="I12" s="416">
        <v>0</v>
      </c>
      <c r="J12" s="417">
        <v>0</v>
      </c>
      <c r="K12" s="421">
        <v>0</v>
      </c>
    </row>
    <row r="13" spans="1:11" ht="25.5">
      <c r="A13" s="420">
        <v>5</v>
      </c>
      <c r="B13" s="408" t="s">
        <v>816</v>
      </c>
      <c r="C13" s="416">
        <v>32426669.935543485</v>
      </c>
      <c r="D13" s="417">
        <v>50829134.895054042</v>
      </c>
      <c r="E13" s="417">
        <v>83255804.83059752</v>
      </c>
      <c r="F13" s="416">
        <v>5539978.7243429339</v>
      </c>
      <c r="G13" s="417">
        <v>9569532.1968436446</v>
      </c>
      <c r="H13" s="417">
        <v>15109510.921186574</v>
      </c>
      <c r="I13" s="416">
        <v>2110912.9192391308</v>
      </c>
      <c r="J13" s="417">
        <v>3403698.4522308791</v>
      </c>
      <c r="K13" s="421">
        <v>5514611.3714700118</v>
      </c>
    </row>
    <row r="14" spans="1:11" ht="38.25">
      <c r="A14" s="420">
        <v>6</v>
      </c>
      <c r="B14" s="408" t="s">
        <v>817</v>
      </c>
      <c r="C14" s="416"/>
      <c r="D14" s="417"/>
      <c r="E14" s="417"/>
      <c r="F14" s="416"/>
      <c r="G14" s="417"/>
      <c r="H14" s="417"/>
      <c r="I14" s="416"/>
      <c r="J14" s="417"/>
      <c r="K14" s="421"/>
    </row>
    <row r="15" spans="1:11">
      <c r="A15" s="420">
        <v>7</v>
      </c>
      <c r="B15" s="396" t="s">
        <v>818</v>
      </c>
      <c r="C15" s="416">
        <v>13577354.815217391</v>
      </c>
      <c r="D15" s="417">
        <v>12734685.706521738</v>
      </c>
      <c r="E15" s="417">
        <v>26312040.521739129</v>
      </c>
      <c r="F15" s="416">
        <v>2848533.4237400414</v>
      </c>
      <c r="G15" s="417">
        <v>2520860.8273247047</v>
      </c>
      <c r="H15" s="417">
        <v>5369394.2510647448</v>
      </c>
      <c r="I15" s="416">
        <v>2848533.4237400414</v>
      </c>
      <c r="J15" s="417">
        <v>2520860.8273247047</v>
      </c>
      <c r="K15" s="421">
        <v>5369394.2510647448</v>
      </c>
    </row>
    <row r="16" spans="1:11">
      <c r="A16" s="420">
        <v>8</v>
      </c>
      <c r="B16" s="397" t="s">
        <v>819</v>
      </c>
      <c r="C16" s="418">
        <f>SUM(C10:C15)</f>
        <v>164786410.70803821</v>
      </c>
      <c r="D16" s="418">
        <f t="shared" ref="D16:E16" si="0">SUM(D10:D15)</f>
        <v>913780544.94854617</v>
      </c>
      <c r="E16" s="418">
        <f t="shared" si="0"/>
        <v>1078566955.6565845</v>
      </c>
      <c r="F16" s="418">
        <f t="shared" ref="F16" si="1">SUM(F10:F15)</f>
        <v>57842309.564684615</v>
      </c>
      <c r="G16" s="418">
        <f t="shared" ref="G16" si="2">SUM(G10:G15)</f>
        <v>79930486.357144237</v>
      </c>
      <c r="H16" s="418">
        <f t="shared" ref="H16" si="3">SUM(H10:H15)</f>
        <v>137772795.92182878</v>
      </c>
      <c r="I16" s="418">
        <f t="shared" ref="I16" si="4">SUM(I10:I15)</f>
        <v>37656923.221473768</v>
      </c>
      <c r="J16" s="418">
        <f t="shared" ref="J16" si="5">SUM(J10:J15)</f>
        <v>35491171.481784321</v>
      </c>
      <c r="K16" s="422">
        <f t="shared" ref="K16" si="6">SUM(K10:K15)</f>
        <v>73148094.703258097</v>
      </c>
    </row>
    <row r="17" spans="1:11">
      <c r="A17" s="391" t="s">
        <v>820</v>
      </c>
      <c r="B17" s="392"/>
      <c r="C17" s="416"/>
      <c r="D17" s="417"/>
      <c r="E17" s="417"/>
      <c r="F17" s="416"/>
      <c r="G17" s="417"/>
      <c r="H17" s="417"/>
      <c r="I17" s="416"/>
      <c r="J17" s="417"/>
      <c r="K17" s="421"/>
    </row>
    <row r="18" spans="1:11">
      <c r="A18" s="420">
        <v>9</v>
      </c>
      <c r="B18" s="396" t="s">
        <v>821</v>
      </c>
      <c r="C18" s="416">
        <v>0</v>
      </c>
      <c r="D18" s="417">
        <v>0</v>
      </c>
      <c r="E18" s="417">
        <v>0</v>
      </c>
      <c r="F18" s="416">
        <v>0</v>
      </c>
      <c r="G18" s="417">
        <v>0</v>
      </c>
      <c r="H18" s="417">
        <v>0</v>
      </c>
      <c r="I18" s="416">
        <v>0</v>
      </c>
      <c r="J18" s="417">
        <v>0</v>
      </c>
      <c r="K18" s="421">
        <v>0</v>
      </c>
    </row>
    <row r="19" spans="1:11">
      <c r="A19" s="420">
        <v>10</v>
      </c>
      <c r="B19" s="396" t="s">
        <v>822</v>
      </c>
      <c r="C19" s="416">
        <v>211385790.28608695</v>
      </c>
      <c r="D19" s="417">
        <v>330772637.56574827</v>
      </c>
      <c r="E19" s="417">
        <v>542158427.85183525</v>
      </c>
      <c r="F19" s="416">
        <v>6590396.8152312338</v>
      </c>
      <c r="G19" s="417">
        <v>4668390.9646866051</v>
      </c>
      <c r="H19" s="417">
        <v>11258787.779917834</v>
      </c>
      <c r="I19" s="416">
        <v>78687300.981426865</v>
      </c>
      <c r="J19" s="417">
        <v>87735122.255447447</v>
      </c>
      <c r="K19" s="421">
        <v>166422423.23687434</v>
      </c>
    </row>
    <row r="20" spans="1:11">
      <c r="A20" s="420">
        <v>11</v>
      </c>
      <c r="B20" s="396" t="s">
        <v>823</v>
      </c>
      <c r="C20" s="416">
        <v>2647569.501956522</v>
      </c>
      <c r="D20" s="417">
        <v>17107615.800000001</v>
      </c>
      <c r="E20" s="417">
        <v>19755185.301956531</v>
      </c>
      <c r="F20" s="416">
        <v>0</v>
      </c>
      <c r="G20" s="417">
        <v>238490.17391304349</v>
      </c>
      <c r="H20" s="417">
        <v>238490.17391304349</v>
      </c>
      <c r="I20" s="416">
        <v>0</v>
      </c>
      <c r="J20" s="417">
        <v>238490.17391304349</v>
      </c>
      <c r="K20" s="421">
        <v>238490.17391304349</v>
      </c>
    </row>
    <row r="21" spans="1:11" ht="13.5" thickBot="1">
      <c r="A21" s="220">
        <v>12</v>
      </c>
      <c r="B21" s="423" t="s">
        <v>824</v>
      </c>
      <c r="C21" s="419">
        <f>SUM(C18:C20)</f>
        <v>214033359.78804347</v>
      </c>
      <c r="D21" s="419">
        <f t="shared" ref="D21:E21" si="7">SUM(D18:D20)</f>
        <v>347880253.36574829</v>
      </c>
      <c r="E21" s="419">
        <f t="shared" si="7"/>
        <v>561913613.15379179</v>
      </c>
      <c r="F21" s="419">
        <f t="shared" ref="F21" si="8">SUM(F18:F20)</f>
        <v>6590396.8152312338</v>
      </c>
      <c r="G21" s="419">
        <f t="shared" ref="G21" si="9">SUM(G18:G20)</f>
        <v>4906881.1385996491</v>
      </c>
      <c r="H21" s="419">
        <f t="shared" ref="H21" si="10">SUM(H18:H20)</f>
        <v>11497277.953830877</v>
      </c>
      <c r="I21" s="419">
        <f t="shared" ref="I21" si="11">SUM(I18:I20)</f>
        <v>78687300.981426865</v>
      </c>
      <c r="J21" s="419">
        <f t="shared" ref="J21" si="12">SUM(J18:J20)</f>
        <v>87973612.429360494</v>
      </c>
      <c r="K21" s="424">
        <f t="shared" ref="K21" si="13">SUM(K18:K20)</f>
        <v>166660913.41078737</v>
      </c>
    </row>
    <row r="22" spans="1:11" ht="39" customHeight="1" thickBot="1">
      <c r="A22" s="398"/>
      <c r="B22" s="399"/>
      <c r="C22" s="399"/>
      <c r="D22" s="399"/>
      <c r="E22" s="399"/>
      <c r="F22" s="611" t="s">
        <v>825</v>
      </c>
      <c r="G22" s="609"/>
      <c r="H22" s="609"/>
      <c r="I22" s="611" t="s">
        <v>826</v>
      </c>
      <c r="J22" s="609"/>
      <c r="K22" s="610"/>
    </row>
    <row r="23" spans="1:11">
      <c r="A23" s="400">
        <v>13</v>
      </c>
      <c r="B23" s="401" t="s">
        <v>811</v>
      </c>
      <c r="C23" s="402"/>
      <c r="D23" s="402"/>
      <c r="E23" s="402"/>
      <c r="F23" s="428">
        <f>F8</f>
        <v>105318308.31804349</v>
      </c>
      <c r="G23" s="428">
        <f t="shared" ref="G23:K23" si="14">G8</f>
        <v>234764156.70834985</v>
      </c>
      <c r="H23" s="428">
        <f t="shared" si="14"/>
        <v>340082465.02639312</v>
      </c>
      <c r="I23" s="428">
        <f t="shared" si="14"/>
        <v>33292812.591847818</v>
      </c>
      <c r="J23" s="428">
        <f t="shared" si="14"/>
        <v>207034348.50334975</v>
      </c>
      <c r="K23" s="429">
        <f t="shared" si="14"/>
        <v>240327161.09519768</v>
      </c>
    </row>
    <row r="24" spans="1:11" ht="13.5" thickBot="1">
      <c r="A24" s="403">
        <v>14</v>
      </c>
      <c r="B24" s="404" t="s">
        <v>827</v>
      </c>
      <c r="C24" s="425"/>
      <c r="D24" s="426"/>
      <c r="E24" s="427"/>
      <c r="F24" s="430">
        <f>MAX(F16-F21,F16*0.25)</f>
        <v>51251912.749453381</v>
      </c>
      <c r="G24" s="430">
        <f t="shared" ref="G24:K24" si="15">MAX(G16-G21,G16*0.25)</f>
        <v>75023605.218544587</v>
      </c>
      <c r="H24" s="430">
        <f t="shared" si="15"/>
        <v>126275517.96799789</v>
      </c>
      <c r="I24" s="430">
        <f t="shared" si="15"/>
        <v>9414230.8053684421</v>
      </c>
      <c r="J24" s="430">
        <f t="shared" si="15"/>
        <v>8872792.8704460803</v>
      </c>
      <c r="K24" s="431">
        <f t="shared" si="15"/>
        <v>18287023.675814524</v>
      </c>
    </row>
    <row r="25" spans="1:11" ht="13.5" thickBot="1">
      <c r="A25" s="405">
        <v>15</v>
      </c>
      <c r="B25" s="406" t="s">
        <v>806</v>
      </c>
      <c r="C25" s="407"/>
      <c r="D25" s="407"/>
      <c r="E25" s="407"/>
      <c r="F25" s="432">
        <f>F23/F24</f>
        <v>2.0549146884116385</v>
      </c>
      <c r="G25" s="432">
        <f t="shared" ref="G25:H25" si="16">G23/G24</f>
        <v>3.1292038822245249</v>
      </c>
      <c r="H25" s="432">
        <f t="shared" si="16"/>
        <v>2.6931781433086694</v>
      </c>
      <c r="I25" s="432">
        <f t="shared" ref="I25" si="17">I23/I24</f>
        <v>3.5364347104027525</v>
      </c>
      <c r="J25" s="432">
        <f t="shared" ref="J25" si="18">J23/J24</f>
        <v>23.333616768283814</v>
      </c>
      <c r="K25" s="433">
        <f t="shared" ref="K25" si="19">K23/K24</f>
        <v>13.141950563176774</v>
      </c>
    </row>
    <row r="26" spans="1:11">
      <c r="F26" s="485"/>
      <c r="G26" s="485"/>
      <c r="H26" s="485"/>
      <c r="I26" s="485"/>
      <c r="J26" s="485"/>
      <c r="K26" s="485"/>
    </row>
    <row r="28" spans="1:11" ht="51">
      <c r="B28" s="484" t="s">
        <v>890</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theme="2" tint="-9.9978637043366805E-2"/>
  </sheetPr>
  <dimension ref="A1:N22"/>
  <sheetViews>
    <sheetView workbookViewId="0">
      <pane ySplit="6" topLeftCell="A7" activePane="bottomLeft" state="frozen"/>
      <selection activeCell="K8" sqref="K8"/>
      <selection pane="bottomLeft" activeCell="C8" sqref="C8"/>
    </sheetView>
  </sheetViews>
  <sheetFormatPr defaultColWidth="9.140625" defaultRowHeight="15"/>
  <cols>
    <col min="1" max="1" width="8.28515625" style="67" customWidth="1"/>
    <col min="2" max="2" width="56.85546875" style="67" customWidth="1"/>
    <col min="3" max="3" width="12.5703125" style="67" bestFit="1" customWidth="1"/>
    <col min="4" max="4" width="10" style="67" bestFit="1" customWidth="1"/>
    <col min="5" max="5" width="13.7109375" style="67" customWidth="1"/>
    <col min="6" max="13" width="10.28515625" style="67" customWidth="1"/>
    <col min="14" max="14" width="19.85546875" style="67" customWidth="1"/>
    <col min="15" max="16384" width="9.140625" style="8"/>
  </cols>
  <sheetData>
    <row r="1" spans="1:14" ht="15.75">
      <c r="A1" s="67" t="s">
        <v>227</v>
      </c>
      <c r="B1" s="317" t="s">
        <v>752</v>
      </c>
    </row>
    <row r="2" spans="1:14" ht="14.25" customHeight="1">
      <c r="A2" s="67" t="s">
        <v>228</v>
      </c>
      <c r="B2" s="320">
        <f>'1. key ratios'!B2</f>
        <v>43738</v>
      </c>
    </row>
    <row r="3" spans="1:14" ht="14.25" customHeight="1"/>
    <row r="4" spans="1:14" ht="15.75" thickBot="1">
      <c r="A4" s="2" t="s">
        <v>663</v>
      </c>
      <c r="B4" s="91" t="s">
        <v>78</v>
      </c>
    </row>
    <row r="5" spans="1:14" s="18" customFormat="1" ht="12.75">
      <c r="A5" s="171"/>
      <c r="B5" s="172"/>
      <c r="C5" s="173" t="s">
        <v>0</v>
      </c>
      <c r="D5" s="173" t="s">
        <v>1</v>
      </c>
      <c r="E5" s="173" t="s">
        <v>2</v>
      </c>
      <c r="F5" s="173" t="s">
        <v>3</v>
      </c>
      <c r="G5" s="173" t="s">
        <v>4</v>
      </c>
      <c r="H5" s="173" t="s">
        <v>5</v>
      </c>
      <c r="I5" s="173" t="s">
        <v>275</v>
      </c>
      <c r="J5" s="173" t="s">
        <v>276</v>
      </c>
      <c r="K5" s="173" t="s">
        <v>277</v>
      </c>
      <c r="L5" s="173" t="s">
        <v>278</v>
      </c>
      <c r="M5" s="173" t="s">
        <v>279</v>
      </c>
      <c r="N5" s="174" t="s">
        <v>280</v>
      </c>
    </row>
    <row r="6" spans="1:14" ht="72" customHeight="1">
      <c r="A6" s="164"/>
      <c r="B6" s="103"/>
      <c r="C6" s="104" t="s">
        <v>88</v>
      </c>
      <c r="D6" s="105" t="s">
        <v>77</v>
      </c>
      <c r="E6" s="106" t="s">
        <v>87</v>
      </c>
      <c r="F6" s="107">
        <v>0</v>
      </c>
      <c r="G6" s="107">
        <v>0.2</v>
      </c>
      <c r="H6" s="107">
        <v>0.35</v>
      </c>
      <c r="I6" s="107">
        <v>0.5</v>
      </c>
      <c r="J6" s="107">
        <v>0.75</v>
      </c>
      <c r="K6" s="107">
        <v>1</v>
      </c>
      <c r="L6" s="107">
        <v>1.5</v>
      </c>
      <c r="M6" s="107">
        <v>2.5</v>
      </c>
      <c r="N6" s="165" t="s">
        <v>78</v>
      </c>
    </row>
    <row r="7" spans="1:14">
      <c r="A7" s="166">
        <v>1</v>
      </c>
      <c r="B7" s="108" t="s">
        <v>79</v>
      </c>
      <c r="C7" s="306">
        <f>SUM(C8:C13)</f>
        <v>0</v>
      </c>
      <c r="D7" s="103"/>
      <c r="E7" s="309">
        <f>SUM(E8:E12)</f>
        <v>0</v>
      </c>
      <c r="F7" s="309">
        <f t="shared" ref="F7:N7" si="0">SUM(F8:F12)</f>
        <v>0</v>
      </c>
      <c r="G7" s="309">
        <f t="shared" si="0"/>
        <v>0</v>
      </c>
      <c r="H7" s="309">
        <f t="shared" si="0"/>
        <v>0</v>
      </c>
      <c r="I7" s="309">
        <f t="shared" si="0"/>
        <v>0</v>
      </c>
      <c r="J7" s="309">
        <f t="shared" si="0"/>
        <v>0</v>
      </c>
      <c r="K7" s="309">
        <f t="shared" si="0"/>
        <v>0</v>
      </c>
      <c r="L7" s="309">
        <f t="shared" si="0"/>
        <v>0</v>
      </c>
      <c r="M7" s="309">
        <f t="shared" si="0"/>
        <v>0</v>
      </c>
      <c r="N7" s="315">
        <f t="shared" si="0"/>
        <v>0</v>
      </c>
    </row>
    <row r="8" spans="1:14">
      <c r="A8" s="166">
        <v>1.1000000000000001</v>
      </c>
      <c r="B8" s="109" t="s">
        <v>80</v>
      </c>
      <c r="C8" s="307"/>
      <c r="D8" s="110">
        <v>0.02</v>
      </c>
      <c r="E8" s="309">
        <f>C8*D8</f>
        <v>0</v>
      </c>
      <c r="F8" s="307"/>
      <c r="G8" s="307"/>
      <c r="H8" s="307"/>
      <c r="I8" s="307"/>
      <c r="J8" s="307"/>
      <c r="K8" s="307">
        <f>E8</f>
        <v>0</v>
      </c>
      <c r="L8" s="307"/>
      <c r="M8" s="307"/>
      <c r="N8" s="167">
        <f t="shared" ref="N8:N13" si="1">SUMPRODUCT($F$6:$M$6,F8:M8)</f>
        <v>0</v>
      </c>
    </row>
    <row r="9" spans="1:14">
      <c r="A9" s="166">
        <v>1.2</v>
      </c>
      <c r="B9" s="109" t="s">
        <v>81</v>
      </c>
      <c r="C9" s="307"/>
      <c r="D9" s="110">
        <v>0.05</v>
      </c>
      <c r="E9" s="309">
        <f>C9*D9</f>
        <v>0</v>
      </c>
      <c r="F9" s="307"/>
      <c r="G9" s="307"/>
      <c r="H9" s="307"/>
      <c r="I9" s="307"/>
      <c r="J9" s="307"/>
      <c r="K9" s="307"/>
      <c r="L9" s="307"/>
      <c r="M9" s="307"/>
      <c r="N9" s="167">
        <f t="shared" si="1"/>
        <v>0</v>
      </c>
    </row>
    <row r="10" spans="1:14">
      <c r="A10" s="166">
        <v>1.3</v>
      </c>
      <c r="B10" s="109" t="s">
        <v>82</v>
      </c>
      <c r="C10" s="307"/>
      <c r="D10" s="110">
        <v>0.08</v>
      </c>
      <c r="E10" s="309">
        <f>C10*D10</f>
        <v>0</v>
      </c>
      <c r="F10" s="307"/>
      <c r="G10" s="307"/>
      <c r="H10" s="307"/>
      <c r="I10" s="307"/>
      <c r="J10" s="307"/>
      <c r="K10" s="307"/>
      <c r="L10" s="307"/>
      <c r="M10" s="307"/>
      <c r="N10" s="167">
        <f t="shared" si="1"/>
        <v>0</v>
      </c>
    </row>
    <row r="11" spans="1:14">
      <c r="A11" s="166">
        <v>1.4</v>
      </c>
      <c r="B11" s="109" t="s">
        <v>83</v>
      </c>
      <c r="C11" s="307"/>
      <c r="D11" s="110">
        <v>0.11</v>
      </c>
      <c r="E11" s="309">
        <f>C11*D11</f>
        <v>0</v>
      </c>
      <c r="F11" s="307"/>
      <c r="G11" s="307"/>
      <c r="H11" s="307"/>
      <c r="I11" s="307"/>
      <c r="J11" s="307"/>
      <c r="K11" s="307"/>
      <c r="L11" s="307"/>
      <c r="M11" s="307"/>
      <c r="N11" s="167">
        <f t="shared" si="1"/>
        <v>0</v>
      </c>
    </row>
    <row r="12" spans="1:14">
      <c r="A12" s="166">
        <v>1.5</v>
      </c>
      <c r="B12" s="109" t="s">
        <v>84</v>
      </c>
      <c r="C12" s="307"/>
      <c r="D12" s="110">
        <v>0.14000000000000001</v>
      </c>
      <c r="E12" s="309">
        <f>C12*D12</f>
        <v>0</v>
      </c>
      <c r="F12" s="307"/>
      <c r="G12" s="307"/>
      <c r="H12" s="307"/>
      <c r="I12" s="307"/>
      <c r="J12" s="307"/>
      <c r="K12" s="307"/>
      <c r="L12" s="307"/>
      <c r="M12" s="307"/>
      <c r="N12" s="167">
        <f t="shared" si="1"/>
        <v>0</v>
      </c>
    </row>
    <row r="13" spans="1:14">
      <c r="A13" s="166">
        <v>1.6</v>
      </c>
      <c r="B13" s="111" t="s">
        <v>85</v>
      </c>
      <c r="C13" s="307"/>
      <c r="D13" s="112"/>
      <c r="E13" s="307"/>
      <c r="F13" s="307"/>
      <c r="G13" s="307"/>
      <c r="H13" s="307"/>
      <c r="I13" s="307"/>
      <c r="J13" s="307"/>
      <c r="K13" s="307"/>
      <c r="L13" s="307"/>
      <c r="M13" s="307"/>
      <c r="N13" s="167">
        <f t="shared" si="1"/>
        <v>0</v>
      </c>
    </row>
    <row r="14" spans="1:14" ht="30">
      <c r="A14" s="166">
        <v>2</v>
      </c>
      <c r="B14" s="113" t="s">
        <v>86</v>
      </c>
      <c r="C14" s="306">
        <f>SUM(C15:C20)</f>
        <v>0</v>
      </c>
      <c r="D14" s="103"/>
      <c r="E14" s="309">
        <f>SUM(E15:E19)</f>
        <v>0</v>
      </c>
      <c r="F14" s="309">
        <f t="shared" ref="F14:N14" si="2">SUM(F15:F19)</f>
        <v>0</v>
      </c>
      <c r="G14" s="309">
        <f t="shared" si="2"/>
        <v>0</v>
      </c>
      <c r="H14" s="309">
        <f t="shared" si="2"/>
        <v>0</v>
      </c>
      <c r="I14" s="309">
        <f t="shared" si="2"/>
        <v>0</v>
      </c>
      <c r="J14" s="309">
        <f t="shared" si="2"/>
        <v>0</v>
      </c>
      <c r="K14" s="309">
        <f t="shared" si="2"/>
        <v>0</v>
      </c>
      <c r="L14" s="309">
        <f t="shared" si="2"/>
        <v>0</v>
      </c>
      <c r="M14" s="309">
        <f t="shared" si="2"/>
        <v>0</v>
      </c>
      <c r="N14" s="315">
        <f t="shared" si="2"/>
        <v>0</v>
      </c>
    </row>
    <row r="15" spans="1:14">
      <c r="A15" s="166">
        <v>2.1</v>
      </c>
      <c r="B15" s="111" t="s">
        <v>80</v>
      </c>
      <c r="C15" s="307"/>
      <c r="D15" s="110">
        <v>5.0000000000000001E-3</v>
      </c>
      <c r="E15" s="309">
        <f>D15*C15</f>
        <v>0</v>
      </c>
      <c r="F15" s="307"/>
      <c r="G15" s="307"/>
      <c r="H15" s="307"/>
      <c r="I15" s="307"/>
      <c r="J15" s="307"/>
      <c r="K15" s="307"/>
      <c r="L15" s="307"/>
      <c r="M15" s="307"/>
      <c r="N15" s="167">
        <f t="shared" ref="N15:N20" si="3">SUMPRODUCT($F$6:$M$6,F15:M15)</f>
        <v>0</v>
      </c>
    </row>
    <row r="16" spans="1:14">
      <c r="A16" s="166">
        <v>2.2000000000000002</v>
      </c>
      <c r="B16" s="111" t="s">
        <v>81</v>
      </c>
      <c r="C16" s="307"/>
      <c r="D16" s="110">
        <v>0.01</v>
      </c>
      <c r="E16" s="309">
        <f>D16*C16</f>
        <v>0</v>
      </c>
      <c r="F16" s="307"/>
      <c r="G16" s="307"/>
      <c r="H16" s="307"/>
      <c r="I16" s="307"/>
      <c r="J16" s="307"/>
      <c r="K16" s="307"/>
      <c r="L16" s="307"/>
      <c r="M16" s="307"/>
      <c r="N16" s="167">
        <f t="shared" si="3"/>
        <v>0</v>
      </c>
    </row>
    <row r="17" spans="1:14">
      <c r="A17" s="166">
        <v>2.2999999999999998</v>
      </c>
      <c r="B17" s="111" t="s">
        <v>82</v>
      </c>
      <c r="C17" s="307"/>
      <c r="D17" s="110">
        <v>0.02</v>
      </c>
      <c r="E17" s="309">
        <f>D17*C17</f>
        <v>0</v>
      </c>
      <c r="F17" s="307"/>
      <c r="G17" s="307"/>
      <c r="H17" s="307"/>
      <c r="I17" s="307"/>
      <c r="J17" s="307"/>
      <c r="K17" s="307"/>
      <c r="L17" s="307"/>
      <c r="M17" s="307"/>
      <c r="N17" s="167">
        <f t="shared" si="3"/>
        <v>0</v>
      </c>
    </row>
    <row r="18" spans="1:14">
      <c r="A18" s="166">
        <v>2.4</v>
      </c>
      <c r="B18" s="111" t="s">
        <v>83</v>
      </c>
      <c r="C18" s="307"/>
      <c r="D18" s="110">
        <v>0.03</v>
      </c>
      <c r="E18" s="309">
        <f>D18*C18</f>
        <v>0</v>
      </c>
      <c r="F18" s="307"/>
      <c r="G18" s="307"/>
      <c r="H18" s="307"/>
      <c r="I18" s="307"/>
      <c r="J18" s="307"/>
      <c r="K18" s="307"/>
      <c r="L18" s="307"/>
      <c r="M18" s="307"/>
      <c r="N18" s="167">
        <f t="shared" si="3"/>
        <v>0</v>
      </c>
    </row>
    <row r="19" spans="1:14">
      <c r="A19" s="166">
        <v>2.5</v>
      </c>
      <c r="B19" s="111" t="s">
        <v>84</v>
      </c>
      <c r="C19" s="307"/>
      <c r="D19" s="110">
        <v>0.04</v>
      </c>
      <c r="E19" s="309">
        <f>D19*C19</f>
        <v>0</v>
      </c>
      <c r="F19" s="307"/>
      <c r="G19" s="307"/>
      <c r="H19" s="307"/>
      <c r="I19" s="307"/>
      <c r="J19" s="307"/>
      <c r="K19" s="307"/>
      <c r="L19" s="307"/>
      <c r="M19" s="307"/>
      <c r="N19" s="167">
        <f t="shared" si="3"/>
        <v>0</v>
      </c>
    </row>
    <row r="20" spans="1:14">
      <c r="A20" s="166">
        <v>2.6</v>
      </c>
      <c r="B20" s="111" t="s">
        <v>85</v>
      </c>
      <c r="C20" s="307"/>
      <c r="D20" s="112"/>
      <c r="E20" s="310"/>
      <c r="F20" s="307"/>
      <c r="G20" s="307"/>
      <c r="H20" s="307"/>
      <c r="I20" s="307"/>
      <c r="J20" s="307"/>
      <c r="K20" s="307"/>
      <c r="L20" s="307"/>
      <c r="M20" s="307"/>
      <c r="N20" s="167">
        <f t="shared" si="3"/>
        <v>0</v>
      </c>
    </row>
    <row r="21" spans="1:14" ht="15.75" thickBot="1">
      <c r="A21" s="168">
        <v>3</v>
      </c>
      <c r="B21" s="169" t="s">
        <v>69</v>
      </c>
      <c r="C21" s="308">
        <f>C7+C14</f>
        <v>0</v>
      </c>
      <c r="D21" s="170"/>
      <c r="E21" s="311">
        <f>SUM(E7+E14)</f>
        <v>0</v>
      </c>
      <c r="F21" s="311">
        <f t="shared" ref="F21:N21" si="4">SUM(F7+F14)</f>
        <v>0</v>
      </c>
      <c r="G21" s="311">
        <f t="shared" si="4"/>
        <v>0</v>
      </c>
      <c r="H21" s="311">
        <f t="shared" si="4"/>
        <v>0</v>
      </c>
      <c r="I21" s="311">
        <f t="shared" si="4"/>
        <v>0</v>
      </c>
      <c r="J21" s="311">
        <f t="shared" si="4"/>
        <v>0</v>
      </c>
      <c r="K21" s="311">
        <f t="shared" si="4"/>
        <v>0</v>
      </c>
      <c r="L21" s="311">
        <f t="shared" si="4"/>
        <v>0</v>
      </c>
      <c r="M21" s="311">
        <f t="shared" si="4"/>
        <v>0</v>
      </c>
      <c r="N21" s="316">
        <f t="shared" si="4"/>
        <v>0</v>
      </c>
    </row>
    <row r="22" spans="1:14">
      <c r="E22" s="312"/>
      <c r="F22" s="312"/>
      <c r="G22" s="312"/>
      <c r="H22" s="312"/>
      <c r="I22" s="312"/>
      <c r="J22" s="312"/>
      <c r="K22" s="312"/>
      <c r="L22" s="312"/>
      <c r="M22" s="312"/>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2">
    <tabColor theme="2" tint="-9.9978637043366805E-2"/>
  </sheetPr>
  <dimension ref="A1:C41"/>
  <sheetViews>
    <sheetView topLeftCell="A10" workbookViewId="0">
      <selection activeCell="C38" sqref="C38"/>
    </sheetView>
  </sheetViews>
  <sheetFormatPr defaultRowHeight="15"/>
  <cols>
    <col min="1" max="1" width="11.42578125" customWidth="1"/>
    <col min="2" max="2" width="76.85546875" style="4" customWidth="1"/>
    <col min="3" max="3" width="22.85546875" customWidth="1"/>
  </cols>
  <sheetData>
    <row r="1" spans="1:3">
      <c r="A1" s="2" t="s">
        <v>227</v>
      </c>
      <c r="B1" t="str">
        <f>Info!C2</f>
        <v>სს "ბანკი ქართუ"</v>
      </c>
    </row>
    <row r="2" spans="1:3">
      <c r="A2" s="2" t="s">
        <v>228</v>
      </c>
      <c r="B2" s="320">
        <f>'1. key ratios'!B2</f>
        <v>43738</v>
      </c>
    </row>
    <row r="3" spans="1:3">
      <c r="A3" s="2"/>
      <c r="B3"/>
    </row>
    <row r="4" spans="1:3">
      <c r="A4" s="2" t="s">
        <v>936</v>
      </c>
      <c r="B4" t="s">
        <v>900</v>
      </c>
    </row>
    <row r="5" spans="1:3">
      <c r="A5" s="517"/>
      <c r="B5" s="517" t="s">
        <v>935</v>
      </c>
      <c r="C5" s="516"/>
    </row>
    <row r="6" spans="1:3">
      <c r="A6" s="515">
        <v>1</v>
      </c>
      <c r="B6" s="507" t="s">
        <v>935</v>
      </c>
      <c r="C6" s="506">
        <v>1232870948.3450193</v>
      </c>
    </row>
    <row r="7" spans="1:3">
      <c r="A7" s="515">
        <v>2</v>
      </c>
      <c r="B7" s="507" t="s">
        <v>934</v>
      </c>
      <c r="C7" s="506">
        <v>-4611880</v>
      </c>
    </row>
    <row r="8" spans="1:3">
      <c r="A8" s="514">
        <v>3</v>
      </c>
      <c r="B8" s="513" t="s">
        <v>933</v>
      </c>
      <c r="C8" s="500">
        <f>SUM(C6:C7)</f>
        <v>1228259068.3450193</v>
      </c>
    </row>
    <row r="9" spans="1:3">
      <c r="A9" s="503"/>
      <c r="B9" s="503" t="s">
        <v>932</v>
      </c>
      <c r="C9" s="498"/>
    </row>
    <row r="10" spans="1:3">
      <c r="A10" s="504">
        <v>4</v>
      </c>
      <c r="B10" s="496" t="s">
        <v>931</v>
      </c>
      <c r="C10" s="506"/>
    </row>
    <row r="11" spans="1:3">
      <c r="A11" s="504">
        <v>5</v>
      </c>
      <c r="B11" s="494" t="s">
        <v>930</v>
      </c>
      <c r="C11" s="506"/>
    </row>
    <row r="12" spans="1:3">
      <c r="A12" s="504" t="s">
        <v>929</v>
      </c>
      <c r="B12" s="507" t="s">
        <v>928</v>
      </c>
      <c r="C12" s="500">
        <v>0</v>
      </c>
    </row>
    <row r="13" spans="1:3">
      <c r="A13" s="508">
        <v>6</v>
      </c>
      <c r="B13" s="512" t="s">
        <v>927</v>
      </c>
      <c r="C13" s="506"/>
    </row>
    <row r="14" spans="1:3">
      <c r="A14" s="508">
        <v>7</v>
      </c>
      <c r="B14" s="510" t="s">
        <v>926</v>
      </c>
      <c r="C14" s="506"/>
    </row>
    <row r="15" spans="1:3">
      <c r="A15" s="511">
        <v>8</v>
      </c>
      <c r="B15" s="507" t="s">
        <v>925</v>
      </c>
      <c r="C15" s="506"/>
    </row>
    <row r="16" spans="1:3" ht="24">
      <c r="A16" s="508">
        <v>9</v>
      </c>
      <c r="B16" s="510" t="s">
        <v>924</v>
      </c>
      <c r="C16" s="506"/>
    </row>
    <row r="17" spans="1:3">
      <c r="A17" s="508">
        <v>10</v>
      </c>
      <c r="B17" s="510" t="s">
        <v>923</v>
      </c>
      <c r="C17" s="506"/>
    </row>
    <row r="18" spans="1:3">
      <c r="A18" s="502">
        <v>11</v>
      </c>
      <c r="B18" s="501" t="s">
        <v>922</v>
      </c>
      <c r="C18" s="500">
        <v>0</v>
      </c>
    </row>
    <row r="19" spans="1:3">
      <c r="A19" s="503"/>
      <c r="B19" s="503" t="s">
        <v>921</v>
      </c>
      <c r="C19" s="509"/>
    </row>
    <row r="20" spans="1:3">
      <c r="A20" s="508">
        <v>12</v>
      </c>
      <c r="B20" s="496" t="s">
        <v>920</v>
      </c>
      <c r="C20" s="506"/>
    </row>
    <row r="21" spans="1:3">
      <c r="A21" s="508">
        <v>13</v>
      </c>
      <c r="B21" s="496" t="s">
        <v>919</v>
      </c>
      <c r="C21" s="506"/>
    </row>
    <row r="22" spans="1:3">
      <c r="A22" s="508">
        <v>14</v>
      </c>
      <c r="B22" s="496" t="s">
        <v>918</v>
      </c>
      <c r="C22" s="506"/>
    </row>
    <row r="23" spans="1:3" ht="24">
      <c r="A23" s="508" t="s">
        <v>917</v>
      </c>
      <c r="B23" s="496" t="s">
        <v>916</v>
      </c>
      <c r="C23" s="506"/>
    </row>
    <row r="24" spans="1:3">
      <c r="A24" s="508">
        <v>15</v>
      </c>
      <c r="B24" s="496" t="s">
        <v>915</v>
      </c>
      <c r="C24" s="506"/>
    </row>
    <row r="25" spans="1:3">
      <c r="A25" s="508" t="s">
        <v>914</v>
      </c>
      <c r="B25" s="507" t="s">
        <v>913</v>
      </c>
      <c r="C25" s="506"/>
    </row>
    <row r="26" spans="1:3">
      <c r="A26" s="502">
        <v>16</v>
      </c>
      <c r="B26" s="501" t="s">
        <v>912</v>
      </c>
      <c r="C26" s="500">
        <v>0</v>
      </c>
    </row>
    <row r="27" spans="1:3">
      <c r="A27" s="503"/>
      <c r="B27" s="503" t="s">
        <v>911</v>
      </c>
      <c r="C27" s="498"/>
    </row>
    <row r="28" spans="1:3">
      <c r="A28" s="504">
        <v>17</v>
      </c>
      <c r="B28" s="507" t="s">
        <v>910</v>
      </c>
      <c r="C28" s="506">
        <v>78472384.536048099</v>
      </c>
    </row>
    <row r="29" spans="1:3">
      <c r="A29" s="504">
        <v>18</v>
      </c>
      <c r="B29" s="507" t="s">
        <v>909</v>
      </c>
      <c r="C29" s="506">
        <v>-15347370.455250047</v>
      </c>
    </row>
    <row r="30" spans="1:3">
      <c r="A30" s="502">
        <v>19</v>
      </c>
      <c r="B30" s="501" t="s">
        <v>908</v>
      </c>
      <c r="C30" s="500">
        <f>SUM(C28:C29)</f>
        <v>63125014.080798052</v>
      </c>
    </row>
    <row r="31" spans="1:3">
      <c r="A31" s="505"/>
      <c r="B31" s="503" t="s">
        <v>907</v>
      </c>
      <c r="C31" s="498"/>
    </row>
    <row r="32" spans="1:3">
      <c r="A32" s="504" t="s">
        <v>906</v>
      </c>
      <c r="B32" s="496" t="s">
        <v>905</v>
      </c>
      <c r="C32" s="493"/>
    </row>
    <row r="33" spans="1:3">
      <c r="A33" s="504" t="s">
        <v>904</v>
      </c>
      <c r="B33" s="494" t="s">
        <v>903</v>
      </c>
      <c r="C33" s="493"/>
    </row>
    <row r="34" spans="1:3">
      <c r="A34" s="503"/>
      <c r="B34" s="503" t="s">
        <v>902</v>
      </c>
      <c r="C34" s="498"/>
    </row>
    <row r="35" spans="1:3">
      <c r="A35" s="502">
        <v>20</v>
      </c>
      <c r="B35" s="501" t="s">
        <v>125</v>
      </c>
      <c r="C35" s="500">
        <f>'9. Capital'!C28+'9. Capital'!C41</f>
        <v>215929045</v>
      </c>
    </row>
    <row r="36" spans="1:3">
      <c r="A36" s="502">
        <v>21</v>
      </c>
      <c r="B36" s="501" t="s">
        <v>901</v>
      </c>
      <c r="C36" s="500">
        <f>C8+C18+C26+C30</f>
        <v>1291384082.4258175</v>
      </c>
    </row>
    <row r="37" spans="1:3">
      <c r="A37" s="499"/>
      <c r="B37" s="499" t="s">
        <v>900</v>
      </c>
      <c r="C37" s="498"/>
    </row>
    <row r="38" spans="1:3">
      <c r="A38" s="502">
        <v>22</v>
      </c>
      <c r="B38" s="501" t="s">
        <v>900</v>
      </c>
      <c r="C38" s="518">
        <f>IFERROR(C35/C36,0)</f>
        <v>0.16720745434184478</v>
      </c>
    </row>
    <row r="39" spans="1:3">
      <c r="A39" s="499"/>
      <c r="B39" s="499" t="s">
        <v>899</v>
      </c>
      <c r="C39" s="498"/>
    </row>
    <row r="40" spans="1:3">
      <c r="A40" s="497" t="s">
        <v>898</v>
      </c>
      <c r="B40" s="496" t="s">
        <v>897</v>
      </c>
      <c r="C40" s="493"/>
    </row>
    <row r="41" spans="1:3">
      <c r="A41" s="495" t="s">
        <v>896</v>
      </c>
      <c r="B41" s="494" t="s">
        <v>895</v>
      </c>
      <c r="C41" s="493"/>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0000"/>
  </sheetPr>
  <dimension ref="A1:C266"/>
  <sheetViews>
    <sheetView showGridLines="0" zoomScale="145" zoomScaleNormal="145" workbookViewId="0">
      <selection sqref="A1:C1"/>
    </sheetView>
  </sheetViews>
  <sheetFormatPr defaultColWidth="43.5703125" defaultRowHeight="11.25"/>
  <cols>
    <col min="1" max="1" width="5.28515625" style="235" customWidth="1"/>
    <col min="2" max="2" width="66.140625" style="236" customWidth="1"/>
    <col min="3" max="3" width="131.42578125" style="237" customWidth="1"/>
    <col min="4" max="5" width="10.28515625" style="222" customWidth="1"/>
    <col min="6" max="16384" width="43.5703125" style="222"/>
  </cols>
  <sheetData>
    <row r="1" spans="1:3" ht="12.75" thickTop="1" thickBot="1">
      <c r="A1" s="612" t="s">
        <v>366</v>
      </c>
      <c r="B1" s="613"/>
      <c r="C1" s="614"/>
    </row>
    <row r="2" spans="1:3" ht="26.25" customHeight="1">
      <c r="A2" s="411"/>
      <c r="B2" s="615" t="s">
        <v>367</v>
      </c>
      <c r="C2" s="615"/>
    </row>
    <row r="3" spans="1:3" s="227" customFormat="1" ht="11.25" customHeight="1">
      <c r="A3" s="226"/>
      <c r="B3" s="615" t="s">
        <v>673</v>
      </c>
      <c r="C3" s="615"/>
    </row>
    <row r="4" spans="1:3" ht="12" customHeight="1" thickBot="1">
      <c r="A4" s="616" t="s">
        <v>677</v>
      </c>
      <c r="B4" s="617"/>
      <c r="C4" s="618"/>
    </row>
    <row r="5" spans="1:3" ht="12" thickTop="1">
      <c r="A5" s="223"/>
      <c r="B5" s="619" t="s">
        <v>368</v>
      </c>
      <c r="C5" s="620"/>
    </row>
    <row r="6" spans="1:3">
      <c r="A6" s="411"/>
      <c r="B6" s="621" t="s">
        <v>674</v>
      </c>
      <c r="C6" s="622"/>
    </row>
    <row r="7" spans="1:3">
      <c r="A7" s="411"/>
      <c r="B7" s="621" t="s">
        <v>369</v>
      </c>
      <c r="C7" s="622"/>
    </row>
    <row r="8" spans="1:3">
      <c r="A8" s="411"/>
      <c r="B8" s="621" t="s">
        <v>675</v>
      </c>
      <c r="C8" s="622"/>
    </row>
    <row r="9" spans="1:3">
      <c r="A9" s="411"/>
      <c r="B9" s="625" t="s">
        <v>676</v>
      </c>
      <c r="C9" s="626"/>
    </row>
    <row r="10" spans="1:3">
      <c r="A10" s="411"/>
      <c r="B10" s="623" t="s">
        <v>370</v>
      </c>
      <c r="C10" s="624" t="s">
        <v>370</v>
      </c>
    </row>
    <row r="11" spans="1:3">
      <c r="A11" s="411"/>
      <c r="B11" s="623" t="s">
        <v>371</v>
      </c>
      <c r="C11" s="624" t="s">
        <v>371</v>
      </c>
    </row>
    <row r="12" spans="1:3">
      <c r="A12" s="411"/>
      <c r="B12" s="623" t="s">
        <v>372</v>
      </c>
      <c r="C12" s="624" t="s">
        <v>372</v>
      </c>
    </row>
    <row r="13" spans="1:3">
      <c r="A13" s="411"/>
      <c r="B13" s="623" t="s">
        <v>373</v>
      </c>
      <c r="C13" s="624" t="s">
        <v>373</v>
      </c>
    </row>
    <row r="14" spans="1:3">
      <c r="A14" s="411"/>
      <c r="B14" s="623" t="s">
        <v>374</v>
      </c>
      <c r="C14" s="624" t="s">
        <v>374</v>
      </c>
    </row>
    <row r="15" spans="1:3" ht="21.75" customHeight="1">
      <c r="A15" s="411"/>
      <c r="B15" s="623" t="s">
        <v>375</v>
      </c>
      <c r="C15" s="624" t="s">
        <v>375</v>
      </c>
    </row>
    <row r="16" spans="1:3">
      <c r="A16" s="411"/>
      <c r="B16" s="623" t="s">
        <v>376</v>
      </c>
      <c r="C16" s="624" t="s">
        <v>377</v>
      </c>
    </row>
    <row r="17" spans="1:3">
      <c r="A17" s="411"/>
      <c r="B17" s="623" t="s">
        <v>378</v>
      </c>
      <c r="C17" s="624" t="s">
        <v>379</v>
      </c>
    </row>
    <row r="18" spans="1:3">
      <c r="A18" s="411"/>
      <c r="B18" s="623" t="s">
        <v>380</v>
      </c>
      <c r="C18" s="624" t="s">
        <v>381</v>
      </c>
    </row>
    <row r="19" spans="1:3">
      <c r="A19" s="411"/>
      <c r="B19" s="623" t="s">
        <v>382</v>
      </c>
      <c r="C19" s="624" t="s">
        <v>382</v>
      </c>
    </row>
    <row r="20" spans="1:3">
      <c r="A20" s="411"/>
      <c r="B20" s="623" t="s">
        <v>383</v>
      </c>
      <c r="C20" s="624" t="s">
        <v>383</v>
      </c>
    </row>
    <row r="21" spans="1:3">
      <c r="A21" s="411"/>
      <c r="B21" s="623" t="s">
        <v>384</v>
      </c>
      <c r="C21" s="624" t="s">
        <v>384</v>
      </c>
    </row>
    <row r="22" spans="1:3" ht="23.25" customHeight="1">
      <c r="A22" s="411"/>
      <c r="B22" s="623" t="s">
        <v>385</v>
      </c>
      <c r="C22" s="624" t="s">
        <v>386</v>
      </c>
    </row>
    <row r="23" spans="1:3">
      <c r="A23" s="411"/>
      <c r="B23" s="623" t="s">
        <v>387</v>
      </c>
      <c r="C23" s="624" t="s">
        <v>387</v>
      </c>
    </row>
    <row r="24" spans="1:3">
      <c r="A24" s="411"/>
      <c r="B24" s="623" t="s">
        <v>388</v>
      </c>
      <c r="C24" s="624" t="s">
        <v>389</v>
      </c>
    </row>
    <row r="25" spans="1:3" ht="12" thickBot="1">
      <c r="A25" s="224"/>
      <c r="B25" s="633" t="s">
        <v>390</v>
      </c>
      <c r="C25" s="634"/>
    </row>
    <row r="26" spans="1:3" ht="12.75" thickTop="1" thickBot="1">
      <c r="A26" s="616" t="s">
        <v>687</v>
      </c>
      <c r="B26" s="617"/>
      <c r="C26" s="618"/>
    </row>
    <row r="27" spans="1:3" ht="12.75" thickTop="1" thickBot="1">
      <c r="A27" s="225"/>
      <c r="B27" s="627" t="s">
        <v>391</v>
      </c>
      <c r="C27" s="628"/>
    </row>
    <row r="28" spans="1:3" ht="12.75" thickTop="1" thickBot="1">
      <c r="A28" s="616" t="s">
        <v>678</v>
      </c>
      <c r="B28" s="617"/>
      <c r="C28" s="618"/>
    </row>
    <row r="29" spans="1:3" ht="12" thickTop="1">
      <c r="A29" s="223"/>
      <c r="B29" s="629" t="s">
        <v>392</v>
      </c>
      <c r="C29" s="630" t="s">
        <v>393</v>
      </c>
    </row>
    <row r="30" spans="1:3">
      <c r="A30" s="411"/>
      <c r="B30" s="631" t="s">
        <v>394</v>
      </c>
      <c r="C30" s="632" t="s">
        <v>395</v>
      </c>
    </row>
    <row r="31" spans="1:3">
      <c r="A31" s="411"/>
      <c r="B31" s="631" t="s">
        <v>396</v>
      </c>
      <c r="C31" s="632" t="s">
        <v>397</v>
      </c>
    </row>
    <row r="32" spans="1:3">
      <c r="A32" s="411"/>
      <c r="B32" s="631" t="s">
        <v>398</v>
      </c>
      <c r="C32" s="632" t="s">
        <v>399</v>
      </c>
    </row>
    <row r="33" spans="1:3">
      <c r="A33" s="411"/>
      <c r="B33" s="631" t="s">
        <v>400</v>
      </c>
      <c r="C33" s="632" t="s">
        <v>401</v>
      </c>
    </row>
    <row r="34" spans="1:3">
      <c r="A34" s="411"/>
      <c r="B34" s="631" t="s">
        <v>402</v>
      </c>
      <c r="C34" s="632" t="s">
        <v>403</v>
      </c>
    </row>
    <row r="35" spans="1:3" ht="23.25" customHeight="1">
      <c r="A35" s="411"/>
      <c r="B35" s="631" t="s">
        <v>404</v>
      </c>
      <c r="C35" s="632" t="s">
        <v>405</v>
      </c>
    </row>
    <row r="36" spans="1:3" ht="24" customHeight="1">
      <c r="A36" s="411"/>
      <c r="B36" s="631" t="s">
        <v>406</v>
      </c>
      <c r="C36" s="632" t="s">
        <v>407</v>
      </c>
    </row>
    <row r="37" spans="1:3" ht="24.75" customHeight="1">
      <c r="A37" s="411"/>
      <c r="B37" s="631" t="s">
        <v>408</v>
      </c>
      <c r="C37" s="632" t="s">
        <v>409</v>
      </c>
    </row>
    <row r="38" spans="1:3" ht="23.25" customHeight="1">
      <c r="A38" s="411"/>
      <c r="B38" s="631" t="s">
        <v>679</v>
      </c>
      <c r="C38" s="632" t="s">
        <v>410</v>
      </c>
    </row>
    <row r="39" spans="1:3" ht="39.75" customHeight="1">
      <c r="A39" s="411"/>
      <c r="B39" s="623" t="s">
        <v>699</v>
      </c>
      <c r="C39" s="624" t="s">
        <v>411</v>
      </c>
    </row>
    <row r="40" spans="1:3" ht="12" customHeight="1">
      <c r="A40" s="411"/>
      <c r="B40" s="631" t="s">
        <v>412</v>
      </c>
      <c r="C40" s="632" t="s">
        <v>413</v>
      </c>
    </row>
    <row r="41" spans="1:3" ht="27" customHeight="1" thickBot="1">
      <c r="A41" s="224"/>
      <c r="B41" s="635" t="s">
        <v>414</v>
      </c>
      <c r="C41" s="636" t="s">
        <v>415</v>
      </c>
    </row>
    <row r="42" spans="1:3" ht="12.75" thickTop="1" thickBot="1">
      <c r="A42" s="616" t="s">
        <v>680</v>
      </c>
      <c r="B42" s="617"/>
      <c r="C42" s="618"/>
    </row>
    <row r="43" spans="1:3" ht="12" thickTop="1">
      <c r="A43" s="223"/>
      <c r="B43" s="619" t="s">
        <v>828</v>
      </c>
      <c r="C43" s="620" t="s">
        <v>416</v>
      </c>
    </row>
    <row r="44" spans="1:3">
      <c r="A44" s="411"/>
      <c r="B44" s="621" t="s">
        <v>829</v>
      </c>
      <c r="C44" s="622"/>
    </row>
    <row r="45" spans="1:3" ht="23.25" customHeight="1" thickBot="1">
      <c r="A45" s="224"/>
      <c r="B45" s="637" t="s">
        <v>417</v>
      </c>
      <c r="C45" s="638" t="s">
        <v>418</v>
      </c>
    </row>
    <row r="46" spans="1:3" ht="11.25" customHeight="1" thickTop="1" thickBot="1">
      <c r="A46" s="616" t="s">
        <v>681</v>
      </c>
      <c r="B46" s="617"/>
      <c r="C46" s="618"/>
    </row>
    <row r="47" spans="1:3" ht="26.25" customHeight="1" thickTop="1">
      <c r="A47" s="411"/>
      <c r="B47" s="621" t="s">
        <v>682</v>
      </c>
      <c r="C47" s="622"/>
    </row>
    <row r="48" spans="1:3" ht="12" thickBot="1">
      <c r="A48" s="616" t="s">
        <v>683</v>
      </c>
      <c r="B48" s="617"/>
      <c r="C48" s="618"/>
    </row>
    <row r="49" spans="1:3" ht="12" thickTop="1">
      <c r="A49" s="223"/>
      <c r="B49" s="619" t="s">
        <v>419</v>
      </c>
      <c r="C49" s="620" t="s">
        <v>419</v>
      </c>
    </row>
    <row r="50" spans="1:3" ht="11.25" customHeight="1">
      <c r="A50" s="411"/>
      <c r="B50" s="621" t="s">
        <v>420</v>
      </c>
      <c r="C50" s="622" t="s">
        <v>420</v>
      </c>
    </row>
    <row r="51" spans="1:3">
      <c r="A51" s="411"/>
      <c r="B51" s="621" t="s">
        <v>421</v>
      </c>
      <c r="C51" s="622" t="s">
        <v>421</v>
      </c>
    </row>
    <row r="52" spans="1:3" ht="11.25" customHeight="1">
      <c r="A52" s="411"/>
      <c r="B52" s="621" t="s">
        <v>830</v>
      </c>
      <c r="C52" s="622" t="s">
        <v>422</v>
      </c>
    </row>
    <row r="53" spans="1:3" ht="33.6" customHeight="1">
      <c r="A53" s="411"/>
      <c r="B53" s="621" t="s">
        <v>423</v>
      </c>
      <c r="C53" s="622" t="s">
        <v>423</v>
      </c>
    </row>
    <row r="54" spans="1:3" ht="11.25" customHeight="1">
      <c r="A54" s="411"/>
      <c r="B54" s="621" t="s">
        <v>831</v>
      </c>
      <c r="C54" s="622" t="s">
        <v>424</v>
      </c>
    </row>
    <row r="55" spans="1:3" ht="11.25" customHeight="1" thickBot="1">
      <c r="A55" s="616" t="s">
        <v>684</v>
      </c>
      <c r="B55" s="617"/>
      <c r="C55" s="618"/>
    </row>
    <row r="56" spans="1:3" ht="12" thickTop="1">
      <c r="A56" s="223"/>
      <c r="B56" s="619" t="s">
        <v>419</v>
      </c>
      <c r="C56" s="620" t="s">
        <v>419</v>
      </c>
    </row>
    <row r="57" spans="1:3">
      <c r="A57" s="411"/>
      <c r="B57" s="621" t="s">
        <v>425</v>
      </c>
      <c r="C57" s="622" t="s">
        <v>425</v>
      </c>
    </row>
    <row r="58" spans="1:3">
      <c r="A58" s="411"/>
      <c r="B58" s="621" t="s">
        <v>695</v>
      </c>
      <c r="C58" s="622" t="s">
        <v>426</v>
      </c>
    </row>
    <row r="59" spans="1:3">
      <c r="A59" s="411"/>
      <c r="B59" s="621" t="s">
        <v>427</v>
      </c>
      <c r="C59" s="622" t="s">
        <v>427</v>
      </c>
    </row>
    <row r="60" spans="1:3">
      <c r="A60" s="411"/>
      <c r="B60" s="621" t="s">
        <v>428</v>
      </c>
      <c r="C60" s="622" t="s">
        <v>428</v>
      </c>
    </row>
    <row r="61" spans="1:3">
      <c r="A61" s="411"/>
      <c r="B61" s="621" t="s">
        <v>429</v>
      </c>
      <c r="C61" s="622" t="s">
        <v>429</v>
      </c>
    </row>
    <row r="62" spans="1:3">
      <c r="A62" s="411"/>
      <c r="B62" s="621" t="s">
        <v>696</v>
      </c>
      <c r="C62" s="622" t="s">
        <v>430</v>
      </c>
    </row>
    <row r="63" spans="1:3">
      <c r="A63" s="411"/>
      <c r="B63" s="621" t="s">
        <v>431</v>
      </c>
      <c r="C63" s="622" t="s">
        <v>431</v>
      </c>
    </row>
    <row r="64" spans="1:3" ht="12" thickBot="1">
      <c r="A64" s="224"/>
      <c r="B64" s="637" t="s">
        <v>432</v>
      </c>
      <c r="C64" s="638" t="s">
        <v>432</v>
      </c>
    </row>
    <row r="65" spans="1:3" ht="11.25" customHeight="1" thickTop="1">
      <c r="A65" s="639" t="s">
        <v>685</v>
      </c>
      <c r="B65" s="640"/>
      <c r="C65" s="641"/>
    </row>
    <row r="66" spans="1:3" ht="12" thickBot="1">
      <c r="A66" s="224"/>
      <c r="B66" s="637" t="s">
        <v>433</v>
      </c>
      <c r="C66" s="638" t="s">
        <v>433</v>
      </c>
    </row>
    <row r="67" spans="1:3" ht="11.25" customHeight="1" thickTop="1" thickBot="1">
      <c r="A67" s="616" t="s">
        <v>686</v>
      </c>
      <c r="B67" s="617"/>
      <c r="C67" s="618"/>
    </row>
    <row r="68" spans="1:3" ht="12" thickTop="1">
      <c r="A68" s="223"/>
      <c r="B68" s="619" t="s">
        <v>434</v>
      </c>
      <c r="C68" s="620" t="s">
        <v>434</v>
      </c>
    </row>
    <row r="69" spans="1:3">
      <c r="A69" s="411"/>
      <c r="B69" s="621" t="s">
        <v>435</v>
      </c>
      <c r="C69" s="622" t="s">
        <v>435</v>
      </c>
    </row>
    <row r="70" spans="1:3">
      <c r="A70" s="411"/>
      <c r="B70" s="621" t="s">
        <v>436</v>
      </c>
      <c r="C70" s="622" t="s">
        <v>436</v>
      </c>
    </row>
    <row r="71" spans="1:3" ht="38.25" customHeight="1">
      <c r="A71" s="411"/>
      <c r="B71" s="642" t="s">
        <v>698</v>
      </c>
      <c r="C71" s="643" t="s">
        <v>437</v>
      </c>
    </row>
    <row r="72" spans="1:3" ht="33.75" customHeight="1">
      <c r="A72" s="411"/>
      <c r="B72" s="642" t="s">
        <v>701</v>
      </c>
      <c r="C72" s="643" t="s">
        <v>438</v>
      </c>
    </row>
    <row r="73" spans="1:3" ht="15.75" customHeight="1">
      <c r="A73" s="411"/>
      <c r="B73" s="642" t="s">
        <v>697</v>
      </c>
      <c r="C73" s="643" t="s">
        <v>439</v>
      </c>
    </row>
    <row r="74" spans="1:3">
      <c r="A74" s="411"/>
      <c r="B74" s="621" t="s">
        <v>440</v>
      </c>
      <c r="C74" s="622" t="s">
        <v>440</v>
      </c>
    </row>
    <row r="75" spans="1:3" ht="12" thickBot="1">
      <c r="A75" s="224"/>
      <c r="B75" s="637" t="s">
        <v>441</v>
      </c>
      <c r="C75" s="638" t="s">
        <v>441</v>
      </c>
    </row>
    <row r="76" spans="1:3" ht="12" thickTop="1">
      <c r="A76" s="639" t="s">
        <v>832</v>
      </c>
      <c r="B76" s="640"/>
      <c r="C76" s="641"/>
    </row>
    <row r="77" spans="1:3">
      <c r="A77" s="411"/>
      <c r="B77" s="621" t="s">
        <v>433</v>
      </c>
      <c r="C77" s="622"/>
    </row>
    <row r="78" spans="1:3">
      <c r="A78" s="411"/>
      <c r="B78" s="621" t="s">
        <v>833</v>
      </c>
      <c r="C78" s="622"/>
    </row>
    <row r="79" spans="1:3">
      <c r="A79" s="411"/>
      <c r="B79" s="621" t="s">
        <v>834</v>
      </c>
      <c r="C79" s="622"/>
    </row>
    <row r="80" spans="1:3">
      <c r="A80" s="639" t="s">
        <v>835</v>
      </c>
      <c r="B80" s="640"/>
      <c r="C80" s="641"/>
    </row>
    <row r="81" spans="1:3">
      <c r="A81" s="411"/>
      <c r="B81" s="621" t="s">
        <v>433</v>
      </c>
      <c r="C81" s="622"/>
    </row>
    <row r="82" spans="1:3">
      <c r="A82" s="411"/>
      <c r="B82" s="621" t="s">
        <v>836</v>
      </c>
      <c r="C82" s="622"/>
    </row>
    <row r="83" spans="1:3" ht="76.5" customHeight="1">
      <c r="A83" s="411"/>
      <c r="B83" s="621" t="s">
        <v>837</v>
      </c>
      <c r="C83" s="622"/>
    </row>
    <row r="84" spans="1:3" ht="53.25" customHeight="1">
      <c r="A84" s="411"/>
      <c r="B84" s="621" t="s">
        <v>838</v>
      </c>
      <c r="C84" s="622"/>
    </row>
    <row r="85" spans="1:3">
      <c r="A85" s="411"/>
      <c r="B85" s="621" t="s">
        <v>839</v>
      </c>
      <c r="C85" s="622"/>
    </row>
    <row r="86" spans="1:3">
      <c r="A86" s="411"/>
      <c r="B86" s="621" t="s">
        <v>840</v>
      </c>
      <c r="C86" s="622"/>
    </row>
    <row r="87" spans="1:3">
      <c r="A87" s="411"/>
      <c r="B87" s="621" t="s">
        <v>841</v>
      </c>
      <c r="C87" s="622"/>
    </row>
    <row r="88" spans="1:3">
      <c r="A88" s="639" t="s">
        <v>842</v>
      </c>
      <c r="B88" s="640"/>
      <c r="C88" s="641"/>
    </row>
    <row r="89" spans="1:3">
      <c r="A89" s="411"/>
      <c r="B89" s="621" t="s">
        <v>433</v>
      </c>
      <c r="C89" s="622"/>
    </row>
    <row r="90" spans="1:3">
      <c r="A90" s="411"/>
      <c r="B90" s="621" t="s">
        <v>843</v>
      </c>
      <c r="C90" s="622"/>
    </row>
    <row r="91" spans="1:3" ht="12" customHeight="1">
      <c r="A91" s="411"/>
      <c r="B91" s="621" t="s">
        <v>844</v>
      </c>
      <c r="C91" s="622"/>
    </row>
    <row r="92" spans="1:3">
      <c r="A92" s="411"/>
      <c r="B92" s="621" t="s">
        <v>845</v>
      </c>
      <c r="C92" s="622"/>
    </row>
    <row r="93" spans="1:3" ht="24.75" customHeight="1">
      <c r="A93" s="411"/>
      <c r="B93" s="644" t="s">
        <v>846</v>
      </c>
      <c r="C93" s="645"/>
    </row>
    <row r="94" spans="1:3" ht="24" customHeight="1">
      <c r="A94" s="411"/>
      <c r="B94" s="644" t="s">
        <v>847</v>
      </c>
      <c r="C94" s="645"/>
    </row>
    <row r="95" spans="1:3" ht="13.5" customHeight="1">
      <c r="A95" s="411"/>
      <c r="B95" s="631" t="s">
        <v>848</v>
      </c>
      <c r="C95" s="632"/>
    </row>
    <row r="96" spans="1:3" ht="11.25" customHeight="1" thickBot="1">
      <c r="A96" s="646" t="s">
        <v>849</v>
      </c>
      <c r="B96" s="647"/>
      <c r="C96" s="648"/>
    </row>
    <row r="97" spans="1:3" ht="12.75" thickTop="1" thickBot="1">
      <c r="A97" s="649" t="s">
        <v>534</v>
      </c>
      <c r="B97" s="649"/>
      <c r="C97" s="649"/>
    </row>
    <row r="98" spans="1:3">
      <c r="A98" s="412">
        <v>2</v>
      </c>
      <c r="B98" s="415" t="s">
        <v>813</v>
      </c>
      <c r="C98" s="415" t="s">
        <v>850</v>
      </c>
    </row>
    <row r="99" spans="1:3">
      <c r="A99" s="232">
        <v>3</v>
      </c>
      <c r="B99" s="233" t="s">
        <v>814</v>
      </c>
      <c r="C99" s="414" t="s">
        <v>851</v>
      </c>
    </row>
    <row r="100" spans="1:3">
      <c r="A100" s="232">
        <v>4</v>
      </c>
      <c r="B100" s="233" t="s">
        <v>815</v>
      </c>
      <c r="C100" s="414" t="s">
        <v>852</v>
      </c>
    </row>
    <row r="101" spans="1:3" ht="11.25" customHeight="1">
      <c r="A101" s="232">
        <v>5</v>
      </c>
      <c r="B101" s="233" t="s">
        <v>816</v>
      </c>
      <c r="C101" s="414" t="s">
        <v>853</v>
      </c>
    </row>
    <row r="102" spans="1:3" ht="12" customHeight="1">
      <c r="A102" s="232">
        <v>6</v>
      </c>
      <c r="B102" s="233" t="s">
        <v>854</v>
      </c>
      <c r="C102" s="414" t="s">
        <v>817</v>
      </c>
    </row>
    <row r="103" spans="1:3" ht="12" customHeight="1">
      <c r="A103" s="232">
        <v>7</v>
      </c>
      <c r="B103" s="233" t="s">
        <v>818</v>
      </c>
      <c r="C103" s="414" t="s">
        <v>855</v>
      </c>
    </row>
    <row r="104" spans="1:3">
      <c r="A104" s="232">
        <v>8</v>
      </c>
      <c r="B104" s="233" t="s">
        <v>823</v>
      </c>
      <c r="C104" s="414" t="s">
        <v>856</v>
      </c>
    </row>
    <row r="105" spans="1:3" ht="11.25" customHeight="1">
      <c r="A105" s="639" t="s">
        <v>857</v>
      </c>
      <c r="B105" s="640"/>
      <c r="C105" s="641"/>
    </row>
    <row r="106" spans="1:3" ht="27.6" customHeight="1">
      <c r="A106" s="411"/>
      <c r="B106" s="621" t="s">
        <v>433</v>
      </c>
      <c r="C106" s="622"/>
    </row>
    <row r="107" spans="1:3" ht="12" thickBot="1">
      <c r="A107" s="650" t="s">
        <v>688</v>
      </c>
      <c r="B107" s="651"/>
      <c r="C107" s="652"/>
    </row>
    <row r="108" spans="1:3" ht="24" customHeight="1" thickTop="1" thickBot="1">
      <c r="A108" s="612" t="s">
        <v>366</v>
      </c>
      <c r="B108" s="613"/>
      <c r="C108" s="614"/>
    </row>
    <row r="109" spans="1:3">
      <c r="A109" s="226" t="s">
        <v>442</v>
      </c>
      <c r="B109" s="653" t="s">
        <v>443</v>
      </c>
      <c r="C109" s="654"/>
    </row>
    <row r="110" spans="1:3">
      <c r="A110" s="228" t="s">
        <v>444</v>
      </c>
      <c r="B110" s="655" t="s">
        <v>445</v>
      </c>
      <c r="C110" s="656"/>
    </row>
    <row r="111" spans="1:3">
      <c r="A111" s="226" t="s">
        <v>446</v>
      </c>
      <c r="B111" s="657" t="s">
        <v>447</v>
      </c>
      <c r="C111" s="657"/>
    </row>
    <row r="112" spans="1:3">
      <c r="A112" s="228" t="s">
        <v>448</v>
      </c>
      <c r="B112" s="655" t="s">
        <v>449</v>
      </c>
      <c r="C112" s="656"/>
    </row>
    <row r="113" spans="1:3" ht="12" thickBot="1">
      <c r="A113" s="250" t="s">
        <v>450</v>
      </c>
      <c r="B113" s="658" t="s">
        <v>451</v>
      </c>
      <c r="C113" s="658"/>
    </row>
    <row r="114" spans="1:3" ht="12" thickBot="1">
      <c r="A114" s="659" t="s">
        <v>688</v>
      </c>
      <c r="B114" s="660"/>
      <c r="C114" s="661"/>
    </row>
    <row r="115" spans="1:3" ht="12.75" thickTop="1" thickBot="1">
      <c r="A115" s="662" t="s">
        <v>452</v>
      </c>
      <c r="B115" s="662"/>
      <c r="C115" s="662"/>
    </row>
    <row r="116" spans="1:3">
      <c r="A116" s="226">
        <v>1</v>
      </c>
      <c r="B116" s="229" t="s">
        <v>90</v>
      </c>
      <c r="C116" s="374" t="s">
        <v>453</v>
      </c>
    </row>
    <row r="117" spans="1:3">
      <c r="A117" s="226">
        <v>2</v>
      </c>
      <c r="B117" s="229" t="s">
        <v>91</v>
      </c>
      <c r="C117" s="374" t="s">
        <v>91</v>
      </c>
    </row>
    <row r="118" spans="1:3">
      <c r="A118" s="226">
        <v>3</v>
      </c>
      <c r="B118" s="229" t="s">
        <v>92</v>
      </c>
      <c r="C118" s="230" t="s">
        <v>454</v>
      </c>
    </row>
    <row r="119" spans="1:3" ht="33.75">
      <c r="A119" s="226">
        <v>4</v>
      </c>
      <c r="B119" s="229" t="s">
        <v>93</v>
      </c>
      <c r="C119" s="230" t="s">
        <v>664</v>
      </c>
    </row>
    <row r="120" spans="1:3">
      <c r="A120" s="226">
        <v>5</v>
      </c>
      <c r="B120" s="229" t="s">
        <v>94</v>
      </c>
      <c r="C120" s="230" t="s">
        <v>455</v>
      </c>
    </row>
    <row r="121" spans="1:3">
      <c r="A121" s="226">
        <v>5.0999999999999996</v>
      </c>
      <c r="B121" s="229" t="s">
        <v>456</v>
      </c>
      <c r="C121" s="374" t="s">
        <v>457</v>
      </c>
    </row>
    <row r="122" spans="1:3">
      <c r="A122" s="226">
        <v>5.2</v>
      </c>
      <c r="B122" s="229" t="s">
        <v>458</v>
      </c>
      <c r="C122" s="374" t="s">
        <v>459</v>
      </c>
    </row>
    <row r="123" spans="1:3">
      <c r="A123" s="226">
        <v>6</v>
      </c>
      <c r="B123" s="229" t="s">
        <v>95</v>
      </c>
      <c r="C123" s="230" t="s">
        <v>460</v>
      </c>
    </row>
    <row r="124" spans="1:3">
      <c r="A124" s="226">
        <v>7</v>
      </c>
      <c r="B124" s="229" t="s">
        <v>96</v>
      </c>
      <c r="C124" s="230" t="s">
        <v>461</v>
      </c>
    </row>
    <row r="125" spans="1:3" ht="22.5">
      <c r="A125" s="226">
        <v>8</v>
      </c>
      <c r="B125" s="229" t="s">
        <v>97</v>
      </c>
      <c r="C125" s="230" t="s">
        <v>462</v>
      </c>
    </row>
    <row r="126" spans="1:3">
      <c r="A126" s="226">
        <v>9</v>
      </c>
      <c r="B126" s="229" t="s">
        <v>98</v>
      </c>
      <c r="C126" s="230" t="s">
        <v>463</v>
      </c>
    </row>
    <row r="127" spans="1:3" ht="22.5">
      <c r="A127" s="226">
        <v>10</v>
      </c>
      <c r="B127" s="229" t="s">
        <v>464</v>
      </c>
      <c r="C127" s="230" t="s">
        <v>465</v>
      </c>
    </row>
    <row r="128" spans="1:3" ht="22.5">
      <c r="A128" s="226">
        <v>11</v>
      </c>
      <c r="B128" s="229" t="s">
        <v>99</v>
      </c>
      <c r="C128" s="230" t="s">
        <v>466</v>
      </c>
    </row>
    <row r="129" spans="1:3">
      <c r="A129" s="226">
        <v>12</v>
      </c>
      <c r="B129" s="229" t="s">
        <v>100</v>
      </c>
      <c r="C129" s="230" t="s">
        <v>467</v>
      </c>
    </row>
    <row r="130" spans="1:3">
      <c r="A130" s="226">
        <v>13</v>
      </c>
      <c r="B130" s="229" t="s">
        <v>468</v>
      </c>
      <c r="C130" s="230" t="s">
        <v>469</v>
      </c>
    </row>
    <row r="131" spans="1:3">
      <c r="A131" s="226">
        <v>14</v>
      </c>
      <c r="B131" s="229" t="s">
        <v>101</v>
      </c>
      <c r="C131" s="230" t="s">
        <v>470</v>
      </c>
    </row>
    <row r="132" spans="1:3">
      <c r="A132" s="226">
        <v>15</v>
      </c>
      <c r="B132" s="229" t="s">
        <v>102</v>
      </c>
      <c r="C132" s="230" t="s">
        <v>471</v>
      </c>
    </row>
    <row r="133" spans="1:3">
      <c r="A133" s="226">
        <v>16</v>
      </c>
      <c r="B133" s="229" t="s">
        <v>103</v>
      </c>
      <c r="C133" s="230" t="s">
        <v>472</v>
      </c>
    </row>
    <row r="134" spans="1:3">
      <c r="A134" s="226">
        <v>17</v>
      </c>
      <c r="B134" s="229" t="s">
        <v>104</v>
      </c>
      <c r="C134" s="230" t="s">
        <v>473</v>
      </c>
    </row>
    <row r="135" spans="1:3">
      <c r="A135" s="226">
        <v>18</v>
      </c>
      <c r="B135" s="229" t="s">
        <v>105</v>
      </c>
      <c r="C135" s="230" t="s">
        <v>665</v>
      </c>
    </row>
    <row r="136" spans="1:3" ht="22.5">
      <c r="A136" s="226">
        <v>19</v>
      </c>
      <c r="B136" s="229" t="s">
        <v>666</v>
      </c>
      <c r="C136" s="230" t="s">
        <v>667</v>
      </c>
    </row>
    <row r="137" spans="1:3" ht="22.5">
      <c r="A137" s="226">
        <v>20</v>
      </c>
      <c r="B137" s="229" t="s">
        <v>106</v>
      </c>
      <c r="C137" s="230" t="s">
        <v>668</v>
      </c>
    </row>
    <row r="138" spans="1:3">
      <c r="A138" s="226">
        <v>21</v>
      </c>
      <c r="B138" s="229" t="s">
        <v>107</v>
      </c>
      <c r="C138" s="230" t="s">
        <v>474</v>
      </c>
    </row>
    <row r="139" spans="1:3">
      <c r="A139" s="226">
        <v>22</v>
      </c>
      <c r="B139" s="229" t="s">
        <v>108</v>
      </c>
      <c r="C139" s="230" t="s">
        <v>669</v>
      </c>
    </row>
    <row r="140" spans="1:3">
      <c r="A140" s="226">
        <v>23</v>
      </c>
      <c r="B140" s="229" t="s">
        <v>109</v>
      </c>
      <c r="C140" s="230" t="s">
        <v>475</v>
      </c>
    </row>
    <row r="141" spans="1:3">
      <c r="A141" s="226">
        <v>24</v>
      </c>
      <c r="B141" s="229" t="s">
        <v>110</v>
      </c>
      <c r="C141" s="230" t="s">
        <v>476</v>
      </c>
    </row>
    <row r="142" spans="1:3" ht="22.5">
      <c r="A142" s="226">
        <v>25</v>
      </c>
      <c r="B142" s="229" t="s">
        <v>111</v>
      </c>
      <c r="C142" s="230" t="s">
        <v>477</v>
      </c>
    </row>
    <row r="143" spans="1:3" ht="33.75">
      <c r="A143" s="226">
        <v>26</v>
      </c>
      <c r="B143" s="229" t="s">
        <v>112</v>
      </c>
      <c r="C143" s="230" t="s">
        <v>478</v>
      </c>
    </row>
    <row r="144" spans="1:3">
      <c r="A144" s="226">
        <v>27</v>
      </c>
      <c r="B144" s="229" t="s">
        <v>479</v>
      </c>
      <c r="C144" s="230" t="s">
        <v>480</v>
      </c>
    </row>
    <row r="145" spans="1:3" ht="22.5">
      <c r="A145" s="226">
        <v>28</v>
      </c>
      <c r="B145" s="229" t="s">
        <v>119</v>
      </c>
      <c r="C145" s="230" t="s">
        <v>481</v>
      </c>
    </row>
    <row r="146" spans="1:3">
      <c r="A146" s="226">
        <v>29</v>
      </c>
      <c r="B146" s="229" t="s">
        <v>113</v>
      </c>
      <c r="C146" s="374" t="s">
        <v>482</v>
      </c>
    </row>
    <row r="147" spans="1:3">
      <c r="A147" s="226">
        <v>30</v>
      </c>
      <c r="B147" s="229" t="s">
        <v>114</v>
      </c>
      <c r="C147" s="374" t="s">
        <v>483</v>
      </c>
    </row>
    <row r="148" spans="1:3" ht="32.25" customHeight="1">
      <c r="A148" s="226">
        <v>31</v>
      </c>
      <c r="B148" s="229" t="s">
        <v>484</v>
      </c>
      <c r="C148" s="374" t="s">
        <v>485</v>
      </c>
    </row>
    <row r="149" spans="1:3">
      <c r="A149" s="226">
        <v>31.1</v>
      </c>
      <c r="B149" s="229" t="s">
        <v>486</v>
      </c>
      <c r="C149" s="258" t="s">
        <v>487</v>
      </c>
    </row>
    <row r="150" spans="1:3" ht="33.75">
      <c r="A150" s="226" t="s">
        <v>488</v>
      </c>
      <c r="B150" s="229" t="s">
        <v>702</v>
      </c>
      <c r="C150" s="260" t="s">
        <v>712</v>
      </c>
    </row>
    <row r="151" spans="1:3">
      <c r="A151" s="226">
        <v>31.2</v>
      </c>
      <c r="B151" s="229" t="s">
        <v>489</v>
      </c>
      <c r="C151" s="260" t="s">
        <v>490</v>
      </c>
    </row>
    <row r="152" spans="1:3">
      <c r="A152" s="226" t="s">
        <v>491</v>
      </c>
      <c r="B152" s="229" t="s">
        <v>702</v>
      </c>
      <c r="C152" s="260" t="s">
        <v>703</v>
      </c>
    </row>
    <row r="153" spans="1:3" ht="33.75">
      <c r="A153" s="226">
        <v>32</v>
      </c>
      <c r="B153" s="257" t="s">
        <v>492</v>
      </c>
      <c r="C153" s="260" t="s">
        <v>704</v>
      </c>
    </row>
    <row r="154" spans="1:3">
      <c r="A154" s="226">
        <v>33</v>
      </c>
      <c r="B154" s="229" t="s">
        <v>115</v>
      </c>
      <c r="C154" s="260" t="s">
        <v>493</v>
      </c>
    </row>
    <row r="155" spans="1:3">
      <c r="A155" s="226">
        <v>34</v>
      </c>
      <c r="B155" s="259" t="s">
        <v>116</v>
      </c>
      <c r="C155" s="260" t="s">
        <v>494</v>
      </c>
    </row>
    <row r="156" spans="1:3">
      <c r="A156" s="226">
        <v>35</v>
      </c>
      <c r="B156" s="259" t="s">
        <v>117</v>
      </c>
      <c r="C156" s="260" t="s">
        <v>495</v>
      </c>
    </row>
    <row r="157" spans="1:3">
      <c r="A157" s="240" t="s">
        <v>713</v>
      </c>
      <c r="B157" s="259" t="s">
        <v>124</v>
      </c>
      <c r="C157" s="260" t="s">
        <v>741</v>
      </c>
    </row>
    <row r="158" spans="1:3">
      <c r="A158" s="240">
        <v>36.1</v>
      </c>
      <c r="B158" s="259" t="s">
        <v>496</v>
      </c>
      <c r="C158" s="260" t="s">
        <v>497</v>
      </c>
    </row>
    <row r="159" spans="1:3" ht="22.5">
      <c r="A159" s="240" t="s">
        <v>714</v>
      </c>
      <c r="B159" s="259" t="s">
        <v>702</v>
      </c>
      <c r="C159" s="258" t="s">
        <v>705</v>
      </c>
    </row>
    <row r="160" spans="1:3" ht="22.5">
      <c r="A160" s="240">
        <v>36.200000000000003</v>
      </c>
      <c r="B160" s="413" t="s">
        <v>750</v>
      </c>
      <c r="C160" s="258" t="s">
        <v>742</v>
      </c>
    </row>
    <row r="161" spans="1:3" ht="22.5">
      <c r="A161" s="240" t="s">
        <v>715</v>
      </c>
      <c r="B161" s="259" t="s">
        <v>702</v>
      </c>
      <c r="C161" s="258" t="s">
        <v>743</v>
      </c>
    </row>
    <row r="162" spans="1:3" ht="22.5">
      <c r="A162" s="240">
        <v>36.299999999999997</v>
      </c>
      <c r="B162" s="413" t="s">
        <v>751</v>
      </c>
      <c r="C162" s="258" t="s">
        <v>744</v>
      </c>
    </row>
    <row r="163" spans="1:3" ht="22.5">
      <c r="A163" s="240" t="s">
        <v>716</v>
      </c>
      <c r="B163" s="259" t="s">
        <v>702</v>
      </c>
      <c r="C163" s="258" t="s">
        <v>745</v>
      </c>
    </row>
    <row r="164" spans="1:3">
      <c r="A164" s="240" t="s">
        <v>717</v>
      </c>
      <c r="B164" s="259" t="s">
        <v>118</v>
      </c>
      <c r="C164" s="258" t="s">
        <v>746</v>
      </c>
    </row>
    <row r="165" spans="1:3">
      <c r="A165" s="240" t="s">
        <v>718</v>
      </c>
      <c r="B165" s="259" t="s">
        <v>702</v>
      </c>
      <c r="C165" s="258" t="s">
        <v>747</v>
      </c>
    </row>
    <row r="166" spans="1:3">
      <c r="A166" s="238">
        <v>37</v>
      </c>
      <c r="B166" s="259" t="s">
        <v>500</v>
      </c>
      <c r="C166" s="258" t="s">
        <v>501</v>
      </c>
    </row>
    <row r="167" spans="1:3">
      <c r="A167" s="238">
        <v>37.1</v>
      </c>
      <c r="B167" s="259" t="s">
        <v>502</v>
      </c>
      <c r="C167" s="258" t="s">
        <v>503</v>
      </c>
    </row>
    <row r="168" spans="1:3">
      <c r="A168" s="239" t="s">
        <v>498</v>
      </c>
      <c r="B168" s="259" t="s">
        <v>702</v>
      </c>
      <c r="C168" s="258" t="s">
        <v>706</v>
      </c>
    </row>
    <row r="169" spans="1:3">
      <c r="A169" s="238">
        <v>37.200000000000003</v>
      </c>
      <c r="B169" s="259" t="s">
        <v>505</v>
      </c>
      <c r="C169" s="258" t="s">
        <v>506</v>
      </c>
    </row>
    <row r="170" spans="1:3" ht="22.5">
      <c r="A170" s="239" t="s">
        <v>499</v>
      </c>
      <c r="B170" s="229" t="s">
        <v>702</v>
      </c>
      <c r="C170" s="258" t="s">
        <v>707</v>
      </c>
    </row>
    <row r="171" spans="1:3">
      <c r="A171" s="238">
        <v>38</v>
      </c>
      <c r="B171" s="229" t="s">
        <v>120</v>
      </c>
      <c r="C171" s="258" t="s">
        <v>508</v>
      </c>
    </row>
    <row r="172" spans="1:3">
      <c r="A172" s="240">
        <v>38.1</v>
      </c>
      <c r="B172" s="229" t="s">
        <v>121</v>
      </c>
      <c r="C172" s="374" t="s">
        <v>121</v>
      </c>
    </row>
    <row r="173" spans="1:3">
      <c r="A173" s="240" t="s">
        <v>504</v>
      </c>
      <c r="B173" s="231" t="s">
        <v>509</v>
      </c>
      <c r="C173" s="657" t="s">
        <v>510</v>
      </c>
    </row>
    <row r="174" spans="1:3">
      <c r="A174" s="240" t="s">
        <v>719</v>
      </c>
      <c r="B174" s="231" t="s">
        <v>511</v>
      </c>
      <c r="C174" s="657"/>
    </row>
    <row r="175" spans="1:3">
      <c r="A175" s="240" t="s">
        <v>720</v>
      </c>
      <c r="B175" s="231" t="s">
        <v>512</v>
      </c>
      <c r="C175" s="657"/>
    </row>
    <row r="176" spans="1:3">
      <c r="A176" s="240" t="s">
        <v>721</v>
      </c>
      <c r="B176" s="231" t="s">
        <v>513</v>
      </c>
      <c r="C176" s="657"/>
    </row>
    <row r="177" spans="1:3">
      <c r="A177" s="240" t="s">
        <v>722</v>
      </c>
      <c r="B177" s="231" t="s">
        <v>514</v>
      </c>
      <c r="C177" s="657"/>
    </row>
    <row r="178" spans="1:3">
      <c r="A178" s="240" t="s">
        <v>723</v>
      </c>
      <c r="B178" s="231" t="s">
        <v>515</v>
      </c>
      <c r="C178" s="657"/>
    </row>
    <row r="179" spans="1:3">
      <c r="A179" s="240">
        <v>38.200000000000003</v>
      </c>
      <c r="B179" s="229" t="s">
        <v>122</v>
      </c>
      <c r="C179" s="374" t="s">
        <v>122</v>
      </c>
    </row>
    <row r="180" spans="1:3">
      <c r="A180" s="240" t="s">
        <v>507</v>
      </c>
      <c r="B180" s="231" t="s">
        <v>516</v>
      </c>
      <c r="C180" s="657" t="s">
        <v>517</v>
      </c>
    </row>
    <row r="181" spans="1:3">
      <c r="A181" s="240" t="s">
        <v>724</v>
      </c>
      <c r="B181" s="231" t="s">
        <v>518</v>
      </c>
      <c r="C181" s="657"/>
    </row>
    <row r="182" spans="1:3">
      <c r="A182" s="240" t="s">
        <v>725</v>
      </c>
      <c r="B182" s="231" t="s">
        <v>519</v>
      </c>
      <c r="C182" s="657"/>
    </row>
    <row r="183" spans="1:3">
      <c r="A183" s="240" t="s">
        <v>726</v>
      </c>
      <c r="B183" s="231" t="s">
        <v>520</v>
      </c>
      <c r="C183" s="657"/>
    </row>
    <row r="184" spans="1:3">
      <c r="A184" s="240" t="s">
        <v>727</v>
      </c>
      <c r="B184" s="231" t="s">
        <v>521</v>
      </c>
      <c r="C184" s="657"/>
    </row>
    <row r="185" spans="1:3">
      <c r="A185" s="240" t="s">
        <v>728</v>
      </c>
      <c r="B185" s="231" t="s">
        <v>522</v>
      </c>
      <c r="C185" s="657"/>
    </row>
    <row r="186" spans="1:3">
      <c r="A186" s="240" t="s">
        <v>729</v>
      </c>
      <c r="B186" s="231" t="s">
        <v>523</v>
      </c>
      <c r="C186" s="657"/>
    </row>
    <row r="187" spans="1:3">
      <c r="A187" s="240">
        <v>38.299999999999997</v>
      </c>
      <c r="B187" s="229" t="s">
        <v>123</v>
      </c>
      <c r="C187" s="374" t="s">
        <v>524</v>
      </c>
    </row>
    <row r="188" spans="1:3">
      <c r="A188" s="240" t="s">
        <v>730</v>
      </c>
      <c r="B188" s="231" t="s">
        <v>525</v>
      </c>
      <c r="C188" s="657" t="s">
        <v>526</v>
      </c>
    </row>
    <row r="189" spans="1:3">
      <c r="A189" s="240" t="s">
        <v>731</v>
      </c>
      <c r="B189" s="231" t="s">
        <v>527</v>
      </c>
      <c r="C189" s="657"/>
    </row>
    <row r="190" spans="1:3">
      <c r="A190" s="240" t="s">
        <v>732</v>
      </c>
      <c r="B190" s="231" t="s">
        <v>528</v>
      </c>
      <c r="C190" s="657"/>
    </row>
    <row r="191" spans="1:3">
      <c r="A191" s="240" t="s">
        <v>733</v>
      </c>
      <c r="B191" s="231" t="s">
        <v>529</v>
      </c>
      <c r="C191" s="657"/>
    </row>
    <row r="192" spans="1:3">
      <c r="A192" s="240" t="s">
        <v>734</v>
      </c>
      <c r="B192" s="231" t="s">
        <v>530</v>
      </c>
      <c r="C192" s="657"/>
    </row>
    <row r="193" spans="1:3">
      <c r="A193" s="240" t="s">
        <v>735</v>
      </c>
      <c r="B193" s="231" t="s">
        <v>531</v>
      </c>
      <c r="C193" s="657"/>
    </row>
    <row r="194" spans="1:3">
      <c r="A194" s="240">
        <v>38.4</v>
      </c>
      <c r="B194" s="229" t="s">
        <v>500</v>
      </c>
      <c r="C194" s="258" t="s">
        <v>501</v>
      </c>
    </row>
    <row r="195" spans="1:3" s="227" customFormat="1">
      <c r="A195" s="240" t="s">
        <v>736</v>
      </c>
      <c r="B195" s="231" t="s">
        <v>525</v>
      </c>
      <c r="C195" s="657" t="s">
        <v>532</v>
      </c>
    </row>
    <row r="196" spans="1:3">
      <c r="A196" s="240" t="s">
        <v>737</v>
      </c>
      <c r="B196" s="231" t="s">
        <v>527</v>
      </c>
      <c r="C196" s="657"/>
    </row>
    <row r="197" spans="1:3">
      <c r="A197" s="240" t="s">
        <v>738</v>
      </c>
      <c r="B197" s="231" t="s">
        <v>528</v>
      </c>
      <c r="C197" s="657"/>
    </row>
    <row r="198" spans="1:3">
      <c r="A198" s="240" t="s">
        <v>739</v>
      </c>
      <c r="B198" s="231" t="s">
        <v>529</v>
      </c>
      <c r="C198" s="657"/>
    </row>
    <row r="199" spans="1:3" ht="12" thickBot="1">
      <c r="A199" s="241" t="s">
        <v>740</v>
      </c>
      <c r="B199" s="231" t="s">
        <v>533</v>
      </c>
      <c r="C199" s="657"/>
    </row>
    <row r="200" spans="1:3" ht="12" thickBot="1">
      <c r="A200" s="646" t="s">
        <v>689</v>
      </c>
      <c r="B200" s="647"/>
      <c r="C200" s="648"/>
    </row>
    <row r="201" spans="1:3" ht="12.75" thickTop="1" thickBot="1">
      <c r="A201" s="649" t="s">
        <v>534</v>
      </c>
      <c r="B201" s="649"/>
      <c r="C201" s="649"/>
    </row>
    <row r="202" spans="1:3">
      <c r="A202" s="232">
        <v>11.1</v>
      </c>
      <c r="B202" s="233" t="s">
        <v>535</v>
      </c>
      <c r="C202" s="374" t="s">
        <v>536</v>
      </c>
    </row>
    <row r="203" spans="1:3">
      <c r="A203" s="232">
        <v>11.2</v>
      </c>
      <c r="B203" s="233" t="s">
        <v>537</v>
      </c>
      <c r="C203" s="374" t="s">
        <v>538</v>
      </c>
    </row>
    <row r="204" spans="1:3" ht="22.5">
      <c r="A204" s="232">
        <v>11.3</v>
      </c>
      <c r="B204" s="233" t="s">
        <v>539</v>
      </c>
      <c r="C204" s="374" t="s">
        <v>540</v>
      </c>
    </row>
    <row r="205" spans="1:3" ht="22.5">
      <c r="A205" s="232">
        <v>11.4</v>
      </c>
      <c r="B205" s="233" t="s">
        <v>541</v>
      </c>
      <c r="C205" s="374" t="s">
        <v>542</v>
      </c>
    </row>
    <row r="206" spans="1:3" ht="22.5">
      <c r="A206" s="232">
        <v>11.5</v>
      </c>
      <c r="B206" s="233" t="s">
        <v>543</v>
      </c>
      <c r="C206" s="374" t="s">
        <v>544</v>
      </c>
    </row>
    <row r="207" spans="1:3">
      <c r="A207" s="232">
        <v>11.6</v>
      </c>
      <c r="B207" s="233" t="s">
        <v>545</v>
      </c>
      <c r="C207" s="374" t="s">
        <v>546</v>
      </c>
    </row>
    <row r="208" spans="1:3" ht="22.5">
      <c r="A208" s="232">
        <v>11.7</v>
      </c>
      <c r="B208" s="233" t="s">
        <v>708</v>
      </c>
      <c r="C208" s="374" t="s">
        <v>709</v>
      </c>
    </row>
    <row r="209" spans="1:3" ht="22.5">
      <c r="A209" s="232">
        <v>11.8</v>
      </c>
      <c r="B209" s="233" t="s">
        <v>710</v>
      </c>
      <c r="C209" s="374" t="s">
        <v>711</v>
      </c>
    </row>
    <row r="210" spans="1:3">
      <c r="A210" s="232">
        <v>11.9</v>
      </c>
      <c r="B210" s="374" t="s">
        <v>547</v>
      </c>
      <c r="C210" s="374" t="s">
        <v>548</v>
      </c>
    </row>
    <row r="211" spans="1:3">
      <c r="A211" s="232">
        <v>11.1</v>
      </c>
      <c r="B211" s="374" t="s">
        <v>549</v>
      </c>
      <c r="C211" s="374" t="s">
        <v>550</v>
      </c>
    </row>
    <row r="212" spans="1:3">
      <c r="A212" s="232">
        <v>11.11</v>
      </c>
      <c r="B212" s="258" t="s">
        <v>551</v>
      </c>
      <c r="C212" s="374" t="s">
        <v>552</v>
      </c>
    </row>
    <row r="213" spans="1:3">
      <c r="A213" s="232">
        <v>11.12</v>
      </c>
      <c r="B213" s="233" t="s">
        <v>553</v>
      </c>
      <c r="C213" s="374" t="s">
        <v>554</v>
      </c>
    </row>
    <row r="214" spans="1:3">
      <c r="A214" s="232">
        <v>11.13</v>
      </c>
      <c r="B214" s="233" t="s">
        <v>555</v>
      </c>
      <c r="C214" s="374" t="s">
        <v>556</v>
      </c>
    </row>
    <row r="215" spans="1:3" ht="22.5">
      <c r="A215" s="232">
        <v>11.14</v>
      </c>
      <c r="B215" s="233" t="s">
        <v>748</v>
      </c>
      <c r="C215" s="374" t="s">
        <v>749</v>
      </c>
    </row>
    <row r="216" spans="1:3">
      <c r="A216" s="232">
        <v>11.15</v>
      </c>
      <c r="B216" s="233" t="s">
        <v>557</v>
      </c>
      <c r="C216" s="374" t="s">
        <v>558</v>
      </c>
    </row>
    <row r="217" spans="1:3">
      <c r="A217" s="232">
        <v>11.16</v>
      </c>
      <c r="B217" s="233" t="s">
        <v>559</v>
      </c>
      <c r="C217" s="374" t="s">
        <v>560</v>
      </c>
    </row>
    <row r="218" spans="1:3">
      <c r="A218" s="232">
        <v>11.17</v>
      </c>
      <c r="B218" s="233" t="s">
        <v>561</v>
      </c>
      <c r="C218" s="374" t="s">
        <v>562</v>
      </c>
    </row>
    <row r="219" spans="1:3">
      <c r="A219" s="232">
        <v>11.18</v>
      </c>
      <c r="B219" s="233" t="s">
        <v>563</v>
      </c>
      <c r="C219" s="374" t="s">
        <v>564</v>
      </c>
    </row>
    <row r="220" spans="1:3" ht="22.5">
      <c r="A220" s="232">
        <v>11.19</v>
      </c>
      <c r="B220" s="233" t="s">
        <v>565</v>
      </c>
      <c r="C220" s="374" t="s">
        <v>670</v>
      </c>
    </row>
    <row r="221" spans="1:3" ht="22.5">
      <c r="A221" s="232">
        <v>11.2</v>
      </c>
      <c r="B221" s="233" t="s">
        <v>566</v>
      </c>
      <c r="C221" s="374" t="s">
        <v>671</v>
      </c>
    </row>
    <row r="222" spans="1:3" s="227" customFormat="1">
      <c r="A222" s="232">
        <v>11.21</v>
      </c>
      <c r="B222" s="233" t="s">
        <v>567</v>
      </c>
      <c r="C222" s="374" t="s">
        <v>568</v>
      </c>
    </row>
    <row r="223" spans="1:3">
      <c r="A223" s="232">
        <v>11.22</v>
      </c>
      <c r="B223" s="233" t="s">
        <v>569</v>
      </c>
      <c r="C223" s="374" t="s">
        <v>570</v>
      </c>
    </row>
    <row r="224" spans="1:3">
      <c r="A224" s="232">
        <v>11.23</v>
      </c>
      <c r="B224" s="233" t="s">
        <v>571</v>
      </c>
      <c r="C224" s="374" t="s">
        <v>572</v>
      </c>
    </row>
    <row r="225" spans="1:3">
      <c r="A225" s="232">
        <v>11.24</v>
      </c>
      <c r="B225" s="233" t="s">
        <v>573</v>
      </c>
      <c r="C225" s="374" t="s">
        <v>574</v>
      </c>
    </row>
    <row r="226" spans="1:3">
      <c r="A226" s="232">
        <v>11.25</v>
      </c>
      <c r="B226" s="254" t="s">
        <v>575</v>
      </c>
      <c r="C226" s="255" t="s">
        <v>576</v>
      </c>
    </row>
    <row r="227" spans="1:3" ht="12" thickBot="1">
      <c r="A227" s="666" t="s">
        <v>690</v>
      </c>
      <c r="B227" s="667"/>
      <c r="C227" s="668"/>
    </row>
    <row r="228" spans="1:3" ht="12.75" thickTop="1" thickBot="1">
      <c r="A228" s="649" t="s">
        <v>534</v>
      </c>
      <c r="B228" s="649"/>
      <c r="C228" s="649"/>
    </row>
    <row r="229" spans="1:3">
      <c r="A229" s="228" t="s">
        <v>577</v>
      </c>
      <c r="B229" s="234" t="s">
        <v>578</v>
      </c>
      <c r="C229" s="669" t="s">
        <v>579</v>
      </c>
    </row>
    <row r="230" spans="1:3">
      <c r="A230" s="226" t="s">
        <v>580</v>
      </c>
      <c r="B230" s="258" t="s">
        <v>581</v>
      </c>
      <c r="C230" s="657"/>
    </row>
    <row r="231" spans="1:3">
      <c r="A231" s="226" t="s">
        <v>582</v>
      </c>
      <c r="B231" s="258" t="s">
        <v>583</v>
      </c>
      <c r="C231" s="657"/>
    </row>
    <row r="232" spans="1:3">
      <c r="A232" s="226" t="s">
        <v>584</v>
      </c>
      <c r="B232" s="258" t="s">
        <v>585</v>
      </c>
      <c r="C232" s="657"/>
    </row>
    <row r="233" spans="1:3">
      <c r="A233" s="226" t="s">
        <v>586</v>
      </c>
      <c r="B233" s="258" t="s">
        <v>587</v>
      </c>
      <c r="C233" s="657"/>
    </row>
    <row r="234" spans="1:3">
      <c r="A234" s="226" t="s">
        <v>588</v>
      </c>
      <c r="B234" s="258" t="s">
        <v>589</v>
      </c>
      <c r="C234" s="374" t="s">
        <v>590</v>
      </c>
    </row>
    <row r="235" spans="1:3" ht="22.5">
      <c r="A235" s="226" t="s">
        <v>591</v>
      </c>
      <c r="B235" s="258" t="s">
        <v>592</v>
      </c>
      <c r="C235" s="374" t="s">
        <v>593</v>
      </c>
    </row>
    <row r="236" spans="1:3">
      <c r="A236" s="226" t="s">
        <v>594</v>
      </c>
      <c r="B236" s="258" t="s">
        <v>595</v>
      </c>
      <c r="C236" s="374" t="s">
        <v>596</v>
      </c>
    </row>
    <row r="237" spans="1:3">
      <c r="A237" s="226" t="s">
        <v>597</v>
      </c>
      <c r="B237" s="258" t="s">
        <v>598</v>
      </c>
      <c r="C237" s="657" t="s">
        <v>599</v>
      </c>
    </row>
    <row r="238" spans="1:3">
      <c r="A238" s="226" t="s">
        <v>600</v>
      </c>
      <c r="B238" s="258" t="s">
        <v>601</v>
      </c>
      <c r="C238" s="657"/>
    </row>
    <row r="239" spans="1:3">
      <c r="A239" s="226" t="s">
        <v>602</v>
      </c>
      <c r="B239" s="258" t="s">
        <v>603</v>
      </c>
      <c r="C239" s="657"/>
    </row>
    <row r="240" spans="1:3">
      <c r="A240" s="226" t="s">
        <v>604</v>
      </c>
      <c r="B240" s="258" t="s">
        <v>605</v>
      </c>
      <c r="C240" s="657" t="s">
        <v>579</v>
      </c>
    </row>
    <row r="241" spans="1:3">
      <c r="A241" s="226" t="s">
        <v>606</v>
      </c>
      <c r="B241" s="258" t="s">
        <v>607</v>
      </c>
      <c r="C241" s="657"/>
    </row>
    <row r="242" spans="1:3">
      <c r="A242" s="226" t="s">
        <v>608</v>
      </c>
      <c r="B242" s="258" t="s">
        <v>609</v>
      </c>
      <c r="C242" s="657"/>
    </row>
    <row r="243" spans="1:3" s="227" customFormat="1">
      <c r="A243" s="226" t="s">
        <v>610</v>
      </c>
      <c r="B243" s="258" t="s">
        <v>611</v>
      </c>
      <c r="C243" s="657"/>
    </row>
    <row r="244" spans="1:3">
      <c r="A244" s="226" t="s">
        <v>612</v>
      </c>
      <c r="B244" s="258" t="s">
        <v>613</v>
      </c>
      <c r="C244" s="657"/>
    </row>
    <row r="245" spans="1:3">
      <c r="A245" s="226" t="s">
        <v>614</v>
      </c>
      <c r="B245" s="258" t="s">
        <v>615</v>
      </c>
      <c r="C245" s="657"/>
    </row>
    <row r="246" spans="1:3">
      <c r="A246" s="226" t="s">
        <v>616</v>
      </c>
      <c r="B246" s="258" t="s">
        <v>617</v>
      </c>
      <c r="C246" s="657"/>
    </row>
    <row r="247" spans="1:3">
      <c r="A247" s="226" t="s">
        <v>618</v>
      </c>
      <c r="B247" s="258" t="s">
        <v>619</v>
      </c>
      <c r="C247" s="657"/>
    </row>
    <row r="248" spans="1:3" s="227" customFormat="1" ht="12" thickBot="1">
      <c r="A248" s="646" t="s">
        <v>691</v>
      </c>
      <c r="B248" s="647"/>
      <c r="C248" s="648"/>
    </row>
    <row r="249" spans="1:3" ht="12.75" thickTop="1" thickBot="1">
      <c r="A249" s="663" t="s">
        <v>620</v>
      </c>
      <c r="B249" s="663"/>
      <c r="C249" s="663"/>
    </row>
    <row r="250" spans="1:3">
      <c r="A250" s="226">
        <v>13.1</v>
      </c>
      <c r="B250" s="664" t="s">
        <v>621</v>
      </c>
      <c r="C250" s="665"/>
    </row>
    <row r="251" spans="1:3" ht="33.75">
      <c r="A251" s="226" t="s">
        <v>622</v>
      </c>
      <c r="B251" s="233" t="s">
        <v>623</v>
      </c>
      <c r="C251" s="374" t="s">
        <v>624</v>
      </c>
    </row>
    <row r="252" spans="1:3" ht="101.25">
      <c r="A252" s="226" t="s">
        <v>625</v>
      </c>
      <c r="B252" s="233" t="s">
        <v>626</v>
      </c>
      <c r="C252" s="374" t="s">
        <v>627</v>
      </c>
    </row>
    <row r="253" spans="1:3" ht="12" thickBot="1">
      <c r="A253" s="646" t="s">
        <v>692</v>
      </c>
      <c r="B253" s="647"/>
      <c r="C253" s="648"/>
    </row>
    <row r="254" spans="1:3" ht="12.75" thickTop="1" thickBot="1">
      <c r="A254" s="663" t="s">
        <v>620</v>
      </c>
      <c r="B254" s="663"/>
      <c r="C254" s="663"/>
    </row>
    <row r="255" spans="1:3">
      <c r="A255" s="226">
        <v>14.1</v>
      </c>
      <c r="B255" s="664" t="s">
        <v>628</v>
      </c>
      <c r="C255" s="665"/>
    </row>
    <row r="256" spans="1:3" ht="22.5">
      <c r="A256" s="226" t="s">
        <v>629</v>
      </c>
      <c r="B256" s="233" t="s">
        <v>630</v>
      </c>
      <c r="C256" s="374" t="s">
        <v>631</v>
      </c>
    </row>
    <row r="257" spans="1:3" ht="45">
      <c r="A257" s="226" t="s">
        <v>632</v>
      </c>
      <c r="B257" s="233" t="s">
        <v>633</v>
      </c>
      <c r="C257" s="374" t="s">
        <v>634</v>
      </c>
    </row>
    <row r="258" spans="1:3" ht="12" customHeight="1">
      <c r="A258" s="226" t="s">
        <v>635</v>
      </c>
      <c r="B258" s="233" t="s">
        <v>636</v>
      </c>
      <c r="C258" s="374" t="s">
        <v>637</v>
      </c>
    </row>
    <row r="259" spans="1:3" ht="33.75">
      <c r="A259" s="226" t="s">
        <v>638</v>
      </c>
      <c r="B259" s="233" t="s">
        <v>639</v>
      </c>
      <c r="C259" s="374" t="s">
        <v>640</v>
      </c>
    </row>
    <row r="260" spans="1:3" ht="11.25" customHeight="1">
      <c r="A260" s="226" t="s">
        <v>641</v>
      </c>
      <c r="B260" s="233" t="s">
        <v>642</v>
      </c>
      <c r="C260" s="374" t="s">
        <v>643</v>
      </c>
    </row>
    <row r="261" spans="1:3" ht="56.25">
      <c r="A261" s="226" t="s">
        <v>644</v>
      </c>
      <c r="B261" s="233" t="s">
        <v>645</v>
      </c>
      <c r="C261" s="374" t="s">
        <v>646</v>
      </c>
    </row>
    <row r="262" spans="1:3">
      <c r="A262" s="222"/>
      <c r="B262" s="222"/>
      <c r="C262" s="222"/>
    </row>
    <row r="263" spans="1:3">
      <c r="A263" s="222"/>
      <c r="B263" s="222"/>
      <c r="C263" s="222"/>
    </row>
    <row r="264" spans="1:3">
      <c r="A264" s="222"/>
      <c r="B264" s="222"/>
      <c r="C264" s="222"/>
    </row>
    <row r="265" spans="1:3">
      <c r="A265" s="222"/>
      <c r="B265" s="222"/>
      <c r="C265" s="222"/>
    </row>
    <row r="266" spans="1:3">
      <c r="A266" s="222"/>
      <c r="B266" s="222"/>
      <c r="C266" s="222"/>
    </row>
  </sheetData>
  <mergeCells count="125">
    <mergeCell ref="C237:C239"/>
    <mergeCell ref="C240:C247"/>
    <mergeCell ref="A248:C248"/>
    <mergeCell ref="A249:C249"/>
    <mergeCell ref="B250:C250"/>
    <mergeCell ref="A253:C253"/>
    <mergeCell ref="A254:C254"/>
    <mergeCell ref="B255:C255"/>
    <mergeCell ref="C173:C178"/>
    <mergeCell ref="C180:C186"/>
    <mergeCell ref="C188:C193"/>
    <mergeCell ref="C195:C199"/>
    <mergeCell ref="A200:C200"/>
    <mergeCell ref="A201:C201"/>
    <mergeCell ref="A227:C227"/>
    <mergeCell ref="A228:C228"/>
    <mergeCell ref="C229:C233"/>
    <mergeCell ref="A107:C107"/>
    <mergeCell ref="A108:C108"/>
    <mergeCell ref="B109:C109"/>
    <mergeCell ref="B110:C110"/>
    <mergeCell ref="B111:C111"/>
    <mergeCell ref="B112:C112"/>
    <mergeCell ref="B113:C113"/>
    <mergeCell ref="A114:C114"/>
    <mergeCell ref="A115:C115"/>
    <mergeCell ref="B91:C91"/>
    <mergeCell ref="B92:C92"/>
    <mergeCell ref="B93:C93"/>
    <mergeCell ref="B94:C94"/>
    <mergeCell ref="B95:C95"/>
    <mergeCell ref="A96:C96"/>
    <mergeCell ref="A97:C97"/>
    <mergeCell ref="A105:C105"/>
    <mergeCell ref="B106:C106"/>
    <mergeCell ref="B87:C87"/>
    <mergeCell ref="B89:C89"/>
    <mergeCell ref="B90:C90"/>
    <mergeCell ref="A88:C88"/>
    <mergeCell ref="B77:C77"/>
    <mergeCell ref="B78:C78"/>
    <mergeCell ref="B86:C86"/>
    <mergeCell ref="B71:C71"/>
    <mergeCell ref="B72:C72"/>
    <mergeCell ref="B73:C73"/>
    <mergeCell ref="B74:C74"/>
    <mergeCell ref="B75:C75"/>
    <mergeCell ref="B82:C82"/>
    <mergeCell ref="B83:C83"/>
    <mergeCell ref="B70:C70"/>
    <mergeCell ref="A76:C76"/>
    <mergeCell ref="B79:C79"/>
    <mergeCell ref="A80:C80"/>
    <mergeCell ref="B81:C81"/>
    <mergeCell ref="B84:C84"/>
    <mergeCell ref="B85:C85"/>
    <mergeCell ref="B64:C64"/>
    <mergeCell ref="B66:C66"/>
    <mergeCell ref="B69:C69"/>
    <mergeCell ref="B59:C59"/>
    <mergeCell ref="B60:C60"/>
    <mergeCell ref="B61:C61"/>
    <mergeCell ref="B62:C62"/>
    <mergeCell ref="B63:C63"/>
    <mergeCell ref="B58:C58"/>
    <mergeCell ref="A65:C65"/>
    <mergeCell ref="A67:C67"/>
    <mergeCell ref="B68:C68"/>
    <mergeCell ref="B52:C52"/>
    <mergeCell ref="B53:C53"/>
    <mergeCell ref="B54:C54"/>
    <mergeCell ref="B56:C56"/>
    <mergeCell ref="B57:C57"/>
    <mergeCell ref="B44:C44"/>
    <mergeCell ref="B45:C45"/>
    <mergeCell ref="A48:C48"/>
    <mergeCell ref="B49:C49"/>
    <mergeCell ref="B50:C50"/>
    <mergeCell ref="B51:C51"/>
    <mergeCell ref="A55:C55"/>
    <mergeCell ref="B38:C38"/>
    <mergeCell ref="B39:C39"/>
    <mergeCell ref="B40:C40"/>
    <mergeCell ref="B41:C41"/>
    <mergeCell ref="A42:C42"/>
    <mergeCell ref="B43:C43"/>
    <mergeCell ref="B32:C32"/>
    <mergeCell ref="B33:C33"/>
    <mergeCell ref="B34:C34"/>
    <mergeCell ref="B35:C35"/>
    <mergeCell ref="B36:C36"/>
    <mergeCell ref="B37:C37"/>
    <mergeCell ref="B29:C29"/>
    <mergeCell ref="B30:C30"/>
    <mergeCell ref="B31:C31"/>
    <mergeCell ref="B20:C20"/>
    <mergeCell ref="B21:C21"/>
    <mergeCell ref="B22:C22"/>
    <mergeCell ref="B23:C23"/>
    <mergeCell ref="B24:C24"/>
    <mergeCell ref="B25:C25"/>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 ref="A26:C26"/>
    <mergeCell ref="B27:C27"/>
    <mergeCell ref="A28:C28"/>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0.249977111117893"/>
  </sheetPr>
  <dimension ref="A1:H41"/>
  <sheetViews>
    <sheetView tabSelected="1" zoomScaleNormal="100" workbookViewId="0">
      <pane xSplit="1" ySplit="5" topLeftCell="B6" activePane="bottomRight" state="frozen"/>
      <selection activeCell="K8" sqref="K8"/>
      <selection pane="topRight" activeCell="K8" sqref="K8"/>
      <selection pane="bottomLeft" activeCell="K8" sqref="K8"/>
      <selection pane="bottomRight" activeCell="B2" sqref="B2"/>
    </sheetView>
  </sheetViews>
  <sheetFormatPr defaultRowHeight="15.75"/>
  <cols>
    <col min="1" max="1" width="9.5703125" style="13" bestFit="1" customWidth="1"/>
    <col min="2" max="2" width="86" style="10" customWidth="1"/>
    <col min="3" max="3" width="12.7109375" style="10" customWidth="1"/>
    <col min="4" max="7" width="12.7109375" style="2" customWidth="1"/>
    <col min="8" max="13" width="6.7109375" customWidth="1"/>
  </cols>
  <sheetData>
    <row r="1" spans="1:8">
      <c r="A1" s="11" t="s">
        <v>227</v>
      </c>
      <c r="B1" s="317" t="s">
        <v>752</v>
      </c>
    </row>
    <row r="2" spans="1:8">
      <c r="A2" s="11" t="s">
        <v>228</v>
      </c>
      <c r="B2" s="319">
        <v>43738</v>
      </c>
      <c r="C2" s="23"/>
      <c r="D2" s="12"/>
      <c r="E2" s="12"/>
      <c r="F2" s="12"/>
      <c r="G2" s="12"/>
      <c r="H2" s="1"/>
    </row>
    <row r="3" spans="1:8">
      <c r="A3" s="11"/>
      <c r="C3" s="23"/>
      <c r="D3" s="12"/>
      <c r="E3" s="12"/>
      <c r="F3" s="12"/>
      <c r="G3" s="12"/>
      <c r="H3" s="1"/>
    </row>
    <row r="4" spans="1:8" ht="16.5" thickBot="1">
      <c r="A4" s="68" t="s">
        <v>649</v>
      </c>
      <c r="B4" s="206" t="s">
        <v>262</v>
      </c>
      <c r="C4" s="207"/>
      <c r="D4" s="208"/>
      <c r="E4" s="208"/>
      <c r="F4" s="208"/>
      <c r="G4" s="208"/>
      <c r="H4" s="1"/>
    </row>
    <row r="5" spans="1:8" ht="15">
      <c r="A5" s="252" t="s">
        <v>27</v>
      </c>
      <c r="B5" s="253"/>
      <c r="C5" s="328" t="s">
        <v>945</v>
      </c>
      <c r="D5" s="177" t="s">
        <v>941</v>
      </c>
      <c r="E5" s="177" t="s">
        <v>940</v>
      </c>
      <c r="F5" s="177" t="s">
        <v>894</v>
      </c>
      <c r="G5" s="313" t="s">
        <v>893</v>
      </c>
    </row>
    <row r="6" spans="1:8" ht="15">
      <c r="A6" s="121"/>
      <c r="B6" s="459" t="s">
        <v>224</v>
      </c>
      <c r="C6" s="525"/>
      <c r="D6" s="375"/>
      <c r="E6" s="375"/>
      <c r="F6" s="375"/>
      <c r="G6" s="376"/>
    </row>
    <row r="7" spans="1:8" ht="15">
      <c r="A7" s="121"/>
      <c r="B7" s="460" t="s">
        <v>229</v>
      </c>
      <c r="C7" s="525"/>
      <c r="D7" s="375"/>
      <c r="E7" s="375"/>
      <c r="F7" s="375"/>
      <c r="G7" s="376"/>
    </row>
    <row r="8" spans="1:8" ht="15">
      <c r="A8" s="122">
        <v>1</v>
      </c>
      <c r="B8" s="461" t="s">
        <v>24</v>
      </c>
      <c r="C8" s="526">
        <v>195242645</v>
      </c>
      <c r="D8" s="261">
        <v>187971414</v>
      </c>
      <c r="E8" s="261">
        <v>205002460</v>
      </c>
      <c r="F8" s="261">
        <v>220763712</v>
      </c>
      <c r="G8" s="262">
        <v>213601018</v>
      </c>
    </row>
    <row r="9" spans="1:8" ht="15">
      <c r="A9" s="122">
        <v>2</v>
      </c>
      <c r="B9" s="461" t="s">
        <v>125</v>
      </c>
      <c r="C9" s="526">
        <v>215929045</v>
      </c>
      <c r="D9" s="261">
        <v>208052314</v>
      </c>
      <c r="E9" s="261">
        <v>205002460</v>
      </c>
      <c r="F9" s="261">
        <v>220763712</v>
      </c>
      <c r="G9" s="262">
        <v>213601018</v>
      </c>
    </row>
    <row r="10" spans="1:8" ht="15">
      <c r="A10" s="122">
        <v>3</v>
      </c>
      <c r="B10" s="461" t="s">
        <v>89</v>
      </c>
      <c r="C10" s="526">
        <v>428170330</v>
      </c>
      <c r="D10" s="261">
        <v>413734563</v>
      </c>
      <c r="E10" s="261">
        <v>417876184</v>
      </c>
      <c r="F10" s="261">
        <v>432657101</v>
      </c>
      <c r="G10" s="262">
        <v>449664223.14069903</v>
      </c>
    </row>
    <row r="11" spans="1:8" ht="15">
      <c r="A11" s="121"/>
      <c r="B11" s="459" t="s">
        <v>225</v>
      </c>
      <c r="C11" s="525"/>
      <c r="D11" s="375"/>
      <c r="E11" s="375"/>
      <c r="F11" s="375"/>
      <c r="G11" s="376"/>
    </row>
    <row r="12" spans="1:8" ht="15" customHeight="1">
      <c r="A12" s="122">
        <v>4</v>
      </c>
      <c r="B12" s="461" t="s">
        <v>672</v>
      </c>
      <c r="C12" s="527">
        <v>1430709273.5419717</v>
      </c>
      <c r="D12" s="261">
        <v>1392496942.6090484</v>
      </c>
      <c r="E12" s="261">
        <v>1298103990.8676498</v>
      </c>
      <c r="F12" s="261">
        <v>1381508823.4325151</v>
      </c>
      <c r="G12" s="262">
        <v>1435351301.9981868</v>
      </c>
    </row>
    <row r="13" spans="1:8" ht="15">
      <c r="A13" s="121"/>
      <c r="B13" s="459" t="s">
        <v>126</v>
      </c>
      <c r="C13" s="525"/>
      <c r="D13" s="375"/>
      <c r="E13" s="375"/>
      <c r="F13" s="375"/>
      <c r="G13" s="376"/>
    </row>
    <row r="14" spans="1:8" s="3" customFormat="1" ht="15">
      <c r="A14" s="122"/>
      <c r="B14" s="460" t="s">
        <v>885</v>
      </c>
      <c r="C14" s="525"/>
      <c r="D14" s="375"/>
      <c r="E14" s="375"/>
      <c r="F14" s="375"/>
      <c r="G14" s="376"/>
    </row>
    <row r="15" spans="1:8" ht="15">
      <c r="A15" s="120">
        <v>5</v>
      </c>
      <c r="B15" s="519" t="str">
        <f>"ძირითადი პირველადი კაპიტალის კოეფიციენტი &gt;="&amp;TEXT('9.1. Capital Requirements'!$C$19*100,"#.##")&amp;"%"</f>
        <v>ძირითადი პირველადი კაპიტალის კოეფიციენტი &gt;=9.31%</v>
      </c>
      <c r="C15" s="528">
        <v>0.13646563184471616</v>
      </c>
      <c r="D15" s="330">
        <v>0.13498874449792891</v>
      </c>
      <c r="E15" s="330">
        <v>0.15792452795941012</v>
      </c>
      <c r="F15" s="330">
        <v>0.15979898807413156</v>
      </c>
      <c r="G15" s="331">
        <v>0.14881445239408703</v>
      </c>
    </row>
    <row r="16" spans="1:8" ht="15" customHeight="1">
      <c r="A16" s="120">
        <v>6</v>
      </c>
      <c r="B16" s="519" t="str">
        <f>"პირველადი კაპიტალის კოეფიციენტი &gt;="&amp;TEXT('9.1. Capital Requirements'!$C$20*100,"#.##")&amp;"%"</f>
        <v>პირველადი კაპიტალის კოეფიციენტი &gt;=11.59%</v>
      </c>
      <c r="C16" s="528">
        <v>0.1509244743101649</v>
      </c>
      <c r="D16" s="330">
        <v>0.1494095301998892</v>
      </c>
      <c r="E16" s="330">
        <v>0.15792452795941012</v>
      </c>
      <c r="F16" s="330">
        <v>0.15979898807413156</v>
      </c>
      <c r="G16" s="331">
        <v>0.14881445239408703</v>
      </c>
    </row>
    <row r="17" spans="1:7" ht="15">
      <c r="A17" s="120">
        <v>7</v>
      </c>
      <c r="B17" s="519" t="str">
        <f>"საზედამხედველო კაპიტალის კოეფიციენტი &gt;="&amp;TEXT('9.1. Capital Requirements'!$C$21*100,"#.##")&amp;"%"</f>
        <v>საზედამხედველო კაპიტალის კოეფიციენტი &gt;=20.32%</v>
      </c>
      <c r="C17" s="528">
        <v>0.29927137393887809</v>
      </c>
      <c r="D17" s="330">
        <v>0.29711703511880411</v>
      </c>
      <c r="E17" s="330">
        <v>0.32191271804094257</v>
      </c>
      <c r="F17" s="330">
        <v>0.31317722598760855</v>
      </c>
      <c r="G17" s="331">
        <v>0.31327816578053802</v>
      </c>
    </row>
    <row r="18" spans="1:7" ht="15">
      <c r="A18" s="121"/>
      <c r="B18" s="459" t="s">
        <v>6</v>
      </c>
      <c r="C18" s="525"/>
      <c r="D18" s="375"/>
      <c r="E18" s="375"/>
      <c r="F18" s="375"/>
      <c r="G18" s="376"/>
    </row>
    <row r="19" spans="1:7" ht="15" customHeight="1">
      <c r="A19" s="123">
        <v>8</v>
      </c>
      <c r="B19" s="462" t="s">
        <v>7</v>
      </c>
      <c r="C19" s="528">
        <v>7.3728187483529037E-2</v>
      </c>
      <c r="D19" s="330">
        <v>5.252808083776199E-2</v>
      </c>
      <c r="E19" s="330">
        <v>7.4393771591169222E-2</v>
      </c>
      <c r="F19" s="330">
        <v>6.8869777669524818E-2</v>
      </c>
      <c r="G19" s="331">
        <v>6.7875055063455161E-2</v>
      </c>
    </row>
    <row r="20" spans="1:7" ht="15">
      <c r="A20" s="123">
        <v>9</v>
      </c>
      <c r="B20" s="462" t="s">
        <v>8</v>
      </c>
      <c r="C20" s="528">
        <v>2.4355998985960803E-2</v>
      </c>
      <c r="D20" s="330">
        <v>1.5772230148373926E-2</v>
      </c>
      <c r="E20" s="330">
        <v>2.4126556739941293E-2</v>
      </c>
      <c r="F20" s="330">
        <v>2.576856840823501E-2</v>
      </c>
      <c r="G20" s="331">
        <v>2.5758209009402611E-2</v>
      </c>
    </row>
    <row r="21" spans="1:7" ht="15">
      <c r="A21" s="123">
        <v>10</v>
      </c>
      <c r="B21" s="462" t="s">
        <v>9</v>
      </c>
      <c r="C21" s="528">
        <v>3.2647077704208952E-2</v>
      </c>
      <c r="D21" s="330">
        <v>2.4353158553452083E-2</v>
      </c>
      <c r="E21" s="330">
        <v>2.9332291113924026E-2</v>
      </c>
      <c r="F21" s="330">
        <v>3.1701715649815776E-2</v>
      </c>
      <c r="G21" s="331">
        <v>3.4090797916205354E-2</v>
      </c>
    </row>
    <row r="22" spans="1:7" ht="15">
      <c r="A22" s="123">
        <v>11</v>
      </c>
      <c r="B22" s="462" t="s">
        <v>263</v>
      </c>
      <c r="C22" s="528">
        <v>4.9372188497568234E-2</v>
      </c>
      <c r="D22" s="330">
        <v>3.6755850689388067E-2</v>
      </c>
      <c r="E22" s="330">
        <v>5.0267214851227926E-2</v>
      </c>
      <c r="F22" s="330">
        <v>4.3101209261289804E-2</v>
      </c>
      <c r="G22" s="331">
        <v>4.2116846054052554E-2</v>
      </c>
    </row>
    <row r="23" spans="1:7" ht="15">
      <c r="A23" s="123">
        <v>12</v>
      </c>
      <c r="B23" s="462" t="s">
        <v>10</v>
      </c>
      <c r="C23" s="528">
        <v>2.1706907874925952E-2</v>
      </c>
      <c r="D23" s="330">
        <v>1.3941209248711816E-2</v>
      </c>
      <c r="E23" s="330">
        <v>1.4851126355640393E-2</v>
      </c>
      <c r="F23" s="330">
        <v>1.5245647500718669E-2</v>
      </c>
      <c r="G23" s="331">
        <v>1.2306832207069357E-2</v>
      </c>
    </row>
    <row r="24" spans="1:7" ht="15">
      <c r="A24" s="123">
        <v>13</v>
      </c>
      <c r="B24" s="462" t="s">
        <v>11</v>
      </c>
      <c r="C24" s="528">
        <v>0.12463471600960843</v>
      </c>
      <c r="D24" s="330">
        <v>7.8071424090230171E-2</v>
      </c>
      <c r="E24" s="330">
        <v>7.7879057341487395E-2</v>
      </c>
      <c r="F24" s="330">
        <v>7.7733662887247201E-2</v>
      </c>
      <c r="G24" s="331">
        <v>6.2518158545612795E-2</v>
      </c>
    </row>
    <row r="25" spans="1:7" ht="15">
      <c r="A25" s="121"/>
      <c r="B25" s="459" t="s">
        <v>12</v>
      </c>
      <c r="C25" s="525"/>
      <c r="D25" s="375"/>
      <c r="E25" s="375"/>
      <c r="F25" s="375"/>
      <c r="G25" s="376"/>
    </row>
    <row r="26" spans="1:7" ht="15">
      <c r="A26" s="123">
        <v>14</v>
      </c>
      <c r="B26" s="462" t="s">
        <v>13</v>
      </c>
      <c r="C26" s="528">
        <v>0.39475788980791926</v>
      </c>
      <c r="D26" s="330">
        <v>0.40771722359086521</v>
      </c>
      <c r="E26" s="330">
        <v>0.36782623479854143</v>
      </c>
      <c r="F26" s="330">
        <v>0.35914968422147536</v>
      </c>
      <c r="G26" s="331">
        <v>0.35195794650276119</v>
      </c>
    </row>
    <row r="27" spans="1:7" ht="15" customHeight="1">
      <c r="A27" s="123">
        <v>15</v>
      </c>
      <c r="B27" s="462" t="s">
        <v>14</v>
      </c>
      <c r="C27" s="528">
        <v>0.15751668779353256</v>
      </c>
      <c r="D27" s="330">
        <v>0.16231154883304391</v>
      </c>
      <c r="E27" s="330">
        <v>0.14302761812648807</v>
      </c>
      <c r="F27" s="330">
        <v>0.13849547929493877</v>
      </c>
      <c r="G27" s="331">
        <v>0.13898104895210672</v>
      </c>
    </row>
    <row r="28" spans="1:7" ht="15">
      <c r="A28" s="123">
        <v>16</v>
      </c>
      <c r="B28" s="462" t="s">
        <v>15</v>
      </c>
      <c r="C28" s="528">
        <v>0.66327935401179372</v>
      </c>
      <c r="D28" s="330">
        <v>0.66909917097400295</v>
      </c>
      <c r="E28" s="330">
        <v>0.62071275044041196</v>
      </c>
      <c r="F28" s="330">
        <v>0.61752701946481858</v>
      </c>
      <c r="G28" s="331">
        <v>0.60736406053144276</v>
      </c>
    </row>
    <row r="29" spans="1:7" ht="15" customHeight="1">
      <c r="A29" s="123">
        <v>17</v>
      </c>
      <c r="B29" s="462" t="s">
        <v>16</v>
      </c>
      <c r="C29" s="528">
        <v>0.65691225808035747</v>
      </c>
      <c r="D29" s="330">
        <v>0.67542171742731194</v>
      </c>
      <c r="E29" s="330">
        <v>0.62782200044927827</v>
      </c>
      <c r="F29" s="330">
        <v>0.60607663353181018</v>
      </c>
      <c r="G29" s="331">
        <v>0.6237976955187633</v>
      </c>
    </row>
    <row r="30" spans="1:7" ht="15">
      <c r="A30" s="123">
        <v>18</v>
      </c>
      <c r="B30" s="462" t="s">
        <v>17</v>
      </c>
      <c r="C30" s="528">
        <v>2.2991226855333169E-2</v>
      </c>
      <c r="D30" s="330">
        <v>-1.9474945958888323E-2</v>
      </c>
      <c r="E30" s="330">
        <v>-2.690143399493361E-3</v>
      </c>
      <c r="F30" s="330">
        <v>2.8948492293526806E-2</v>
      </c>
      <c r="G30" s="331">
        <v>-5.3431982249165788E-3</v>
      </c>
    </row>
    <row r="31" spans="1:7" ht="15" customHeight="1">
      <c r="A31" s="121"/>
      <c r="B31" s="459" t="s">
        <v>18</v>
      </c>
      <c r="C31" s="525"/>
      <c r="D31" s="375"/>
      <c r="E31" s="375"/>
      <c r="F31" s="375"/>
      <c r="G31" s="376"/>
    </row>
    <row r="32" spans="1:7" ht="15">
      <c r="A32" s="123">
        <v>19</v>
      </c>
      <c r="B32" s="462" t="s">
        <v>19</v>
      </c>
      <c r="C32" s="528">
        <v>0.29719645385886262</v>
      </c>
      <c r="D32" s="330">
        <v>0.26561154695335804</v>
      </c>
      <c r="E32" s="330">
        <v>0.2401095105796863</v>
      </c>
      <c r="F32" s="330">
        <v>0.25456700581335773</v>
      </c>
      <c r="G32" s="331">
        <v>0.28523671467693701</v>
      </c>
    </row>
    <row r="33" spans="1:7" ht="15" customHeight="1">
      <c r="A33" s="123">
        <v>20</v>
      </c>
      <c r="B33" s="462" t="s">
        <v>20</v>
      </c>
      <c r="C33" s="528">
        <v>0.85315415753259805</v>
      </c>
      <c r="D33" s="330">
        <v>0.90275322902111055</v>
      </c>
      <c r="E33" s="330">
        <v>0.91540449009230229</v>
      </c>
      <c r="F33" s="330">
        <v>0.87460779793397492</v>
      </c>
      <c r="G33" s="331">
        <v>0.84514146195679363</v>
      </c>
    </row>
    <row r="34" spans="1:7" ht="15">
      <c r="A34" s="123">
        <v>21</v>
      </c>
      <c r="B34" s="463" t="s">
        <v>21</v>
      </c>
      <c r="C34" s="528">
        <v>0.34841415259494246</v>
      </c>
      <c r="D34" s="330">
        <v>0.31435631508389533</v>
      </c>
      <c r="E34" s="330">
        <v>0.29697614278110768</v>
      </c>
      <c r="F34" s="330">
        <v>0.3086605244879751</v>
      </c>
      <c r="G34" s="331">
        <v>0.32447579899455464</v>
      </c>
    </row>
    <row r="35" spans="1:7" ht="15" customHeight="1">
      <c r="A35" s="121"/>
      <c r="B35" s="459" t="s">
        <v>886</v>
      </c>
      <c r="C35" s="525"/>
      <c r="D35" s="375"/>
      <c r="E35" s="375"/>
      <c r="F35" s="375"/>
      <c r="G35" s="376"/>
    </row>
    <row r="36" spans="1:7" ht="15" customHeight="1">
      <c r="A36" s="123">
        <v>22</v>
      </c>
      <c r="B36" s="464" t="s">
        <v>804</v>
      </c>
      <c r="C36" s="377">
        <v>340082465.02639312</v>
      </c>
      <c r="D36" s="377">
        <v>287529493.42388487</v>
      </c>
      <c r="E36" s="377">
        <v>261784898.58272907</v>
      </c>
      <c r="F36" s="377">
        <v>303859040.16574132</v>
      </c>
      <c r="G36" s="380">
        <v>293208220.02744257</v>
      </c>
    </row>
    <row r="37" spans="1:7" ht="15">
      <c r="A37" s="123">
        <v>23</v>
      </c>
      <c r="B37" s="462" t="s">
        <v>805</v>
      </c>
      <c r="C37" s="377">
        <v>126275517.96799789</v>
      </c>
      <c r="D37" s="378">
        <v>131191596.84480809</v>
      </c>
      <c r="E37" s="378">
        <v>106988387.95930007</v>
      </c>
      <c r="F37" s="378">
        <v>114639306.97298403</v>
      </c>
      <c r="G37" s="379">
        <v>104455906.5296901</v>
      </c>
    </row>
    <row r="38" spans="1:7" thickBot="1">
      <c r="A38" s="124">
        <v>24</v>
      </c>
      <c r="B38" s="381" t="s">
        <v>806</v>
      </c>
      <c r="C38" s="529">
        <v>2.6931781433086694</v>
      </c>
      <c r="D38" s="465">
        <v>2.1916761464837973</v>
      </c>
      <c r="E38" s="465">
        <v>2.446853378913568</v>
      </c>
      <c r="F38" s="465">
        <v>2.6505659200936109</v>
      </c>
      <c r="G38" s="466">
        <v>2.807004694790546</v>
      </c>
    </row>
    <row r="39" spans="1:7">
      <c r="A39" s="14"/>
    </row>
    <row r="40" spans="1:7">
      <c r="B40" s="382"/>
    </row>
    <row r="41" spans="1:7" ht="65.25">
      <c r="B41" s="383" t="s">
        <v>887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2" tint="-0.249977111117893"/>
  </sheetPr>
  <dimension ref="A1:J42"/>
  <sheetViews>
    <sheetView workbookViewId="0">
      <pane ySplit="4" topLeftCell="A5" activePane="bottomLeft" state="frozen"/>
      <selection activeCell="B37" sqref="B37"/>
      <selection pane="bottomLeft" activeCell="A5" sqref="A5"/>
    </sheetView>
  </sheetViews>
  <sheetFormatPr defaultRowHeight="15"/>
  <cols>
    <col min="1" max="1" width="9.5703125" style="2" bestFit="1" customWidth="1"/>
    <col min="2" max="2" width="55.140625" style="2" bestFit="1" customWidth="1"/>
    <col min="3" max="3" width="13.7109375" style="2" customWidth="1"/>
    <col min="4" max="4" width="13.28515625" style="2" customWidth="1"/>
    <col min="5" max="5" width="14.5703125" style="2" customWidth="1"/>
    <col min="6" max="6" width="13" style="2" customWidth="1"/>
    <col min="7" max="7" width="13.7109375" style="2" customWidth="1"/>
    <col min="8" max="8" width="14.5703125" style="2" customWidth="1"/>
  </cols>
  <sheetData>
    <row r="1" spans="1:10" ht="15.75">
      <c r="A1" s="11" t="s">
        <v>227</v>
      </c>
      <c r="B1" s="317" t="s">
        <v>752</v>
      </c>
    </row>
    <row r="2" spans="1:10" ht="15.75">
      <c r="A2" s="11" t="s">
        <v>228</v>
      </c>
      <c r="B2" s="320">
        <f>'1. key ratios'!B2</f>
        <v>43738</v>
      </c>
    </row>
    <row r="3" spans="1:10" ht="16.5" thickBot="1">
      <c r="A3" s="25" t="s">
        <v>650</v>
      </c>
      <c r="B3" s="69" t="s">
        <v>281</v>
      </c>
      <c r="C3" s="25"/>
      <c r="D3" s="26"/>
      <c r="E3" s="26"/>
      <c r="F3" s="27"/>
      <c r="G3" s="27"/>
      <c r="H3" s="28" t="s">
        <v>130</v>
      </c>
    </row>
    <row r="4" spans="1:10" ht="15.75">
      <c r="A4" s="29"/>
      <c r="B4" s="30"/>
      <c r="C4" s="563" t="s">
        <v>233</v>
      </c>
      <c r="D4" s="564"/>
      <c r="E4" s="565"/>
      <c r="F4" s="563" t="s">
        <v>234</v>
      </c>
      <c r="G4" s="564"/>
      <c r="H4" s="566"/>
    </row>
    <row r="5" spans="1:10" ht="15.75">
      <c r="A5" s="31" t="s">
        <v>27</v>
      </c>
      <c r="B5" s="32" t="s">
        <v>191</v>
      </c>
      <c r="C5" s="33" t="s">
        <v>28</v>
      </c>
      <c r="D5" s="33" t="s">
        <v>131</v>
      </c>
      <c r="E5" s="33" t="s">
        <v>69</v>
      </c>
      <c r="F5" s="33" t="s">
        <v>28</v>
      </c>
      <c r="G5" s="33" t="s">
        <v>131</v>
      </c>
      <c r="H5" s="34" t="s">
        <v>69</v>
      </c>
    </row>
    <row r="6" spans="1:10" ht="15.75">
      <c r="A6" s="31">
        <v>1</v>
      </c>
      <c r="B6" s="35" t="s">
        <v>192</v>
      </c>
      <c r="C6" s="263">
        <v>11525442</v>
      </c>
      <c r="D6" s="263">
        <v>9826743</v>
      </c>
      <c r="E6" s="264">
        <f>C6+D6</f>
        <v>21352185</v>
      </c>
      <c r="F6" s="265">
        <v>11047579</v>
      </c>
      <c r="G6" s="266">
        <v>13731522</v>
      </c>
      <c r="H6" s="267">
        <f>F6+G6</f>
        <v>24779101</v>
      </c>
      <c r="I6" s="327"/>
      <c r="J6" s="327"/>
    </row>
    <row r="7" spans="1:10" ht="15.75">
      <c r="A7" s="31">
        <v>2</v>
      </c>
      <c r="B7" s="35" t="s">
        <v>193</v>
      </c>
      <c r="C7" s="263">
        <v>1755527</v>
      </c>
      <c r="D7" s="263">
        <v>188254762</v>
      </c>
      <c r="E7" s="264">
        <f t="shared" ref="E7:E19" si="0">C7+D7</f>
        <v>190010289</v>
      </c>
      <c r="F7" s="265">
        <v>5164640</v>
      </c>
      <c r="G7" s="266">
        <v>139845478</v>
      </c>
      <c r="H7" s="267">
        <f t="shared" ref="H7:H30" si="1">F7+G7</f>
        <v>145010118</v>
      </c>
      <c r="I7" s="327"/>
      <c r="J7" s="327"/>
    </row>
    <row r="8" spans="1:10" ht="15.75">
      <c r="A8" s="31">
        <v>3</v>
      </c>
      <c r="B8" s="35" t="s">
        <v>194</v>
      </c>
      <c r="C8" s="263">
        <v>66419359</v>
      </c>
      <c r="D8" s="263">
        <v>113986641</v>
      </c>
      <c r="E8" s="264">
        <f t="shared" si="0"/>
        <v>180406000</v>
      </c>
      <c r="F8" s="265">
        <v>55683954</v>
      </c>
      <c r="G8" s="266">
        <v>151182971</v>
      </c>
      <c r="H8" s="267">
        <f t="shared" si="1"/>
        <v>206866925</v>
      </c>
      <c r="I8" s="327"/>
      <c r="J8" s="327"/>
    </row>
    <row r="9" spans="1:10" ht="15.75">
      <c r="A9" s="31">
        <v>4</v>
      </c>
      <c r="B9" s="35" t="s">
        <v>223</v>
      </c>
      <c r="C9" s="263">
        <v>0</v>
      </c>
      <c r="D9" s="263">
        <v>0</v>
      </c>
      <c r="E9" s="264">
        <f t="shared" si="0"/>
        <v>0</v>
      </c>
      <c r="F9" s="265">
        <v>0</v>
      </c>
      <c r="G9" s="266">
        <v>0</v>
      </c>
      <c r="H9" s="267">
        <f t="shared" si="1"/>
        <v>0</v>
      </c>
      <c r="I9" s="327"/>
      <c r="J9" s="327"/>
    </row>
    <row r="10" spans="1:10" ht="15.75">
      <c r="A10" s="31">
        <v>5</v>
      </c>
      <c r="B10" s="35" t="s">
        <v>195</v>
      </c>
      <c r="C10" s="263">
        <v>21003803</v>
      </c>
      <c r="D10" s="263">
        <v>14480480</v>
      </c>
      <c r="E10" s="264">
        <f t="shared" si="0"/>
        <v>35484283</v>
      </c>
      <c r="F10" s="265">
        <v>21868631</v>
      </c>
      <c r="G10" s="266">
        <v>0</v>
      </c>
      <c r="H10" s="267">
        <f t="shared" si="1"/>
        <v>21868631</v>
      </c>
      <c r="I10" s="327"/>
      <c r="J10" s="327"/>
    </row>
    <row r="11" spans="1:10" ht="15.75">
      <c r="A11" s="31">
        <v>6.1</v>
      </c>
      <c r="B11" s="36" t="s">
        <v>196</v>
      </c>
      <c r="C11" s="263">
        <v>290469289</v>
      </c>
      <c r="D11" s="263">
        <v>572172466</v>
      </c>
      <c r="E11" s="264">
        <f t="shared" si="0"/>
        <v>862641755</v>
      </c>
      <c r="F11" s="265">
        <v>320057669</v>
      </c>
      <c r="G11" s="266">
        <v>495093561</v>
      </c>
      <c r="H11" s="267">
        <f t="shared" si="1"/>
        <v>815151230</v>
      </c>
      <c r="I11" s="327"/>
      <c r="J11" s="327"/>
    </row>
    <row r="12" spans="1:10" ht="15.75">
      <c r="A12" s="31">
        <v>6.2</v>
      </c>
      <c r="B12" s="36" t="s">
        <v>197</v>
      </c>
      <c r="C12" s="263">
        <v>-41479521</v>
      </c>
      <c r="D12" s="263">
        <v>-94400951</v>
      </c>
      <c r="E12" s="264">
        <f t="shared" si="0"/>
        <v>-135880472</v>
      </c>
      <c r="F12" s="265">
        <v>-44885961</v>
      </c>
      <c r="G12" s="266">
        <v>-68404612</v>
      </c>
      <c r="H12" s="267">
        <f t="shared" si="1"/>
        <v>-113290573</v>
      </c>
      <c r="I12" s="524"/>
      <c r="J12" s="327"/>
    </row>
    <row r="13" spans="1:10" ht="15.75">
      <c r="A13" s="31">
        <v>6</v>
      </c>
      <c r="B13" s="35" t="s">
        <v>198</v>
      </c>
      <c r="C13" s="264">
        <f>C11+C12</f>
        <v>248989768</v>
      </c>
      <c r="D13" s="264">
        <f>D11+D12</f>
        <v>477771515</v>
      </c>
      <c r="E13" s="264">
        <f t="shared" si="0"/>
        <v>726761283</v>
      </c>
      <c r="F13" s="264">
        <f>F11+F12</f>
        <v>275171708</v>
      </c>
      <c r="G13" s="264">
        <f>G11+G12</f>
        <v>426688949</v>
      </c>
      <c r="H13" s="267">
        <f t="shared" si="1"/>
        <v>701860657</v>
      </c>
      <c r="I13" s="327"/>
      <c r="J13" s="327"/>
    </row>
    <row r="14" spans="1:10" ht="15.75">
      <c r="A14" s="31">
        <v>7</v>
      </c>
      <c r="B14" s="35" t="s">
        <v>199</v>
      </c>
      <c r="C14" s="263">
        <v>3121219</v>
      </c>
      <c r="D14" s="263">
        <v>4434332</v>
      </c>
      <c r="E14" s="264">
        <f t="shared" si="0"/>
        <v>7555551</v>
      </c>
      <c r="F14" s="265">
        <v>7350641</v>
      </c>
      <c r="G14" s="266">
        <v>2405267</v>
      </c>
      <c r="H14" s="267">
        <f t="shared" si="1"/>
        <v>9755908</v>
      </c>
      <c r="I14" s="327"/>
      <c r="J14" s="327"/>
    </row>
    <row r="15" spans="1:10" ht="15.75">
      <c r="A15" s="31">
        <v>8</v>
      </c>
      <c r="B15" s="35" t="s">
        <v>200</v>
      </c>
      <c r="C15" s="263">
        <v>24352452</v>
      </c>
      <c r="D15" s="263" t="s">
        <v>756</v>
      </c>
      <c r="E15" s="264">
        <f>C15</f>
        <v>24352452</v>
      </c>
      <c r="F15" s="265">
        <v>26824055</v>
      </c>
      <c r="G15" s="266" t="s">
        <v>756</v>
      </c>
      <c r="H15" s="267">
        <f>F15</f>
        <v>26824055</v>
      </c>
      <c r="I15" s="327"/>
      <c r="J15" s="327"/>
    </row>
    <row r="16" spans="1:10" ht="15.75">
      <c r="A16" s="31">
        <v>9</v>
      </c>
      <c r="B16" s="35" t="s">
        <v>201</v>
      </c>
      <c r="C16" s="263">
        <v>5814321</v>
      </c>
      <c r="D16" s="263">
        <v>0</v>
      </c>
      <c r="E16" s="264">
        <f t="shared" si="0"/>
        <v>5814321</v>
      </c>
      <c r="F16" s="265">
        <v>2883540</v>
      </c>
      <c r="G16" s="266">
        <v>0</v>
      </c>
      <c r="H16" s="267">
        <f t="shared" si="1"/>
        <v>2883540</v>
      </c>
      <c r="I16" s="327"/>
      <c r="J16" s="327"/>
    </row>
    <row r="17" spans="1:10" ht="15.75">
      <c r="A17" s="31">
        <v>10</v>
      </c>
      <c r="B17" s="35" t="s">
        <v>202</v>
      </c>
      <c r="C17" s="263">
        <v>17998741</v>
      </c>
      <c r="D17" s="263" t="s">
        <v>756</v>
      </c>
      <c r="E17" s="264">
        <f>C17</f>
        <v>17998741</v>
      </c>
      <c r="F17" s="265">
        <v>19055480</v>
      </c>
      <c r="G17" s="266" t="s">
        <v>756</v>
      </c>
      <c r="H17" s="267">
        <f>F17</f>
        <v>19055480</v>
      </c>
      <c r="I17" s="327"/>
      <c r="J17" s="327"/>
    </row>
    <row r="18" spans="1:10" ht="15.75">
      <c r="A18" s="31">
        <v>11</v>
      </c>
      <c r="B18" s="35" t="s">
        <v>203</v>
      </c>
      <c r="C18" s="263">
        <v>22002279</v>
      </c>
      <c r="D18" s="263">
        <v>1133568</v>
      </c>
      <c r="E18" s="264">
        <f t="shared" si="0"/>
        <v>23135847</v>
      </c>
      <c r="F18" s="265">
        <v>18458892</v>
      </c>
      <c r="G18" s="266">
        <v>1547919</v>
      </c>
      <c r="H18" s="267">
        <f t="shared" si="1"/>
        <v>20006811</v>
      </c>
      <c r="I18" s="327"/>
      <c r="J18" s="327"/>
    </row>
    <row r="19" spans="1:10" ht="15.75">
      <c r="A19" s="31">
        <v>12</v>
      </c>
      <c r="B19" s="37" t="s">
        <v>204</v>
      </c>
      <c r="C19" s="264">
        <f>SUM(C6:C10)+SUM(C13:C18)</f>
        <v>422982911</v>
      </c>
      <c r="D19" s="264">
        <f>SUM(D6:D10)+SUM(D13:D18)</f>
        <v>809888041</v>
      </c>
      <c r="E19" s="264">
        <f t="shared" si="0"/>
        <v>1232870952</v>
      </c>
      <c r="F19" s="264">
        <f>SUM(F6:F10)+SUM(F13:F18)</f>
        <v>443509120</v>
      </c>
      <c r="G19" s="264">
        <f>SUM(G6:G10)+SUM(G13:G18)</f>
        <v>735402106</v>
      </c>
      <c r="H19" s="267">
        <f t="shared" si="1"/>
        <v>1178911226</v>
      </c>
      <c r="I19" s="327"/>
      <c r="J19" s="327"/>
    </row>
    <row r="20" spans="1:10" ht="15.75">
      <c r="A20" s="31"/>
      <c r="B20" s="32" t="s">
        <v>221</v>
      </c>
      <c r="C20" s="268" t="s">
        <v>765</v>
      </c>
      <c r="D20" s="268"/>
      <c r="E20" s="268"/>
      <c r="F20" s="269" t="s">
        <v>765</v>
      </c>
      <c r="G20" s="270"/>
      <c r="H20" s="271"/>
      <c r="I20" s="327"/>
      <c r="J20" s="327"/>
    </row>
    <row r="21" spans="1:10" ht="15.75">
      <c r="A21" s="31">
        <v>13</v>
      </c>
      <c r="B21" s="35" t="s">
        <v>205</v>
      </c>
      <c r="C21" s="263">
        <v>51462</v>
      </c>
      <c r="D21" s="263">
        <v>103602</v>
      </c>
      <c r="E21" s="264">
        <f>C21+D21</f>
        <v>155064</v>
      </c>
      <c r="F21" s="265">
        <v>52742</v>
      </c>
      <c r="G21" s="266">
        <v>14486760</v>
      </c>
      <c r="H21" s="267">
        <f t="shared" si="1"/>
        <v>14539502</v>
      </c>
      <c r="I21" s="327"/>
      <c r="J21" s="327"/>
    </row>
    <row r="22" spans="1:10" ht="15.75">
      <c r="A22" s="31">
        <v>14</v>
      </c>
      <c r="B22" s="35" t="s">
        <v>206</v>
      </c>
      <c r="C22" s="263">
        <v>81678591</v>
      </c>
      <c r="D22" s="263">
        <v>281252642</v>
      </c>
      <c r="E22" s="264">
        <f t="shared" ref="E22:E29" si="2">C22+D22</f>
        <v>362931233</v>
      </c>
      <c r="F22" s="265">
        <v>57713022</v>
      </c>
      <c r="G22" s="266">
        <v>257860988</v>
      </c>
      <c r="H22" s="267">
        <f t="shared" si="1"/>
        <v>315574010</v>
      </c>
      <c r="I22" s="327"/>
      <c r="J22" s="327"/>
    </row>
    <row r="23" spans="1:10" ht="15.75">
      <c r="A23" s="31">
        <v>15</v>
      </c>
      <c r="B23" s="35" t="s">
        <v>207</v>
      </c>
      <c r="C23" s="263">
        <v>38441111</v>
      </c>
      <c r="D23" s="263">
        <v>28177344</v>
      </c>
      <c r="E23" s="264">
        <f t="shared" si="2"/>
        <v>66618455</v>
      </c>
      <c r="F23" s="265">
        <v>39310310</v>
      </c>
      <c r="G23" s="266">
        <v>27643842</v>
      </c>
      <c r="H23" s="267">
        <f t="shared" si="1"/>
        <v>66954152</v>
      </c>
      <c r="I23" s="327"/>
      <c r="J23" s="327"/>
    </row>
    <row r="24" spans="1:10" ht="15.75">
      <c r="A24" s="31">
        <v>16</v>
      </c>
      <c r="B24" s="35" t="s">
        <v>208</v>
      </c>
      <c r="C24" s="263">
        <v>17509032</v>
      </c>
      <c r="D24" s="263">
        <v>333664393</v>
      </c>
      <c r="E24" s="264">
        <f t="shared" si="2"/>
        <v>351173425</v>
      </c>
      <c r="F24" s="265">
        <v>41861062</v>
      </c>
      <c r="G24" s="266">
        <v>271871820</v>
      </c>
      <c r="H24" s="267">
        <f t="shared" si="1"/>
        <v>313732882</v>
      </c>
      <c r="I24" s="327"/>
      <c r="J24" s="327"/>
    </row>
    <row r="25" spans="1:10" ht="15.75">
      <c r="A25" s="31">
        <v>17</v>
      </c>
      <c r="B25" s="35" t="s">
        <v>209</v>
      </c>
      <c r="C25" s="268"/>
      <c r="D25" s="268"/>
      <c r="E25" s="264">
        <f t="shared" si="2"/>
        <v>0</v>
      </c>
      <c r="F25" s="269"/>
      <c r="G25" s="270"/>
      <c r="H25" s="267">
        <f t="shared" si="1"/>
        <v>0</v>
      </c>
      <c r="I25" s="327"/>
      <c r="J25" s="327"/>
    </row>
    <row r="26" spans="1:10" ht="15.75">
      <c r="A26" s="31">
        <v>18</v>
      </c>
      <c r="B26" s="35" t="s">
        <v>210</v>
      </c>
      <c r="C26" s="263">
        <v>0</v>
      </c>
      <c r="D26" s="263">
        <v>0</v>
      </c>
      <c r="E26" s="264">
        <f t="shared" si="2"/>
        <v>0</v>
      </c>
      <c r="F26" s="265">
        <v>0</v>
      </c>
      <c r="G26" s="266">
        <v>0</v>
      </c>
      <c r="H26" s="267">
        <f t="shared" si="1"/>
        <v>0</v>
      </c>
      <c r="I26" s="327"/>
      <c r="J26" s="327"/>
    </row>
    <row r="27" spans="1:10" ht="15.75">
      <c r="A27" s="31">
        <v>19</v>
      </c>
      <c r="B27" s="35" t="s">
        <v>211</v>
      </c>
      <c r="C27" s="263">
        <v>545069</v>
      </c>
      <c r="D27" s="263">
        <v>8280163</v>
      </c>
      <c r="E27" s="264">
        <f t="shared" si="2"/>
        <v>8825232</v>
      </c>
      <c r="F27" s="265">
        <v>2389675</v>
      </c>
      <c r="G27" s="266">
        <v>7875671</v>
      </c>
      <c r="H27" s="267">
        <f t="shared" si="1"/>
        <v>10265346</v>
      </c>
      <c r="I27" s="327"/>
      <c r="J27" s="327"/>
    </row>
    <row r="28" spans="1:10" ht="15.75">
      <c r="A28" s="31">
        <v>20</v>
      </c>
      <c r="B28" s="35" t="s">
        <v>133</v>
      </c>
      <c r="C28" s="263">
        <v>13380795</v>
      </c>
      <c r="D28" s="263">
        <v>5919103</v>
      </c>
      <c r="E28" s="264">
        <f t="shared" si="2"/>
        <v>19299898</v>
      </c>
      <c r="F28" s="265">
        <v>7222865</v>
      </c>
      <c r="G28" s="266">
        <v>3850291</v>
      </c>
      <c r="H28" s="267">
        <f t="shared" si="1"/>
        <v>11073156</v>
      </c>
      <c r="I28" s="327"/>
      <c r="J28" s="327"/>
    </row>
    <row r="29" spans="1:10" ht="15.75">
      <c r="A29" s="31">
        <v>21</v>
      </c>
      <c r="B29" s="35" t="s">
        <v>212</v>
      </c>
      <c r="C29" s="263">
        <v>0</v>
      </c>
      <c r="D29" s="263">
        <v>223413120</v>
      </c>
      <c r="E29" s="264">
        <f t="shared" si="2"/>
        <v>223413120</v>
      </c>
      <c r="F29" s="265">
        <v>0</v>
      </c>
      <c r="G29" s="266">
        <v>227121435</v>
      </c>
      <c r="H29" s="267">
        <f t="shared" si="1"/>
        <v>227121435</v>
      </c>
      <c r="I29" s="327"/>
      <c r="J29" s="327"/>
    </row>
    <row r="30" spans="1:10" ht="15.75">
      <c r="A30" s="31">
        <v>22</v>
      </c>
      <c r="B30" s="37" t="s">
        <v>213</v>
      </c>
      <c r="C30" s="264">
        <f>SUM(C21:C29)</f>
        <v>151606060</v>
      </c>
      <c r="D30" s="264">
        <f>SUM(D21:D29)</f>
        <v>880810367</v>
      </c>
      <c r="E30" s="264">
        <f>C30+D30</f>
        <v>1032416427</v>
      </c>
      <c r="F30" s="264">
        <f>SUM(F21:F29)</f>
        <v>148549676</v>
      </c>
      <c r="G30" s="264">
        <f>SUM(G21:G29)</f>
        <v>810710807</v>
      </c>
      <c r="H30" s="267">
        <f t="shared" si="1"/>
        <v>959260483</v>
      </c>
      <c r="I30" s="327"/>
      <c r="J30" s="327"/>
    </row>
    <row r="31" spans="1:10" ht="15.75">
      <c r="A31" s="31"/>
      <c r="B31" s="32" t="s">
        <v>222</v>
      </c>
      <c r="C31" s="268"/>
      <c r="D31" s="268"/>
      <c r="E31" s="263"/>
      <c r="F31" s="269"/>
      <c r="G31" s="270"/>
      <c r="H31" s="271"/>
      <c r="I31" s="327"/>
      <c r="J31" s="327"/>
    </row>
    <row r="32" spans="1:10" ht="15.75">
      <c r="A32" s="31">
        <v>23</v>
      </c>
      <c r="B32" s="35" t="s">
        <v>214</v>
      </c>
      <c r="C32" s="263">
        <v>114430000</v>
      </c>
      <c r="D32" s="268"/>
      <c r="E32" s="264">
        <f>C32</f>
        <v>114430000</v>
      </c>
      <c r="F32" s="265">
        <v>114430000</v>
      </c>
      <c r="G32" s="270"/>
      <c r="H32" s="267">
        <f>F32</f>
        <v>114430000</v>
      </c>
      <c r="I32" s="327"/>
      <c r="J32" s="327"/>
    </row>
    <row r="33" spans="1:10" ht="15.75">
      <c r="A33" s="31">
        <v>24</v>
      </c>
      <c r="B33" s="35" t="s">
        <v>215</v>
      </c>
      <c r="C33" s="263">
        <v>0</v>
      </c>
      <c r="D33" s="268"/>
      <c r="E33" s="264">
        <f t="shared" ref="E33:E39" si="3">C33</f>
        <v>0</v>
      </c>
      <c r="F33" s="265">
        <v>0</v>
      </c>
      <c r="G33" s="270"/>
      <c r="H33" s="267">
        <f t="shared" ref="H33:H39" si="4">F33</f>
        <v>0</v>
      </c>
      <c r="I33" s="327"/>
      <c r="J33" s="327"/>
    </row>
    <row r="34" spans="1:10" ht="15.75">
      <c r="A34" s="31">
        <v>25</v>
      </c>
      <c r="B34" s="36" t="s">
        <v>216</v>
      </c>
      <c r="C34" s="263">
        <v>0</v>
      </c>
      <c r="D34" s="268"/>
      <c r="E34" s="264">
        <f t="shared" si="3"/>
        <v>0</v>
      </c>
      <c r="F34" s="265">
        <v>0</v>
      </c>
      <c r="G34" s="270"/>
      <c r="H34" s="267">
        <f t="shared" si="4"/>
        <v>0</v>
      </c>
      <c r="I34" s="327"/>
      <c r="J34" s="327"/>
    </row>
    <row r="35" spans="1:10" ht="15.75">
      <c r="A35" s="31">
        <v>26</v>
      </c>
      <c r="B35" s="35" t="s">
        <v>217</v>
      </c>
      <c r="C35" s="263">
        <v>0</v>
      </c>
      <c r="D35" s="268"/>
      <c r="E35" s="264">
        <f t="shared" si="3"/>
        <v>0</v>
      </c>
      <c r="F35" s="265">
        <v>0</v>
      </c>
      <c r="G35" s="270"/>
      <c r="H35" s="267">
        <f t="shared" si="4"/>
        <v>0</v>
      </c>
      <c r="I35" s="327"/>
      <c r="J35" s="327"/>
    </row>
    <row r="36" spans="1:10" ht="15.75">
      <c r="A36" s="31">
        <v>27</v>
      </c>
      <c r="B36" s="35" t="s">
        <v>218</v>
      </c>
      <c r="C36" s="263">
        <v>7438034</v>
      </c>
      <c r="D36" s="268"/>
      <c r="E36" s="264">
        <f t="shared" si="3"/>
        <v>7438034</v>
      </c>
      <c r="F36" s="265">
        <v>7438034</v>
      </c>
      <c r="G36" s="270"/>
      <c r="H36" s="267">
        <f t="shared" si="4"/>
        <v>7438034</v>
      </c>
      <c r="I36" s="327"/>
      <c r="J36" s="327"/>
    </row>
    <row r="37" spans="1:10" ht="15.75">
      <c r="A37" s="31">
        <v>28</v>
      </c>
      <c r="B37" s="35" t="s">
        <v>219</v>
      </c>
      <c r="C37" s="263">
        <v>78586491</v>
      </c>
      <c r="D37" s="268"/>
      <c r="E37" s="264">
        <f t="shared" si="3"/>
        <v>78586491</v>
      </c>
      <c r="F37" s="265">
        <v>97782709</v>
      </c>
      <c r="G37" s="270"/>
      <c r="H37" s="267">
        <f t="shared" si="4"/>
        <v>97782709</v>
      </c>
      <c r="I37" s="327"/>
      <c r="J37" s="327"/>
    </row>
    <row r="38" spans="1:10" ht="15.75">
      <c r="A38" s="31">
        <v>29</v>
      </c>
      <c r="B38" s="35" t="s">
        <v>235</v>
      </c>
      <c r="C38" s="263">
        <v>0</v>
      </c>
      <c r="D38" s="268"/>
      <c r="E38" s="264">
        <f t="shared" si="3"/>
        <v>0</v>
      </c>
      <c r="F38" s="265">
        <v>0</v>
      </c>
      <c r="G38" s="270"/>
      <c r="H38" s="267">
        <f t="shared" si="4"/>
        <v>0</v>
      </c>
      <c r="I38" s="327"/>
      <c r="J38" s="327"/>
    </row>
    <row r="39" spans="1:10" ht="15.75">
      <c r="A39" s="31">
        <v>30</v>
      </c>
      <c r="B39" s="37" t="s">
        <v>220</v>
      </c>
      <c r="C39" s="263">
        <f>SUM(C32:C38)</f>
        <v>200454525</v>
      </c>
      <c r="D39" s="268"/>
      <c r="E39" s="264">
        <f t="shared" si="3"/>
        <v>200454525</v>
      </c>
      <c r="F39" s="266">
        <f>SUM(F32:F38)</f>
        <v>219650743</v>
      </c>
      <c r="G39" s="270"/>
      <c r="H39" s="267">
        <f t="shared" si="4"/>
        <v>219650743</v>
      </c>
      <c r="I39" s="327"/>
      <c r="J39" s="327"/>
    </row>
    <row r="40" spans="1:10" ht="16.5" thickBot="1">
      <c r="A40" s="38">
        <v>31</v>
      </c>
      <c r="B40" s="39" t="s">
        <v>236</v>
      </c>
      <c r="C40" s="272">
        <f>C30+C39</f>
        <v>352060585</v>
      </c>
      <c r="D40" s="272">
        <f>D30+D39</f>
        <v>880810367</v>
      </c>
      <c r="E40" s="272">
        <f>C40+D40</f>
        <v>1232870952</v>
      </c>
      <c r="F40" s="272">
        <f>F30+F39</f>
        <v>368200419</v>
      </c>
      <c r="G40" s="272">
        <f>G30+G39</f>
        <v>810710807</v>
      </c>
      <c r="H40" s="273">
        <f>F40+G40</f>
        <v>1178911226</v>
      </c>
      <c r="I40" s="327"/>
      <c r="J40" s="327"/>
    </row>
    <row r="41" spans="1:10">
      <c r="E41" s="314"/>
      <c r="H41" s="314"/>
      <c r="J41" s="327"/>
    </row>
    <row r="42" spans="1:10">
      <c r="B42" s="40"/>
    </row>
  </sheetData>
  <mergeCells count="2">
    <mergeCell ref="C4:E4"/>
    <mergeCell ref="F4:H4"/>
  </mergeCells>
  <dataValidations count="1">
    <dataValidation type="whole" operator="lessThanOrEqual" allowBlank="1" showInputMessage="1" showErrorMessage="1" sqref="C12:D12 F12:G12" xr:uid="{00000000-0002-0000-0200-000000000000}">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2" tint="-0.249977111117893"/>
  </sheetPr>
  <dimension ref="A1:J66"/>
  <sheetViews>
    <sheetView workbookViewId="0">
      <pane xSplit="1" ySplit="5" topLeftCell="B6" activePane="bottomRight" state="frozen"/>
      <selection activeCell="B43" sqref="B43"/>
      <selection pane="topRight" activeCell="B43" sqref="B43"/>
      <selection pane="bottomLeft" activeCell="B43" sqref="B43"/>
      <selection pane="bottomRight" activeCell="B6" sqref="B6"/>
    </sheetView>
  </sheetViews>
  <sheetFormatPr defaultColWidth="9.140625" defaultRowHeight="15"/>
  <cols>
    <col min="1" max="1" width="9.5703125" style="2" bestFit="1" customWidth="1"/>
    <col min="2" max="2" width="71.140625" style="2" customWidth="1"/>
    <col min="3" max="3" width="13.5703125" style="2" customWidth="1"/>
    <col min="4" max="8" width="12.7109375" style="2" customWidth="1"/>
    <col min="9" max="9" width="8.85546875" customWidth="1"/>
    <col min="10" max="16384" width="9.140625" style="8"/>
  </cols>
  <sheetData>
    <row r="1" spans="1:10" ht="15.75">
      <c r="A1" s="11" t="s">
        <v>227</v>
      </c>
      <c r="B1" s="317" t="s">
        <v>752</v>
      </c>
      <c r="C1" s="10"/>
    </row>
    <row r="2" spans="1:10" ht="15.75">
      <c r="A2" s="11" t="s">
        <v>228</v>
      </c>
      <c r="B2" s="320">
        <f>'1. key ratios'!B2</f>
        <v>43738</v>
      </c>
      <c r="C2" s="23"/>
      <c r="D2" s="12"/>
      <c r="E2" s="12"/>
      <c r="F2" s="12"/>
      <c r="G2" s="12"/>
      <c r="H2" s="12"/>
    </row>
    <row r="3" spans="1:10" ht="16.5" thickBot="1">
      <c r="A3" s="41" t="s">
        <v>651</v>
      </c>
      <c r="B3" s="24" t="s">
        <v>261</v>
      </c>
      <c r="C3" s="27"/>
      <c r="D3" s="27"/>
      <c r="E3" s="27"/>
      <c r="F3" s="41"/>
      <c r="G3" s="41"/>
      <c r="H3" s="42" t="s">
        <v>130</v>
      </c>
    </row>
    <row r="4" spans="1:10" ht="15.75">
      <c r="A4" s="125"/>
      <c r="B4" s="126"/>
      <c r="C4" s="563" t="s">
        <v>233</v>
      </c>
      <c r="D4" s="564"/>
      <c r="E4" s="565"/>
      <c r="F4" s="563" t="s">
        <v>234</v>
      </c>
      <c r="G4" s="564"/>
      <c r="H4" s="566"/>
    </row>
    <row r="5" spans="1:10">
      <c r="A5" s="127" t="s">
        <v>27</v>
      </c>
      <c r="B5" s="43"/>
      <c r="C5" s="44" t="s">
        <v>28</v>
      </c>
      <c r="D5" s="44" t="s">
        <v>134</v>
      </c>
      <c r="E5" s="44" t="s">
        <v>69</v>
      </c>
      <c r="F5" s="44" t="s">
        <v>28</v>
      </c>
      <c r="G5" s="44" t="s">
        <v>134</v>
      </c>
      <c r="H5" s="128" t="s">
        <v>69</v>
      </c>
    </row>
    <row r="6" spans="1:10">
      <c r="A6" s="129"/>
      <c r="B6" s="46" t="s">
        <v>129</v>
      </c>
      <c r="C6" s="47"/>
      <c r="D6" s="47"/>
      <c r="E6" s="47"/>
      <c r="F6" s="47"/>
      <c r="G6" s="47"/>
      <c r="H6" s="130"/>
      <c r="I6" s="327"/>
      <c r="J6" s="487"/>
    </row>
    <row r="7" spans="1:10" ht="27">
      <c r="A7" s="129">
        <v>1</v>
      </c>
      <c r="B7" s="48" t="s">
        <v>135</v>
      </c>
      <c r="C7" s="274">
        <v>2815914</v>
      </c>
      <c r="D7" s="274">
        <v>1260071</v>
      </c>
      <c r="E7" s="264">
        <f>C7+D7</f>
        <v>4075985</v>
      </c>
      <c r="F7" s="274">
        <v>3323401</v>
      </c>
      <c r="G7" s="274">
        <v>1442285</v>
      </c>
      <c r="H7" s="275">
        <f>F7+G7</f>
        <v>4765686</v>
      </c>
      <c r="I7" s="327"/>
      <c r="J7" s="487"/>
    </row>
    <row r="8" spans="1:10" ht="15.75">
      <c r="A8" s="129">
        <v>2</v>
      </c>
      <c r="B8" s="48" t="s">
        <v>136</v>
      </c>
      <c r="C8" s="276">
        <f>SUM(C9:C17)</f>
        <v>17868668</v>
      </c>
      <c r="D8" s="276">
        <f>SUM(D9:D17)</f>
        <v>32635655</v>
      </c>
      <c r="E8" s="264">
        <f t="shared" ref="E8:E66" si="0">C8+D8</f>
        <v>50504323</v>
      </c>
      <c r="F8" s="276">
        <f>SUM(F9:F17)</f>
        <v>16306804</v>
      </c>
      <c r="G8" s="276">
        <f>SUM(G9:G17)</f>
        <v>33207993</v>
      </c>
      <c r="H8" s="275">
        <f t="shared" ref="H8:H66" si="1">F8+G8</f>
        <v>49514797</v>
      </c>
      <c r="I8" s="327"/>
      <c r="J8" s="487"/>
    </row>
    <row r="9" spans="1:10" ht="15.75">
      <c r="A9" s="129">
        <v>2.1</v>
      </c>
      <c r="B9" s="49" t="s">
        <v>137</v>
      </c>
      <c r="C9" s="274">
        <v>0</v>
      </c>
      <c r="D9" s="274">
        <v>0</v>
      </c>
      <c r="E9" s="264">
        <f t="shared" si="0"/>
        <v>0</v>
      </c>
      <c r="F9" s="274">
        <v>8114</v>
      </c>
      <c r="G9" s="274">
        <v>0</v>
      </c>
      <c r="H9" s="275">
        <f t="shared" si="1"/>
        <v>8114</v>
      </c>
      <c r="I9" s="327"/>
      <c r="J9" s="487"/>
    </row>
    <row r="10" spans="1:10" ht="15.75">
      <c r="A10" s="129">
        <v>2.2000000000000002</v>
      </c>
      <c r="B10" s="49" t="s">
        <v>138</v>
      </c>
      <c r="C10" s="274">
        <v>8081335.0999999987</v>
      </c>
      <c r="D10" s="274">
        <v>13088336.359999999</v>
      </c>
      <c r="E10" s="264">
        <f t="shared" si="0"/>
        <v>21169671.459999997</v>
      </c>
      <c r="F10" s="274">
        <v>8753777.6400000006</v>
      </c>
      <c r="G10" s="274">
        <v>16699412.790000001</v>
      </c>
      <c r="H10" s="275">
        <f t="shared" si="1"/>
        <v>25453190.43</v>
      </c>
      <c r="I10" s="327"/>
      <c r="J10" s="487"/>
    </row>
    <row r="11" spans="1:10" ht="15.75">
      <c r="A11" s="129">
        <v>2.2999999999999998</v>
      </c>
      <c r="B11" s="49" t="s">
        <v>139</v>
      </c>
      <c r="C11" s="274">
        <v>801.95</v>
      </c>
      <c r="D11" s="274">
        <v>163152.76</v>
      </c>
      <c r="E11" s="264">
        <f t="shared" si="0"/>
        <v>163954.71000000002</v>
      </c>
      <c r="F11" s="274">
        <v>0</v>
      </c>
      <c r="G11" s="274">
        <v>210866.5</v>
      </c>
      <c r="H11" s="275">
        <f t="shared" si="1"/>
        <v>210866.5</v>
      </c>
      <c r="I11" s="327"/>
      <c r="J11" s="487"/>
    </row>
    <row r="12" spans="1:10" ht="15.75">
      <c r="A12" s="129">
        <v>2.4</v>
      </c>
      <c r="B12" s="49" t="s">
        <v>140</v>
      </c>
      <c r="C12" s="274">
        <v>1328500.8999999999</v>
      </c>
      <c r="D12" s="274">
        <v>2223598.08</v>
      </c>
      <c r="E12" s="264">
        <f t="shared" si="0"/>
        <v>3552098.98</v>
      </c>
      <c r="F12" s="274">
        <v>1476139.7600000002</v>
      </c>
      <c r="G12" s="274">
        <v>2576815.8600000003</v>
      </c>
      <c r="H12" s="275">
        <f t="shared" si="1"/>
        <v>4052955.6200000006</v>
      </c>
      <c r="I12" s="327"/>
      <c r="J12" s="487"/>
    </row>
    <row r="13" spans="1:10" ht="15.75">
      <c r="A13" s="129">
        <v>2.5</v>
      </c>
      <c r="B13" s="49" t="s">
        <v>141</v>
      </c>
      <c r="C13" s="274">
        <v>3095165.25</v>
      </c>
      <c r="D13" s="274">
        <v>3513918.4500000007</v>
      </c>
      <c r="E13" s="264">
        <f t="shared" si="0"/>
        <v>6609083.7000000011</v>
      </c>
      <c r="F13" s="274">
        <v>1959518.42</v>
      </c>
      <c r="G13" s="274">
        <v>1933667.9799999997</v>
      </c>
      <c r="H13" s="275">
        <f t="shared" si="1"/>
        <v>3893186.3999999994</v>
      </c>
      <c r="I13" s="327"/>
      <c r="J13" s="487"/>
    </row>
    <row r="14" spans="1:10" ht="27">
      <c r="A14" s="129">
        <v>2.6</v>
      </c>
      <c r="B14" s="49" t="s">
        <v>142</v>
      </c>
      <c r="C14" s="274">
        <v>3072219.37</v>
      </c>
      <c r="D14" s="274">
        <v>5202359.41</v>
      </c>
      <c r="E14" s="264">
        <f t="shared" si="0"/>
        <v>8274578.7800000003</v>
      </c>
      <c r="F14" s="274">
        <v>2469701.14</v>
      </c>
      <c r="G14" s="274">
        <v>4059683.34</v>
      </c>
      <c r="H14" s="275">
        <f t="shared" si="1"/>
        <v>6529384.4800000004</v>
      </c>
      <c r="I14" s="327"/>
      <c r="J14" s="487"/>
    </row>
    <row r="15" spans="1:10" ht="15.75">
      <c r="A15" s="129">
        <v>2.7</v>
      </c>
      <c r="B15" s="49" t="s">
        <v>143</v>
      </c>
      <c r="C15" s="274">
        <v>7761.8</v>
      </c>
      <c r="D15" s="274">
        <v>687093.41999999993</v>
      </c>
      <c r="E15" s="264">
        <f t="shared" si="0"/>
        <v>694855.22</v>
      </c>
      <c r="F15" s="274">
        <v>7571.34</v>
      </c>
      <c r="G15" s="274">
        <v>1507536.3199999998</v>
      </c>
      <c r="H15" s="275">
        <f t="shared" si="1"/>
        <v>1515107.66</v>
      </c>
      <c r="I15" s="327"/>
      <c r="J15" s="487"/>
    </row>
    <row r="16" spans="1:10" ht="15.75">
      <c r="A16" s="129">
        <v>2.8</v>
      </c>
      <c r="B16" s="49" t="s">
        <v>144</v>
      </c>
      <c r="C16" s="274">
        <v>511529</v>
      </c>
      <c r="D16" s="274">
        <v>2452696</v>
      </c>
      <c r="E16" s="264">
        <f t="shared" si="0"/>
        <v>2964225</v>
      </c>
      <c r="F16" s="274">
        <v>610971</v>
      </c>
      <c r="G16" s="274">
        <v>2995771</v>
      </c>
      <c r="H16" s="275">
        <f t="shared" si="1"/>
        <v>3606742</v>
      </c>
      <c r="I16" s="327"/>
      <c r="J16" s="487"/>
    </row>
    <row r="17" spans="1:10" ht="15.75">
      <c r="A17" s="129">
        <v>2.9</v>
      </c>
      <c r="B17" s="49" t="s">
        <v>145</v>
      </c>
      <c r="C17" s="274">
        <v>1771354.629999999</v>
      </c>
      <c r="D17" s="274">
        <v>5304500.5200000033</v>
      </c>
      <c r="E17" s="264">
        <f t="shared" si="0"/>
        <v>7075855.1500000022</v>
      </c>
      <c r="F17" s="274">
        <v>1021010.6999999993</v>
      </c>
      <c r="G17" s="274">
        <v>3224239.2100000009</v>
      </c>
      <c r="H17" s="275">
        <f t="shared" si="1"/>
        <v>4245249.91</v>
      </c>
      <c r="I17" s="327"/>
      <c r="J17" s="487"/>
    </row>
    <row r="18" spans="1:10" ht="27">
      <c r="A18" s="129">
        <v>3</v>
      </c>
      <c r="B18" s="48" t="s">
        <v>146</v>
      </c>
      <c r="C18" s="274">
        <v>1893587</v>
      </c>
      <c r="D18" s="274">
        <v>6866605</v>
      </c>
      <c r="E18" s="264">
        <f t="shared" si="0"/>
        <v>8760192</v>
      </c>
      <c r="F18" s="274">
        <v>209278</v>
      </c>
      <c r="G18" s="274">
        <v>2307076</v>
      </c>
      <c r="H18" s="275">
        <f t="shared" si="1"/>
        <v>2516354</v>
      </c>
      <c r="I18" s="327"/>
      <c r="J18" s="487"/>
    </row>
    <row r="19" spans="1:10" ht="15.75">
      <c r="A19" s="129">
        <v>4</v>
      </c>
      <c r="B19" s="48" t="s">
        <v>147</v>
      </c>
      <c r="C19" s="274">
        <v>772965</v>
      </c>
      <c r="D19" s="274">
        <v>0</v>
      </c>
      <c r="E19" s="264">
        <f t="shared" si="0"/>
        <v>772965</v>
      </c>
      <c r="F19" s="274">
        <v>1467407</v>
      </c>
      <c r="G19" s="274">
        <v>0</v>
      </c>
      <c r="H19" s="275">
        <f t="shared" si="1"/>
        <v>1467407</v>
      </c>
      <c r="I19" s="327"/>
      <c r="J19" s="487"/>
    </row>
    <row r="20" spans="1:10" ht="15.75">
      <c r="A20" s="129">
        <v>5</v>
      </c>
      <c r="B20" s="48" t="s">
        <v>148</v>
      </c>
      <c r="C20" s="274">
        <v>0</v>
      </c>
      <c r="D20" s="274">
        <v>63365</v>
      </c>
      <c r="E20" s="264">
        <f t="shared" si="0"/>
        <v>63365</v>
      </c>
      <c r="F20" s="274">
        <v>0</v>
      </c>
      <c r="G20" s="274">
        <v>41863</v>
      </c>
      <c r="H20" s="275">
        <f>F20+G20</f>
        <v>41863</v>
      </c>
      <c r="I20" s="327"/>
      <c r="J20" s="487"/>
    </row>
    <row r="21" spans="1:10" ht="15.75">
      <c r="A21" s="129">
        <v>6</v>
      </c>
      <c r="B21" s="50" t="s">
        <v>149</v>
      </c>
      <c r="C21" s="276">
        <f>C7+C8+C18+C19+C20</f>
        <v>23351134</v>
      </c>
      <c r="D21" s="276">
        <f>D7+D8+D18+D19+D20</f>
        <v>40825696</v>
      </c>
      <c r="E21" s="264">
        <f>C21+D21</f>
        <v>64176830</v>
      </c>
      <c r="F21" s="276">
        <f>F7+F8+F18+F19+F20</f>
        <v>21306890</v>
      </c>
      <c r="G21" s="276">
        <f>G7+G8+G18+G19+G20</f>
        <v>36999217</v>
      </c>
      <c r="H21" s="275">
        <f>F21+G21</f>
        <v>58306107</v>
      </c>
      <c r="I21" s="327"/>
      <c r="J21" s="487"/>
    </row>
    <row r="22" spans="1:10" ht="15.75">
      <c r="A22" s="129"/>
      <c r="B22" s="46" t="s">
        <v>127</v>
      </c>
      <c r="C22" s="274"/>
      <c r="D22" s="274"/>
      <c r="E22" s="263"/>
      <c r="F22" s="274"/>
      <c r="G22" s="274"/>
      <c r="H22" s="277"/>
      <c r="I22" s="327"/>
      <c r="J22" s="487"/>
    </row>
    <row r="23" spans="1:10" ht="15.75">
      <c r="A23" s="129">
        <v>7</v>
      </c>
      <c r="B23" s="48" t="s">
        <v>150</v>
      </c>
      <c r="C23" s="274">
        <v>2171691</v>
      </c>
      <c r="D23" s="274">
        <v>112673</v>
      </c>
      <c r="E23" s="264">
        <f t="shared" si="0"/>
        <v>2284364</v>
      </c>
      <c r="F23" s="274">
        <v>914409</v>
      </c>
      <c r="G23" s="274">
        <v>465949</v>
      </c>
      <c r="H23" s="275">
        <f t="shared" si="1"/>
        <v>1380358</v>
      </c>
      <c r="I23" s="327"/>
      <c r="J23" s="487"/>
    </row>
    <row r="24" spans="1:10" ht="15.75">
      <c r="A24" s="129">
        <v>8</v>
      </c>
      <c r="B24" s="48" t="s">
        <v>151</v>
      </c>
      <c r="C24" s="274">
        <v>888321</v>
      </c>
      <c r="D24" s="274">
        <v>10538784</v>
      </c>
      <c r="E24" s="264">
        <f t="shared" si="0"/>
        <v>11427105</v>
      </c>
      <c r="F24" s="274">
        <v>2612789</v>
      </c>
      <c r="G24" s="274">
        <v>9838631</v>
      </c>
      <c r="H24" s="275">
        <f t="shared" si="1"/>
        <v>12451420</v>
      </c>
      <c r="I24" s="327"/>
      <c r="J24" s="487"/>
    </row>
    <row r="25" spans="1:10" ht="15.75">
      <c r="A25" s="129">
        <v>9</v>
      </c>
      <c r="B25" s="48" t="s">
        <v>152</v>
      </c>
      <c r="C25" s="274">
        <v>12297</v>
      </c>
      <c r="D25" s="274">
        <v>359589</v>
      </c>
      <c r="E25" s="264">
        <f t="shared" si="0"/>
        <v>371886</v>
      </c>
      <c r="F25" s="274">
        <v>1875</v>
      </c>
      <c r="G25" s="274">
        <v>480346</v>
      </c>
      <c r="H25" s="275">
        <f t="shared" si="1"/>
        <v>482221</v>
      </c>
      <c r="I25" s="327"/>
      <c r="J25" s="487"/>
    </row>
    <row r="26" spans="1:10" ht="15.75">
      <c r="A26" s="129">
        <v>10</v>
      </c>
      <c r="B26" s="48" t="s">
        <v>153</v>
      </c>
      <c r="C26" s="274">
        <v>0</v>
      </c>
      <c r="D26" s="274">
        <v>0</v>
      </c>
      <c r="E26" s="264">
        <f t="shared" si="0"/>
        <v>0</v>
      </c>
      <c r="F26" s="274">
        <v>0</v>
      </c>
      <c r="G26" s="274">
        <v>0</v>
      </c>
      <c r="H26" s="275">
        <f t="shared" si="1"/>
        <v>0</v>
      </c>
      <c r="I26" s="327"/>
      <c r="J26" s="487"/>
    </row>
    <row r="27" spans="1:10" ht="15.75">
      <c r="A27" s="129">
        <v>11</v>
      </c>
      <c r="B27" s="48" t="s">
        <v>154</v>
      </c>
      <c r="C27" s="274">
        <v>0</v>
      </c>
      <c r="D27" s="274">
        <v>7117367</v>
      </c>
      <c r="E27" s="264">
        <f t="shared" si="0"/>
        <v>7117367</v>
      </c>
      <c r="F27" s="274">
        <v>0</v>
      </c>
      <c r="G27" s="274">
        <v>7812847</v>
      </c>
      <c r="H27" s="275">
        <f t="shared" si="1"/>
        <v>7812847</v>
      </c>
      <c r="I27" s="327"/>
      <c r="J27" s="487"/>
    </row>
    <row r="28" spans="1:10" ht="15.75">
      <c r="A28" s="129">
        <v>12</v>
      </c>
      <c r="B28" s="48" t="s">
        <v>155</v>
      </c>
      <c r="C28" s="274"/>
      <c r="D28" s="274"/>
      <c r="E28" s="264">
        <f t="shared" si="0"/>
        <v>0</v>
      </c>
      <c r="F28" s="274"/>
      <c r="G28" s="274"/>
      <c r="H28" s="275">
        <f t="shared" si="1"/>
        <v>0</v>
      </c>
      <c r="I28" s="327"/>
      <c r="J28" s="487"/>
    </row>
    <row r="29" spans="1:10" ht="15.75">
      <c r="A29" s="129">
        <v>13</v>
      </c>
      <c r="B29" s="51" t="s">
        <v>156</v>
      </c>
      <c r="C29" s="276">
        <f>SUM(C23:C28)</f>
        <v>3072309</v>
      </c>
      <c r="D29" s="276">
        <f>SUM(D23:D28)</f>
        <v>18128413</v>
      </c>
      <c r="E29" s="264">
        <f t="shared" si="0"/>
        <v>21200722</v>
      </c>
      <c r="F29" s="276">
        <f>SUM(F23:F28)</f>
        <v>3529073</v>
      </c>
      <c r="G29" s="276">
        <f>SUM(G23:G28)</f>
        <v>18597773</v>
      </c>
      <c r="H29" s="275">
        <f t="shared" si="1"/>
        <v>22126846</v>
      </c>
      <c r="I29" s="327"/>
      <c r="J29" s="487"/>
    </row>
    <row r="30" spans="1:10" ht="15.75">
      <c r="A30" s="129">
        <v>14</v>
      </c>
      <c r="B30" s="51" t="s">
        <v>157</v>
      </c>
      <c r="C30" s="276">
        <f>C21-C29</f>
        <v>20278825</v>
      </c>
      <c r="D30" s="276">
        <f>D21-D29</f>
        <v>22697283</v>
      </c>
      <c r="E30" s="264">
        <f t="shared" si="0"/>
        <v>42976108</v>
      </c>
      <c r="F30" s="276">
        <f>F21-F29</f>
        <v>17777817</v>
      </c>
      <c r="G30" s="276">
        <f>G21-G29</f>
        <v>18401444</v>
      </c>
      <c r="H30" s="275">
        <f t="shared" si="1"/>
        <v>36179261</v>
      </c>
      <c r="I30" s="327"/>
      <c r="J30" s="487"/>
    </row>
    <row r="31" spans="1:10">
      <c r="A31" s="129"/>
      <c r="B31" s="46"/>
      <c r="C31" s="278"/>
      <c r="D31" s="278"/>
      <c r="E31" s="278"/>
      <c r="F31" s="278"/>
      <c r="G31" s="278"/>
      <c r="H31" s="279"/>
      <c r="I31" s="327"/>
      <c r="J31" s="487"/>
    </row>
    <row r="32" spans="1:10" ht="15.75">
      <c r="A32" s="129"/>
      <c r="B32" s="46" t="s">
        <v>158</v>
      </c>
      <c r="C32" s="274"/>
      <c r="D32" s="274"/>
      <c r="E32" s="263"/>
      <c r="F32" s="274"/>
      <c r="G32" s="274"/>
      <c r="H32" s="277"/>
      <c r="I32" s="327"/>
      <c r="J32" s="487"/>
    </row>
    <row r="33" spans="1:10" ht="15.75">
      <c r="A33" s="129">
        <v>15</v>
      </c>
      <c r="B33" s="45" t="s">
        <v>128</v>
      </c>
      <c r="C33" s="280">
        <f>C34-C35</f>
        <v>406590</v>
      </c>
      <c r="D33" s="280">
        <f>D34-D35</f>
        <v>-4281094</v>
      </c>
      <c r="E33" s="264">
        <f t="shared" si="0"/>
        <v>-3874504</v>
      </c>
      <c r="F33" s="280">
        <f>F34-F35</f>
        <v>697803</v>
      </c>
      <c r="G33" s="280">
        <f>G34-G35</f>
        <v>-3600611</v>
      </c>
      <c r="H33" s="275">
        <f t="shared" si="1"/>
        <v>-2902808</v>
      </c>
      <c r="I33" s="327"/>
      <c r="J33" s="487"/>
    </row>
    <row r="34" spans="1:10" ht="15.75">
      <c r="A34" s="129">
        <v>15.1</v>
      </c>
      <c r="B34" s="49" t="s">
        <v>159</v>
      </c>
      <c r="C34" s="274">
        <v>2475548</v>
      </c>
      <c r="D34" s="274">
        <v>1414370</v>
      </c>
      <c r="E34" s="264">
        <f t="shared" si="0"/>
        <v>3889918</v>
      </c>
      <c r="F34" s="274">
        <v>2301958</v>
      </c>
      <c r="G34" s="274">
        <v>1291711</v>
      </c>
      <c r="H34" s="275">
        <f t="shared" si="1"/>
        <v>3593669</v>
      </c>
      <c r="I34" s="327"/>
      <c r="J34" s="487"/>
    </row>
    <row r="35" spans="1:10" ht="15.75">
      <c r="A35" s="129">
        <v>15.2</v>
      </c>
      <c r="B35" s="49" t="s">
        <v>160</v>
      </c>
      <c r="C35" s="274">
        <v>2068958</v>
      </c>
      <c r="D35" s="274">
        <v>5695464</v>
      </c>
      <c r="E35" s="264">
        <f t="shared" si="0"/>
        <v>7764422</v>
      </c>
      <c r="F35" s="274">
        <v>1604155</v>
      </c>
      <c r="G35" s="274">
        <v>4892322</v>
      </c>
      <c r="H35" s="275">
        <f t="shared" si="1"/>
        <v>6496477</v>
      </c>
      <c r="I35" s="327"/>
      <c r="J35" s="487"/>
    </row>
    <row r="36" spans="1:10" ht="15.75">
      <c r="A36" s="129">
        <v>16</v>
      </c>
      <c r="B36" s="48" t="s">
        <v>161</v>
      </c>
      <c r="C36" s="274">
        <v>0</v>
      </c>
      <c r="D36" s="274">
        <v>0</v>
      </c>
      <c r="E36" s="264">
        <f t="shared" si="0"/>
        <v>0</v>
      </c>
      <c r="F36" s="274">
        <v>114228</v>
      </c>
      <c r="G36" s="274">
        <v>0</v>
      </c>
      <c r="H36" s="275">
        <f t="shared" si="1"/>
        <v>114228</v>
      </c>
      <c r="I36" s="327"/>
      <c r="J36" s="487"/>
    </row>
    <row r="37" spans="1:10" ht="15.75">
      <c r="A37" s="129">
        <v>17</v>
      </c>
      <c r="B37" s="48" t="s">
        <v>162</v>
      </c>
      <c r="C37" s="274">
        <v>43170</v>
      </c>
      <c r="D37" s="274">
        <v>0</v>
      </c>
      <c r="E37" s="264">
        <f t="shared" si="0"/>
        <v>43170</v>
      </c>
      <c r="F37" s="274">
        <v>0</v>
      </c>
      <c r="G37" s="274">
        <v>0</v>
      </c>
      <c r="H37" s="275">
        <f t="shared" si="1"/>
        <v>0</v>
      </c>
      <c r="I37" s="327"/>
      <c r="J37" s="487"/>
    </row>
    <row r="38" spans="1:10" ht="15.75">
      <c r="A38" s="129">
        <v>18</v>
      </c>
      <c r="B38" s="48" t="s">
        <v>163</v>
      </c>
      <c r="C38" s="274">
        <v>22393</v>
      </c>
      <c r="D38" s="274">
        <v>782942</v>
      </c>
      <c r="E38" s="264">
        <f t="shared" si="0"/>
        <v>805335</v>
      </c>
      <c r="F38" s="274">
        <v>0</v>
      </c>
      <c r="G38" s="274">
        <v>0</v>
      </c>
      <c r="H38" s="275">
        <f t="shared" si="1"/>
        <v>0</v>
      </c>
      <c r="I38" s="327"/>
      <c r="J38" s="487"/>
    </row>
    <row r="39" spans="1:10" ht="15.75">
      <c r="A39" s="129">
        <v>19</v>
      </c>
      <c r="B39" s="48" t="s">
        <v>164</v>
      </c>
      <c r="C39" s="274">
        <v>4045408</v>
      </c>
      <c r="D39" s="274"/>
      <c r="E39" s="264">
        <f t="shared" si="0"/>
        <v>4045408</v>
      </c>
      <c r="F39" s="274">
        <v>4463159</v>
      </c>
      <c r="G39" s="274"/>
      <c r="H39" s="275">
        <f t="shared" si="1"/>
        <v>4463159</v>
      </c>
      <c r="I39" s="327"/>
      <c r="J39" s="487"/>
    </row>
    <row r="40" spans="1:10" ht="15.75">
      <c r="A40" s="129">
        <v>20</v>
      </c>
      <c r="B40" s="48" t="s">
        <v>165</v>
      </c>
      <c r="C40" s="274">
        <v>-4348895</v>
      </c>
      <c r="D40" s="274"/>
      <c r="E40" s="264">
        <f t="shared" si="0"/>
        <v>-4348895</v>
      </c>
      <c r="F40" s="274">
        <v>-10296362</v>
      </c>
      <c r="G40" s="274"/>
      <c r="H40" s="275">
        <f t="shared" si="1"/>
        <v>-10296362</v>
      </c>
      <c r="I40" s="327"/>
      <c r="J40" s="487"/>
    </row>
    <row r="41" spans="1:10" ht="15.75">
      <c r="A41" s="129">
        <v>21</v>
      </c>
      <c r="B41" s="48" t="s">
        <v>166</v>
      </c>
      <c r="C41" s="274">
        <v>38608</v>
      </c>
      <c r="D41" s="274">
        <v>0</v>
      </c>
      <c r="E41" s="264">
        <f t="shared" si="0"/>
        <v>38608</v>
      </c>
      <c r="F41" s="274">
        <v>534</v>
      </c>
      <c r="G41" s="274">
        <v>0</v>
      </c>
      <c r="H41" s="275">
        <f t="shared" si="1"/>
        <v>534</v>
      </c>
      <c r="I41" s="327"/>
      <c r="J41" s="487"/>
    </row>
    <row r="42" spans="1:10" ht="15.75">
      <c r="A42" s="129">
        <v>22</v>
      </c>
      <c r="B42" s="48" t="s">
        <v>167</v>
      </c>
      <c r="C42" s="274">
        <v>1134775</v>
      </c>
      <c r="D42" s="274">
        <v>735174</v>
      </c>
      <c r="E42" s="264">
        <f t="shared" si="0"/>
        <v>1869949</v>
      </c>
      <c r="F42" s="274">
        <v>1410686</v>
      </c>
      <c r="G42" s="274">
        <v>855126</v>
      </c>
      <c r="H42" s="275">
        <f t="shared" si="1"/>
        <v>2265812</v>
      </c>
      <c r="I42" s="327"/>
      <c r="J42" s="487"/>
    </row>
    <row r="43" spans="1:10" ht="15.75">
      <c r="A43" s="129">
        <v>23</v>
      </c>
      <c r="B43" s="48" t="s">
        <v>168</v>
      </c>
      <c r="C43" s="274">
        <v>698663</v>
      </c>
      <c r="D43" s="274">
        <v>6077</v>
      </c>
      <c r="E43" s="264">
        <f t="shared" si="0"/>
        <v>704740</v>
      </c>
      <c r="F43" s="274">
        <v>4391911</v>
      </c>
      <c r="G43" s="274">
        <v>2638</v>
      </c>
      <c r="H43" s="275">
        <f t="shared" si="1"/>
        <v>4394549</v>
      </c>
      <c r="I43" s="327"/>
      <c r="J43" s="487"/>
    </row>
    <row r="44" spans="1:10" ht="15.75">
      <c r="A44" s="129">
        <v>24</v>
      </c>
      <c r="B44" s="51" t="s">
        <v>169</v>
      </c>
      <c r="C44" s="276">
        <f>C33+C36+C37+C38+C39+C40+C41+C42+C43</f>
        <v>2040712</v>
      </c>
      <c r="D44" s="276">
        <f>D33+D36+D37+D38+D39+D40+D41+D42+D43</f>
        <v>-2756901</v>
      </c>
      <c r="E44" s="264">
        <f t="shared" si="0"/>
        <v>-716189</v>
      </c>
      <c r="F44" s="276">
        <f>F33+F36+F37+F38+F39+F40+F41+F42+F43</f>
        <v>781959</v>
      </c>
      <c r="G44" s="276">
        <f>G33+G36+G37+G38+G39+G40+G41+G42+G43</f>
        <v>-2742847</v>
      </c>
      <c r="H44" s="275">
        <f t="shared" si="1"/>
        <v>-1960888</v>
      </c>
      <c r="I44" s="327"/>
      <c r="J44" s="487"/>
    </row>
    <row r="45" spans="1:10">
      <c r="A45" s="129"/>
      <c r="B45" s="46" t="s">
        <v>170</v>
      </c>
      <c r="C45" s="274"/>
      <c r="D45" s="274"/>
      <c r="E45" s="274"/>
      <c r="F45" s="274"/>
      <c r="G45" s="274"/>
      <c r="H45" s="281"/>
      <c r="I45" s="327"/>
      <c r="J45" s="487"/>
    </row>
    <row r="46" spans="1:10" ht="15.75">
      <c r="A46" s="129">
        <v>25</v>
      </c>
      <c r="B46" s="48" t="s">
        <v>171</v>
      </c>
      <c r="C46" s="274">
        <v>670332</v>
      </c>
      <c r="D46" s="274">
        <v>159091</v>
      </c>
      <c r="E46" s="264">
        <f t="shared" si="0"/>
        <v>829423</v>
      </c>
      <c r="F46" s="274">
        <v>1577710</v>
      </c>
      <c r="G46" s="274">
        <v>122948</v>
      </c>
      <c r="H46" s="275">
        <f t="shared" si="1"/>
        <v>1700658</v>
      </c>
      <c r="I46" s="327"/>
      <c r="J46" s="487"/>
    </row>
    <row r="47" spans="1:10" ht="15.75">
      <c r="A47" s="129">
        <v>26</v>
      </c>
      <c r="B47" s="48" t="s">
        <v>172</v>
      </c>
      <c r="C47" s="274">
        <v>376009</v>
      </c>
      <c r="D47" s="274">
        <v>85746</v>
      </c>
      <c r="E47" s="264">
        <f t="shared" si="0"/>
        <v>461755</v>
      </c>
      <c r="F47" s="274">
        <v>387387</v>
      </c>
      <c r="G47" s="274">
        <v>100934</v>
      </c>
      <c r="H47" s="275">
        <f t="shared" si="1"/>
        <v>488321</v>
      </c>
      <c r="I47" s="327"/>
      <c r="J47" s="487"/>
    </row>
    <row r="48" spans="1:10" ht="15.75">
      <c r="A48" s="129">
        <v>27</v>
      </c>
      <c r="B48" s="48" t="s">
        <v>173</v>
      </c>
      <c r="C48" s="274">
        <v>9288320</v>
      </c>
      <c r="D48" s="274"/>
      <c r="E48" s="264">
        <f t="shared" si="0"/>
        <v>9288320</v>
      </c>
      <c r="F48" s="274">
        <v>7300538</v>
      </c>
      <c r="G48" s="274"/>
      <c r="H48" s="275">
        <f t="shared" si="1"/>
        <v>7300538</v>
      </c>
      <c r="I48" s="327"/>
      <c r="J48" s="487"/>
    </row>
    <row r="49" spans="1:10" ht="15.75">
      <c r="A49" s="129">
        <v>28</v>
      </c>
      <c r="B49" s="48" t="s">
        <v>311</v>
      </c>
      <c r="C49" s="274">
        <v>63463</v>
      </c>
      <c r="D49" s="274"/>
      <c r="E49" s="264">
        <f t="shared" si="0"/>
        <v>63463</v>
      </c>
      <c r="F49" s="274">
        <v>51681</v>
      </c>
      <c r="G49" s="274"/>
      <c r="H49" s="275">
        <f t="shared" si="1"/>
        <v>51681</v>
      </c>
      <c r="I49" s="327"/>
      <c r="J49" s="487"/>
    </row>
    <row r="50" spans="1:10" ht="15.75">
      <c r="A50" s="129">
        <v>29</v>
      </c>
      <c r="B50" s="48" t="s">
        <v>174</v>
      </c>
      <c r="C50" s="274">
        <v>3053757</v>
      </c>
      <c r="D50" s="274"/>
      <c r="E50" s="264">
        <f t="shared" si="0"/>
        <v>3053757</v>
      </c>
      <c r="F50" s="274">
        <v>2019939</v>
      </c>
      <c r="G50" s="274"/>
      <c r="H50" s="275">
        <f t="shared" si="1"/>
        <v>2019939</v>
      </c>
      <c r="I50" s="327"/>
      <c r="J50" s="487"/>
    </row>
    <row r="51" spans="1:10" ht="15.75">
      <c r="A51" s="129">
        <v>30</v>
      </c>
      <c r="B51" s="48" t="s">
        <v>175</v>
      </c>
      <c r="C51" s="274">
        <v>3161955</v>
      </c>
      <c r="D51" s="274">
        <v>445322</v>
      </c>
      <c r="E51" s="264">
        <f t="shared" si="0"/>
        <v>3607277</v>
      </c>
      <c r="F51" s="274">
        <v>3311599</v>
      </c>
      <c r="G51" s="274">
        <v>356749</v>
      </c>
      <c r="H51" s="275">
        <f t="shared" si="1"/>
        <v>3668348</v>
      </c>
      <c r="I51" s="327"/>
      <c r="J51" s="487"/>
    </row>
    <row r="52" spans="1:10" ht="15.75">
      <c r="A52" s="129">
        <v>31</v>
      </c>
      <c r="B52" s="51" t="s">
        <v>176</v>
      </c>
      <c r="C52" s="276">
        <f>C46+C47+C48+C49+C50+C51</f>
        <v>16613836</v>
      </c>
      <c r="D52" s="276">
        <f>D46+D47+D48+D49+D50+D51</f>
        <v>690159</v>
      </c>
      <c r="E52" s="264">
        <f t="shared" si="0"/>
        <v>17303995</v>
      </c>
      <c r="F52" s="276">
        <f>F46+F47+F48+F49+F50+F51</f>
        <v>14648854</v>
      </c>
      <c r="G52" s="276">
        <f>G46+G47+G48+G49+G50+G51</f>
        <v>580631</v>
      </c>
      <c r="H52" s="275">
        <f t="shared" si="1"/>
        <v>15229485</v>
      </c>
      <c r="I52" s="327"/>
      <c r="J52" s="487"/>
    </row>
    <row r="53" spans="1:10" ht="15.75">
      <c r="A53" s="129">
        <v>32</v>
      </c>
      <c r="B53" s="51" t="s">
        <v>177</v>
      </c>
      <c r="C53" s="276">
        <f>C44-C52</f>
        <v>-14573124</v>
      </c>
      <c r="D53" s="276">
        <f>D44-D52</f>
        <v>-3447060</v>
      </c>
      <c r="E53" s="264">
        <f t="shared" si="0"/>
        <v>-18020184</v>
      </c>
      <c r="F53" s="276">
        <f>F44-F52</f>
        <v>-13866895</v>
      </c>
      <c r="G53" s="276">
        <f>G44-G52</f>
        <v>-3323478</v>
      </c>
      <c r="H53" s="275">
        <f t="shared" si="1"/>
        <v>-17190373</v>
      </c>
      <c r="I53" s="327"/>
      <c r="J53" s="487"/>
    </row>
    <row r="54" spans="1:10">
      <c r="A54" s="129"/>
      <c r="B54" s="46"/>
      <c r="C54" s="278"/>
      <c r="D54" s="278"/>
      <c r="E54" s="278"/>
      <c r="F54" s="278"/>
      <c r="G54" s="278"/>
      <c r="H54" s="279"/>
      <c r="I54" s="327"/>
      <c r="J54" s="487"/>
    </row>
    <row r="55" spans="1:10" ht="15.75">
      <c r="A55" s="129">
        <v>33</v>
      </c>
      <c r="B55" s="51" t="s">
        <v>178</v>
      </c>
      <c r="C55" s="276">
        <f>C30+C53</f>
        <v>5705701</v>
      </c>
      <c r="D55" s="276">
        <f>D30+D53</f>
        <v>19250223</v>
      </c>
      <c r="E55" s="264">
        <f t="shared" si="0"/>
        <v>24955924</v>
      </c>
      <c r="F55" s="276">
        <f>F30+F53</f>
        <v>3910922</v>
      </c>
      <c r="G55" s="276">
        <f>G30+G53</f>
        <v>15077966</v>
      </c>
      <c r="H55" s="275">
        <f t="shared" si="1"/>
        <v>18988888</v>
      </c>
      <c r="I55" s="327"/>
      <c r="J55" s="487"/>
    </row>
    <row r="56" spans="1:10">
      <c r="A56" s="129"/>
      <c r="B56" s="46"/>
      <c r="C56" s="278"/>
      <c r="D56" s="278"/>
      <c r="E56" s="278"/>
      <c r="F56" s="278"/>
      <c r="G56" s="278"/>
      <c r="H56" s="279"/>
      <c r="I56" s="327"/>
      <c r="J56" s="487"/>
    </row>
    <row r="57" spans="1:10" ht="15.75">
      <c r="A57" s="129">
        <v>34</v>
      </c>
      <c r="B57" s="48" t="s">
        <v>179</v>
      </c>
      <c r="C57" s="274">
        <v>374382</v>
      </c>
      <c r="D57" s="274"/>
      <c r="E57" s="264">
        <f>C57</f>
        <v>374382</v>
      </c>
      <c r="F57" s="274">
        <v>212726</v>
      </c>
      <c r="G57" s="274"/>
      <c r="H57" s="275">
        <f>F57</f>
        <v>212726</v>
      </c>
      <c r="I57" s="327"/>
      <c r="J57" s="487"/>
    </row>
    <row r="58" spans="1:10" s="205" customFormat="1" ht="27">
      <c r="A58" s="129">
        <v>35</v>
      </c>
      <c r="B58" s="48" t="s">
        <v>180</v>
      </c>
      <c r="C58" s="283">
        <v>-635261</v>
      </c>
      <c r="D58" s="283"/>
      <c r="E58" s="282">
        <f>C58</f>
        <v>-635261</v>
      </c>
      <c r="F58" s="283">
        <v>0</v>
      </c>
      <c r="G58" s="283"/>
      <c r="H58" s="284">
        <f>F58</f>
        <v>0</v>
      </c>
      <c r="I58" s="327"/>
      <c r="J58" s="487"/>
    </row>
    <row r="59" spans="1:10" ht="15.75">
      <c r="A59" s="129">
        <v>36</v>
      </c>
      <c r="B59" s="48" t="s">
        <v>181</v>
      </c>
      <c r="C59" s="274">
        <v>2852039</v>
      </c>
      <c r="D59" s="274"/>
      <c r="E59" s="264">
        <f>C59</f>
        <v>2852039</v>
      </c>
      <c r="F59" s="274">
        <v>5549338</v>
      </c>
      <c r="G59" s="274"/>
      <c r="H59" s="275">
        <f>F59</f>
        <v>5549338</v>
      </c>
      <c r="I59" s="327"/>
      <c r="J59" s="487"/>
    </row>
    <row r="60" spans="1:10" ht="15.75">
      <c r="A60" s="129">
        <v>37</v>
      </c>
      <c r="B60" s="51" t="s">
        <v>182</v>
      </c>
      <c r="C60" s="276">
        <f>C57+C58+C59</f>
        <v>2591160</v>
      </c>
      <c r="D60" s="276">
        <f>D57+D58+D59</f>
        <v>0</v>
      </c>
      <c r="E60" s="264">
        <f t="shared" si="0"/>
        <v>2591160</v>
      </c>
      <c r="F60" s="276">
        <f>F57+F58+F59</f>
        <v>5762064</v>
      </c>
      <c r="G60" s="276">
        <f>G57+G58+G59</f>
        <v>0</v>
      </c>
      <c r="H60" s="275">
        <f t="shared" si="1"/>
        <v>5762064</v>
      </c>
      <c r="I60" s="327"/>
      <c r="J60" s="487"/>
    </row>
    <row r="61" spans="1:10">
      <c r="A61" s="129"/>
      <c r="B61" s="52"/>
      <c r="C61" s="274"/>
      <c r="D61" s="274"/>
      <c r="E61" s="274"/>
      <c r="F61" s="274"/>
      <c r="G61" s="274"/>
      <c r="H61" s="281"/>
      <c r="I61" s="327"/>
      <c r="J61" s="487"/>
    </row>
    <row r="62" spans="1:10" ht="25.5">
      <c r="A62" s="129">
        <v>38</v>
      </c>
      <c r="B62" s="53" t="s">
        <v>312</v>
      </c>
      <c r="C62" s="276">
        <f>C55-C60</f>
        <v>3114541</v>
      </c>
      <c r="D62" s="276">
        <f>D55-D60</f>
        <v>19250223</v>
      </c>
      <c r="E62" s="264">
        <f t="shared" si="0"/>
        <v>22364764</v>
      </c>
      <c r="F62" s="276">
        <f>F55-F60</f>
        <v>-1851142</v>
      </c>
      <c r="G62" s="276">
        <f>G55-G60</f>
        <v>15077966</v>
      </c>
      <c r="H62" s="275">
        <f t="shared" si="1"/>
        <v>13226824</v>
      </c>
      <c r="I62" s="327"/>
      <c r="J62" s="487"/>
    </row>
    <row r="63" spans="1:10" ht="15.75">
      <c r="A63" s="127">
        <v>39</v>
      </c>
      <c r="B63" s="48" t="s">
        <v>183</v>
      </c>
      <c r="C63" s="285">
        <v>3469702</v>
      </c>
      <c r="D63" s="285"/>
      <c r="E63" s="264">
        <f t="shared" si="0"/>
        <v>3469702</v>
      </c>
      <c r="F63" s="285">
        <v>2654995</v>
      </c>
      <c r="G63" s="285"/>
      <c r="H63" s="275">
        <f t="shared" si="1"/>
        <v>2654995</v>
      </c>
      <c r="I63" s="327"/>
      <c r="J63" s="487"/>
    </row>
    <row r="64" spans="1:10" ht="15.75">
      <c r="A64" s="129">
        <v>40</v>
      </c>
      <c r="B64" s="51" t="s">
        <v>184</v>
      </c>
      <c r="C64" s="276">
        <f>C62-C63</f>
        <v>-355161</v>
      </c>
      <c r="D64" s="276">
        <f>D62-D63</f>
        <v>19250223</v>
      </c>
      <c r="E64" s="264">
        <f t="shared" si="0"/>
        <v>18895062</v>
      </c>
      <c r="F64" s="276">
        <f>F62-F63</f>
        <v>-4506137</v>
      </c>
      <c r="G64" s="276">
        <f>G62-G63</f>
        <v>15077966</v>
      </c>
      <c r="H64" s="275">
        <f t="shared" si="1"/>
        <v>10571829</v>
      </c>
      <c r="I64" s="327"/>
      <c r="J64" s="487"/>
    </row>
    <row r="65" spans="1:10" ht="15.75">
      <c r="A65" s="127">
        <v>41</v>
      </c>
      <c r="B65" s="48" t="s">
        <v>185</v>
      </c>
      <c r="C65" s="285">
        <v>-246</v>
      </c>
      <c r="D65" s="285"/>
      <c r="E65" s="264">
        <f t="shared" si="0"/>
        <v>-246</v>
      </c>
      <c r="F65" s="285">
        <v>0</v>
      </c>
      <c r="G65" s="285"/>
      <c r="H65" s="275">
        <f t="shared" si="1"/>
        <v>0</v>
      </c>
      <c r="I65" s="327"/>
      <c r="J65" s="487"/>
    </row>
    <row r="66" spans="1:10" ht="16.5" thickBot="1">
      <c r="A66" s="131">
        <v>42</v>
      </c>
      <c r="B66" s="132" t="s">
        <v>186</v>
      </c>
      <c r="C66" s="286">
        <f>C64+C65</f>
        <v>-355407</v>
      </c>
      <c r="D66" s="286">
        <f>D64+D65</f>
        <v>19250223</v>
      </c>
      <c r="E66" s="272">
        <f t="shared" si="0"/>
        <v>18894816</v>
      </c>
      <c r="F66" s="286">
        <f>F64+F65</f>
        <v>-4506137</v>
      </c>
      <c r="G66" s="286">
        <f>G64+G65</f>
        <v>15077966</v>
      </c>
      <c r="H66" s="287">
        <f t="shared" si="1"/>
        <v>10571829</v>
      </c>
      <c r="I66" s="327"/>
      <c r="J66" s="487"/>
    </row>
  </sheetData>
  <mergeCells count="2">
    <mergeCell ref="C4:E4"/>
    <mergeCell ref="F4:H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tint="-9.9978637043366805E-2"/>
    <pageSetUpPr fitToPage="1"/>
  </sheetPr>
  <dimension ref="A1:H58"/>
  <sheetViews>
    <sheetView zoomScaleNormal="100" workbookViewId="0">
      <pane ySplit="6" topLeftCell="A7" activePane="bottomLeft" state="frozen"/>
      <selection activeCell="K8" sqref="K8"/>
      <selection pane="bottomLeft" activeCell="A7" sqref="A7"/>
    </sheetView>
  </sheetViews>
  <sheetFormatPr defaultRowHeight="15"/>
  <cols>
    <col min="1" max="1" width="9.5703125" bestFit="1" customWidth="1"/>
    <col min="2" max="2" width="72.28515625" customWidth="1"/>
    <col min="3" max="3" width="13.5703125" style="530" customWidth="1"/>
    <col min="4" max="4" width="15.28515625" style="530" bestFit="1" customWidth="1"/>
    <col min="5" max="7" width="12.7109375" style="530" customWidth="1"/>
    <col min="8" max="8" width="12.7109375" customWidth="1"/>
  </cols>
  <sheetData>
    <row r="1" spans="1:8">
      <c r="A1" s="2" t="s">
        <v>227</v>
      </c>
      <c r="B1" s="317" t="s">
        <v>752</v>
      </c>
    </row>
    <row r="2" spans="1:8">
      <c r="A2" s="2" t="s">
        <v>228</v>
      </c>
      <c r="B2" s="320">
        <f>'1. key ratios'!B2</f>
        <v>43738</v>
      </c>
    </row>
    <row r="3" spans="1:8">
      <c r="A3" s="2"/>
      <c r="C3" s="319"/>
    </row>
    <row r="4" spans="1:8" ht="16.5" thickBot="1">
      <c r="A4" s="2" t="s">
        <v>652</v>
      </c>
      <c r="B4" s="2"/>
      <c r="C4" s="319"/>
      <c r="D4" s="212"/>
      <c r="E4" s="212"/>
      <c r="F4" s="213"/>
      <c r="G4" s="213"/>
      <c r="H4" s="214" t="s">
        <v>130</v>
      </c>
    </row>
    <row r="5" spans="1:8" ht="15.75">
      <c r="A5" s="567" t="s">
        <v>27</v>
      </c>
      <c r="B5" s="569" t="s">
        <v>282</v>
      </c>
      <c r="C5" s="571" t="s">
        <v>233</v>
      </c>
      <c r="D5" s="571"/>
      <c r="E5" s="571"/>
      <c r="F5" s="571" t="s">
        <v>234</v>
      </c>
      <c r="G5" s="571"/>
      <c r="H5" s="572"/>
    </row>
    <row r="6" spans="1:8">
      <c r="A6" s="568"/>
      <c r="B6" s="570"/>
      <c r="C6" s="33" t="s">
        <v>28</v>
      </c>
      <c r="D6" s="33" t="s">
        <v>131</v>
      </c>
      <c r="E6" s="33" t="s">
        <v>69</v>
      </c>
      <c r="F6" s="33" t="s">
        <v>28</v>
      </c>
      <c r="G6" s="33" t="s">
        <v>131</v>
      </c>
      <c r="H6" s="34" t="s">
        <v>69</v>
      </c>
    </row>
    <row r="7" spans="1:8" s="3" customFormat="1" ht="15.75">
      <c r="A7" s="215">
        <v>1</v>
      </c>
      <c r="B7" s="216" t="s">
        <v>132</v>
      </c>
      <c r="C7" s="266"/>
      <c r="D7" s="266"/>
      <c r="E7" s="288">
        <f>C7+D7</f>
        <v>0</v>
      </c>
      <c r="F7" s="266"/>
      <c r="G7" s="266"/>
      <c r="H7" s="267">
        <f t="shared" ref="H7:H53" si="0">F7+G7</f>
        <v>0</v>
      </c>
    </row>
    <row r="8" spans="1:8" s="3" customFormat="1" ht="15.75">
      <c r="A8" s="215">
        <v>1.1000000000000001</v>
      </c>
      <c r="B8" s="217" t="s">
        <v>316</v>
      </c>
      <c r="C8" s="266">
        <v>21068886</v>
      </c>
      <c r="D8" s="266">
        <v>28512238</v>
      </c>
      <c r="E8" s="288">
        <f>C8+D8</f>
        <v>49581124</v>
      </c>
      <c r="F8" s="266">
        <v>25122885</v>
      </c>
      <c r="G8" s="266">
        <v>27100243</v>
      </c>
      <c r="H8" s="267">
        <f t="shared" si="0"/>
        <v>52223128</v>
      </c>
    </row>
    <row r="9" spans="1:8" s="3" customFormat="1" ht="15.75">
      <c r="A9" s="215">
        <v>1.2</v>
      </c>
      <c r="B9" s="217" t="s">
        <v>317</v>
      </c>
      <c r="C9" s="266"/>
      <c r="D9" s="266">
        <v>733791</v>
      </c>
      <c r="E9" s="288">
        <f t="shared" ref="E9:E53" si="1">C9+D9</f>
        <v>733791</v>
      </c>
      <c r="F9" s="266"/>
      <c r="G9" s="266">
        <v>9692492</v>
      </c>
      <c r="H9" s="267">
        <f t="shared" si="0"/>
        <v>9692492</v>
      </c>
    </row>
    <row r="10" spans="1:8" s="3" customFormat="1" ht="15.75">
      <c r="A10" s="215">
        <v>1.3</v>
      </c>
      <c r="B10" s="217" t="s">
        <v>318</v>
      </c>
      <c r="C10" s="266">
        <v>12456564</v>
      </c>
      <c r="D10" s="266">
        <v>18238177</v>
      </c>
      <c r="E10" s="288">
        <f t="shared" si="1"/>
        <v>30694741</v>
      </c>
      <c r="F10" s="266">
        <v>14262659</v>
      </c>
      <c r="G10" s="266">
        <v>29909281</v>
      </c>
      <c r="H10" s="267">
        <f t="shared" si="0"/>
        <v>44171940</v>
      </c>
    </row>
    <row r="11" spans="1:8" s="3" customFormat="1" ht="15.75">
      <c r="A11" s="215">
        <v>1.4</v>
      </c>
      <c r="B11" s="217" t="s">
        <v>319</v>
      </c>
      <c r="C11" s="266">
        <v>12464</v>
      </c>
      <c r="D11" s="266">
        <f>733791-D9</f>
        <v>0</v>
      </c>
      <c r="E11" s="288">
        <f t="shared" si="1"/>
        <v>12464</v>
      </c>
      <c r="F11" s="266">
        <v>13083</v>
      </c>
      <c r="G11" s="266">
        <v>0</v>
      </c>
      <c r="H11" s="267">
        <f t="shared" si="0"/>
        <v>13083</v>
      </c>
    </row>
    <row r="12" spans="1:8" s="3" customFormat="1" ht="29.25" customHeight="1">
      <c r="A12" s="215">
        <v>2</v>
      </c>
      <c r="B12" s="216" t="s">
        <v>320</v>
      </c>
      <c r="C12" s="266"/>
      <c r="D12" s="266"/>
      <c r="E12" s="288">
        <f t="shared" si="1"/>
        <v>0</v>
      </c>
      <c r="F12" s="266"/>
      <c r="G12" s="266"/>
      <c r="H12" s="267">
        <f t="shared" si="0"/>
        <v>0</v>
      </c>
    </row>
    <row r="13" spans="1:8" s="3" customFormat="1" ht="25.5">
      <c r="A13" s="215">
        <v>3</v>
      </c>
      <c r="B13" s="216" t="s">
        <v>321</v>
      </c>
      <c r="C13" s="266"/>
      <c r="D13" s="266"/>
      <c r="E13" s="288">
        <f t="shared" si="1"/>
        <v>0</v>
      </c>
      <c r="F13" s="266"/>
      <c r="G13" s="266"/>
      <c r="H13" s="267">
        <f t="shared" si="0"/>
        <v>0</v>
      </c>
    </row>
    <row r="14" spans="1:8" s="3" customFormat="1" ht="15.75">
      <c r="A14" s="215">
        <v>3.1</v>
      </c>
      <c r="B14" s="217" t="s">
        <v>322</v>
      </c>
      <c r="C14" s="266"/>
      <c r="D14" s="266"/>
      <c r="E14" s="288">
        <f t="shared" si="1"/>
        <v>0</v>
      </c>
      <c r="F14" s="266"/>
      <c r="G14" s="266"/>
      <c r="H14" s="267">
        <f t="shared" si="0"/>
        <v>0</v>
      </c>
    </row>
    <row r="15" spans="1:8" s="3" customFormat="1" ht="15.75">
      <c r="A15" s="215">
        <v>3.2</v>
      </c>
      <c r="B15" s="217" t="s">
        <v>323</v>
      </c>
      <c r="C15" s="266"/>
      <c r="D15" s="266"/>
      <c r="E15" s="288">
        <f t="shared" si="1"/>
        <v>0</v>
      </c>
      <c r="F15" s="266"/>
      <c r="G15" s="266"/>
      <c r="H15" s="267">
        <f t="shared" si="0"/>
        <v>0</v>
      </c>
    </row>
    <row r="16" spans="1:8" s="3" customFormat="1" ht="15.75">
      <c r="A16" s="215">
        <v>4</v>
      </c>
      <c r="B16" s="216" t="s">
        <v>324</v>
      </c>
      <c r="C16" s="266"/>
      <c r="D16" s="266"/>
      <c r="E16" s="288">
        <f t="shared" si="1"/>
        <v>0</v>
      </c>
      <c r="F16" s="266"/>
      <c r="G16" s="266"/>
      <c r="H16" s="267">
        <f t="shared" si="0"/>
        <v>0</v>
      </c>
    </row>
    <row r="17" spans="1:8" s="3" customFormat="1" ht="15.75">
      <c r="A17" s="215">
        <v>4.0999999999999996</v>
      </c>
      <c r="B17" s="217" t="s">
        <v>325</v>
      </c>
      <c r="C17" s="266">
        <v>8555044.8208025433</v>
      </c>
      <c r="D17" s="266">
        <v>7366303.8588102292</v>
      </c>
      <c r="E17" s="288">
        <f t="shared" si="1"/>
        <v>15921348.679612773</v>
      </c>
      <c r="F17" s="266">
        <v>3956022.348535303</v>
      </c>
      <c r="G17" s="266">
        <v>11369451.258866187</v>
      </c>
      <c r="H17" s="267">
        <f t="shared" si="0"/>
        <v>15325473.60740149</v>
      </c>
    </row>
    <row r="18" spans="1:8" s="3" customFormat="1" ht="15.75">
      <c r="A18" s="215">
        <v>4.2</v>
      </c>
      <c r="B18" s="217" t="s">
        <v>326</v>
      </c>
      <c r="C18" s="266">
        <v>145316332.81075639</v>
      </c>
      <c r="D18" s="266">
        <v>295942593.15748608</v>
      </c>
      <c r="E18" s="288">
        <f t="shared" si="1"/>
        <v>441258925.96824247</v>
      </c>
      <c r="F18" s="266">
        <v>175519230.21040082</v>
      </c>
      <c r="G18" s="266">
        <v>289053778.59767038</v>
      </c>
      <c r="H18" s="267">
        <f t="shared" si="0"/>
        <v>464573008.8080712</v>
      </c>
    </row>
    <row r="19" spans="1:8" s="3" customFormat="1" ht="25.5">
      <c r="A19" s="215">
        <v>5</v>
      </c>
      <c r="B19" s="216" t="s">
        <v>327</v>
      </c>
      <c r="C19" s="266"/>
      <c r="D19" s="266"/>
      <c r="E19" s="288">
        <f t="shared" si="1"/>
        <v>0</v>
      </c>
      <c r="F19" s="266"/>
      <c r="G19" s="266"/>
      <c r="H19" s="267">
        <f t="shared" si="0"/>
        <v>0</v>
      </c>
    </row>
    <row r="20" spans="1:8" s="3" customFormat="1" ht="15.75">
      <c r="A20" s="215">
        <v>5.0999999999999996</v>
      </c>
      <c r="B20" s="217" t="s">
        <v>328</v>
      </c>
      <c r="C20" s="266">
        <v>271777.77999999997</v>
      </c>
      <c r="D20" s="266">
        <v>11312105.896862</v>
      </c>
      <c r="E20" s="288">
        <f t="shared" si="1"/>
        <v>11583883.676862</v>
      </c>
      <c r="F20" s="266">
        <v>232448.48999999996</v>
      </c>
      <c r="G20" s="266">
        <v>14342615.682993</v>
      </c>
      <c r="H20" s="267">
        <f t="shared" si="0"/>
        <v>14575064.172993001</v>
      </c>
    </row>
    <row r="21" spans="1:8" s="3" customFormat="1" ht="15.75">
      <c r="A21" s="215">
        <v>5.2</v>
      </c>
      <c r="B21" s="217" t="s">
        <v>329</v>
      </c>
      <c r="C21" s="266">
        <v>0</v>
      </c>
      <c r="D21" s="266">
        <v>0</v>
      </c>
      <c r="E21" s="288">
        <f t="shared" si="1"/>
        <v>0</v>
      </c>
      <c r="F21" s="266">
        <v>0</v>
      </c>
      <c r="G21" s="266">
        <v>0</v>
      </c>
      <c r="H21" s="267">
        <f t="shared" si="0"/>
        <v>0</v>
      </c>
    </row>
    <row r="22" spans="1:8" s="3" customFormat="1" ht="15.75">
      <c r="A22" s="215">
        <v>5.3</v>
      </c>
      <c r="B22" s="217" t="s">
        <v>330</v>
      </c>
      <c r="C22" s="266">
        <v>26233310.400000002</v>
      </c>
      <c r="D22" s="266">
        <v>1859365654.0265951</v>
      </c>
      <c r="E22" s="288">
        <f t="shared" si="1"/>
        <v>1885598964.4265952</v>
      </c>
      <c r="F22" s="266">
        <v>14623658.550000001</v>
      </c>
      <c r="G22" s="266">
        <v>1888574080.9400737</v>
      </c>
      <c r="H22" s="267">
        <f t="shared" si="0"/>
        <v>1903197739.4900737</v>
      </c>
    </row>
    <row r="23" spans="1:8" s="3" customFormat="1" ht="15.75">
      <c r="A23" s="215" t="s">
        <v>331</v>
      </c>
      <c r="B23" s="218" t="s">
        <v>332</v>
      </c>
      <c r="C23" s="266">
        <v>245281.59999999998</v>
      </c>
      <c r="D23" s="266">
        <v>195001411.11838627</v>
      </c>
      <c r="E23" s="288">
        <f t="shared" si="1"/>
        <v>195246692.71838626</v>
      </c>
      <c r="F23" s="266">
        <v>279815.7</v>
      </c>
      <c r="G23" s="266">
        <v>165118721.54999995</v>
      </c>
      <c r="H23" s="267">
        <f t="shared" si="0"/>
        <v>165398537.24999994</v>
      </c>
    </row>
    <row r="24" spans="1:8" s="3" customFormat="1" ht="15.75">
      <c r="A24" s="215" t="s">
        <v>333</v>
      </c>
      <c r="B24" s="218" t="s">
        <v>334</v>
      </c>
      <c r="C24" s="266">
        <v>9991531.200000003</v>
      </c>
      <c r="D24" s="266">
        <v>941549766.50789762</v>
      </c>
      <c r="E24" s="288">
        <f t="shared" si="1"/>
        <v>951541297.70789766</v>
      </c>
      <c r="F24" s="266">
        <v>5770234.5</v>
      </c>
      <c r="G24" s="266">
        <v>848592119.61117363</v>
      </c>
      <c r="H24" s="267">
        <f t="shared" si="0"/>
        <v>854362354.11117363</v>
      </c>
    </row>
    <row r="25" spans="1:8" s="3" customFormat="1" ht="15.75">
      <c r="A25" s="215" t="s">
        <v>335</v>
      </c>
      <c r="B25" s="219" t="s">
        <v>336</v>
      </c>
      <c r="C25" s="266">
        <v>0</v>
      </c>
      <c r="D25" s="266">
        <v>188464921.8448</v>
      </c>
      <c r="E25" s="288">
        <f t="shared" si="1"/>
        <v>188464921.8448</v>
      </c>
      <c r="F25" s="266">
        <v>3</v>
      </c>
      <c r="G25" s="266">
        <v>320156530.72140002</v>
      </c>
      <c r="H25" s="267">
        <f t="shared" si="0"/>
        <v>320156533.72140002</v>
      </c>
    </row>
    <row r="26" spans="1:8" s="3" customFormat="1" ht="15.75">
      <c r="A26" s="215" t="s">
        <v>337</v>
      </c>
      <c r="B26" s="218" t="s">
        <v>338</v>
      </c>
      <c r="C26" s="266">
        <v>15996497.6</v>
      </c>
      <c r="D26" s="266">
        <v>486672130.87551117</v>
      </c>
      <c r="E26" s="288">
        <f t="shared" si="1"/>
        <v>502668628.47551119</v>
      </c>
      <c r="F26" s="266">
        <v>8573605.3499999996</v>
      </c>
      <c r="G26" s="266">
        <v>487354808.55750006</v>
      </c>
      <c r="H26" s="267">
        <f t="shared" si="0"/>
        <v>495928413.90750009</v>
      </c>
    </row>
    <row r="27" spans="1:8" s="3" customFormat="1" ht="15.75">
      <c r="A27" s="215" t="s">
        <v>339</v>
      </c>
      <c r="B27" s="218" t="s">
        <v>340</v>
      </c>
      <c r="C27" s="266">
        <v>0</v>
      </c>
      <c r="D27" s="266">
        <v>47677423.68</v>
      </c>
      <c r="E27" s="288">
        <f t="shared" si="1"/>
        <v>47677423.68</v>
      </c>
      <c r="F27" s="266">
        <v>0</v>
      </c>
      <c r="G27" s="266">
        <v>67351900.5</v>
      </c>
      <c r="H27" s="267">
        <f t="shared" si="0"/>
        <v>67351900.5</v>
      </c>
    </row>
    <row r="28" spans="1:8" s="3" customFormat="1" ht="15.75">
      <c r="A28" s="215">
        <v>5.4</v>
      </c>
      <c r="B28" s="217" t="s">
        <v>341</v>
      </c>
      <c r="C28" s="266">
        <v>165430346.88313597</v>
      </c>
      <c r="D28" s="266">
        <v>232604044.13439563</v>
      </c>
      <c r="E28" s="288">
        <f t="shared" si="1"/>
        <v>398034391.01753163</v>
      </c>
      <c r="F28" s="266">
        <v>228829612.62799305</v>
      </c>
      <c r="G28" s="266">
        <v>309330973.45810795</v>
      </c>
      <c r="H28" s="267">
        <f t="shared" si="0"/>
        <v>538160586.08610106</v>
      </c>
    </row>
    <row r="29" spans="1:8" s="3" customFormat="1" ht="15.75">
      <c r="A29" s="215">
        <v>5.5</v>
      </c>
      <c r="B29" s="217" t="s">
        <v>342</v>
      </c>
      <c r="C29" s="266">
        <v>12681043</v>
      </c>
      <c r="D29" s="266">
        <v>149991181.9104</v>
      </c>
      <c r="E29" s="288">
        <f t="shared" si="1"/>
        <v>162672224.9104</v>
      </c>
      <c r="F29" s="266">
        <v>17358201</v>
      </c>
      <c r="G29" s="266">
        <v>125407120.5</v>
      </c>
      <c r="H29" s="267">
        <f t="shared" si="0"/>
        <v>142765321.5</v>
      </c>
    </row>
    <row r="30" spans="1:8" s="3" customFormat="1" ht="15.75">
      <c r="A30" s="215">
        <v>5.6</v>
      </c>
      <c r="B30" s="217" t="s">
        <v>343</v>
      </c>
      <c r="C30" s="266">
        <v>0</v>
      </c>
      <c r="D30" s="266">
        <v>4580560</v>
      </c>
      <c r="E30" s="288">
        <f t="shared" si="1"/>
        <v>4580560</v>
      </c>
      <c r="F30" s="266">
        <v>3500000</v>
      </c>
      <c r="G30" s="266">
        <v>5988045.5196000002</v>
      </c>
      <c r="H30" s="267">
        <f t="shared" si="0"/>
        <v>9488045.5196000002</v>
      </c>
    </row>
    <row r="31" spans="1:8" s="3" customFormat="1" ht="15.75">
      <c r="A31" s="215">
        <v>5.7</v>
      </c>
      <c r="B31" s="217" t="s">
        <v>344</v>
      </c>
      <c r="C31" s="266">
        <v>6176201</v>
      </c>
      <c r="D31" s="266">
        <v>91728692.841600001</v>
      </c>
      <c r="E31" s="288">
        <f t="shared" si="1"/>
        <v>97904893.841600001</v>
      </c>
      <c r="F31" s="266">
        <v>10965561</v>
      </c>
      <c r="G31" s="266">
        <v>137530797.32280001</v>
      </c>
      <c r="H31" s="267">
        <f t="shared" si="0"/>
        <v>148496358.32280001</v>
      </c>
    </row>
    <row r="32" spans="1:8" s="3" customFormat="1" ht="15.75">
      <c r="A32" s="215">
        <v>6</v>
      </c>
      <c r="B32" s="216" t="s">
        <v>345</v>
      </c>
      <c r="C32" s="266"/>
      <c r="D32" s="266"/>
      <c r="E32" s="288">
        <f t="shared" si="1"/>
        <v>0</v>
      </c>
      <c r="F32" s="266"/>
      <c r="G32" s="266"/>
      <c r="H32" s="267">
        <f t="shared" si="0"/>
        <v>0</v>
      </c>
    </row>
    <row r="33" spans="1:8" s="3" customFormat="1" ht="25.5">
      <c r="A33" s="215">
        <v>6.1</v>
      </c>
      <c r="B33" s="217" t="s">
        <v>346</v>
      </c>
      <c r="C33" s="266"/>
      <c r="D33" s="266"/>
      <c r="E33" s="288">
        <f t="shared" si="1"/>
        <v>0</v>
      </c>
      <c r="F33" s="266"/>
      <c r="G33" s="266"/>
      <c r="H33" s="267">
        <f t="shared" si="0"/>
        <v>0</v>
      </c>
    </row>
    <row r="34" spans="1:8" s="3" customFormat="1" ht="25.5">
      <c r="A34" s="215">
        <v>6.2</v>
      </c>
      <c r="B34" s="217" t="s">
        <v>347</v>
      </c>
      <c r="C34" s="266"/>
      <c r="D34" s="266"/>
      <c r="E34" s="288">
        <f t="shared" si="1"/>
        <v>0</v>
      </c>
      <c r="F34" s="266"/>
      <c r="G34" s="266"/>
      <c r="H34" s="267">
        <f t="shared" si="0"/>
        <v>0</v>
      </c>
    </row>
    <row r="35" spans="1:8" s="3" customFormat="1" ht="25.5">
      <c r="A35" s="215">
        <v>6.3</v>
      </c>
      <c r="B35" s="217" t="s">
        <v>348</v>
      </c>
      <c r="C35" s="266"/>
      <c r="D35" s="266"/>
      <c r="E35" s="288">
        <f t="shared" si="1"/>
        <v>0</v>
      </c>
      <c r="F35" s="266"/>
      <c r="G35" s="266"/>
      <c r="H35" s="267">
        <f t="shared" si="0"/>
        <v>0</v>
      </c>
    </row>
    <row r="36" spans="1:8" s="3" customFormat="1" ht="15.75">
      <c r="A36" s="215">
        <v>6.4</v>
      </c>
      <c r="B36" s="217" t="s">
        <v>349</v>
      </c>
      <c r="C36" s="266"/>
      <c r="D36" s="266"/>
      <c r="E36" s="288">
        <f t="shared" si="1"/>
        <v>0</v>
      </c>
      <c r="F36" s="266"/>
      <c r="G36" s="266"/>
      <c r="H36" s="267">
        <f t="shared" si="0"/>
        <v>0</v>
      </c>
    </row>
    <row r="37" spans="1:8" s="3" customFormat="1" ht="15.75">
      <c r="A37" s="215">
        <v>6.5</v>
      </c>
      <c r="B37" s="217" t="s">
        <v>350</v>
      </c>
      <c r="C37" s="266"/>
      <c r="D37" s="266"/>
      <c r="E37" s="288">
        <f t="shared" si="1"/>
        <v>0</v>
      </c>
      <c r="F37" s="266"/>
      <c r="G37" s="266"/>
      <c r="H37" s="267">
        <f t="shared" si="0"/>
        <v>0</v>
      </c>
    </row>
    <row r="38" spans="1:8" s="3" customFormat="1" ht="25.5">
      <c r="A38" s="215">
        <v>6.6</v>
      </c>
      <c r="B38" s="217" t="s">
        <v>351</v>
      </c>
      <c r="C38" s="266"/>
      <c r="D38" s="266"/>
      <c r="E38" s="288">
        <f t="shared" si="1"/>
        <v>0</v>
      </c>
      <c r="F38" s="266"/>
      <c r="G38" s="266"/>
      <c r="H38" s="267">
        <f t="shared" si="0"/>
        <v>0</v>
      </c>
    </row>
    <row r="39" spans="1:8" s="3" customFormat="1" ht="25.5">
      <c r="A39" s="215">
        <v>6.7</v>
      </c>
      <c r="B39" s="217" t="s">
        <v>352</v>
      </c>
      <c r="C39" s="266"/>
      <c r="D39" s="266"/>
      <c r="E39" s="288">
        <f t="shared" si="1"/>
        <v>0</v>
      </c>
      <c r="F39" s="266"/>
      <c r="G39" s="266"/>
      <c r="H39" s="267">
        <f t="shared" si="0"/>
        <v>0</v>
      </c>
    </row>
    <row r="40" spans="1:8" s="3" customFormat="1" ht="15.75">
      <c r="A40" s="215">
        <v>7</v>
      </c>
      <c r="B40" s="216" t="s">
        <v>781</v>
      </c>
      <c r="C40" s="266"/>
      <c r="D40" s="266"/>
      <c r="E40" s="288">
        <f t="shared" si="1"/>
        <v>0</v>
      </c>
      <c r="F40" s="266"/>
      <c r="G40" s="266"/>
      <c r="H40" s="267">
        <f t="shared" si="0"/>
        <v>0</v>
      </c>
    </row>
    <row r="41" spans="1:8" s="3" customFormat="1" ht="25.5">
      <c r="A41" s="215">
        <v>7.1</v>
      </c>
      <c r="B41" s="217" t="s">
        <v>353</v>
      </c>
      <c r="C41" s="266">
        <v>271164.48</v>
      </c>
      <c r="D41" s="266">
        <v>1370423.43</v>
      </c>
      <c r="E41" s="288">
        <f t="shared" si="1"/>
        <v>1641587.91</v>
      </c>
      <c r="F41" s="266">
        <v>5997.13</v>
      </c>
      <c r="G41" s="266">
        <v>0</v>
      </c>
      <c r="H41" s="267">
        <f t="shared" si="0"/>
        <v>5997.13</v>
      </c>
    </row>
    <row r="42" spans="1:8" s="3" customFormat="1" ht="25.5">
      <c r="A42" s="215">
        <v>7.2</v>
      </c>
      <c r="B42" s="217" t="s">
        <v>354</v>
      </c>
      <c r="C42" s="266">
        <v>3530405.779999957</v>
      </c>
      <c r="D42" s="266">
        <v>7900169.8099999754</v>
      </c>
      <c r="E42" s="288">
        <f t="shared" si="1"/>
        <v>11430575.589999933</v>
      </c>
      <c r="F42" s="266">
        <v>3315885.4800000335</v>
      </c>
      <c r="G42" s="266">
        <v>6749211.8799999999</v>
      </c>
      <c r="H42" s="267">
        <f t="shared" si="0"/>
        <v>10065097.360000033</v>
      </c>
    </row>
    <row r="43" spans="1:8" s="3" customFormat="1" ht="25.5">
      <c r="A43" s="215">
        <v>7.3</v>
      </c>
      <c r="B43" s="217" t="s">
        <v>355</v>
      </c>
      <c r="C43" s="266">
        <v>3274453.9299999992</v>
      </c>
      <c r="D43" s="266">
        <v>8134136.629999999</v>
      </c>
      <c r="E43" s="288">
        <f t="shared" si="1"/>
        <v>11408590.559999999</v>
      </c>
      <c r="F43" s="266">
        <v>10351804.920000004</v>
      </c>
      <c r="G43" s="266">
        <v>7303547.9013499999</v>
      </c>
      <c r="H43" s="267">
        <f t="shared" si="0"/>
        <v>17655352.821350005</v>
      </c>
    </row>
    <row r="44" spans="1:8" s="3" customFormat="1" ht="25.5">
      <c r="A44" s="215">
        <v>7.4</v>
      </c>
      <c r="B44" s="217" t="s">
        <v>356</v>
      </c>
      <c r="C44" s="266">
        <v>59069748.469995819</v>
      </c>
      <c r="D44" s="266">
        <v>126919890.95999922</v>
      </c>
      <c r="E44" s="288">
        <f t="shared" si="1"/>
        <v>185989639.42999503</v>
      </c>
      <c r="F44" s="266">
        <v>52457443.579996079</v>
      </c>
      <c r="G44" s="266">
        <v>117668458.1899998</v>
      </c>
      <c r="H44" s="267">
        <f t="shared" si="0"/>
        <v>170125901.76999587</v>
      </c>
    </row>
    <row r="45" spans="1:8" s="3" customFormat="1" ht="15.75">
      <c r="A45" s="215">
        <v>8</v>
      </c>
      <c r="B45" s="216" t="s">
        <v>357</v>
      </c>
      <c r="C45" s="266">
        <v>3095533.4775680001</v>
      </c>
      <c r="D45" s="266">
        <v>0</v>
      </c>
      <c r="E45" s="288">
        <f>SUM(E46:E52)</f>
        <v>3095533.4775680001</v>
      </c>
      <c r="F45" s="266">
        <v>4310344.3105999995</v>
      </c>
      <c r="G45" s="266">
        <v>0</v>
      </c>
      <c r="H45" s="267">
        <f t="shared" si="0"/>
        <v>4310344.3105999995</v>
      </c>
    </row>
    <row r="46" spans="1:8" s="3" customFormat="1" ht="15.75">
      <c r="A46" s="215">
        <v>8.1</v>
      </c>
      <c r="B46" s="217" t="s">
        <v>358</v>
      </c>
      <c r="C46" s="266">
        <v>59807.290368000002</v>
      </c>
      <c r="D46" s="266">
        <v>0</v>
      </c>
      <c r="E46" s="288">
        <f t="shared" si="1"/>
        <v>59807.290368000002</v>
      </c>
      <c r="F46" s="266">
        <v>39665.366399999999</v>
      </c>
      <c r="G46" s="266">
        <v>0</v>
      </c>
      <c r="H46" s="267">
        <f t="shared" si="0"/>
        <v>39665.366399999999</v>
      </c>
    </row>
    <row r="47" spans="1:8" s="3" customFormat="1" ht="15.75">
      <c r="A47" s="215">
        <v>8.1999999999999993</v>
      </c>
      <c r="B47" s="217" t="s">
        <v>359</v>
      </c>
      <c r="C47" s="266">
        <v>1970990.3344000001</v>
      </c>
      <c r="D47" s="266">
        <v>0</v>
      </c>
      <c r="E47" s="288">
        <f t="shared" si="1"/>
        <v>1970990.3344000001</v>
      </c>
      <c r="F47" s="266">
        <v>1897728.9441999998</v>
      </c>
      <c r="G47" s="266">
        <v>0</v>
      </c>
      <c r="H47" s="267">
        <f t="shared" si="0"/>
        <v>1897728.9441999998</v>
      </c>
    </row>
    <row r="48" spans="1:8" s="3" customFormat="1" ht="15.75">
      <c r="A48" s="215">
        <v>8.3000000000000007</v>
      </c>
      <c r="B48" s="217" t="s">
        <v>360</v>
      </c>
      <c r="C48" s="266">
        <v>1064735.8528</v>
      </c>
      <c r="D48" s="266">
        <v>0</v>
      </c>
      <c r="E48" s="288">
        <f t="shared" si="1"/>
        <v>1064735.8528</v>
      </c>
      <c r="F48" s="266">
        <v>1780200</v>
      </c>
      <c r="G48" s="266">
        <v>0</v>
      </c>
      <c r="H48" s="267">
        <f t="shared" si="0"/>
        <v>1780200</v>
      </c>
    </row>
    <row r="49" spans="1:8" s="3" customFormat="1" ht="15.75">
      <c r="A49" s="215">
        <v>8.4</v>
      </c>
      <c r="B49" s="217" t="s">
        <v>361</v>
      </c>
      <c r="C49" s="266">
        <v>0</v>
      </c>
      <c r="D49" s="266">
        <v>0</v>
      </c>
      <c r="E49" s="288">
        <f t="shared" si="1"/>
        <v>0</v>
      </c>
      <c r="F49" s="266">
        <v>592750</v>
      </c>
      <c r="G49" s="266">
        <v>0</v>
      </c>
      <c r="H49" s="267">
        <f t="shared" si="0"/>
        <v>592750</v>
      </c>
    </row>
    <row r="50" spans="1:8" s="3" customFormat="1" ht="15.75">
      <c r="A50" s="215">
        <v>8.5</v>
      </c>
      <c r="B50" s="217" t="s">
        <v>362</v>
      </c>
      <c r="C50" s="266">
        <v>0</v>
      </c>
      <c r="D50" s="266">
        <v>0</v>
      </c>
      <c r="E50" s="288">
        <f t="shared" si="1"/>
        <v>0</v>
      </c>
      <c r="F50" s="266">
        <v>0</v>
      </c>
      <c r="G50" s="266">
        <v>0</v>
      </c>
      <c r="H50" s="267">
        <f t="shared" si="0"/>
        <v>0</v>
      </c>
    </row>
    <row r="51" spans="1:8" s="3" customFormat="1" ht="15.75">
      <c r="A51" s="215">
        <v>8.6</v>
      </c>
      <c r="B51" s="217" t="s">
        <v>363</v>
      </c>
      <c r="C51" s="266">
        <v>0</v>
      </c>
      <c r="D51" s="266">
        <v>0</v>
      </c>
      <c r="E51" s="288">
        <f t="shared" si="1"/>
        <v>0</v>
      </c>
      <c r="F51" s="266">
        <v>0</v>
      </c>
      <c r="G51" s="266">
        <v>0</v>
      </c>
      <c r="H51" s="267">
        <f t="shared" si="0"/>
        <v>0</v>
      </c>
    </row>
    <row r="52" spans="1:8" s="3" customFormat="1" ht="15.75">
      <c r="A52" s="215">
        <v>8.6999999999999993</v>
      </c>
      <c r="B52" s="217" t="s">
        <v>364</v>
      </c>
      <c r="C52" s="266">
        <v>0</v>
      </c>
      <c r="D52" s="266">
        <v>0</v>
      </c>
      <c r="E52" s="288">
        <f t="shared" si="1"/>
        <v>0</v>
      </c>
      <c r="F52" s="266">
        <v>0</v>
      </c>
      <c r="G52" s="266">
        <v>0</v>
      </c>
      <c r="H52" s="267">
        <f t="shared" si="0"/>
        <v>0</v>
      </c>
    </row>
    <row r="53" spans="1:8" s="3" customFormat="1" ht="26.25" thickBot="1">
      <c r="A53" s="220">
        <v>9</v>
      </c>
      <c r="B53" s="221" t="s">
        <v>365</v>
      </c>
      <c r="C53" s="289"/>
      <c r="D53" s="289"/>
      <c r="E53" s="290">
        <f t="shared" si="1"/>
        <v>0</v>
      </c>
      <c r="F53" s="289"/>
      <c r="G53" s="289"/>
      <c r="H53" s="273">
        <f t="shared" si="0"/>
        <v>0</v>
      </c>
    </row>
    <row r="55" spans="1:8" ht="25.5">
      <c r="B55" s="348" t="s">
        <v>944</v>
      </c>
      <c r="E55" s="531"/>
    </row>
    <row r="57" spans="1:8">
      <c r="C57" s="532"/>
      <c r="D57" s="532"/>
    </row>
    <row r="58" spans="1:8">
      <c r="C58" s="532"/>
      <c r="D58" s="532"/>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tint="-9.9978637043366805E-2"/>
  </sheetPr>
  <dimension ref="A1:H20"/>
  <sheetViews>
    <sheetView zoomScaleNormal="100" workbookViewId="0">
      <pane ySplit="5" topLeftCell="A6" activePane="bottomLeft" state="frozen"/>
      <selection activeCell="K8" sqref="K8"/>
      <selection pane="bottomLeft" activeCell="C5" sqref="C5"/>
    </sheetView>
  </sheetViews>
  <sheetFormatPr defaultColWidth="9.140625" defaultRowHeight="12.75"/>
  <cols>
    <col min="1" max="1" width="9.5703125" style="2" bestFit="1" customWidth="1"/>
    <col min="2" max="2" width="93.5703125" style="2" customWidth="1"/>
    <col min="3" max="3" width="12.7109375" style="2" customWidth="1"/>
    <col min="4" max="4" width="13.28515625" style="2" customWidth="1"/>
    <col min="5" max="11" width="9.7109375" style="8" customWidth="1"/>
    <col min="12" max="16384" width="9.140625" style="8"/>
  </cols>
  <sheetData>
    <row r="1" spans="1:8" ht="15.75">
      <c r="A1" s="11" t="s">
        <v>227</v>
      </c>
      <c r="B1" s="317" t="s">
        <v>752</v>
      </c>
      <c r="C1" s="10"/>
    </row>
    <row r="2" spans="1:8" ht="15">
      <c r="A2" s="11" t="s">
        <v>228</v>
      </c>
      <c r="B2" s="320">
        <f>'1. key ratios'!B2</f>
        <v>43738</v>
      </c>
      <c r="C2" s="23"/>
      <c r="D2" s="12"/>
      <c r="E2" s="7"/>
      <c r="F2" s="7"/>
      <c r="G2" s="7"/>
      <c r="H2" s="7"/>
    </row>
    <row r="3" spans="1:8" ht="15">
      <c r="A3" s="11"/>
      <c r="B3" s="10"/>
      <c r="C3" s="23"/>
      <c r="D3" s="12"/>
      <c r="E3" s="7"/>
      <c r="F3" s="7"/>
      <c r="G3" s="7"/>
      <c r="H3" s="7"/>
    </row>
    <row r="4" spans="1:8" ht="15" customHeight="1" thickBot="1">
      <c r="A4" s="209" t="s">
        <v>653</v>
      </c>
      <c r="B4" s="210" t="s">
        <v>226</v>
      </c>
      <c r="C4" s="209"/>
      <c r="D4" s="211" t="s">
        <v>130</v>
      </c>
    </row>
    <row r="5" spans="1:8" ht="15" customHeight="1">
      <c r="A5" s="467" t="s">
        <v>27</v>
      </c>
      <c r="B5" s="468"/>
      <c r="C5" s="469" t="s">
        <v>945</v>
      </c>
      <c r="D5" s="470" t="s">
        <v>941</v>
      </c>
    </row>
    <row r="6" spans="1:8" ht="15" customHeight="1">
      <c r="A6" s="471">
        <v>1</v>
      </c>
      <c r="B6" s="472" t="s">
        <v>231</v>
      </c>
      <c r="C6" s="473">
        <f>C7+C9+C10</f>
        <v>1224255205.6907213</v>
      </c>
      <c r="D6" s="474">
        <f>D7+D9+D10</f>
        <v>1198471591.6341867</v>
      </c>
    </row>
    <row r="7" spans="1:8" ht="15" customHeight="1">
      <c r="A7" s="471">
        <v>1.1000000000000001</v>
      </c>
      <c r="B7" s="458" t="s">
        <v>22</v>
      </c>
      <c r="C7" s="475">
        <v>1167575804.5043139</v>
      </c>
      <c r="D7" s="476">
        <v>1141487350.2416704</v>
      </c>
    </row>
    <row r="8" spans="1:8" ht="25.5">
      <c r="A8" s="471" t="s">
        <v>288</v>
      </c>
      <c r="B8" s="477" t="s">
        <v>647</v>
      </c>
      <c r="C8" s="533">
        <v>27799665</v>
      </c>
      <c r="D8" s="534">
        <v>25472712.5</v>
      </c>
    </row>
    <row r="9" spans="1:8" ht="15" customHeight="1">
      <c r="A9" s="471">
        <v>1.2</v>
      </c>
      <c r="B9" s="458" t="s">
        <v>23</v>
      </c>
      <c r="C9" s="475">
        <v>56679401.186407432</v>
      </c>
      <c r="D9" s="476">
        <v>56984241.392516315</v>
      </c>
    </row>
    <row r="10" spans="1:8" ht="15" customHeight="1">
      <c r="A10" s="471">
        <v>1.4</v>
      </c>
      <c r="B10" s="478" t="s">
        <v>78</v>
      </c>
      <c r="C10" s="479">
        <v>0</v>
      </c>
      <c r="D10" s="476">
        <v>0</v>
      </c>
    </row>
    <row r="11" spans="1:8" ht="15" customHeight="1">
      <c r="A11" s="471">
        <v>2</v>
      </c>
      <c r="B11" s="472" t="s">
        <v>232</v>
      </c>
      <c r="C11" s="475">
        <v>52229870.97625041</v>
      </c>
      <c r="D11" s="476">
        <v>39801154.099861532</v>
      </c>
    </row>
    <row r="12" spans="1:8" ht="15" customHeight="1">
      <c r="A12" s="471">
        <v>3</v>
      </c>
      <c r="B12" s="472" t="s">
        <v>230</v>
      </c>
      <c r="C12" s="479">
        <v>154224196.875</v>
      </c>
      <c r="D12" s="476">
        <v>154224196.875</v>
      </c>
    </row>
    <row r="13" spans="1:8" ht="15" customHeight="1" thickBot="1">
      <c r="A13" s="134">
        <v>4</v>
      </c>
      <c r="B13" s="480" t="s">
        <v>289</v>
      </c>
      <c r="C13" s="481">
        <f>C6+C11+C12</f>
        <v>1430709273.5419717</v>
      </c>
      <c r="D13" s="482">
        <f>D6+D11+D12</f>
        <v>1392496942.6090484</v>
      </c>
    </row>
    <row r="14" spans="1:8" ht="15" customHeight="1">
      <c r="A14" s="55"/>
      <c r="B14" s="56"/>
      <c r="C14" s="486"/>
      <c r="D14" s="486"/>
    </row>
    <row r="15" spans="1:8">
      <c r="B15" s="102"/>
    </row>
    <row r="16" spans="1:8">
      <c r="B16" s="102"/>
    </row>
    <row r="17" spans="2:2">
      <c r="B17" s="102"/>
    </row>
    <row r="18" spans="2:2">
      <c r="B18" s="102"/>
    </row>
    <row r="19" spans="2:2">
      <c r="B19" s="102"/>
    </row>
    <row r="20" spans="2:2">
      <c r="B20" s="10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0.249977111117893"/>
  </sheetPr>
  <dimension ref="A1:H34"/>
  <sheetViews>
    <sheetView zoomScaleNormal="100" workbookViewId="0">
      <pane xSplit="1" ySplit="4" topLeftCell="B5" activePane="bottomRight" state="frozen"/>
      <selection activeCell="B43" sqref="B43"/>
      <selection pane="topRight" activeCell="B43" sqref="B43"/>
      <selection pane="bottomLeft" activeCell="B43" sqref="B43"/>
      <selection pane="bottomRight" activeCell="B2" sqref="B2"/>
    </sheetView>
  </sheetViews>
  <sheetFormatPr defaultRowHeight="15"/>
  <cols>
    <col min="1" max="1" width="10" style="2" customWidth="1"/>
    <col min="2" max="2" width="84.7109375" style="2" customWidth="1"/>
    <col min="3" max="3" width="9.140625" style="2"/>
  </cols>
  <sheetData>
    <row r="1" spans="1:8">
      <c r="A1" s="2" t="s">
        <v>227</v>
      </c>
      <c r="B1" s="317" t="s">
        <v>752</v>
      </c>
    </row>
    <row r="2" spans="1:8">
      <c r="A2" s="2" t="s">
        <v>228</v>
      </c>
      <c r="B2" s="320">
        <f>'1. key ratios'!B2</f>
        <v>43738</v>
      </c>
    </row>
    <row r="4" spans="1:8" ht="30.75" thickBot="1">
      <c r="A4" s="349" t="s">
        <v>654</v>
      </c>
      <c r="B4" s="57" t="s">
        <v>187</v>
      </c>
      <c r="C4" s="9"/>
    </row>
    <row r="5" spans="1:8" ht="15.75">
      <c r="A5" s="322"/>
      <c r="B5" s="573" t="s">
        <v>188</v>
      </c>
      <c r="C5" s="574"/>
    </row>
    <row r="6" spans="1:8">
      <c r="A6" s="323">
        <v>1</v>
      </c>
      <c r="B6" s="59" t="s">
        <v>757</v>
      </c>
      <c r="C6" s="60"/>
    </row>
    <row r="7" spans="1:8">
      <c r="A7" s="323">
        <v>2</v>
      </c>
      <c r="B7" s="59" t="s">
        <v>779</v>
      </c>
      <c r="C7" s="60"/>
    </row>
    <row r="8" spans="1:8">
      <c r="A8" s="323">
        <v>3</v>
      </c>
      <c r="B8" s="59" t="s">
        <v>948</v>
      </c>
      <c r="C8" s="60"/>
    </row>
    <row r="9" spans="1:8">
      <c r="A9" s="323">
        <v>4</v>
      </c>
      <c r="B9" s="59" t="s">
        <v>946</v>
      </c>
      <c r="C9" s="60"/>
    </row>
    <row r="10" spans="1:8">
      <c r="A10" s="323">
        <v>5</v>
      </c>
      <c r="B10" s="59" t="s">
        <v>947</v>
      </c>
      <c r="C10" s="60"/>
    </row>
    <row r="11" spans="1:8">
      <c r="A11" s="323">
        <v>6</v>
      </c>
      <c r="B11" s="59"/>
      <c r="C11" s="60"/>
    </row>
    <row r="12" spans="1:8">
      <c r="A12" s="323">
        <v>7</v>
      </c>
      <c r="B12" s="59"/>
      <c r="C12" s="60"/>
      <c r="H12" s="4"/>
    </row>
    <row r="13" spans="1:8">
      <c r="A13" s="323">
        <v>8</v>
      </c>
      <c r="B13" s="59"/>
      <c r="C13" s="60"/>
    </row>
    <row r="14" spans="1:8">
      <c r="A14" s="323">
        <v>9</v>
      </c>
      <c r="B14" s="59"/>
      <c r="C14" s="60"/>
    </row>
    <row r="15" spans="1:8">
      <c r="A15" s="323">
        <v>10</v>
      </c>
      <c r="B15" s="59"/>
      <c r="C15" s="60"/>
    </row>
    <row r="16" spans="1:8">
      <c r="A16" s="323"/>
      <c r="B16" s="575"/>
      <c r="C16" s="576"/>
    </row>
    <row r="17" spans="1:3" ht="15.75">
      <c r="A17" s="323"/>
      <c r="B17" s="577" t="s">
        <v>189</v>
      </c>
      <c r="C17" s="578"/>
    </row>
    <row r="18" spans="1:3" ht="15.75">
      <c r="A18" s="323">
        <v>1</v>
      </c>
      <c r="B18" s="21" t="s">
        <v>758</v>
      </c>
      <c r="C18" s="58"/>
    </row>
    <row r="19" spans="1:3" ht="15.75">
      <c r="A19" s="323">
        <v>2</v>
      </c>
      <c r="B19" s="21" t="s">
        <v>762</v>
      </c>
      <c r="C19" s="58"/>
    </row>
    <row r="20" spans="1:3" ht="15.75">
      <c r="A20" s="323">
        <v>3</v>
      </c>
      <c r="B20" s="21" t="s">
        <v>759</v>
      </c>
      <c r="C20" s="58"/>
    </row>
    <row r="21" spans="1:3" ht="15.75">
      <c r="A21" s="323">
        <v>4</v>
      </c>
      <c r="B21" s="21" t="s">
        <v>760</v>
      </c>
      <c r="C21" s="58"/>
    </row>
    <row r="22" spans="1:3" ht="15.75">
      <c r="A22" s="323">
        <v>5</v>
      </c>
      <c r="B22" s="21" t="s">
        <v>761</v>
      </c>
      <c r="C22" s="58"/>
    </row>
    <row r="23" spans="1:3" ht="15.75">
      <c r="A23" s="323">
        <v>6</v>
      </c>
      <c r="B23" s="21"/>
      <c r="C23" s="58"/>
    </row>
    <row r="24" spans="1:3" ht="15.75">
      <c r="A24" s="323">
        <v>7</v>
      </c>
      <c r="B24" s="21"/>
      <c r="C24" s="58"/>
    </row>
    <row r="25" spans="1:3" ht="15.75">
      <c r="A25" s="323">
        <v>8</v>
      </c>
      <c r="B25" s="21"/>
      <c r="C25" s="58"/>
    </row>
    <row r="26" spans="1:3" ht="15.75">
      <c r="A26" s="323">
        <v>9</v>
      </c>
      <c r="B26" s="21"/>
      <c r="C26" s="58"/>
    </row>
    <row r="27" spans="1:3" ht="15.75" customHeight="1">
      <c r="A27" s="323">
        <v>10</v>
      </c>
      <c r="B27" s="21"/>
      <c r="C27" s="22"/>
    </row>
    <row r="28" spans="1:3" ht="15.75" customHeight="1">
      <c r="A28" s="323"/>
      <c r="B28" s="21"/>
      <c r="C28" s="22"/>
    </row>
    <row r="29" spans="1:3" ht="30" customHeight="1">
      <c r="A29" s="323"/>
      <c r="B29" s="579" t="s">
        <v>190</v>
      </c>
      <c r="C29" s="580"/>
    </row>
    <row r="30" spans="1:3">
      <c r="A30" s="323">
        <v>1</v>
      </c>
      <c r="B30" s="59" t="s">
        <v>763</v>
      </c>
      <c r="C30" s="321">
        <v>1</v>
      </c>
    </row>
    <row r="31" spans="1:3" ht="15.75" customHeight="1">
      <c r="A31" s="323"/>
      <c r="B31" s="59"/>
      <c r="C31" s="60"/>
    </row>
    <row r="32" spans="1:3" ht="29.25" customHeight="1">
      <c r="A32" s="323"/>
      <c r="B32" s="579" t="s">
        <v>313</v>
      </c>
      <c r="C32" s="580"/>
    </row>
    <row r="33" spans="1:3">
      <c r="A33" s="323">
        <v>1</v>
      </c>
      <c r="B33" s="59" t="s">
        <v>764</v>
      </c>
      <c r="C33" s="321">
        <v>1</v>
      </c>
    </row>
    <row r="34" spans="1:3" ht="16.5" thickBot="1">
      <c r="A34" s="324"/>
      <c r="B34" s="61"/>
      <c r="C34" s="62"/>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2" tint="-9.9978637043366805E-2"/>
  </sheetPr>
  <dimension ref="A1:E37"/>
  <sheetViews>
    <sheetView zoomScaleNormal="100" workbookViewId="0">
      <pane ySplit="7" topLeftCell="A8" activePane="bottomLeft" state="frozen"/>
      <selection activeCell="K8" sqref="K8"/>
      <selection pane="bottomLeft" activeCell="A8" sqref="A8"/>
    </sheetView>
  </sheetViews>
  <sheetFormatPr defaultRowHeight="15"/>
  <cols>
    <col min="1" max="1" width="9.5703125" style="2" bestFit="1" customWidth="1"/>
    <col min="2" max="2" width="47.5703125" style="2" customWidth="1"/>
    <col min="3" max="3" width="23.28515625" style="2" customWidth="1"/>
    <col min="4" max="4" width="21.42578125" style="2" customWidth="1"/>
    <col min="5" max="5" width="20.7109375" style="2" customWidth="1"/>
  </cols>
  <sheetData>
    <row r="1" spans="1:5" ht="15.75">
      <c r="A1" s="11" t="s">
        <v>227</v>
      </c>
      <c r="B1" s="317" t="s">
        <v>752</v>
      </c>
    </row>
    <row r="2" spans="1:5" s="15" customFormat="1" ht="15.75" customHeight="1">
      <c r="A2" s="15" t="s">
        <v>228</v>
      </c>
      <c r="B2" s="320">
        <f>'1. key ratios'!B2</f>
        <v>43738</v>
      </c>
    </row>
    <row r="3" spans="1:5" s="15" customFormat="1" ht="15.75" customHeight="1"/>
    <row r="4" spans="1:5" s="15" customFormat="1" ht="15.75" customHeight="1" thickBot="1">
      <c r="A4" s="244" t="s">
        <v>655</v>
      </c>
      <c r="B4" s="245" t="s">
        <v>299</v>
      </c>
      <c r="C4" s="190"/>
      <c r="D4" s="190"/>
      <c r="E4" s="191" t="s">
        <v>130</v>
      </c>
    </row>
    <row r="5" spans="1:5" s="117" customFormat="1" ht="17.45" customHeight="1">
      <c r="A5" s="332"/>
      <c r="B5" s="333"/>
      <c r="C5" s="189" t="s">
        <v>0</v>
      </c>
      <c r="D5" s="189" t="s">
        <v>1</v>
      </c>
      <c r="E5" s="251" t="s">
        <v>2</v>
      </c>
    </row>
    <row r="6" spans="1:5" s="156" customFormat="1" ht="14.45" customHeight="1">
      <c r="A6" s="334"/>
      <c r="B6" s="581" t="s">
        <v>270</v>
      </c>
      <c r="C6" s="581" t="s">
        <v>269</v>
      </c>
      <c r="D6" s="582" t="s">
        <v>268</v>
      </c>
      <c r="E6" s="583"/>
    </row>
    <row r="7" spans="1:5" s="156" customFormat="1" ht="99.6" customHeight="1">
      <c r="A7" s="334"/>
      <c r="B7" s="581"/>
      <c r="C7" s="581"/>
      <c r="D7" s="373" t="s">
        <v>267</v>
      </c>
      <c r="E7" s="372" t="s">
        <v>304</v>
      </c>
    </row>
    <row r="8" spans="1:5">
      <c r="A8" s="334"/>
      <c r="B8" s="242" t="s">
        <v>192</v>
      </c>
      <c r="C8" s="325">
        <f>'2. RC'!E6</f>
        <v>21352185</v>
      </c>
      <c r="D8" s="325"/>
      <c r="E8" s="384">
        <f>C8-D8</f>
        <v>21352185</v>
      </c>
    </row>
    <row r="9" spans="1:5">
      <c r="A9" s="334"/>
      <c r="B9" s="242" t="s">
        <v>193</v>
      </c>
      <c r="C9" s="325">
        <f>'2. RC'!E7</f>
        <v>190010289</v>
      </c>
      <c r="D9" s="325"/>
      <c r="E9" s="384">
        <f t="shared" ref="E9:E20" si="0">C9-D9</f>
        <v>190010289</v>
      </c>
    </row>
    <row r="10" spans="1:5">
      <c r="A10" s="334"/>
      <c r="B10" s="242" t="s">
        <v>266</v>
      </c>
      <c r="C10" s="325">
        <f>'2. RC'!E8</f>
        <v>180406000</v>
      </c>
      <c r="D10" s="325"/>
      <c r="E10" s="384">
        <f t="shared" si="0"/>
        <v>180406000</v>
      </c>
    </row>
    <row r="11" spans="1:5" ht="25.5">
      <c r="A11" s="334"/>
      <c r="B11" s="242" t="s">
        <v>223</v>
      </c>
      <c r="C11" s="325">
        <f>'2. RC'!E9</f>
        <v>0</v>
      </c>
      <c r="D11" s="325"/>
      <c r="E11" s="384">
        <f t="shared" si="0"/>
        <v>0</v>
      </c>
    </row>
    <row r="12" spans="1:5">
      <c r="A12" s="334"/>
      <c r="B12" s="242" t="s">
        <v>195</v>
      </c>
      <c r="C12" s="325">
        <f>'2. RC'!E10</f>
        <v>35484283</v>
      </c>
      <c r="D12" s="325"/>
      <c r="E12" s="384">
        <f t="shared" si="0"/>
        <v>35484283</v>
      </c>
    </row>
    <row r="13" spans="1:5">
      <c r="A13" s="334"/>
      <c r="B13" s="242" t="s">
        <v>196</v>
      </c>
      <c r="C13" s="535">
        <f>'2. RC'!E11</f>
        <v>862641755</v>
      </c>
      <c r="D13" s="535"/>
      <c r="E13" s="536">
        <f>C13-D13</f>
        <v>862641755</v>
      </c>
    </row>
    <row r="14" spans="1:5">
      <c r="A14" s="334"/>
      <c r="B14" s="243" t="s">
        <v>197</v>
      </c>
      <c r="C14" s="535">
        <f>'2. RC'!E12</f>
        <v>-135880472</v>
      </c>
      <c r="D14" s="535"/>
      <c r="E14" s="536">
        <f>C14</f>
        <v>-135880472</v>
      </c>
    </row>
    <row r="15" spans="1:5">
      <c r="A15" s="334"/>
      <c r="B15" s="242" t="s">
        <v>265</v>
      </c>
      <c r="C15" s="325">
        <f>'2. RC'!E13</f>
        <v>726761283</v>
      </c>
      <c r="D15" s="325"/>
      <c r="E15" s="384">
        <f>SUM(E13:E14)</f>
        <v>726761283</v>
      </c>
    </row>
    <row r="16" spans="1:5" ht="25.5">
      <c r="A16" s="334"/>
      <c r="B16" s="242" t="s">
        <v>199</v>
      </c>
      <c r="C16" s="325">
        <f>'2. RC'!E14</f>
        <v>7555551</v>
      </c>
      <c r="D16" s="325"/>
      <c r="E16" s="384">
        <f t="shared" si="0"/>
        <v>7555551</v>
      </c>
    </row>
    <row r="17" spans="1:5">
      <c r="A17" s="334"/>
      <c r="B17" s="242" t="s">
        <v>200</v>
      </c>
      <c r="C17" s="325">
        <f>'2. RC'!E15</f>
        <v>24352452</v>
      </c>
      <c r="D17" s="325"/>
      <c r="E17" s="384">
        <f t="shared" si="0"/>
        <v>24352452</v>
      </c>
    </row>
    <row r="18" spans="1:5">
      <c r="A18" s="334"/>
      <c r="B18" s="242" t="s">
        <v>201</v>
      </c>
      <c r="C18" s="325">
        <f>'2. RC'!E16</f>
        <v>5814321</v>
      </c>
      <c r="D18" s="325"/>
      <c r="E18" s="384">
        <f t="shared" si="0"/>
        <v>5814321</v>
      </c>
    </row>
    <row r="19" spans="1:5" ht="25.5">
      <c r="A19" s="334"/>
      <c r="B19" s="242" t="s">
        <v>202</v>
      </c>
      <c r="C19" s="325">
        <f>'2. RC'!E17</f>
        <v>17998741</v>
      </c>
      <c r="D19" s="325">
        <f>'9. Capital'!C15</f>
        <v>4611880</v>
      </c>
      <c r="E19" s="384">
        <f t="shared" si="0"/>
        <v>13386861</v>
      </c>
    </row>
    <row r="20" spans="1:5">
      <c r="A20" s="334"/>
      <c r="B20" s="242" t="s">
        <v>203</v>
      </c>
      <c r="C20" s="325">
        <f>'2. RC'!E18</f>
        <v>23135847</v>
      </c>
      <c r="D20" s="325"/>
      <c r="E20" s="384">
        <f t="shared" si="0"/>
        <v>23135847</v>
      </c>
    </row>
    <row r="21" spans="1:5" ht="51.75" thickBot="1">
      <c r="A21" s="335"/>
      <c r="B21" s="246" t="s">
        <v>305</v>
      </c>
      <c r="C21" s="326">
        <f>SUM(C8:C12)+SUM(C15:C20)</f>
        <v>1232870952</v>
      </c>
      <c r="D21" s="326">
        <f>SUM(D8:D12)+SUM(D15:D20)</f>
        <v>4611880</v>
      </c>
      <c r="E21" s="336">
        <f>SUM(E8:E12)+SUM(E15:E20)</f>
        <v>1228259072</v>
      </c>
    </row>
    <row r="22" spans="1:5">
      <c r="A22"/>
      <c r="B22"/>
      <c r="C22" s="385"/>
      <c r="D22"/>
      <c r="E22" s="327"/>
    </row>
    <row r="23" spans="1:5">
      <c r="A23"/>
      <c r="B23"/>
      <c r="C23"/>
      <c r="D23" s="327"/>
      <c r="E23" s="329"/>
    </row>
    <row r="25" spans="1:5" s="2" customFormat="1">
      <c r="B25" s="64"/>
      <c r="E25" s="410"/>
    </row>
    <row r="26" spans="1:5" s="2" customFormat="1" ht="12.75">
      <c r="B26" s="65"/>
    </row>
    <row r="27" spans="1:5" s="2" customFormat="1">
      <c r="B27" s="64"/>
    </row>
    <row r="28" spans="1:5" s="2" customFormat="1">
      <c r="B28" s="64"/>
    </row>
    <row r="29" spans="1:5" s="2" customFormat="1">
      <c r="B29" s="64"/>
    </row>
    <row r="30" spans="1:5" s="2" customFormat="1">
      <c r="B30" s="64"/>
    </row>
    <row r="31" spans="1:5" s="2" customFormat="1">
      <c r="B31" s="64"/>
    </row>
    <row r="32" spans="1:5" s="2" customFormat="1" ht="12.75">
      <c r="B32" s="65"/>
    </row>
    <row r="33" spans="2:2" s="2" customFormat="1" ht="12.75">
      <c r="B33" s="65"/>
    </row>
    <row r="34" spans="2:2" s="2" customFormat="1" ht="12.75">
      <c r="B34" s="65"/>
    </row>
    <row r="35" spans="2:2" s="2" customFormat="1" ht="12.75">
      <c r="B35" s="65"/>
    </row>
    <row r="36" spans="2:2" s="2" customFormat="1" ht="12.75">
      <c r="B36" s="65"/>
    </row>
    <row r="37" spans="2:2" s="2" customFormat="1" ht="12.75">
      <c r="B37" s="65"/>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tint="-9.9978637043366805E-2"/>
  </sheetPr>
  <dimension ref="A1:I33"/>
  <sheetViews>
    <sheetView zoomScaleNormal="100" workbookViewId="0">
      <pane xSplit="1" ySplit="4" topLeftCell="B5" activePane="bottomRight" state="frozen"/>
      <selection activeCell="K8" sqref="K8"/>
      <selection pane="topRight" activeCell="K8" sqref="K8"/>
      <selection pane="bottomLeft" activeCell="K8" sqref="K8"/>
      <selection pane="bottomRight" activeCell="B2" sqref="B2"/>
    </sheetView>
  </sheetViews>
  <sheetFormatPr defaultRowHeight="15" outlineLevelRow="1"/>
  <cols>
    <col min="1" max="1" width="9.5703125" style="2" bestFit="1" customWidth="1"/>
    <col min="2" max="2" width="114.28515625" style="2" customWidth="1"/>
    <col min="3" max="3" width="16.7109375" customWidth="1"/>
    <col min="4" max="6" width="10.7109375" customWidth="1"/>
    <col min="7" max="7" width="10" bestFit="1" customWidth="1"/>
    <col min="8" max="8" width="12" bestFit="1" customWidth="1"/>
    <col min="9" max="9" width="12.5703125" bestFit="1" customWidth="1"/>
  </cols>
  <sheetData>
    <row r="1" spans="1:6" ht="15.75">
      <c r="A1" s="11" t="s">
        <v>227</v>
      </c>
      <c r="B1" s="317" t="s">
        <v>752</v>
      </c>
    </row>
    <row r="2" spans="1:6" s="15" customFormat="1" ht="15.75" customHeight="1">
      <c r="A2" s="15" t="s">
        <v>228</v>
      </c>
      <c r="B2" s="320">
        <f>'1. key ratios'!B2</f>
        <v>43738</v>
      </c>
      <c r="C2"/>
      <c r="D2"/>
      <c r="E2"/>
      <c r="F2"/>
    </row>
    <row r="3" spans="1:6" s="15" customFormat="1" ht="15.75" customHeight="1">
      <c r="C3"/>
      <c r="D3"/>
      <c r="E3"/>
      <c r="F3"/>
    </row>
    <row r="4" spans="1:6" s="15" customFormat="1" ht="26.25" thickBot="1">
      <c r="A4" s="15" t="s">
        <v>656</v>
      </c>
      <c r="B4" s="197" t="s">
        <v>303</v>
      </c>
      <c r="C4" s="191" t="s">
        <v>130</v>
      </c>
      <c r="D4"/>
      <c r="E4"/>
      <c r="F4"/>
    </row>
    <row r="5" spans="1:6" ht="26.25">
      <c r="A5" s="192">
        <v>1</v>
      </c>
      <c r="B5" s="193" t="s">
        <v>693</v>
      </c>
      <c r="C5" s="367">
        <f>'7. LI1'!E21</f>
        <v>1228259072</v>
      </c>
    </row>
    <row r="6" spans="1:6" s="179" customFormat="1">
      <c r="A6" s="116">
        <v>2.1</v>
      </c>
      <c r="B6" s="199" t="s">
        <v>306</v>
      </c>
      <c r="C6" s="368">
        <v>78472384.536048099</v>
      </c>
      <c r="D6" s="344"/>
    </row>
    <row r="7" spans="1:6" s="4" customFormat="1" ht="25.5" outlineLevel="1">
      <c r="A7" s="198">
        <v>2.2000000000000002</v>
      </c>
      <c r="B7" s="194" t="s">
        <v>307</v>
      </c>
      <c r="C7" s="369">
        <v>0</v>
      </c>
      <c r="D7" s="345"/>
    </row>
    <row r="8" spans="1:6" s="4" customFormat="1" ht="26.25">
      <c r="A8" s="198">
        <v>3</v>
      </c>
      <c r="B8" s="195" t="s">
        <v>694</v>
      </c>
      <c r="C8" s="370">
        <f>SUM(C5:C7)</f>
        <v>1306731456.5360482</v>
      </c>
      <c r="D8" s="345"/>
    </row>
    <row r="9" spans="1:6" s="179" customFormat="1">
      <c r="A9" s="116">
        <v>4</v>
      </c>
      <c r="B9" s="202" t="s">
        <v>300</v>
      </c>
      <c r="C9" s="368">
        <v>8315713</v>
      </c>
      <c r="D9" s="344"/>
    </row>
    <row r="10" spans="1:6" s="4" customFormat="1" ht="25.5" outlineLevel="1">
      <c r="A10" s="198">
        <v>5.0999999999999996</v>
      </c>
      <c r="B10" s="194" t="s">
        <v>314</v>
      </c>
      <c r="C10" s="537">
        <v>-15347370.455250055</v>
      </c>
      <c r="D10" s="346"/>
    </row>
    <row r="11" spans="1:6" s="4" customFormat="1" ht="25.5" outlineLevel="1">
      <c r="A11" s="198">
        <v>5.2</v>
      </c>
      <c r="B11" s="194" t="s">
        <v>315</v>
      </c>
      <c r="C11" s="369">
        <v>0</v>
      </c>
    </row>
    <row r="12" spans="1:6" s="4" customFormat="1">
      <c r="A12" s="198">
        <v>6</v>
      </c>
      <c r="B12" s="200" t="s">
        <v>301</v>
      </c>
      <c r="C12" s="369"/>
    </row>
    <row r="13" spans="1:6" s="4" customFormat="1" ht="15.75" thickBot="1">
      <c r="A13" s="201">
        <v>7</v>
      </c>
      <c r="B13" s="196" t="s">
        <v>302</v>
      </c>
      <c r="C13" s="371">
        <f>SUM(C8:C12)</f>
        <v>1299699799.0807981</v>
      </c>
    </row>
    <row r="14" spans="1:6">
      <c r="C14" s="347"/>
    </row>
    <row r="16" spans="1:6">
      <c r="C16" s="329"/>
    </row>
    <row r="17" spans="2:9" s="2" customFormat="1">
      <c r="B17" s="66"/>
      <c r="C17"/>
      <c r="D17"/>
      <c r="E17"/>
      <c r="F17"/>
      <c r="G17"/>
      <c r="H17"/>
      <c r="I17"/>
    </row>
    <row r="18" spans="2:9" s="2" customFormat="1">
      <c r="B18" s="63"/>
      <c r="C18"/>
      <c r="D18"/>
      <c r="E18"/>
      <c r="F18"/>
      <c r="G18"/>
      <c r="H18"/>
      <c r="I18"/>
    </row>
    <row r="19" spans="2:9" s="2" customFormat="1">
      <c r="B19" s="63"/>
      <c r="C19"/>
      <c r="D19"/>
      <c r="E19"/>
      <c r="F19"/>
      <c r="G19"/>
      <c r="H19"/>
      <c r="I19"/>
    </row>
    <row r="20" spans="2:9" s="2" customFormat="1">
      <c r="B20" s="65"/>
      <c r="C20"/>
      <c r="D20"/>
      <c r="E20"/>
      <c r="F20"/>
      <c r="G20"/>
      <c r="H20"/>
      <c r="I20"/>
    </row>
    <row r="21" spans="2:9" s="2" customFormat="1">
      <c r="B21" s="64"/>
      <c r="C21"/>
      <c r="D21"/>
      <c r="E21"/>
      <c r="F21"/>
      <c r="G21"/>
      <c r="H21"/>
      <c r="I21"/>
    </row>
    <row r="22" spans="2:9" s="2" customFormat="1">
      <c r="B22" s="65"/>
      <c r="C22"/>
      <c r="D22"/>
      <c r="E22"/>
      <c r="F22"/>
      <c r="G22"/>
      <c r="H22"/>
      <c r="I22"/>
    </row>
    <row r="23" spans="2:9" s="2" customFormat="1">
      <c r="B23" s="64"/>
      <c r="C23"/>
      <c r="D23"/>
      <c r="E23"/>
      <c r="F23"/>
      <c r="G23"/>
      <c r="H23"/>
      <c r="I23"/>
    </row>
    <row r="24" spans="2:9" s="2" customFormat="1">
      <c r="B24" s="64"/>
      <c r="C24"/>
      <c r="D24"/>
      <c r="E24"/>
      <c r="F24"/>
      <c r="G24"/>
      <c r="H24"/>
      <c r="I24"/>
    </row>
    <row r="25" spans="2:9" s="2" customFormat="1">
      <c r="B25" s="64"/>
      <c r="C25"/>
      <c r="D25"/>
      <c r="E25"/>
      <c r="F25"/>
      <c r="G25"/>
      <c r="H25"/>
      <c r="I25"/>
    </row>
    <row r="26" spans="2:9" s="2" customFormat="1">
      <c r="B26" s="64"/>
      <c r="C26"/>
      <c r="D26"/>
      <c r="E26"/>
      <c r="F26"/>
      <c r="G26"/>
      <c r="H26"/>
      <c r="I26"/>
    </row>
    <row r="27" spans="2:9" s="2" customFormat="1">
      <c r="B27" s="64"/>
      <c r="C27"/>
      <c r="D27"/>
      <c r="E27"/>
      <c r="F27"/>
      <c r="G27"/>
      <c r="H27"/>
      <c r="I27"/>
    </row>
    <row r="28" spans="2:9" s="2" customFormat="1">
      <c r="B28" s="65"/>
      <c r="C28"/>
      <c r="D28"/>
      <c r="E28"/>
      <c r="F28"/>
      <c r="G28"/>
      <c r="H28"/>
      <c r="I28"/>
    </row>
    <row r="29" spans="2:9" s="2" customFormat="1">
      <c r="B29" s="65"/>
      <c r="C29"/>
      <c r="D29"/>
      <c r="E29"/>
      <c r="F29"/>
      <c r="G29"/>
      <c r="H29"/>
      <c r="I29"/>
    </row>
    <row r="30" spans="2:9" s="2" customFormat="1">
      <c r="B30" s="65"/>
      <c r="C30"/>
      <c r="D30"/>
      <c r="E30"/>
      <c r="F30"/>
      <c r="G30"/>
      <c r="H30"/>
      <c r="I30"/>
    </row>
    <row r="31" spans="2:9" s="2" customFormat="1">
      <c r="B31" s="65"/>
      <c r="C31"/>
      <c r="D31"/>
      <c r="E31"/>
      <c r="F31"/>
      <c r="G31"/>
      <c r="H31"/>
      <c r="I31"/>
    </row>
    <row r="32" spans="2:9" s="2" customFormat="1">
      <c r="B32" s="65"/>
      <c r="C32"/>
      <c r="D32"/>
      <c r="E32"/>
      <c r="F32"/>
      <c r="G32"/>
      <c r="H32"/>
      <c r="I32"/>
    </row>
    <row r="33" spans="2:9" s="2" customFormat="1">
      <c r="B33" s="65"/>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p9Uz0/GtlOgzBhpsmH5MHCpAfTcQ+Qf6dYE2/+EIq1E=</DigestValue>
    </Reference>
    <Reference Type="http://www.w3.org/2000/09/xmldsig#Object" URI="#idOfficeObject">
      <DigestMethod Algorithm="http://www.w3.org/2001/04/xmlenc#sha256"/>
      <DigestValue>subR5AnNp2UDmgOewApKmjLkIaMCLoy/xgnJp9g3SBw=</DigestValue>
    </Reference>
    <Reference Type="http://uri.etsi.org/01903#SignedProperties" URI="#idSignedProperties">
      <Transforms>
        <Transform Algorithm="http://www.w3.org/TR/2001/REC-xml-c14n-20010315"/>
      </Transforms>
      <DigestMethod Algorithm="http://www.w3.org/2001/04/xmlenc#sha256"/>
      <DigestValue>Q32oNntzqPUOkIFPWpUFagrbKpan2alojij6AYvDCQM=</DigestValue>
    </Reference>
  </SignedInfo>
  <SignatureValue>phHMuoLPSFYyXgR4xjSTjuwBWZojsxP8Bfj6gAsTxi+suwMrHIlBOBiDYiw5QMV0V3A+sYKAMGAu
9dFlnv/FDRjJknKJCbT3Nxb0jYPY0lSlNctLsg3MzsrD4Cp6znXqP4Rq73n+GfMuLOQ5G+gsRi+W
9F858XmQSlau5m2ZfkHHQck3g2u72s1b+vITKk0wgEbVLV9+r1hWhNzN2I+oYCiR+wuyxanV5xbP
UQmZzPJfG9OwunHM4vda1fkA5KADCaUBAqipwBCbb0Esazm5AfXu96SNysJ+rr/yObUXtMyzS6zG
SEMGVWeXSxxDzkPCs/ZuQ0KRhFQkjOAQwZCXGw==</SignatureValue>
  <KeyInfo>
    <X509Data>
      <X509Certificate>MIIGOjCCBSKgAwIBAgIKXFca5gACAAEN7TANBgkqhkiG9w0BAQsFADBKMRIwEAYKCZImiZPyLGQBGRYCZ2UxEzARBgoJkiaJk/IsZAEZFgNuYmcxHzAdBgNVBAMTFk5CRyBDbGFzcyAyIElOVCBTdWIgQ0EwHhcNMTkwMjIyMDgwMjQzWhcNMjEwMjIxMDgwMjQzWjA4MRcwFQYDVQQKEw5KU0MgQ0FSVFUgQkFOSzEdMBsGA1UEAxMUQkNSIC0gR2l2aSBMZWJhbmlkemUwggEiMA0GCSqGSIb3DQEBAQUAA4IBDwAwggEKAoIBAQDjnwx9buylqthWkM3e4yvJnriC8WEPxHuL9evPq3EqKDgjJb+fQDOKIasTiliMq42LDOITrUopypV1GG5yQPsnArdrBzkYnsa8iQRPk5bx8a+PBAf2oRmxdX7yLMXTTbgvcoDyNX7fiaTjwYhmXEXiEYBeEHRZOPZqn90rspHv2TSgzjUyzbaawcdAfpAz/P+7+3Xz2IaIfwyC0c8shbtiVh6/0No49SWHpmqfIECRtjqukUpQf9XALwY6tcJUUKARzMTEX3WhOLqeD6cz6A7bbJzQVUW1ntb0bvJrcgOLG46PlAOHCQ58HvFDhS4v8/bfea0MmlnCDAiMvZO/ySBzAgMBAAGjggMyMIIDLjA8BgkrBgEEAYI3FQcELzAtBiUrBgEEAYI3FQjmsmCDjfVEhoGZCYO4oUqDvoRxBIPEkTOEg4hdAgFkAgEjMB0GA1UdJQQWMBQGCCsGAQUFBwMCBggrBgEFBQcDBDALBgNVHQ8EBAMCB4AwJwYJKwYBBAGCNxUKBBowGDAKBggrBgEFBQcDAjAKBggrBgEFBQcDBDAdBgNVHQ4EFgQU00sj6z+jce+G4/bNlpg3IQ1wTMY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J3Og7XaIH2HPahtm3gDIWaZfZTSXSIjkVuVYPaMXPe4Ml+sYXksY4LnmZ03IRDT4x4aaF+kQHsPSJ3eOXj0uWL3HeSmolBPuI+09a/uZ/CpHEatukIRlLa6H+JSn+1QITyGUClDdjAkgGh6OODTmJsUalo5LGM3PyOzm2TS12QTfCndRDUT1g2tuOsN10jy3ngIPb42NchN8HWoZi/lT3ZD5UJZ/CRTR6Id1/h5j1tPK8WpdHa/Bmt4B/KdAAeeatasr67mBWYBBj0bV7Bx04bwUHTF4qyOUV89gqj44K2IJrGPSALnyIbJke/TG/0tAj6pz9YyRtdmxcwEeaecc+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4chORVqhvWlu77smYWl/80PsAoxkd6Mc0iHrvEpcOwE=</DigestValue>
      </Reference>
      <Reference URI="/xl/drawings/drawing1.xml?ContentType=application/vnd.openxmlformats-officedocument.drawing+xml">
        <DigestMethod Algorithm="http://www.w3.org/2001/04/xmlenc#sha256"/>
        <DigestValue>fQ+6bLb185C5qbh32yGmnZFmI4NS3uMcQowPJr/bFfk=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Rk5Bl1/lVOl38q8C+JTHJX7zjDgmiqxgk2FpBaVyy/Q=</DigestValue>
      </Reference>
      <Reference URI="/xl/printerSettings/printerSettings11.bin?ContentType=application/vnd.openxmlformats-officedocument.spreadsheetml.printerSettings">
        <DigestMethod Algorithm="http://www.w3.org/2001/04/xmlenc#sha256"/>
        <DigestValue>ZG6Or+5M57tcFc8+0++SZKQrMcQtMGRYRbbG7EEIu5w=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TA+obCyNhiwa4PvdDTGehO56K/TozjfJBQW37NrBmok=</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ZG6Or+5M57tcFc8+0++SZKQrMcQtMGRYRbbG7EEIu5w=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sYHyIcy7xXBI2RtHmajxt/6yUOu55+MTnGK9nrklhbo=</DigestValue>
      </Reference>
      <Reference URI="/xl/printerSettings/printerSettings6.bin?ContentType=application/vnd.openxmlformats-officedocument.spreadsheetml.printerSettings">
        <DigestMethod Algorithm="http://www.w3.org/2001/04/xmlenc#sha256"/>
        <DigestValue>ZG6Or+5M57tcFc8+0++SZKQrMcQtMGRYRbbG7EEIu5w=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2UzLzzxzWum5JW18Ff8PGBLbst6EKdJgT8S6pDit+O0=</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lplgIfHCwI8IPR1Y4+OVSo7+10daI4deNC5GieeXXCw=</DigestValue>
      </Reference>
      <Reference URI="/xl/styles.xml?ContentType=application/vnd.openxmlformats-officedocument.spreadsheetml.styles+xml">
        <DigestMethod Algorithm="http://www.w3.org/2001/04/xmlenc#sha256"/>
        <DigestValue>sLzWKn44RzfJhVSb+tsC3YjSkaSchZCFLQ7MJcRJA70=</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p2eC9Ms+XZjRtflcOBP2u6NEPsXCgWfjX4V2hwADl1k=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ahfvQgYL1NqEF9ZUY6PuSQEvrBQBzZpAg3bjqRtfKu4=</DigestValue>
      </Reference>
      <Reference URI="/xl/worksheets/sheet10.xml?ContentType=application/vnd.openxmlformats-officedocument.spreadsheetml.worksheet+xml">
        <DigestMethod Algorithm="http://www.w3.org/2001/04/xmlenc#sha256"/>
        <DigestValue>16XZgmweRZ9LPqQwAwgwVmAUa7eEERyAdpx3S1+KshE=</DigestValue>
      </Reference>
      <Reference URI="/xl/worksheets/sheet11.xml?ContentType=application/vnd.openxmlformats-officedocument.spreadsheetml.worksheet+xml">
        <DigestMethod Algorithm="http://www.w3.org/2001/04/xmlenc#sha256"/>
        <DigestValue>tYysBrVTF12K1acqFgkIuufJ4Jp9p0sIRhiQwxav+co=</DigestValue>
      </Reference>
      <Reference URI="/xl/worksheets/sheet12.xml?ContentType=application/vnd.openxmlformats-officedocument.spreadsheetml.worksheet+xml">
        <DigestMethod Algorithm="http://www.w3.org/2001/04/xmlenc#sha256"/>
        <DigestValue>Y+t3VJwRUZijGmUl4hvFEYD69Uc9Rsz94KiRGmy+s5A=</DigestValue>
      </Reference>
      <Reference URI="/xl/worksheets/sheet13.xml?ContentType=application/vnd.openxmlformats-officedocument.spreadsheetml.worksheet+xml">
        <DigestMethod Algorithm="http://www.w3.org/2001/04/xmlenc#sha256"/>
        <DigestValue>eZcN8Bj0CUYL40MBPwDjpZV/L80yXJ3SzD410P87hQs=</DigestValue>
      </Reference>
      <Reference URI="/xl/worksheets/sheet14.xml?ContentType=application/vnd.openxmlformats-officedocument.spreadsheetml.worksheet+xml">
        <DigestMethod Algorithm="http://www.w3.org/2001/04/xmlenc#sha256"/>
        <DigestValue>VvBklf2lL/6tKlm5CVS5DPKge3+KNTt7z18MrVdnt/8=</DigestValue>
      </Reference>
      <Reference URI="/xl/worksheets/sheet15.xml?ContentType=application/vnd.openxmlformats-officedocument.spreadsheetml.worksheet+xml">
        <DigestMethod Algorithm="http://www.w3.org/2001/04/xmlenc#sha256"/>
        <DigestValue>NjibWSjPSbzexBJWFff7dxuh00kDRR8LBbAOodpWgTE=</DigestValue>
      </Reference>
      <Reference URI="/xl/worksheets/sheet16.xml?ContentType=application/vnd.openxmlformats-officedocument.spreadsheetml.worksheet+xml">
        <DigestMethod Algorithm="http://www.w3.org/2001/04/xmlenc#sha256"/>
        <DigestValue>mHXCDboyfKCpJ8P35zeqsrfmJF9kZxT84PVxOR4YHj0=</DigestValue>
      </Reference>
      <Reference URI="/xl/worksheets/sheet17.xml?ContentType=application/vnd.openxmlformats-officedocument.spreadsheetml.worksheet+xml">
        <DigestMethod Algorithm="http://www.w3.org/2001/04/xmlenc#sha256"/>
        <DigestValue>LVIqjruqd96APvIgEpcAmehtM2wGiNE65j/PI5Ccxqc=</DigestValue>
      </Reference>
      <Reference URI="/xl/worksheets/sheet18.xml?ContentType=application/vnd.openxmlformats-officedocument.spreadsheetml.worksheet+xml">
        <DigestMethod Algorithm="http://www.w3.org/2001/04/xmlenc#sha256"/>
        <DigestValue>aBKLRlRVAQ/Vmjl9pISxh6NMQTfC4BtMXLpfV8yKx4c=</DigestValue>
      </Reference>
      <Reference URI="/xl/worksheets/sheet19.xml?ContentType=application/vnd.openxmlformats-officedocument.spreadsheetml.worksheet+xml">
        <DigestMethod Algorithm="http://www.w3.org/2001/04/xmlenc#sha256"/>
        <DigestValue>3HT+YWnf42gNH09fjvZZrkU9D9pNynfF3ycfx3OdFew=</DigestValue>
      </Reference>
      <Reference URI="/xl/worksheets/sheet2.xml?ContentType=application/vnd.openxmlformats-officedocument.spreadsheetml.worksheet+xml">
        <DigestMethod Algorithm="http://www.w3.org/2001/04/xmlenc#sha256"/>
        <DigestValue>ef2vQeuPJE67mqEqRNa6P3DycVsgTP/8iGCA8dewgZE=</DigestValue>
      </Reference>
      <Reference URI="/xl/worksheets/sheet3.xml?ContentType=application/vnd.openxmlformats-officedocument.spreadsheetml.worksheet+xml">
        <DigestMethod Algorithm="http://www.w3.org/2001/04/xmlenc#sha256"/>
        <DigestValue>XQhOmPapYc9tasyJmQs6cWmu6hl4MjNLYgzTLGZHbl8=</DigestValue>
      </Reference>
      <Reference URI="/xl/worksheets/sheet4.xml?ContentType=application/vnd.openxmlformats-officedocument.spreadsheetml.worksheet+xml">
        <DigestMethod Algorithm="http://www.w3.org/2001/04/xmlenc#sha256"/>
        <DigestValue>ewlt0U4YKkWpIaNEsBX/DXUNLHPIIBCY72KKYuwRDgc=</DigestValue>
      </Reference>
      <Reference URI="/xl/worksheets/sheet5.xml?ContentType=application/vnd.openxmlformats-officedocument.spreadsheetml.worksheet+xml">
        <DigestMethod Algorithm="http://www.w3.org/2001/04/xmlenc#sha256"/>
        <DigestValue>fzaB8iA77s1csFrPO5mgdBsIXAxeWn9ixtNo2GlIJZc=</DigestValue>
      </Reference>
      <Reference URI="/xl/worksheets/sheet6.xml?ContentType=application/vnd.openxmlformats-officedocument.spreadsheetml.worksheet+xml">
        <DigestMethod Algorithm="http://www.w3.org/2001/04/xmlenc#sha256"/>
        <DigestValue>/IAop1hQB3X8B8C/zfyyNAy+DzwFTfbIJsZFy/e1F7M=</DigestValue>
      </Reference>
      <Reference URI="/xl/worksheets/sheet7.xml?ContentType=application/vnd.openxmlformats-officedocument.spreadsheetml.worksheet+xml">
        <DigestMethod Algorithm="http://www.w3.org/2001/04/xmlenc#sha256"/>
        <DigestValue>KGmljBv/DYZMb2OJ5nWSgnGQrDQZdpnuWHEoae8gCJo=</DigestValue>
      </Reference>
      <Reference URI="/xl/worksheets/sheet8.xml?ContentType=application/vnd.openxmlformats-officedocument.spreadsheetml.worksheet+xml">
        <DigestMethod Algorithm="http://www.w3.org/2001/04/xmlenc#sha256"/>
        <DigestValue>B5q4AyRw2W1q74b16Pnu7Lw9OUx4NGbq/XJmUkWqg/Y=</DigestValue>
      </Reference>
      <Reference URI="/xl/worksheets/sheet9.xml?ContentType=application/vnd.openxmlformats-officedocument.spreadsheetml.worksheet+xml">
        <DigestMethod Algorithm="http://www.w3.org/2001/04/xmlenc#sha256"/>
        <DigestValue>BBwmpnt/F3JsiTBmnu8HsIQsmklUHAmuKiVfhZaPNaU=</DigestValue>
      </Reference>
    </Manifest>
    <SignatureProperties>
      <SignatureProperty Id="idSignatureTime" Target="#idPackageSignature">
        <mdssi:SignatureTime xmlns:mdssi="http://schemas.openxmlformats.org/package/2006/digital-signature">
          <mdssi:Format>YYYY-MM-DDThh:mm:ssTZD</mdssi:Format>
          <mdssi:Value>2019-10-30T09:17:27Z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1</SignatureComments>
          <WindowsVersion>10.0</WindowsVersion>
          <OfficeVersion>16.0.11929/19</OfficeVersion>
          <ApplicationVersion>16.0.11929</ApplicationVersion>
          <Monitors>1</Monitors>
          <HorizontalResolution>3840</HorizontalResolution>
          <VerticalResolution>1600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2019-10-30T09:17:27Z</xd:SigningTime>
          <xd:SigningCertificate>
            <xd:Cert>
              <xd:CertDigest>
                <DigestMethod Algorithm="http://www.w3.org/2001/04/xmlenc#sha256"/>
                <DigestValue>3PFt70QXplfsx1rnBs52NvagM5snNMztgoCRy3m/sCs=</DigestValue>
              </xd:CertDigest>
              <xd:IssuerSerial>
                <X509IssuerName>CN=NBG Class 2 INT Sub CA, DC=nbg, DC=ge</X509IssuerName>
                <X509SerialNumber>436064521395118310231533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1</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Lsauhc2a4cZ6lpJrULDTfjl8l5hbDYH1dWKM+FZBSOs=</DigestValue>
    </Reference>
    <Reference Type="http://www.w3.org/2000/09/xmldsig#Object" URI="#idOfficeObject">
      <DigestMethod Algorithm="http://www.w3.org/2001/04/xmlenc#sha256"/>
      <DigestValue>kezOej4nGoh+VCA8QqgT6FedjV7VKczp3kNpUnOwYfI=</DigestValue>
    </Reference>
    <Reference Type="http://uri.etsi.org/01903#SignedProperties" URI="#idSignedProperties">
      <Transforms>
        <Transform Algorithm="http://www.w3.org/TR/2001/REC-xml-c14n-20010315"/>
      </Transforms>
      <DigestMethod Algorithm="http://www.w3.org/2001/04/xmlenc#sha256"/>
      <DigestValue>vU5MDgET1rKkaZ20YtFi57tvxFJv7IcUXhf7lvw8q/Y=</DigestValue>
    </Reference>
  </SignedInfo>
  <SignatureValue>TTD7V2Mpsc/H8nz2IPUCsjYhI3hrokkRlRHbHoaI1E5dtNf4XL8TmOuqSTHR1XjDZ6C4NHV6xeAJ
ytbgCeQ4z4MaeVgpyfAn/+zS2t7Ae751B4W0SHf+j7xP0muebNiaUHHhFF/msqV0L96EIDSVO6lI
nyHX0EHTaz+UMClvcFYYnAVvL5W/zCF6NEm9wB8U3oulFDbJ5SQqJvaJTzN1NkyTw6yfWuPtUt3d
nMUyI3M0m63r0G5vWHUAQdUo6YCJYDwmt8dg3Om5DJb/DcN9tHu8Gzv06IGzkIhN2RxApXJyB+vF
z/O/35k56aDLCdxaJOaUIGRUmknJO+6wjUswlg==</SignatureValue>
  <KeyInfo>
    <X509Data>
      <X509Certificate>MIIGPTCCBSWgAwIBAgIKXE93dgACAAEN6zANBgkqhkiG9w0BAQsFADBKMRIwEAYKCZImiZPyLGQBGRYCZ2UxEzARBgoJkiaJk/IsZAEZFgNuYmcxHzAdBgNVBAMTFk5CRyBDbGFzcyAyIElOVCBTdWIgQ0EwHhcNMTkwMjIyMDc1NDIyWhcNMjEwMjIxMDc1NDIyWjA7MRcwFQYDVQQKEw5KU0MgQ0FSVFUgQkFOSzEgMB4GA1UEAxMXQkNSIC0gVmxhZGltZXIgQXNhdGlhbmkwggEiMA0GCSqGSIb3DQEBAQUAA4IBDwAwggEKAoIBAQDaV0XX6HKNdscBu/LY8a1ZkZtR4316i6Y5doVA4htQ0Wikp5EM3jpD7Yh5coCz9wwmRAe4LUu7kOzh4emDnH4vm+5K7NF+wqvPRkQtUzIMFK1R1LbMkY/bhUD6zAztDANlAjiVp7YY7ayjJVfLGTUPKBBURzN92C4qqTxNJpOPoQSehpboCVbcL7PKAn1U3wF520MCwcgpCb7oLou2v39WWo5iJdtDZWyUbcbi9r+0EqEtcAn7B3uky89Bv8xj8YTA1zuecqbr+DVd2sB7CLkcvupIP45SJ4DN0imzA+EZb2N9hRgUsoMOzO5o1/D7gTAFudIkm8xswJuRKouN3J/VAgMBAAGjggMyMIIDLjA8BgkrBgEEAYI3FQcELzAtBiUrBgEEAYI3FQjmsmCDjfVEhoGZCYO4oUqDvoRxBIHPkBGGr54RAgFkAgEbMB0GA1UdJQQWMBQGCCsGAQUFBwMCBggrBgEFBQcDBDALBgNVHQ8EBAMCB4AwJwYJKwYBBAGCNxUKBBowGDAKBggrBgEFBQcDAjAKBggrBgEFBQcDBDAdBgNVHQ4EFgQU3IFbuoNYUfgmeirJ9c2vtKcBDUc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AXY9PzEHW2xsIERvvEz8kAy4s6Vj7QMLCGghA2Blau8GR38pMDv773/VA/cy7d7CP1MlHMPbnRamwq3V3YR+x6y6YVOpHvw83g2RdnR2IraSRtDw67NWkcyNKXr/B5rVxGhEBb2MJI/A6jIRl2mBiQptzMzncCfcVDehDd+9Z4dGjcEws+WEihnbMWwvpTFjwXtrTjGu2354LRM1YGBrRMM8q5yabiE6ubZ0uuwxyGbf4GZdDjEAIAWXvha+86nZ19LEI41i4N5nlNgwPULTU81qILqzeyh76X8l2oH6kpf+grupE1AeJpDT6x5li0pNJyyc7D1kpYzdA04MwgYR3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Transform>
          <Transform Algorithm="http://www.w3.org/TR/2001/REC-xml-c14n-20010315"/>
        </Transforms>
        <DigestMethod Algorithm="http://www.w3.org/2001/04/xmlenc#sha256"/>
        <DigestValue>n+gTK8YePr69EeQH6pc9pxlgrVVHzfGi1Lf5LysFRUo=</DigestValue>
      </Reference>
      <Reference URI="/xl/calcChain.xml?ContentType=application/vnd.openxmlformats-officedocument.spreadsheetml.calcChain+xml">
        <DigestMethod Algorithm="http://www.w3.org/2001/04/xmlenc#sha256"/>
        <DigestValue>4chORVqhvWlu77smYWl/80PsAoxkd6Mc0iHrvEpcOwE=</DigestValue>
      </Reference>
      <Reference URI="/xl/drawings/drawing1.xml?ContentType=application/vnd.openxmlformats-officedocument.drawing+xml">
        <DigestMethod Algorithm="http://www.w3.org/2001/04/xmlenc#sha256"/>
        <DigestValue>fQ+6bLb185C5qbh32yGmnZFmI4NS3uMcQowPJr/bFfk=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Rk5Bl1/lVOl38q8C+JTHJX7zjDgmiqxgk2FpBaVyy/Q=</DigestValue>
      </Reference>
      <Reference URI="/xl/printerSettings/printerSettings11.bin?ContentType=application/vnd.openxmlformats-officedocument.spreadsheetml.printerSettings">
        <DigestMethod Algorithm="http://www.w3.org/2001/04/xmlenc#sha256"/>
        <DigestValue>ZG6Or+5M57tcFc8+0++SZKQrMcQtMGRYRbbG7EEIu5w=</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TA+obCyNhiwa4PvdDTGehO56K/TozjfJBQW37NrBmok=</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ZG6Or+5M57tcFc8+0++SZKQrMcQtMGRYRbbG7EEIu5w=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sYHyIcy7xXBI2RtHmajxt/6yUOu55+MTnGK9nrklhbo=</DigestValue>
      </Reference>
      <Reference URI="/xl/printerSettings/printerSettings6.bin?ContentType=application/vnd.openxmlformats-officedocument.spreadsheetml.printerSettings">
        <DigestMethod Algorithm="http://www.w3.org/2001/04/xmlenc#sha256"/>
        <DigestValue>ZG6Or+5M57tcFc8+0++SZKQrMcQtMGRYRbbG7EEIu5w=</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2UzLzzxzWum5JW18Ff8PGBLbst6EKdJgT8S6pDit+O0=</DigestValue>
      </Reference>
      <Reference URI="/xl/printerSettings/printerSettings9.bin?ContentType=application/vnd.openxmlformats-officedocument.spreadsheetml.printerSettings">
        <DigestMethod Algorithm="http://www.w3.org/2001/04/xmlenc#sha256"/>
        <DigestValue>16nRtTkTNfAdSTF0Lg1CT4t8t5VLf2B9wJs/PWFk54A=</DigestValue>
      </Reference>
      <Reference URI="/xl/sharedStrings.xml?ContentType=application/vnd.openxmlformats-officedocument.spreadsheetml.sharedStrings+xml">
        <DigestMethod Algorithm="http://www.w3.org/2001/04/xmlenc#sha256"/>
        <DigestValue>lplgIfHCwI8IPR1Y4+OVSo7+10daI4deNC5GieeXXCw=</DigestValue>
      </Reference>
      <Reference URI="/xl/styles.xml?ContentType=application/vnd.openxmlformats-officedocument.spreadsheetml.styles+xml">
        <DigestMethod Algorithm="http://www.w3.org/2001/04/xmlenc#sha256"/>
        <DigestValue>sLzWKn44RzfJhVSb+tsC3YjSkaSchZCFLQ7MJcRJA70=</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p2eC9Ms+XZjRtflcOBP2u6NEPsXCgWfjX4V2hwADl1k=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jnGHGdC5fkAzAc94jVaHcvtKziU0iBL7Tq4k+GiR1lQ=</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ahfvQgYL1NqEF9ZUY6PuSQEvrBQBzZpAg3bjqRtfKu4=</DigestValue>
      </Reference>
      <Reference URI="/xl/worksheets/sheet10.xml?ContentType=application/vnd.openxmlformats-officedocument.spreadsheetml.worksheet+xml">
        <DigestMethod Algorithm="http://www.w3.org/2001/04/xmlenc#sha256"/>
        <DigestValue>16XZgmweRZ9LPqQwAwgwVmAUa7eEERyAdpx3S1+KshE=</DigestValue>
      </Reference>
      <Reference URI="/xl/worksheets/sheet11.xml?ContentType=application/vnd.openxmlformats-officedocument.spreadsheetml.worksheet+xml">
        <DigestMethod Algorithm="http://www.w3.org/2001/04/xmlenc#sha256"/>
        <DigestValue>tYysBrVTF12K1acqFgkIuufJ4Jp9p0sIRhiQwxav+co=</DigestValue>
      </Reference>
      <Reference URI="/xl/worksheets/sheet12.xml?ContentType=application/vnd.openxmlformats-officedocument.spreadsheetml.worksheet+xml">
        <DigestMethod Algorithm="http://www.w3.org/2001/04/xmlenc#sha256"/>
        <DigestValue>Y+t3VJwRUZijGmUl4hvFEYD69Uc9Rsz94KiRGmy+s5A=</DigestValue>
      </Reference>
      <Reference URI="/xl/worksheets/sheet13.xml?ContentType=application/vnd.openxmlformats-officedocument.spreadsheetml.worksheet+xml">
        <DigestMethod Algorithm="http://www.w3.org/2001/04/xmlenc#sha256"/>
        <DigestValue>eZcN8Bj0CUYL40MBPwDjpZV/L80yXJ3SzD410P87hQs=</DigestValue>
      </Reference>
      <Reference URI="/xl/worksheets/sheet14.xml?ContentType=application/vnd.openxmlformats-officedocument.spreadsheetml.worksheet+xml">
        <DigestMethod Algorithm="http://www.w3.org/2001/04/xmlenc#sha256"/>
        <DigestValue>VvBklf2lL/6tKlm5CVS5DPKge3+KNTt7z18MrVdnt/8=</DigestValue>
      </Reference>
      <Reference URI="/xl/worksheets/sheet15.xml?ContentType=application/vnd.openxmlformats-officedocument.spreadsheetml.worksheet+xml">
        <DigestMethod Algorithm="http://www.w3.org/2001/04/xmlenc#sha256"/>
        <DigestValue>NjibWSjPSbzexBJWFff7dxuh00kDRR8LBbAOodpWgTE=</DigestValue>
      </Reference>
      <Reference URI="/xl/worksheets/sheet16.xml?ContentType=application/vnd.openxmlformats-officedocument.spreadsheetml.worksheet+xml">
        <DigestMethod Algorithm="http://www.w3.org/2001/04/xmlenc#sha256"/>
        <DigestValue>mHXCDboyfKCpJ8P35zeqsrfmJF9kZxT84PVxOR4YHj0=</DigestValue>
      </Reference>
      <Reference URI="/xl/worksheets/sheet17.xml?ContentType=application/vnd.openxmlformats-officedocument.spreadsheetml.worksheet+xml">
        <DigestMethod Algorithm="http://www.w3.org/2001/04/xmlenc#sha256"/>
        <DigestValue>LVIqjruqd96APvIgEpcAmehtM2wGiNE65j/PI5Ccxqc=</DigestValue>
      </Reference>
      <Reference URI="/xl/worksheets/sheet18.xml?ContentType=application/vnd.openxmlformats-officedocument.spreadsheetml.worksheet+xml">
        <DigestMethod Algorithm="http://www.w3.org/2001/04/xmlenc#sha256"/>
        <DigestValue>aBKLRlRVAQ/Vmjl9pISxh6NMQTfC4BtMXLpfV8yKx4c=</DigestValue>
      </Reference>
      <Reference URI="/xl/worksheets/sheet19.xml?ContentType=application/vnd.openxmlformats-officedocument.spreadsheetml.worksheet+xml">
        <DigestMethod Algorithm="http://www.w3.org/2001/04/xmlenc#sha256"/>
        <DigestValue>3HT+YWnf42gNH09fjvZZrkU9D9pNynfF3ycfx3OdFew=</DigestValue>
      </Reference>
      <Reference URI="/xl/worksheets/sheet2.xml?ContentType=application/vnd.openxmlformats-officedocument.spreadsheetml.worksheet+xml">
        <DigestMethod Algorithm="http://www.w3.org/2001/04/xmlenc#sha256"/>
        <DigestValue>ef2vQeuPJE67mqEqRNa6P3DycVsgTP/8iGCA8dewgZE=</DigestValue>
      </Reference>
      <Reference URI="/xl/worksheets/sheet3.xml?ContentType=application/vnd.openxmlformats-officedocument.spreadsheetml.worksheet+xml">
        <DigestMethod Algorithm="http://www.w3.org/2001/04/xmlenc#sha256"/>
        <DigestValue>XQhOmPapYc9tasyJmQs6cWmu6hl4MjNLYgzTLGZHbl8=</DigestValue>
      </Reference>
      <Reference URI="/xl/worksheets/sheet4.xml?ContentType=application/vnd.openxmlformats-officedocument.spreadsheetml.worksheet+xml">
        <DigestMethod Algorithm="http://www.w3.org/2001/04/xmlenc#sha256"/>
        <DigestValue>ewlt0U4YKkWpIaNEsBX/DXUNLHPIIBCY72KKYuwRDgc=</DigestValue>
      </Reference>
      <Reference URI="/xl/worksheets/sheet5.xml?ContentType=application/vnd.openxmlformats-officedocument.spreadsheetml.worksheet+xml">
        <DigestMethod Algorithm="http://www.w3.org/2001/04/xmlenc#sha256"/>
        <DigestValue>fzaB8iA77s1csFrPO5mgdBsIXAxeWn9ixtNo2GlIJZc=</DigestValue>
      </Reference>
      <Reference URI="/xl/worksheets/sheet6.xml?ContentType=application/vnd.openxmlformats-officedocument.spreadsheetml.worksheet+xml">
        <DigestMethod Algorithm="http://www.w3.org/2001/04/xmlenc#sha256"/>
        <DigestValue>/IAop1hQB3X8B8C/zfyyNAy+DzwFTfbIJsZFy/e1F7M=</DigestValue>
      </Reference>
      <Reference URI="/xl/worksheets/sheet7.xml?ContentType=application/vnd.openxmlformats-officedocument.spreadsheetml.worksheet+xml">
        <DigestMethod Algorithm="http://www.w3.org/2001/04/xmlenc#sha256"/>
        <DigestValue>KGmljBv/DYZMb2OJ5nWSgnGQrDQZdpnuWHEoae8gCJo=</DigestValue>
      </Reference>
      <Reference URI="/xl/worksheets/sheet8.xml?ContentType=application/vnd.openxmlformats-officedocument.spreadsheetml.worksheet+xml">
        <DigestMethod Algorithm="http://www.w3.org/2001/04/xmlenc#sha256"/>
        <DigestValue>B5q4AyRw2W1q74b16Pnu7Lw9OUx4NGbq/XJmUkWqg/Y=</DigestValue>
      </Reference>
      <Reference URI="/xl/worksheets/sheet9.xml?ContentType=application/vnd.openxmlformats-officedocument.spreadsheetml.worksheet+xml">
        <DigestMethod Algorithm="http://www.w3.org/2001/04/xmlenc#sha256"/>
        <DigestValue>BBwmpnt/F3JsiTBmnu8HsIQsmklUHAmuKiVfhZaPNaU=</DigestValue>
      </Reference>
    </Manifest>
    <SignatureProperties>
      <SignatureProperty Id="idSignatureTime" Target="#idPackageSignature">
        <mdssi:SignatureTime xmlns:mdssi="http://schemas.openxmlformats.org/package/2006/digital-signature">
          <mdssi:Format>YYYY-MM-DDThh:mm:ssTZD</mdssi:Format>
          <mdssi:Value>2019-10-30T10:47:46Z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2048</HorizontalResolution>
          <VerticalResolution>1152</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2019-10-30T10:47:46Z</xd:SigningTime>
          <xd:SigningCertificate>
            <xd:Cert>
              <xd:CertDigest>
                <DigestMethod Algorithm="http://www.w3.org/2001/04/xmlenc#sha256"/>
                <DigestValue>ebyXz5TeQWIATn5Qluaq6kzC3eeGfngRl3RB5qK51zQ=</DigestValue>
              </xd:CertDigest>
              <xd:IssuerSerial>
                <X509IssuerName>CN=NBG Class 2 INT Sub CA, DC=nbg, DC=ge</X509IssuerName>
                <X509SerialNumber>435923617273576769523179</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2019-10-30T06:26:45Z</dcterms:modified>
</cp:coreProperties>
</file>