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79" l="1"/>
  <c r="B2" i="37"/>
  <c r="B2" i="36"/>
  <c r="B2" i="74"/>
  <c r="B2" i="64"/>
  <c r="B2" i="35"/>
  <c r="B2" i="69" l="1"/>
  <c r="B2" i="77"/>
  <c r="B2" i="28"/>
  <c r="B2" i="73"/>
  <c r="B2" i="72"/>
  <c r="B2" i="52"/>
  <c r="B2" i="71"/>
  <c r="B2" i="75"/>
  <c r="B2" i="53"/>
  <c r="B2" i="62"/>
  <c r="B1" i="79" l="1"/>
  <c r="B1" i="37"/>
  <c r="B1" i="36"/>
  <c r="B1" i="74"/>
  <c r="B1" i="64"/>
  <c r="B1" i="35"/>
  <c r="B1" i="69"/>
  <c r="B1" i="77"/>
  <c r="B1" i="28"/>
  <c r="B1" i="73"/>
  <c r="B1" i="72"/>
  <c r="B1" i="52"/>
  <c r="B1" i="71"/>
  <c r="B1" i="75"/>
  <c r="B1" i="53"/>
  <c r="B1" i="62"/>
  <c r="B1" i="6"/>
  <c r="B17" i="6" l="1"/>
  <c r="B16" i="6"/>
  <c r="B15" i="6"/>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<sst xmlns="http://schemas.openxmlformats.org/spreadsheetml/2006/main" count="1230" uniqueCount="941">
  <si>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</si>
  <si>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</si>
  <si>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</si>
  <si>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</si>
  <si>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</si>
  <si>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</si>
  <si>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</si>
  <si>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</si>
  <si>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</si>
  <si>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</si>
  <si>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</si>
  <si>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</si>
  <si>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</si>
  <si>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</si>
  <si>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</si>
  <si>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</si>
  <si>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</si>
  <si>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</si>
  <si>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</si>
  <si>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</si>
  <si>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</si>
  <si>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</si>
  <si>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</si>
  <si>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</si>
  <si>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</si>
  <si>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</si>
  <si>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</si>
  <si>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</si>
  <si>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</si>
  <si>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</si>
  <si>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</si>
  <si>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</si>
  <si>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</si>
  <si>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</si>
  <si>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</si>
  <si>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</si>
  <si>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</si>
  <si>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</si>
  <si>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</si>
  <si>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</si>
  <si>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</si>
  <si>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</si>
  <si>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</si>
  <si>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</si>
  <si>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</si>
  <si>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</si>
  <si>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</si>
  <si>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</si>
  <si>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</si>
  <si>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</si>
  <si>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</si>
  <si>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</si>
  <si>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</si>
  <si>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</si>
  <si>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</si>
  <si>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</si>
  <si>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</si>
  <si>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</si>
  <si>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</si>
  <si>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</si>
  <si>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</si>
  <si>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</si>
  <si>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</si>
  <si>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</si>
  <si>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</si>
  <si>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</si>
  <si>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</si>
  <si>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</si>
  <si>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</si>
  <si>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</si>
  <si>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</si>
  <si>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</si>
  <si>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</si>
  <si>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</si>
  <si>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</si>
  <si>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</si>
  <si>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</si>
  <si>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</si>
  <si>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</si>
  <si>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</si>
  <si>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</si>
  <si>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</si>
  <si>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</si>
  <si>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</si>
  <si>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</si>
  <si>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</si>
  <si>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</si>
  <si>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</si>
  <si>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</si>
  <si>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</si>
  <si>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</si>
  <si>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</si>
  <si>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</si>
  <si>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</si>
  <si>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</si>
  <si>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</si>
  <si>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</si>
  <si>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</si>
  <si>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</si>
  <si>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</si>
  <si>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</si>
  <si>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</si>
  <si>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</si>
  <si>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</si>
  <si>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</si>
  <si>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</si>
  <si>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</si>
  <si>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</si>
  <si>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</si>
  <si>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</si>
  <si>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</si>
  <si>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</si>
  <si>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</si>
  <si>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</si>
  <si>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</si>
  <si>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</si>
  <si>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</si>
  <si>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</si>
  <si>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</si>
  <si>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</si>
  <si>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</si>
  <si>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</si>
  <si>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</si>
  <si>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</si>
  <si>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</si>
  <si>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</si>
  <si>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</si>
  <si>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</si>
  <si>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</si>
  <si>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</si>
  <si>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</si>
  <si>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</si>
  <si>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</si>
  <si>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</si>
  <si>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</si>
  <si>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</si>
  <si>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</si>
  <si>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</si>
  <si>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</si>
  <si>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</si>
  <si>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</si>
  <si>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</si>
  <si>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</si>
  <si>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</si>
  <si>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</si>
  <si>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</si>
  <si>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</si>
  <si>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</si>
  <si>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</si>
  <si>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</si>
  <si>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</si>
  <si>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</si>
  <si>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</si>
  <si>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</si>
  <si>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</si>
  <si>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</si>
  <si>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</si>
  <si>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</si>
  <si>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</si>
  <si>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</si>
  <si>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</si>
  <si>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</si>
  <si>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</si>
  <si>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</si>
  <si>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</si>
  <si>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</si>
  <si>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</si>
  <si>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</si>
  <si>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</si>
  <si>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</si>
  <si>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</si>
  <si>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</si>
  <si>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</si>
  <si>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</si>
  <si>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</si>
  <si>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</si>
  <si>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</si>
  <si>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</si>
  <si>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</si>
  <si>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</si>
  <si>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</si>
  <si>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</si>
  <si>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</si>
  <si>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</si>
  <si>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</si>
  <si>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</si>
  <si>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</si>
  <si>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</si>
  <si>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</si>
  <si>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</si>
  <si>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</si>
  <si>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</si>
  <si>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</si>
  <si>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</si>
  <si>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</si>
  <si>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</si>
  <si>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</si>
  <si>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</si>
  <si>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</si>
  <si>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</si>
  <si>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</si>
  <si>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</si>
  <si>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</si>
  <si>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</si>
  <si>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</si>
  <si>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</si>
  <si>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</si>
  <si>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</si>
  <si>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</si>
  <si>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</si>
  <si>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</si>
  <si>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</si>
  <si>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</si>
  <si>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</si>
  <si>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</si>
  <si>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</si>
  <si>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</si>
  <si>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</si>
  <si>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</si>
  <si>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</si>
  <si>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</si>
  <si>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</si>
  <si>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</si>
  <si>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</si>
  <si>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</si>
  <si>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</si>
  <si>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</si>
  <si>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</si>
  <si>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</si>
  <si>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</si>
  <si>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</si>
  <si>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</si>
  <si>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</si>
  <si>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</si>
  <si>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</si>
  <si>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</si>
  <si>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</si>
  <si>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</si>
  <si>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</si>
  <si>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</si>
  <si>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</si>
  <si>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</si>
  <si>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</si>
  <si>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</si>
  <si>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</si>
  <si>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</si>
  <si>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</si>
  <si>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</si>
  <si>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</si>
  <si>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</si>
  <si>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</si>
  <si>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</si>
  <si>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</si>
  <si>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</si>
  <si>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</si>
  <si>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</si>
  <si>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</si>
  <si>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</si>
  <si>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</si>
  <si>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</si>
  <si>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</si>
  <si>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</si>
  <si>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</si>
  <si>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</si>
  <si>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</si>
  <si>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</si>
  <si>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</si>
  <si>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</si>
  <si>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</si>
  <si>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</si>
  <si>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</si>
  <si>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</si>
  <si>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</si>
  <si>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</si>
  <si>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</si>
  <si>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</si>
  <si>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</si>
  <si>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</si>
  <si>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</si>
  <si>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</si>
  <si>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</si>
  <si>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</si>
  <si>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</si>
  <si>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</si>
  <si>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</si>
  <si>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</si>
  <si>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</si>
  <si>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</si>
  <si>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</si>
  <si>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</si>
  <si>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</si>
  <si>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</si>
  <si>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</si>
  <si>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</si>
  <si>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</si>
  <si>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</si>
  <si>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</si>
  <si>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</si>
  <si>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</si>
  <si>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</si>
  <si>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</si>
  <si>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</si>
  <si>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</si>
  <si>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</si>
  <si>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</si>
  <si>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</si>
  <si>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</si>
  <si>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</si>
  <si>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</si>
  <si>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</si>
  <si>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</si>
  <si>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</si>
  <si>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</si>
  <si>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</si>
  <si>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</si>
  <si>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</si>
  <si>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</si>
  <si>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</si>
  <si>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</si>
  <si>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</si>
  <si>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</si>
  <si>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</si>
  <si>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</si>
  <si>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</si>
  <si>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</si>
  <si>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</si>
  <si>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</si>
  <si>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</si>
  <si>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</si>
  <si>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</si>
  <si>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</si>
  <si>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</si>
  <si>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</si>
  <si>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</si>
  <si>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</si>
  <si>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</si>
  <si>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</si>
  <si>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</si>
  <si>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</si>
  <si>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</si>
  <si>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</si>
  <si>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</si>
  <si>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</si>
  <si>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</si>
  <si>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</si>
  <si>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</si>
  <si>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</si>
  <si>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</si>
  <si>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</si>
  <si>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</si>
  <si>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</si>
  <si>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</si>
  <si>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</si>
  <si>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</si>
  <si>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</si>
  <si>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</si>
  <si>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</si>
  <si>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</si>
  <si>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</si>
  <si>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</si>
  <si>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</si>
  <si>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</si>
  <si>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</si>
  <si>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</si>
  <si>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</si>
  <si>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</si>
  <si>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</si>
  <si>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</si>
  <si>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</si>
  <si>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</si>
  <si>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</si>
  <si>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</si>
  <si>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</si>
  <si>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</si>
  <si>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</si>
  <si>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</si>
  <si>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</si>
  <si>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</si>
  <si>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</si>
  <si>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</si>
  <si>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</si>
  <si>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</si>
  <si>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</si>
  <si>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</si>
  <si>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</si>
  <si>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</si>
  <si>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</si>
  <si>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</si>
  <si>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</si>
  <si>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</si>
  <si>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</si>
  <si>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</si>
  <si>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</si>
  <si>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</si>
  <si>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</si>
  <si>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</si>
  <si>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</si>
  <si>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</si>
  <si>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</si>
  <si>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</si>
  <si>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</si>
  <si>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</si>
  <si>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</si>
  <si>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</si>
  <si>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</si>
  <si>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</si>
  <si>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</si>
  <si>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</si>
  <si>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</si>
  <si>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</si>
  <si>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</si>
  <si>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</si>
  <si>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</si>
  <si>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</si>
  <si>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</si>
  <si>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</si>
  <si>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</si>
  <si>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</si>
  <si>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</si>
  <si>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</si>
  <si>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</si>
  <si>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</si>
  <si>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</si>
  <si>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</si>
  <si>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</si>
  <si>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</si>
  <si>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</si>
  <si>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</si>
  <si>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</si>
  <si>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</si>
  <si>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</si>
  <si>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</si>
  <si>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</si>
  <si>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</si>
  <si>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</si>
  <si>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</si>
  <si>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</si>
  <si>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</si>
  <si>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</si>
  <si>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</si>
  <si>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</si>
  <si>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</si>
  <si>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</si>
  <si>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</si>
  <si>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</si>
  <si>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</si>
  <si>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</si>
  <si>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</si>
  <si>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</si>
  <si>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</si>
  <si>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</si>
  <si>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</si>
  <si>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</si>
  <si>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</si>
  <si>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</si>
  <si>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</si>
  <si>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</si>
  <si>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</si>
  <si>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</si>
  <si>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</si>
  <si>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</si>
  <si>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</si>
  <si>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</si>
  <si>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</si>
  <si>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</si>
  <si>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</si>
  <si>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</si>
  <si>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</si>
  <si>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</si>
  <si>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</si>
  <si>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</si>
  <si>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</si>
  <si>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</si>
  <si>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</si>
  <si>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</si>
  <si>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</si>
  <si>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</si>
  <si>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</si>
  <si>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</si>
  <si>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</si>
  <si>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</si>
  <si>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</si>
  <si>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</si>
  <si>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</si>
  <si>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</si>
  <si>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</si>
  <si>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</si>
  <si>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</si>
  <si>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</si>
  <si>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</si>
  <si>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</si>
  <si>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</si>
  <si>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</si>
  <si>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</si>
  <si>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</si>
  <si>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</si>
  <si>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</si>
  <si>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</si>
  <si>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</si>
  <si>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</si>
  <si>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</si>
  <si>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</si>
  <si>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</si>
  <si>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</si>
  <si>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</si>
  <si>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</si>
  <si>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</si>
  <si>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</si>
  <si>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</si>
  <si>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</si>
  <si>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</si>
  <si>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</si>
  <si>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</si>
  <si>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</si>
  <si>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</si>
  <si>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</si>
  <si>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</si>
  <si>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</si>
  <si>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</si>
  <si>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</si>
  <si>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</si>
  <si>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</si>
  <si>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</si>
  <si>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</si>
  <si>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</si>
  <si>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</si>
  <si>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</si>
  <si>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</si>
  <si>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</si>
  <si>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</si>
  <si>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</si>
  <si>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</si>
  <si>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</si>
  <si>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</si>
  <si>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</si>
  <si>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</si>
  <si>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</si>
  <si>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</si>
  <si>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</si>
  <si>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</si>
  <si>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</si>
  <si>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</si>
  <si>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</si>
  <si>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</si>
  <si>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</si>
  <si>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</si>
  <si>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</si>
  <si>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</si>
  <si>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</si>
  <si>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</si>
  <si>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</si>
  <si>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</si>
  <si>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</si>
  <si>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</si>
  <si>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</si>
  <si>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</si>
  <si>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</si>
  <si>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</si>
  <si>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</si>
  <si>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</si>
  <si>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</si>
  <si>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</si>
  <si>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</si>
  <si>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</si>
  <si>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</si>
  <si>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</si>
  <si>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</si>
  <si>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</si>
  <si>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</si>
  <si>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</si>
  <si>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</si>
  <si>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</si>
  <si>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</si>
  <si>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</si>
  <si>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</si>
  <si>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</si>
  <si>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</si>
  <si>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</si>
  <si>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</si>
  <si>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</si>
  <si>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</si>
  <si>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</si>
  <si>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</si>
  <si>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</si>
  <si>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</si>
  <si>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</si>
  <si>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</si>
  <si>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</si>
  <si>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</si>
  <si>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</si>
  <si>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</si>
  <si>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</si>
  <si>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</si>
  <si>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</si>
  <si>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</si>
  <si>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</si>
  <si>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</si>
  <si>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</si>
  <si>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</si>
  <si>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</si>
  <si>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</si>
  <si>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</si>
  <si>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</si>
  <si>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</si>
  <si>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</si>
  <si>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</si>
  <si>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</si>
  <si>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</si>
  <si>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</si>
  <si>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</si>
  <si>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</si>
  <si>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</si>
  <si>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</si>
  <si>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</si>
  <si>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</si>
  <si>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</si>
  <si>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</si>
  <si>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</si>
  <si>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</si>
  <si>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</si>
  <si>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</si>
  <si>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</si>
  <si>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</si>
  <si>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</si>
  <si>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</si>
  <si>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</si>
  <si>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</si>
  <si>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</si>
  <si>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</si>
  <si>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</si>
  <si>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</si>
  <si>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</si>
  <si>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</si>
  <si>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</si>
  <si>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</si>
  <si>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</si>
  <si>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</si>
  <si>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</si>
  <si>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</si>
  <si>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</si>
  <si>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</si>
  <si>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</si>
  <si>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</si>
  <si>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</si>
  <si>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</si>
  <si>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</si>
  <si>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</si>
  <si>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</si>
  <si>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</si>
  <si>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</si>
  <si>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</si>
  <si>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</si>
  <si>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</si>
  <si>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</si>
  <si>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</si>
  <si>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</si>
  <si>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</si>
  <si>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</si>
  <si>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</si>
  <si>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</si>
  <si>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</si>
  <si>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</si>
  <si>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</si>
  <si>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</si>
  <si>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</si>
  <si>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</si>
  <si>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</si>
  <si>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</si>
  <si>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</si>
  <si>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</si>
  <si>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</si>
  <si>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</si>
  <si>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</si>
  <si>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</si>
  <si>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</si>
  <si>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</si>
  <si>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</si>
  <si>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</si>
  <si>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</si>
  <si>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</si>
  <si>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</si>
  <si>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</si>
  <si>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</si>
  <si>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</si>
  <si>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</si>
  <si>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</si>
  <si>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</si>
  <si>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</si>
  <si>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</si>
  <si>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</si>
  <si>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</si>
  <si>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</si>
  <si>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</si>
  <si>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</si>
  <si>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</si>
  <si>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</si>
  <si>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</si>
  <si>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</si>
  <si>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</si>
  <si>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</si>
  <si>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</si>
  <si>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</si>
  <si>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</si>
  <si>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</si>
  <si>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</si>
  <si>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</si>
  <si>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</si>
  <si>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</si>
  <si>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</si>
  <si>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</si>
  <si>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</si>
  <si>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</si>
  <si>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</si>
  <si>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</si>
  <si>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</si>
  <si>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</si>
  <si>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</si>
  <si>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</si>
  <si>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</si>
  <si>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</si>
  <si>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</si>
  <si>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</si>
  <si>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</si>
  <si>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</si>
  <si>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</si>
  <si>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</si>
  <si>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</si>
  <si>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</si>
  <si>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</si>
  <si>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</si>
  <si>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</si>
  <si>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</si>
  <si>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</si>
  <si>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</si>
  <si>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</si>
  <si>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</si>
  <si>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</si>
  <si>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</si>
  <si>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</si>
  <si>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</si>
  <si>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</si>
  <si>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</si>
  <si>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</si>
  <si>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</si>
  <si>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</si>
  <si>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</si>
  <si>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</si>
  <si>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</si>
  <si>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</si>
  <si>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</si>
  <si>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</si>
  <si>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</si>
  <si>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</si>
  <si>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</si>
  <si>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</si>
  <si>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</si>
  <si>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</si>
  <si>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</si>
  <si>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</si>
  <si>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</si>
  <si>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</si>
  <si>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</si>
  <si>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</si>
  <si>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</si>
  <si>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</si>
  <si>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</si>
  <si>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</si>
  <si>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</si>
  <si>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</si>
  <si>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</si>
  <si>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</si>
  <si>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</si>
  <si>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</si>
  <si>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</si>
  <si>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</si>
  <si>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</si>
  <si>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</si>
  <si>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</si>
  <si>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</si>
  <si>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</si>
  <si>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</si>
  <si>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</si>
  <si>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</si>
  <si>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</si>
  <si>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</si>
  <si>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</si>
  <si>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</si>
  <si>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</si>
  <si>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</si>
  <si>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</si>
  <si>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</si>
  <si>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</si>
  <si>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</si>
  <si>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</si>
  <si>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</si>
  <si>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</si>
  <si>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</si>
  <si>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</si>
  <si>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</si>
  <si>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</si>
  <si>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</si>
  <si>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</si>
  <si>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</si>
  <si>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</si>
  <si>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</si>
  <si>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</si>
  <si>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</si>
  <si>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</si>
  <si>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</si>
  <si>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</si>
  <si>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</si>
  <si>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</si>
  <si>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</si>
  <si>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</si>
  <si>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</si>
  <si>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</si>
  <si>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</si>
  <si>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</si>
  <si>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</si>
  <si>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</si>
  <si>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</si>
  <si>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</si>
  <si>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</si>
  <si>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</si>
  <si>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</si>
  <si>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</si>
  <si>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</si>
  <si>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</si>
  <si>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</si>
  <si>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</si>
  <si>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</si>
  <si>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</si>
  <si>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</si>
  <si>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</si>
  <si>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</si>
  <si>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</si>
  <si>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</si>
  <si>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</si>
  <si>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</si>
  <si>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</si>
  <si>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</si>
  <si>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</si>
  <si>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</si>
  <si>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</si>
  <si>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</si>
  <si>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</si>
  <si>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</si>
  <si>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</si>
  <si>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</si>
  <si>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</si>
  <si>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</si>
  <si>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</si>
  <si>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</si>
  <si>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</si>
  <si>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</si>
  <si>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</si>
  <si>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</si>
  <si>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</si>
  <si>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</si>
  <si>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</si>
  <si>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</si>
  <si>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</si>
  <si>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</si>
  <si>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</si>
  <si>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</si>
  <si>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</si>
  <si>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</si>
  <si>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</si>
  <si>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</si>
  <si>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</si>
  <si>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</si>
  <si>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</si>
  <si>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</si>
  <si>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</si>
  <si>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</si>
  <si>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</si>
  <si>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</si>
  <si>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</si>
  <si>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</si>
  <si>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</si>
  <si>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</si>
  <si>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</si>
  <si>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</si>
  <si>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</si>
  <si>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</si>
  <si>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</si>
  <si>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</si>
  <si>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</si>
  <si>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</si>
  <si>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</si>
  <si>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</si>
  <si>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</si>
  <si>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</si>
  <si>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</si>
  <si>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</si>
  <si>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</si>
  <si>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</si>
  <si>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</si>
  <si>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</si>
  <si>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</si>
  <si>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</si>
  <si>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</si>
  <si>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</si>
  <si>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</si>
  <si>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</si>
  <si>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</si>
  <si>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</si>
  <si>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</si>
  <si>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</si>
  <si>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</si>
  <si>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</si>
  <si>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</si>
  <si>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ფინკა ბანკი საქართველო სს</t>
  </si>
  <si>
    <t>ფლორინ ლილა</t>
  </si>
  <si>
    <t>ვუსალ ვერდიევი</t>
  </si>
  <si>
    <t>www.finca.ge</t>
  </si>
  <si>
    <t>Florin Lila (Chairman)</t>
  </si>
  <si>
    <t>Chikako Kuno</t>
  </si>
  <si>
    <t>Volker Renner</t>
  </si>
  <si>
    <t>Vusal Verdiyev, CEO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</si>
  <si>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</si>
  <si>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</si>
  <si>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</si>
  <si>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</si>
  <si>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</si>
  <si>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</si>
  <si>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</si>
  <si>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</si>
  <si>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</si>
  <si>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</si>
  <si>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</si>
  <si>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</si>
  <si>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</si>
  <si>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ცხრილი 9 (Capital), N39</t>
  </si>
  <si>
    <t>ცხრილი 9 (Capital), N37</t>
  </si>
  <si>
    <t>ცხრილი 9 (Capital), N2</t>
  </si>
  <si>
    <t>ცხრილი 9 (Capital), N6</t>
  </si>
  <si>
    <t>X</t>
  </si>
  <si>
    <t xml:space="preserve">SRIDHAR SRINIVASAN </t>
  </si>
  <si>
    <t>Ratios</t>
  </si>
  <si>
    <t>Amounts (GEL)</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</si>
</sst>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9"/>
      <name val="Arial"/>
      <family val="2"/>
    </font>
    <font>
      <sz val="9"/>
      <name val="Arial"/>
      <family val="2"/>
    </font>
    <font>
      <b/>
      <sz val="10"/>
      <color theme="1"/>
      <name val="Arial"/>
      <family val="2"/>
    </font>
    <font>
      <sz val="10"/>
      <color theme="1"/>
      <name val="Arial"/>
      <family val="2"/>
    </font>
    <font>
      <sz val="10"/>
      <color rgb="FF333333"/>
      <name val="Arial"/>
      <family val="2"/>
    </font>
    <font>
      <i/>
      <sz val="10"/>
      <color theme="1"/>
      <name val="Arial"/>
      <family val="2"/>
    </font>
    <font>
      <sz val="11"/>
      <color theme="1"/>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9"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3"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9"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3" fontId="2" fillId="72" borderId="118" applyFont="0">
      <alignment horizontal="right" vertical="center"/>
      <protection locked="0"/>
    </xf>
    <xf numFmtId="0" fontId="66"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9"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2" fillId="70" borderId="119" applyFont="0" applyBorder="0">
      <alignment horizontal="center" wrapText="1"/>
    </xf>
    <xf numFmtId="168" fontId="54" fillId="0" borderId="116">
      <alignment horizontal="left" vertical="center"/>
    </xf>
    <xf numFmtId="0" fontId="54" fillId="0" borderId="116">
      <alignment horizontal="left" vertical="center"/>
    </xf>
    <xf numFmtId="0" fontId="54" fillId="0" borderId="116">
      <alignment horizontal="left" vertical="center"/>
    </xf>
    <xf numFmtId="0" fontId="2" fillId="69" borderId="118" applyNumberFormat="0" applyFont="0" applyBorder="0" applyProtection="0">
      <alignment horizontal="center" vertical="center"/>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8"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9"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1" fillId="0" borderId="0"/>
    <xf numFmtId="169" fontId="26" fillId="37" borderId="0"/>
    <xf numFmtId="0" fontId="2" fillId="0" borderId="0">
      <alignment vertical="center"/>
    </xf>
  </cellStyleXfs>
  <cellXfs count="6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8"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4" xfId="0" applyNumberFormat="1" applyFont="1" applyFill="1" applyBorder="1" applyAlignment="1">
      <alignment horizontal="right" vertical="center"/>
    </xf>
    <xf numFmtId="49" fontId="106" fillId="0" borderId="87" xfId="0" applyNumberFormat="1" applyFont="1" applyFill="1" applyBorder="1" applyAlignment="1">
      <alignment horizontal="right" vertical="center"/>
    </xf>
    <xf numFmtId="49" fontId="106" fillId="0" borderId="95"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8" xfId="0" applyNumberFormat="1" applyFont="1" applyFill="1" applyBorder="1" applyAlignment="1">
      <alignment horizontal="right" vertical="center"/>
    </xf>
    <xf numFmtId="0" fontId="106" fillId="0" borderId="95" xfId="0" applyNumberFormat="1" applyFont="1" applyFill="1" applyBorder="1" applyAlignment="1">
      <alignment vertical="center" wrapText="1"/>
    </xf>
    <xf numFmtId="0" fontId="106" fillId="0" borderId="95" xfId="0" applyFont="1" applyFill="1" applyBorder="1" applyAlignment="1">
      <alignment horizontal="left" vertical="center" wrapText="1"/>
    </xf>
    <xf numFmtId="0" fontId="106" fillId="0" borderId="95" xfId="12672" applyFont="1" applyFill="1" applyBorder="1" applyAlignment="1">
      <alignment horizontal="left" vertical="center" wrapText="1"/>
    </xf>
    <xf numFmtId="0" fontId="106" fillId="0" borderId="95" xfId="0" applyNumberFormat="1" applyFont="1" applyFill="1" applyBorder="1" applyAlignment="1">
      <alignment horizontal="left" vertical="center" wrapText="1"/>
    </xf>
    <xf numFmtId="0" fontId="106" fillId="0" borderId="95" xfId="0" applyNumberFormat="1" applyFont="1" applyFill="1" applyBorder="1" applyAlignment="1">
      <alignment horizontal="right" vertical="center" wrapText="1"/>
    </xf>
    <xf numFmtId="0" fontId="106" fillId="0" borderId="95" xfId="0" applyNumberFormat="1" applyFont="1" applyFill="1" applyBorder="1" applyAlignment="1">
      <alignment horizontal="right" vertical="center"/>
    </xf>
    <xf numFmtId="0" fontId="106" fillId="0" borderId="95" xfId="0" applyFont="1" applyFill="1" applyBorder="1" applyAlignment="1">
      <alignment vertical="center" wrapText="1"/>
    </xf>
    <xf numFmtId="0" fontId="106" fillId="0" borderId="98"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4" xfId="0" applyNumberFormat="1" applyFont="1" applyFill="1" applyBorder="1" applyAlignment="1">
      <alignment horizontal="right" vertical="center"/>
    </xf>
    <xf numFmtId="0" fontId="106"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2" xfId="0" applyFont="1" applyFill="1" applyBorder="1" applyAlignment="1">
      <alignment vertical="center" wrapText="1"/>
    </xf>
    <xf numFmtId="0" fontId="106" fillId="0" borderId="102" xfId="0" applyFont="1" applyFill="1" applyBorder="1" applyAlignment="1">
      <alignment horizontal="left" vertical="center" wrapText="1"/>
    </xf>
    <xf numFmtId="167" fontId="17" fillId="77" borderId="67" xfId="0" applyNumberFormat="1" applyFont="1" applyFill="1" applyBorder="1" applyAlignment="1">
      <alignment horizontal="center"/>
    </xf>
    <xf numFmtId="0" fontId="106" fillId="0" borderId="95" xfId="0" applyNumberFormat="1" applyFont="1" applyFill="1" applyBorder="1" applyAlignment="1">
      <alignment vertical="center"/>
    </xf>
    <xf numFmtId="0" fontId="106" fillId="0" borderId="95" xfId="0" applyNumberFormat="1" applyFont="1" applyFill="1" applyBorder="1" applyAlignment="1">
      <alignment horizontal="left" vertical="center" wrapText="1"/>
    </xf>
    <xf numFmtId="0" fontId="108" fillId="0" borderId="95"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5"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23"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111"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6" fillId="37" borderId="34" xfId="20" applyBorder="1"/>
    <xf numFmtId="169" fontId="26" fillId="37" borderId="130" xfId="20" applyBorder="1"/>
    <xf numFmtId="169" fontId="26" fillId="37" borderId="120" xfId="20" applyBorder="1"/>
    <xf numFmtId="169" fontId="26"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1" xfId="0" applyFont="1" applyFill="1" applyBorder="1" applyAlignment="1">
      <alignment horizontal="left"/>
    </xf>
    <xf numFmtId="0" fontId="14" fillId="3" borderId="132"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6" fillId="78" borderId="102" xfId="0" applyFont="1" applyFill="1" applyBorder="1" applyAlignment="1">
      <alignment horizontal="left" vertical="center"/>
    </xf>
    <xf numFmtId="0" fontId="106" fillId="78" borderId="95" xfId="0" applyFont="1" applyFill="1" applyBorder="1" applyAlignment="1">
      <alignment vertical="center" wrapText="1"/>
    </xf>
    <xf numFmtId="0" fontId="106" fillId="78" borderId="95" xfId="0" applyFont="1" applyFill="1" applyBorder="1" applyAlignment="1">
      <alignment horizontal="left" vertical="center" wrapText="1"/>
    </xf>
    <xf numFmtId="0" fontId="106" fillId="0" borderId="102" xfId="0" applyFont="1" applyFill="1" applyBorder="1" applyAlignment="1">
      <alignment horizontal="right" vertical="center"/>
    </xf>
    <xf numFmtId="0" fontId="4" fillId="0" borderId="136" xfId="0" applyFont="1" applyFill="1" applyBorder="1" applyAlignment="1">
      <alignment horizontal="center" vertical="center" wrapText="1"/>
    </xf>
    <xf numFmtId="0" fontId="6" fillId="3" borderId="137" xfId="0" applyFont="1" applyFill="1" applyBorder="1" applyAlignment="1">
      <alignment vertical="center"/>
    </xf>
    <xf numFmtId="0" fontId="4" fillId="3" borderId="24" xfId="0" applyFont="1" applyFill="1" applyBorder="1" applyAlignment="1">
      <alignment vertical="center"/>
    </xf>
    <xf numFmtId="0" fontId="4" fillId="0" borderId="138"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8" xfId="0" applyBorder="1"/>
    <xf numFmtId="0" fontId="0" fillId="0" borderId="138" xfId="0" applyBorder="1" applyAlignment="1">
      <alignment horizontal="center"/>
    </xf>
    <xf numFmtId="0" fontId="4" fillId="0" borderId="117" xfId="0" applyFont="1" applyBorder="1" applyAlignment="1">
      <alignment vertical="center" wrapText="1"/>
    </xf>
    <xf numFmtId="0" fontId="14" fillId="0" borderId="117" xfId="0" applyFont="1" applyBorder="1" applyAlignment="1">
      <alignment vertical="center" wrapText="1"/>
    </xf>
    <xf numFmtId="0" fontId="0" fillId="0" borderId="25" xfId="0" applyBorder="1"/>
    <xf numFmtId="0" fontId="6" fillId="36" borderId="139" xfId="0" applyFont="1" applyFill="1" applyBorder="1" applyAlignment="1">
      <alignment vertical="center" wrapText="1"/>
    </xf>
    <xf numFmtId="0" fontId="7" fillId="0" borderId="0" xfId="0" applyFont="1" applyFill="1" applyAlignment="1">
      <alignment wrapText="1"/>
    </xf>
    <xf numFmtId="0" fontId="21" fillId="0" borderId="138" xfId="0" applyFont="1" applyBorder="1" applyAlignment="1">
      <alignment horizontal="center" vertical="center" wrapText="1"/>
    </xf>
    <xf numFmtId="0" fontId="21" fillId="0" borderId="118" xfId="0"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14" fontId="7" fillId="3" borderId="118" xfId="8" quotePrefix="1" applyNumberFormat="1" applyFont="1" applyFill="1" applyBorder="1" applyAlignment="1" applyProtection="1">
      <alignment horizontal="left" vertical="center" wrapText="1" indent="3"/>
      <protection locked="0"/>
    </xf>
    <xf numFmtId="0" fontId="21" fillId="0" borderId="118" xfId="0" applyFont="1" applyFill="1" applyBorder="1" applyAlignment="1">
      <alignment horizontal="left" vertical="center" wrapText="1" indent="2"/>
    </xf>
    <xf numFmtId="0" fontId="11" fillId="0" borderId="118" xfId="17" applyFill="1" applyBorder="1" applyAlignment="1" applyProtection="1"/>
    <xf numFmtId="0" fontId="7" fillId="3" borderId="118" xfId="20960" applyFont="1" applyFill="1" applyBorder="1" applyAlignment="1" applyProtection="1"/>
    <xf numFmtId="0" fontId="103"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0"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1" fillId="0" borderId="138" xfId="0" applyFont="1" applyFill="1" applyBorder="1" applyAlignment="1">
      <alignment horizontal="center" vertical="center" wrapText="1"/>
    </xf>
    <xf numFmtId="0" fontId="21" fillId="0" borderId="118" xfId="0" applyFont="1" applyFill="1" applyBorder="1" applyAlignment="1">
      <alignment vertical="center" wrapText="1"/>
    </xf>
    <xf numFmtId="0" fontId="111" fillId="79" borderId="119" xfId="21412" applyFont="1" applyFill="1" applyBorder="1" applyAlignment="1" applyProtection="1">
      <alignment vertical="center" wrapText="1"/>
      <protection locked="0"/>
    </xf>
    <xf numFmtId="0" fontId="112" fillId="70" borderId="113" xfId="21412" applyFont="1" applyFill="1" applyBorder="1" applyAlignment="1" applyProtection="1">
      <alignment horizontal="center" vertical="center"/>
      <protection locked="0"/>
    </xf>
    <xf numFmtId="0" fontId="111" fillId="80" borderId="118" xfId="21412" applyFont="1" applyFill="1" applyBorder="1" applyAlignment="1" applyProtection="1">
      <alignment horizontal="center" vertical="center"/>
      <protection locked="0"/>
    </xf>
    <xf numFmtId="0" fontId="111" fillId="79" borderId="119" xfId="21412" applyFont="1" applyFill="1" applyBorder="1" applyAlignment="1" applyProtection="1">
      <alignment vertical="center"/>
      <protection locked="0"/>
    </xf>
    <xf numFmtId="0" fontId="111" fillId="79" borderId="119" xfId="21412" applyFont="1" applyFill="1" applyBorder="1" applyAlignment="1" applyProtection="1">
      <alignment horizontal="center" vertical="center"/>
      <protection locked="0"/>
    </xf>
    <xf numFmtId="0" fontId="62" fillId="79" borderId="119" xfId="21412" applyFont="1" applyFill="1" applyBorder="1" applyAlignment="1" applyProtection="1">
      <alignment vertical="center"/>
      <protection locked="0"/>
    </xf>
    <xf numFmtId="0" fontId="36" fillId="70" borderId="118" xfId="21412" applyFont="1" applyFill="1" applyBorder="1" applyAlignment="1" applyProtection="1">
      <alignment horizontal="center" vertical="center"/>
      <protection locked="0"/>
    </xf>
    <xf numFmtId="0" fontId="62" fillId="79" borderId="117" xfId="21412" applyFont="1" applyFill="1" applyBorder="1" applyAlignment="1" applyProtection="1">
      <alignment vertical="center"/>
      <protection locked="0"/>
    </xf>
    <xf numFmtId="0" fontId="112" fillId="0" borderId="117" xfId="21412" applyFont="1" applyFill="1" applyBorder="1" applyAlignment="1" applyProtection="1">
      <alignment horizontal="left" vertical="center" wrapText="1"/>
      <protection locked="0"/>
    </xf>
    <xf numFmtId="0" fontId="111" fillId="80" borderId="117" xfId="21412" applyFont="1" applyFill="1" applyBorder="1" applyAlignment="1" applyProtection="1">
      <alignment vertical="top" wrapText="1"/>
      <protection locked="0"/>
    </xf>
    <xf numFmtId="0" fontId="112" fillId="70" borderId="117" xfId="21412" applyFont="1" applyFill="1" applyBorder="1" applyAlignment="1" applyProtection="1">
      <alignment vertical="center" wrapText="1"/>
      <protection locked="0"/>
    </xf>
    <xf numFmtId="0" fontId="112" fillId="70" borderId="117" xfId="21412" applyFont="1" applyFill="1" applyBorder="1" applyAlignment="1" applyProtection="1">
      <alignment horizontal="left" vertical="center" wrapText="1"/>
      <protection locked="0"/>
    </xf>
    <xf numFmtId="0" fontId="112" fillId="0" borderId="117" xfId="21412" applyFont="1" applyFill="1" applyBorder="1" applyAlignment="1" applyProtection="1">
      <alignment vertical="center" wrapText="1"/>
      <protection locked="0"/>
    </xf>
    <xf numFmtId="0" fontId="112" fillId="3" borderId="117" xfId="21412" applyFont="1" applyFill="1" applyBorder="1" applyAlignment="1" applyProtection="1">
      <alignment horizontal="left" vertical="center" wrapText="1"/>
      <protection locked="0"/>
    </xf>
    <xf numFmtId="0" fontId="111" fillId="80" borderId="117" xfId="21412" applyFont="1" applyFill="1" applyBorder="1" applyAlignment="1" applyProtection="1">
      <alignment vertical="center" wrapText="1"/>
      <protection locked="0"/>
    </xf>
    <xf numFmtId="43" fontId="7" fillId="0" borderId="0" xfId="7" applyFont="1"/>
    <xf numFmtId="179" fontId="2" fillId="0" borderId="0" xfId="0" applyNumberFormat="1" applyFont="1" applyAlignment="1">
      <alignment horizontal="left"/>
    </xf>
    <xf numFmtId="179" fontId="113" fillId="0" borderId="7" xfId="0" applyNumberFormat="1" applyFont="1" applyFill="1" applyBorder="1" applyAlignment="1">
      <alignment horizontal="center" vertical="center" wrapText="1"/>
    </xf>
    <xf numFmtId="179" fontId="113" fillId="0" borderId="72" xfId="0" applyNumberFormat="1" applyFont="1" applyFill="1" applyBorder="1" applyAlignment="1">
      <alignment horizontal="center" vertical="center" wrapText="1"/>
    </xf>
    <xf numFmtId="193" fontId="2" fillId="0" borderId="118" xfId="0" applyNumberFormat="1" applyFont="1" applyFill="1" applyBorder="1" applyAlignment="1" applyProtection="1">
      <alignment vertical="center" wrapText="1"/>
      <protection locked="0"/>
    </xf>
    <xf numFmtId="193" fontId="114" fillId="0" borderId="118" xfId="0" applyNumberFormat="1" applyFont="1" applyFill="1" applyBorder="1" applyAlignment="1" applyProtection="1">
      <alignment vertical="center" wrapText="1"/>
      <protection locked="0"/>
    </xf>
    <xf numFmtId="193" fontId="114" fillId="0" borderId="136" xfId="0" applyNumberFormat="1" applyFont="1" applyFill="1" applyBorder="1" applyAlignment="1" applyProtection="1">
      <alignment vertical="center" wrapText="1"/>
      <protection locked="0"/>
    </xf>
    <xf numFmtId="193" fontId="2" fillId="0" borderId="118" xfId="0" applyNumberFormat="1" applyFont="1" applyFill="1" applyBorder="1" applyAlignment="1" applyProtection="1">
      <alignment horizontal="right" vertical="center" wrapText="1"/>
      <protection locked="0"/>
    </xf>
    <xf numFmtId="193" fontId="62" fillId="0" borderId="118" xfId="0" applyNumberFormat="1" applyFont="1" applyFill="1" applyBorder="1" applyAlignment="1" applyProtection="1">
      <alignment horizontal="right" vertical="center" wrapText="1"/>
      <protection locked="0"/>
    </xf>
    <xf numFmtId="10" fontId="2" fillId="0" borderId="118" xfId="20961" applyNumberFormat="1" applyFont="1" applyBorder="1" applyAlignment="1" applyProtection="1">
      <alignment horizontal="right" vertical="center" wrapText="1"/>
      <protection locked="0"/>
    </xf>
    <xf numFmtId="10" fontId="114" fillId="0" borderId="118" xfId="20961" applyNumberFormat="1" applyFont="1" applyBorder="1" applyAlignment="1" applyProtection="1">
      <alignment vertical="center" wrapText="1"/>
      <protection locked="0"/>
    </xf>
    <xf numFmtId="10" fontId="114" fillId="0" borderId="136" xfId="20961" applyNumberFormat="1" applyFont="1" applyBorder="1" applyAlignment="1" applyProtection="1">
      <alignment vertical="center" wrapText="1"/>
      <protection locked="0"/>
    </xf>
    <xf numFmtId="10" fontId="26" fillId="37" borderId="0" xfId="20961" applyNumberFormat="1" applyFont="1" applyFill="1" applyBorder="1"/>
    <xf numFmtId="10" fontId="26" fillId="37" borderId="111" xfId="20961" applyNumberFormat="1" applyFont="1" applyFill="1" applyBorder="1"/>
    <xf numFmtId="10" fontId="2" fillId="2" borderId="118" xfId="20961" applyNumberFormat="1" applyFont="1" applyFill="1" applyBorder="1" applyAlignment="1" applyProtection="1">
      <alignment vertical="center"/>
      <protection locked="0"/>
    </xf>
    <xf numFmtId="10" fontId="115" fillId="2" borderId="118" xfId="20961" applyNumberFormat="1" applyFont="1" applyFill="1" applyBorder="1" applyAlignment="1" applyProtection="1">
      <alignment vertical="center"/>
      <protection locked="0"/>
    </xf>
    <xf numFmtId="10" fontId="115" fillId="2" borderId="136" xfId="20961" applyNumberFormat="1" applyFont="1" applyFill="1" applyBorder="1" applyAlignment="1" applyProtection="1">
      <alignment vertical="center"/>
      <protection locked="0"/>
    </xf>
    <xf numFmtId="193" fontId="2" fillId="2" borderId="118" xfId="0" applyNumberFormat="1" applyFont="1" applyFill="1" applyBorder="1" applyAlignment="1" applyProtection="1">
      <alignment vertical="center"/>
      <protection locked="0"/>
    </xf>
    <xf numFmtId="193" fontId="115" fillId="2" borderId="118" xfId="0" applyNumberFormat="1" applyFont="1" applyFill="1" applyBorder="1" applyAlignment="1" applyProtection="1">
      <alignment vertical="center"/>
      <protection locked="0"/>
    </xf>
    <xf numFmtId="193" fontId="115" fillId="2" borderId="136"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15" fillId="2" borderId="26" xfId="20961" applyNumberFormat="1" applyFont="1" applyFill="1" applyBorder="1" applyAlignment="1" applyProtection="1">
      <alignment vertical="center"/>
      <protection locked="0"/>
    </xf>
    <xf numFmtId="10" fontId="115" fillId="2" borderId="27" xfId="20961" applyNumberFormat="1" applyFont="1" applyFill="1" applyBorder="1" applyAlignment="1" applyProtection="1">
      <alignment vertical="center"/>
      <protection locked="0"/>
    </xf>
    <xf numFmtId="193" fontId="2" fillId="0" borderId="118" xfId="7" applyNumberFormat="1" applyFont="1" applyFill="1" applyBorder="1" applyAlignment="1" applyProtection="1">
      <alignment horizontal="right"/>
    </xf>
    <xf numFmtId="193" fontId="2" fillId="36" borderId="118" xfId="7" applyNumberFormat="1" applyFont="1" applyFill="1" applyBorder="1" applyAlignment="1" applyProtection="1">
      <alignment horizontal="right"/>
    </xf>
    <xf numFmtId="193" fontId="2" fillId="0" borderId="117" xfId="0" applyNumberFormat="1" applyFont="1" applyFill="1" applyBorder="1" applyAlignment="1" applyProtection="1">
      <alignment horizontal="right"/>
    </xf>
    <xf numFmtId="193" fontId="2" fillId="0" borderId="118" xfId="0" applyNumberFormat="1" applyFont="1" applyFill="1" applyBorder="1" applyAlignment="1" applyProtection="1">
      <alignment horizontal="right"/>
    </xf>
    <xf numFmtId="193" fontId="2" fillId="36" borderId="136" xfId="0" applyNumberFormat="1" applyFont="1" applyFill="1" applyBorder="1" applyAlignment="1" applyProtection="1">
      <alignment horizontal="right"/>
    </xf>
    <xf numFmtId="193" fontId="2" fillId="0" borderId="118" xfId="7" applyNumberFormat="1" applyFont="1" applyFill="1" applyBorder="1" applyAlignment="1" applyProtection="1">
      <alignment horizontal="right"/>
      <protection locked="0"/>
    </xf>
    <xf numFmtId="193" fontId="2" fillId="0" borderId="117" xfId="0" applyNumberFormat="1" applyFont="1" applyFill="1" applyBorder="1" applyAlignment="1" applyProtection="1">
      <alignment horizontal="right"/>
      <protection locked="0"/>
    </xf>
    <xf numFmtId="193" fontId="2" fillId="0" borderId="118" xfId="0" applyNumberFormat="1" applyFont="1" applyFill="1" applyBorder="1" applyAlignment="1" applyProtection="1">
      <alignment horizontal="right"/>
      <protection locked="0"/>
    </xf>
    <xf numFmtId="193" fontId="2" fillId="0" borderId="136" xfId="0" applyNumberFormat="1" applyFont="1" applyFill="1" applyBorder="1" applyAlignment="1" applyProtection="1">
      <alignment horizontal="right"/>
    </xf>
    <xf numFmtId="193" fontId="2" fillId="36" borderId="26" xfId="7" applyNumberFormat="1" applyFont="1" applyFill="1" applyBorder="1" applyAlignment="1" applyProtection="1">
      <alignment horizontal="right"/>
    </xf>
    <xf numFmtId="193" fontId="2" fillId="36" borderId="27" xfId="0" applyNumberFormat="1" applyFont="1" applyFill="1" applyBorder="1" applyAlignment="1" applyProtection="1">
      <alignment horizontal="right"/>
    </xf>
    <xf numFmtId="164" fontId="2" fillId="0" borderId="118" xfId="7" applyNumberFormat="1" applyFont="1" applyFill="1" applyBorder="1" applyAlignment="1" applyProtection="1">
      <alignment horizontal="right"/>
      <protection locked="0"/>
    </xf>
    <xf numFmtId="164" fontId="2" fillId="36" borderId="118" xfId="7" applyNumberFormat="1" applyFont="1" applyFill="1" applyBorder="1" applyAlignment="1" applyProtection="1">
      <alignment horizontal="right"/>
    </xf>
    <xf numFmtId="164" fontId="2" fillId="36" borderId="136" xfId="7" applyNumberFormat="1" applyFont="1" applyFill="1" applyBorder="1" applyAlignment="1" applyProtection="1">
      <alignment horizontal="right"/>
    </xf>
    <xf numFmtId="164" fontId="2" fillId="36" borderId="118" xfId="7" applyNumberFormat="1" applyFont="1" applyFill="1" applyBorder="1" applyAlignment="1">
      <alignment horizontal="right"/>
    </xf>
    <xf numFmtId="164" fontId="2" fillId="3" borderId="118" xfId="7" applyNumberFormat="1" applyFont="1" applyFill="1" applyBorder="1" applyAlignment="1" applyProtection="1">
      <alignment horizontal="right"/>
      <protection locked="0"/>
    </xf>
    <xf numFmtId="164" fontId="2" fillId="3" borderId="118" xfId="7" applyNumberFormat="1" applyFont="1" applyFill="1" applyBorder="1" applyAlignment="1" applyProtection="1">
      <alignment horizontal="right"/>
    </xf>
    <xf numFmtId="164" fontId="2" fillId="3" borderId="136" xfId="7" applyNumberFormat="1" applyFont="1" applyFill="1" applyBorder="1" applyAlignment="1" applyProtection="1">
      <alignment horizontal="right"/>
    </xf>
    <xf numFmtId="164" fontId="62" fillId="0" borderId="118" xfId="7" applyNumberFormat="1" applyFont="1" applyFill="1" applyBorder="1" applyAlignment="1">
      <alignment horizontal="center"/>
    </xf>
    <xf numFmtId="164" fontId="62" fillId="3" borderId="118" xfId="7" applyNumberFormat="1" applyFont="1" applyFill="1" applyBorder="1" applyAlignment="1">
      <alignment horizontal="center"/>
    </xf>
    <xf numFmtId="164" fontId="2" fillId="0" borderId="118" xfId="7" applyNumberFormat="1" applyFont="1" applyFill="1" applyBorder="1" applyAlignment="1" applyProtection="1">
      <alignment horizontal="right" vertical="center"/>
      <protection locked="0"/>
    </xf>
    <xf numFmtId="164" fontId="2" fillId="36" borderId="26"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64" fontId="2" fillId="36" borderId="27" xfId="7" applyNumberFormat="1" applyFont="1" applyFill="1" applyBorder="1" applyAlignment="1" applyProtection="1">
      <alignment horizontal="right"/>
    </xf>
    <xf numFmtId="193" fontId="2" fillId="81" borderId="118" xfId="0" applyNumberFormat="1" applyFont="1" applyFill="1" applyBorder="1" applyAlignment="1" applyProtection="1">
      <alignment horizontal="right"/>
    </xf>
    <xf numFmtId="193" fontId="2" fillId="81" borderId="136" xfId="0" applyNumberFormat="1" applyFont="1" applyFill="1" applyBorder="1" applyAlignment="1" applyProtection="1">
      <alignment horizontal="right"/>
    </xf>
    <xf numFmtId="193" fontId="2" fillId="36" borderId="118" xfId="0" applyNumberFormat="1" applyFont="1" applyFill="1" applyBorder="1" applyAlignment="1" applyProtection="1">
      <alignment horizontal="right"/>
    </xf>
    <xf numFmtId="193" fontId="2" fillId="0" borderId="26" xfId="0"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3" fontId="114" fillId="36" borderId="118" xfId="0" applyNumberFormat="1" applyFont="1" applyFill="1" applyBorder="1" applyAlignment="1">
      <alignment vertical="center" wrapText="1"/>
    </xf>
    <xf numFmtId="3" fontId="114" fillId="36" borderId="136" xfId="0" applyNumberFormat="1" applyFont="1" applyFill="1" applyBorder="1" applyAlignment="1">
      <alignment vertical="center" wrapText="1"/>
    </xf>
    <xf numFmtId="3" fontId="114" fillId="0" borderId="118" xfId="0" applyNumberFormat="1" applyFont="1" applyBorder="1" applyAlignment="1">
      <alignment vertical="center" wrapText="1"/>
    </xf>
    <xf numFmtId="3" fontId="114" fillId="0" borderId="136" xfId="0" applyNumberFormat="1" applyFont="1" applyBorder="1" applyAlignment="1">
      <alignment vertical="center" wrapText="1"/>
    </xf>
    <xf numFmtId="3" fontId="114" fillId="0" borderId="118" xfId="0" applyNumberFormat="1" applyFont="1" applyFill="1" applyBorder="1" applyAlignment="1">
      <alignment vertical="center" wrapText="1"/>
    </xf>
    <xf numFmtId="3" fontId="114" fillId="36" borderId="26" xfId="0" applyNumberFormat="1" applyFont="1" applyFill="1" applyBorder="1" applyAlignment="1">
      <alignment vertical="center" wrapText="1"/>
    </xf>
    <xf numFmtId="3" fontId="114" fillId="36" borderId="27" xfId="0" applyNumberFormat="1" applyFont="1" applyFill="1" applyBorder="1" applyAlignment="1">
      <alignment vertical="center" wrapText="1"/>
    </xf>
    <xf numFmtId="179" fontId="113" fillId="0" borderId="20" xfId="0" applyNumberFormat="1" applyFont="1" applyBorder="1" applyAlignment="1">
      <alignment horizontal="center" vertical="center" wrapText="1"/>
    </xf>
    <xf numFmtId="0" fontId="2" fillId="0" borderId="138" xfId="0" applyFont="1" applyBorder="1" applyAlignment="1">
      <alignment vertical="center"/>
    </xf>
    <xf numFmtId="0" fontId="2" fillId="0" borderId="119" xfId="0" applyFont="1" applyBorder="1" applyAlignment="1">
      <alignment wrapText="1"/>
    </xf>
    <xf numFmtId="9" fontId="114" fillId="0" borderId="136" xfId="20961" applyFont="1" applyBorder="1" applyAlignment="1"/>
    <xf numFmtId="0" fontId="114" fillId="0" borderId="136" xfId="0" applyFont="1" applyBorder="1" applyAlignment="1"/>
    <xf numFmtId="0" fontId="2" fillId="0" borderId="126" xfId="0" applyFont="1" applyBorder="1" applyAlignment="1">
      <alignment vertical="center"/>
    </xf>
    <xf numFmtId="0" fontId="2" fillId="0" borderId="114" xfId="0" applyFont="1" applyBorder="1" applyAlignment="1">
      <alignment wrapText="1"/>
    </xf>
    <xf numFmtId="0" fontId="114" fillId="0" borderId="127" xfId="0" applyFont="1" applyBorder="1" applyAlignment="1"/>
    <xf numFmtId="167" fontId="114" fillId="0" borderId="118" xfId="0" applyNumberFormat="1" applyFont="1" applyBorder="1" applyAlignment="1">
      <alignment horizontal="center" vertical="center"/>
    </xf>
    <xf numFmtId="167" fontId="114" fillId="0" borderId="136" xfId="0" applyNumberFormat="1" applyFont="1" applyBorder="1" applyAlignment="1">
      <alignment horizontal="center" vertical="center"/>
    </xf>
    <xf numFmtId="167" fontId="116" fillId="0" borderId="118" xfId="0" applyNumberFormat="1" applyFont="1" applyBorder="1" applyAlignment="1">
      <alignment horizontal="center" vertical="center"/>
    </xf>
    <xf numFmtId="167" fontId="113" fillId="36" borderId="26" xfId="0" applyNumberFormat="1" applyFont="1" applyFill="1" applyBorder="1" applyAlignment="1">
      <alignment horizontal="center" vertical="center"/>
    </xf>
    <xf numFmtId="167" fontId="113" fillId="36" borderId="27" xfId="0" applyNumberFormat="1" applyFont="1" applyFill="1" applyBorder="1" applyAlignment="1">
      <alignment horizontal="center" vertical="center"/>
    </xf>
    <xf numFmtId="193" fontId="114" fillId="36" borderId="21" xfId="0" applyNumberFormat="1" applyFont="1" applyFill="1" applyBorder="1" applyAlignment="1">
      <alignment horizontal="center" vertical="center"/>
    </xf>
    <xf numFmtId="193" fontId="114" fillId="0" borderId="23" xfId="0" applyNumberFormat="1" applyFont="1" applyBorder="1" applyAlignment="1"/>
    <xf numFmtId="193" fontId="114" fillId="0" borderId="23" xfId="0" applyNumberFormat="1" applyFont="1" applyBorder="1" applyAlignment="1">
      <alignment wrapText="1"/>
    </xf>
    <xf numFmtId="193" fontId="114" fillId="36" borderId="23" xfId="0" applyNumberFormat="1" applyFont="1" applyFill="1" applyBorder="1" applyAlignment="1">
      <alignment horizontal="center" vertical="center" wrapText="1"/>
    </xf>
    <xf numFmtId="193" fontId="114" fillId="0" borderId="23" xfId="0" applyNumberFormat="1" applyFont="1" applyFill="1" applyBorder="1" applyAlignment="1">
      <alignment wrapText="1"/>
    </xf>
    <xf numFmtId="193" fontId="114" fillId="36" borderId="27" xfId="0" applyNumberFormat="1" applyFont="1" applyFill="1" applyBorder="1" applyAlignment="1">
      <alignment horizontal="center" vertical="center" wrapText="1"/>
    </xf>
    <xf numFmtId="0" fontId="2" fillId="0" borderId="0" xfId="11" applyFont="1" applyFill="1" applyBorder="1" applyProtection="1"/>
    <xf numFmtId="43" fontId="2" fillId="0" borderId="0" xfId="7" applyFont="1"/>
    <xf numFmtId="0" fontId="114" fillId="0" borderId="0" xfId="0" applyFont="1"/>
    <xf numFmtId="0" fontId="2" fillId="0" borderId="0" xfId="11" applyFont="1" applyFill="1" applyBorder="1" applyAlignment="1" applyProtection="1"/>
    <xf numFmtId="0" fontId="114" fillId="0" borderId="0" xfId="0" applyFont="1" applyFill="1"/>
    <xf numFmtId="0" fontId="113" fillId="0" borderId="0" xfId="21410" applyFont="1" applyFill="1" applyAlignment="1" applyProtection="1">
      <alignment horizontal="left" vertical="center"/>
      <protection locked="0"/>
    </xf>
    <xf numFmtId="0" fontId="113" fillId="36" borderId="20" xfId="0" applyFont="1" applyFill="1" applyBorder="1" applyAlignment="1">
      <alignment horizontal="center" vertical="center" wrapText="1"/>
    </xf>
    <xf numFmtId="0" fontId="114" fillId="0" borderId="0" xfId="0" applyFont="1" applyFill="1" applyAlignment="1">
      <alignment horizontal="center" vertical="center"/>
    </xf>
    <xf numFmtId="0" fontId="113" fillId="36" borderId="138" xfId="0" applyFont="1" applyFill="1" applyBorder="1" applyAlignment="1">
      <alignment horizontal="left" vertical="center" wrapText="1"/>
    </xf>
    <xf numFmtId="0" fontId="113" fillId="36" borderId="118" xfId="0" applyFont="1" applyFill="1" applyBorder="1" applyAlignment="1">
      <alignment horizontal="left" vertical="center" wrapText="1"/>
    </xf>
    <xf numFmtId="0" fontId="114" fillId="0" borderId="0" xfId="0" applyFont="1" applyFill="1" applyAlignment="1">
      <alignment horizontal="left" vertical="center"/>
    </xf>
    <xf numFmtId="0" fontId="114" fillId="0" borderId="138" xfId="0" applyFont="1" applyFill="1" applyBorder="1" applyAlignment="1">
      <alignment horizontal="right" vertical="center" wrapText="1"/>
    </xf>
    <xf numFmtId="0" fontId="114" fillId="0" borderId="118" xfId="0" applyFont="1" applyFill="1" applyBorder="1" applyAlignment="1">
      <alignment horizontal="left" vertical="center" wrapText="1"/>
    </xf>
    <xf numFmtId="10" fontId="2" fillId="0" borderId="118" xfId="20961" applyNumberFormat="1" applyFont="1" applyFill="1" applyBorder="1" applyAlignment="1">
      <alignment horizontal="left" vertical="center" wrapText="1"/>
    </xf>
    <xf numFmtId="10" fontId="114" fillId="0" borderId="118" xfId="20961" applyNumberFormat="1" applyFont="1" applyFill="1" applyBorder="1" applyAlignment="1">
      <alignment horizontal="left" vertical="center" wrapText="1"/>
    </xf>
    <xf numFmtId="10" fontId="113" fillId="36" borderId="118" xfId="0" applyNumberFormat="1" applyFont="1" applyFill="1" applyBorder="1" applyAlignment="1">
      <alignment horizontal="left" vertical="center" wrapText="1"/>
    </xf>
    <xf numFmtId="10" fontId="113" fillId="36" borderId="118" xfId="20961" applyNumberFormat="1" applyFont="1" applyFill="1" applyBorder="1" applyAlignment="1">
      <alignment horizontal="left" vertical="center" wrapText="1"/>
    </xf>
    <xf numFmtId="49" fontId="114" fillId="0" borderId="138" xfId="0" applyNumberFormat="1" applyFont="1" applyFill="1" applyBorder="1" applyAlignment="1">
      <alignment horizontal="right" vertical="center" wrapText="1"/>
    </xf>
    <xf numFmtId="10" fontId="113" fillId="36" borderId="118" xfId="0" applyNumberFormat="1" applyFont="1" applyFill="1" applyBorder="1" applyAlignment="1">
      <alignment horizontal="center" vertical="center" wrapText="1"/>
    </xf>
    <xf numFmtId="0" fontId="113" fillId="0" borderId="138" xfId="0" applyFont="1" applyFill="1" applyBorder="1" applyAlignment="1">
      <alignment horizontal="left" vertical="center" wrapText="1"/>
    </xf>
    <xf numFmtId="49" fontId="62" fillId="0" borderId="25" xfId="5" applyNumberFormat="1" applyFont="1" applyFill="1" applyBorder="1" applyAlignment="1" applyProtection="1">
      <alignment horizontal="left" vertical="center"/>
      <protection locked="0"/>
    </xf>
    <xf numFmtId="0" fontId="2" fillId="0" borderId="26" xfId="9" applyFont="1" applyFill="1" applyBorder="1" applyAlignment="1" applyProtection="1">
      <alignment horizontal="left" vertical="center" wrapText="1"/>
      <protection locked="0"/>
    </xf>
    <xf numFmtId="10" fontId="2" fillId="0" borderId="26" xfId="20961" applyNumberFormat="1" applyFont="1" applyFill="1" applyBorder="1" applyAlignment="1" applyProtection="1">
      <alignment horizontal="left" vertical="center"/>
    </xf>
    <xf numFmtId="164" fontId="114" fillId="0" borderId="0" xfId="7" applyNumberFormat="1" applyFont="1"/>
    <xf numFmtId="164" fontId="2" fillId="0" borderId="0" xfId="7" applyNumberFormat="1" applyFont="1" applyFill="1" applyBorder="1" applyAlignment="1" applyProtection="1"/>
    <xf numFmtId="164" fontId="113" fillId="36" borderId="21" xfId="7" applyNumberFormat="1" applyFont="1" applyFill="1" applyBorder="1" applyAlignment="1">
      <alignment horizontal="center" vertical="center" wrapText="1"/>
    </xf>
    <xf numFmtId="164" fontId="113" fillId="36" borderId="136" xfId="7" applyNumberFormat="1" applyFont="1" applyFill="1" applyBorder="1" applyAlignment="1">
      <alignment horizontal="left" vertical="center" wrapText="1"/>
    </xf>
    <xf numFmtId="164" fontId="114" fillId="0" borderId="136" xfId="7" applyNumberFormat="1" applyFont="1" applyFill="1" applyBorder="1" applyAlignment="1">
      <alignment horizontal="right" vertical="center" wrapText="1"/>
    </xf>
    <xf numFmtId="164" fontId="113" fillId="36" borderId="136" xfId="7" applyNumberFormat="1" applyFont="1" applyFill="1" applyBorder="1" applyAlignment="1">
      <alignment horizontal="right" vertical="center" wrapText="1"/>
    </xf>
    <xf numFmtId="164" fontId="113" fillId="36" borderId="136" xfId="7" applyNumberFormat="1" applyFont="1" applyFill="1" applyBorder="1" applyAlignment="1">
      <alignment horizontal="center" vertical="center" wrapText="1"/>
    </xf>
    <xf numFmtId="164" fontId="2" fillId="0" borderId="27" xfId="7" applyNumberFormat="1" applyFont="1" applyFill="1" applyBorder="1" applyAlignment="1" applyProtection="1">
      <alignment horizontal="right" vertical="center"/>
    </xf>
    <xf numFmtId="193" fontId="114" fillId="0" borderId="35" xfId="0" applyNumberFormat="1" applyFont="1" applyBorder="1" applyAlignment="1">
      <alignment vertical="center"/>
    </xf>
    <xf numFmtId="193" fontId="114" fillId="0" borderId="14" xfId="0" applyNumberFormat="1" applyFont="1" applyBorder="1" applyAlignment="1">
      <alignment vertical="center"/>
    </xf>
    <xf numFmtId="193" fontId="116" fillId="0" borderId="14" xfId="0" applyNumberFormat="1" applyFont="1" applyBorder="1" applyAlignment="1">
      <alignment vertical="center"/>
    </xf>
    <xf numFmtId="193" fontId="114" fillId="36" borderId="14" xfId="0" applyNumberFormat="1" applyFont="1" applyFill="1" applyBorder="1" applyAlignment="1">
      <alignment vertical="center"/>
    </xf>
    <xf numFmtId="193" fontId="114" fillId="0" borderId="15" xfId="0" applyNumberFormat="1" applyFont="1" applyBorder="1" applyAlignment="1">
      <alignment vertical="center"/>
    </xf>
    <xf numFmtId="193" fontId="113" fillId="36" borderId="17" xfId="0" applyNumberFormat="1" applyFont="1" applyFill="1" applyBorder="1" applyAlignment="1">
      <alignment vertical="center"/>
    </xf>
    <xf numFmtId="193" fontId="114" fillId="0" borderId="18" xfId="0" applyNumberFormat="1" applyFont="1" applyBorder="1" applyAlignment="1">
      <alignment vertical="center"/>
    </xf>
    <xf numFmtId="193" fontId="116" fillId="0" borderId="15" xfId="0" applyNumberFormat="1" applyFont="1" applyBorder="1" applyAlignment="1">
      <alignment vertical="center"/>
    </xf>
    <xf numFmtId="193" fontId="113" fillId="36" borderId="64" xfId="0" applyNumberFormat="1" applyFont="1" applyFill="1" applyBorder="1" applyAlignment="1">
      <alignment vertical="center"/>
    </xf>
    <xf numFmtId="164" fontId="114" fillId="0" borderId="3" xfId="7" applyNumberFormat="1" applyFont="1" applyBorder="1" applyAlignment="1"/>
    <xf numFmtId="164" fontId="114" fillId="0" borderId="8" xfId="7" applyNumberFormat="1" applyFont="1" applyBorder="1" applyAlignment="1"/>
    <xf numFmtId="167" fontId="114" fillId="0" borderId="23" xfId="0" applyNumberFormat="1" applyFont="1" applyBorder="1" applyAlignment="1"/>
    <xf numFmtId="193" fontId="114" fillId="36" borderId="26" xfId="0" applyNumberFormat="1" applyFont="1" applyFill="1" applyBorder="1"/>
    <xf numFmtId="0" fontId="114" fillId="36" borderId="27" xfId="0" applyFont="1" applyFill="1" applyBorder="1"/>
    <xf numFmtId="9" fontId="114" fillId="80" borderId="136" xfId="20961" applyFont="1" applyFill="1" applyBorder="1"/>
    <xf numFmtId="9" fontId="114" fillId="36" borderId="27" xfId="20961" applyFont="1" applyFill="1" applyBorder="1"/>
    <xf numFmtId="193" fontId="114" fillId="0" borderId="3" xfId="0" applyNumberFormat="1" applyFont="1" applyBorder="1"/>
    <xf numFmtId="193" fontId="114" fillId="0" borderId="3" xfId="0" applyNumberFormat="1" applyFont="1" applyFill="1" applyBorder="1"/>
    <xf numFmtId="193" fontId="114" fillId="0" borderId="8" xfId="0" applyNumberFormat="1" applyFont="1" applyBorder="1"/>
    <xf numFmtId="193" fontId="114" fillId="0" borderId="8" xfId="0" applyNumberFormat="1" applyFont="1" applyFill="1" applyBorder="1"/>
    <xf numFmtId="164" fontId="2" fillId="37" borderId="0" xfId="7" applyNumberFormat="1" applyFont="1" applyFill="1" applyBorder="1"/>
    <xf numFmtId="164" fontId="114" fillId="0" borderId="59" xfId="7" applyNumberFormat="1" applyFont="1" applyFill="1" applyBorder="1" applyAlignment="1">
      <alignment vertical="center"/>
    </xf>
    <xf numFmtId="164" fontId="114" fillId="0" borderId="72" xfId="7" applyNumberFormat="1" applyFont="1" applyFill="1" applyBorder="1" applyAlignment="1">
      <alignment vertical="center"/>
    </xf>
    <xf numFmtId="164" fontId="114" fillId="3" borderId="116" xfId="7" applyNumberFormat="1" applyFont="1" applyFill="1" applyBorder="1" applyAlignment="1">
      <alignment vertical="center"/>
    </xf>
    <xf numFmtId="164" fontId="114" fillId="3" borderId="24" xfId="7" applyNumberFormat="1" applyFont="1" applyFill="1" applyBorder="1" applyAlignment="1">
      <alignment vertical="center"/>
    </xf>
    <xf numFmtId="164" fontId="114" fillId="0" borderId="118" xfId="7" applyNumberFormat="1" applyFont="1" applyFill="1" applyBorder="1" applyAlignment="1">
      <alignment vertical="center"/>
    </xf>
    <xf numFmtId="164" fontId="114" fillId="0" borderId="119" xfId="7" applyNumberFormat="1" applyFont="1" applyFill="1" applyBorder="1" applyAlignment="1">
      <alignment vertical="center"/>
    </xf>
    <xf numFmtId="164" fontId="114" fillId="0" borderId="136" xfId="7" applyNumberFormat="1" applyFont="1" applyFill="1" applyBorder="1" applyAlignment="1">
      <alignment vertical="center"/>
    </xf>
    <xf numFmtId="164" fontId="114" fillId="0" borderId="26" xfId="7" applyNumberFormat="1" applyFont="1" applyFill="1" applyBorder="1" applyAlignment="1">
      <alignment vertical="center"/>
    </xf>
    <xf numFmtId="164" fontId="114" fillId="0" borderId="28" xfId="7" applyNumberFormat="1" applyFont="1" applyFill="1" applyBorder="1" applyAlignment="1">
      <alignment vertical="center"/>
    </xf>
    <xf numFmtId="164" fontId="114" fillId="0" borderId="27" xfId="7" applyNumberFormat="1" applyFont="1" applyFill="1" applyBorder="1" applyAlignment="1">
      <alignment vertical="center"/>
    </xf>
    <xf numFmtId="164" fontId="114" fillId="0" borderId="30" xfId="7" applyNumberFormat="1" applyFont="1" applyFill="1" applyBorder="1" applyAlignment="1">
      <alignment vertical="center"/>
    </xf>
    <xf numFmtId="164" fontId="114" fillId="0" borderId="21" xfId="7" applyNumberFormat="1" applyFont="1" applyFill="1" applyBorder="1" applyAlignment="1">
      <alignment vertical="center"/>
    </xf>
    <xf numFmtId="164" fontId="114" fillId="0" borderId="114" xfId="7" applyNumberFormat="1" applyFont="1" applyFill="1" applyBorder="1" applyAlignment="1">
      <alignment vertical="center"/>
    </xf>
    <xf numFmtId="164" fontId="114" fillId="0" borderId="127" xfId="7" applyNumberFormat="1" applyFont="1" applyFill="1" applyBorder="1" applyAlignment="1">
      <alignment vertical="center"/>
    </xf>
    <xf numFmtId="9" fontId="114" fillId="0" borderId="112" xfId="20961" applyFont="1" applyFill="1" applyBorder="1" applyAlignment="1">
      <alignment vertical="center"/>
    </xf>
    <xf numFmtId="9" fontId="114" fillId="0" borderId="129" xfId="20961" applyFont="1" applyFill="1" applyBorder="1" applyAlignment="1">
      <alignment vertical="center"/>
    </xf>
    <xf numFmtId="193" fontId="2" fillId="36" borderId="118" xfId="5" applyNumberFormat="1" applyFont="1" applyFill="1" applyBorder="1" applyProtection="1">
      <protection locked="0"/>
    </xf>
    <xf numFmtId="0" fontId="2" fillId="3" borderId="118" xfId="5" applyFont="1" applyFill="1" applyBorder="1" applyProtection="1">
      <protection locked="0"/>
    </xf>
    <xf numFmtId="193" fontId="2" fillId="36" borderId="118" xfId="1" applyNumberFormat="1" applyFont="1" applyFill="1" applyBorder="1" applyProtection="1">
      <protection locked="0"/>
    </xf>
    <xf numFmtId="193" fontId="2" fillId="81" borderId="118" xfId="5" applyNumberFormat="1" applyFont="1" applyFill="1" applyBorder="1" applyProtection="1">
      <protection locked="0"/>
    </xf>
    <xf numFmtId="3" fontId="2" fillId="36" borderId="136" xfId="5" applyNumberFormat="1" applyFont="1" applyFill="1" applyBorder="1" applyProtection="1">
      <protection locked="0"/>
    </xf>
    <xf numFmtId="193" fontId="2" fillId="3" borderId="118" xfId="5" applyNumberFormat="1" applyFont="1" applyFill="1" applyBorder="1" applyProtection="1">
      <protection locked="0"/>
    </xf>
    <xf numFmtId="165" fontId="2" fillId="3" borderId="118" xfId="8" applyNumberFormat="1" applyFont="1" applyFill="1" applyBorder="1" applyAlignment="1" applyProtection="1">
      <alignment horizontal="right" wrapText="1"/>
      <protection locked="0"/>
    </xf>
    <xf numFmtId="165" fontId="2" fillId="4" borderId="118" xfId="8" applyNumberFormat="1" applyFont="1" applyFill="1" applyBorder="1" applyAlignment="1" applyProtection="1">
      <alignment horizontal="right" wrapText="1"/>
      <protection locked="0"/>
    </xf>
    <xf numFmtId="193" fontId="2" fillId="0" borderId="118" xfId="1" applyNumberFormat="1" applyFont="1" applyFill="1" applyBorder="1" applyProtection="1">
      <protection locked="0"/>
    </xf>
    <xf numFmtId="193" fontId="62" fillId="36" borderId="26" xfId="16" applyNumberFormat="1" applyFont="1" applyFill="1" applyBorder="1" applyAlignment="1" applyProtection="1">
      <protection locked="0"/>
    </xf>
    <xf numFmtId="3" fontId="62" fillId="36" borderId="26" xfId="16" applyNumberFormat="1" applyFont="1" applyFill="1" applyBorder="1" applyAlignment="1" applyProtection="1">
      <protection locked="0"/>
    </xf>
    <xf numFmtId="193" fontId="62" fillId="36" borderId="26" xfId="1" applyNumberFormat="1" applyFont="1" applyFill="1" applyBorder="1" applyAlignment="1" applyProtection="1">
      <protection locked="0"/>
    </xf>
    <xf numFmtId="193" fontId="2" fillId="81" borderId="26" xfId="5" applyNumberFormat="1" applyFont="1" applyFill="1" applyBorder="1" applyProtection="1">
      <protection locked="0"/>
    </xf>
    <xf numFmtId="164" fontId="62" fillId="36" borderId="27" xfId="1" applyNumberFormat="1" applyFont="1" applyFill="1" applyBorder="1" applyAlignment="1" applyProtection="1">
      <protection locked="0"/>
    </xf>
    <xf numFmtId="0" fontId="117" fillId="0" borderId="0" xfId="0" applyFont="1"/>
    <xf numFmtId="0" fontId="112" fillId="3" borderId="113" xfId="21412" applyFont="1" applyFill="1" applyBorder="1" applyAlignment="1" applyProtection="1">
      <alignment horizontal="center" vertical="center"/>
      <protection locked="0"/>
    </xf>
    <xf numFmtId="0" fontId="112" fillId="0" borderId="113" xfId="21412" applyFont="1" applyFill="1" applyBorder="1" applyAlignment="1" applyProtection="1">
      <alignment horizontal="center" vertical="center"/>
      <protection locked="0"/>
    </xf>
    <xf numFmtId="0" fontId="112" fillId="70" borderId="118" xfId="21412" applyFont="1" applyFill="1" applyBorder="1" applyAlignment="1" applyProtection="1">
      <alignment horizontal="center" vertical="center"/>
      <protection locked="0"/>
    </xf>
    <xf numFmtId="0" fontId="117" fillId="0" borderId="0" xfId="0" applyFont="1" applyAlignment="1">
      <alignment wrapText="1"/>
    </xf>
    <xf numFmtId="193" fontId="2" fillId="36" borderId="23" xfId="2" applyNumberFormat="1" applyFont="1" applyFill="1" applyBorder="1" applyAlignment="1" applyProtection="1">
      <alignment vertical="top"/>
    </xf>
    <xf numFmtId="193" fontId="2" fillId="3" borderId="23" xfId="2" applyNumberFormat="1" applyFont="1" applyFill="1" applyBorder="1" applyAlignment="1" applyProtection="1">
      <alignment vertical="top"/>
      <protection locked="0"/>
    </xf>
    <xf numFmtId="193" fontId="2" fillId="36" borderId="23" xfId="2" applyNumberFormat="1" applyFont="1" applyFill="1" applyBorder="1" applyAlignment="1" applyProtection="1">
      <alignment vertical="top" wrapText="1"/>
    </xf>
    <xf numFmtId="193" fontId="2" fillId="3" borderId="23" xfId="2" applyNumberFormat="1" applyFont="1" applyFill="1" applyBorder="1" applyAlignment="1" applyProtection="1">
      <alignment vertical="top" wrapText="1"/>
      <protection locked="0"/>
    </xf>
    <xf numFmtId="193" fontId="2" fillId="36" borderId="23"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164" fontId="62" fillId="79" borderId="117" xfId="7" applyNumberFormat="1" applyFont="1" applyFill="1" applyBorder="1" applyAlignment="1">
      <alignment horizontal="right" vertical="center"/>
    </xf>
    <xf numFmtId="164" fontId="2" fillId="80" borderId="118" xfId="7" applyNumberFormat="1" applyFont="1" applyFill="1" applyBorder="1" applyAlignment="1" applyProtection="1">
      <alignment horizontal="right" vertical="center"/>
      <protection locked="0"/>
    </xf>
    <xf numFmtId="164" fontId="2" fillId="3" borderId="118" xfId="7" applyNumberFormat="1" applyFont="1" applyFill="1" applyBorder="1" applyAlignment="1" applyProtection="1">
      <alignment horizontal="right" vertical="center"/>
      <protection locked="0"/>
    </xf>
    <xf numFmtId="10" fontId="2" fillId="3" borderId="118" xfId="20961" applyNumberFormat="1" applyFont="1" applyFill="1" applyBorder="1" applyAlignment="1" applyProtection="1">
      <alignment horizontal="right" vertical="center"/>
      <protection locked="0"/>
    </xf>
    <xf numFmtId="0" fontId="104" fillId="0" borderId="74" xfId="0" applyFont="1" applyBorder="1" applyAlignment="1">
      <alignment horizontal="left" vertical="center" wrapText="1"/>
    </xf>
    <xf numFmtId="0" fontId="104"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113" fillId="36" borderId="140" xfId="0" applyFont="1" applyFill="1" applyBorder="1" applyAlignment="1">
      <alignment horizontal="center" vertical="center" wrapText="1"/>
    </xf>
    <xf numFmtId="0" fontId="113" fillId="36" borderId="33" xfId="0" applyFont="1" applyFill="1" applyBorder="1" applyAlignment="1">
      <alignment horizontal="center" vertical="center" wrapText="1"/>
    </xf>
    <xf numFmtId="0" fontId="113" fillId="36" borderId="137" xfId="0" applyFont="1" applyFill="1" applyBorder="1" applyAlignment="1">
      <alignment horizontal="center" vertical="center" wrapText="1"/>
    </xf>
    <xf numFmtId="0" fontId="113" fillId="36" borderId="117" xfId="0" applyFont="1" applyFill="1" applyBorder="1" applyAlignment="1">
      <alignment horizontal="center" vertical="center" wrapText="1"/>
    </xf>
    <xf numFmtId="0" fontId="101" fillId="3" borderId="75" xfId="13" applyFont="1" applyFill="1" applyBorder="1" applyAlignment="1" applyProtection="1">
      <alignment horizontal="center" vertical="center" wrapText="1"/>
      <protection locked="0"/>
    </xf>
    <xf numFmtId="0" fontId="101"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9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1" xfId="0" applyFont="1" applyFill="1" applyBorder="1" applyAlignment="1">
      <alignment horizontal="center" vertical="center" wrapText="1"/>
    </xf>
    <xf numFmtId="0" fontId="105" fillId="0" borderId="103" xfId="0" applyFont="1" applyFill="1" applyBorder="1" applyAlignment="1">
      <alignment horizontal="center" vertical="center"/>
    </xf>
    <xf numFmtId="0" fontId="106" fillId="0" borderId="96" xfId="0" applyFont="1" applyFill="1" applyBorder="1" applyAlignment="1">
      <alignment horizontal="left" vertical="center"/>
    </xf>
    <xf numFmtId="0" fontId="106" fillId="0" borderId="97" xfId="0" applyFont="1" applyFill="1" applyBorder="1" applyAlignment="1">
      <alignment horizontal="left"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0" borderId="100" xfId="0" applyFont="1" applyFill="1" applyBorder="1" applyAlignment="1">
      <alignment horizontal="left" vertical="center" wrapText="1"/>
    </xf>
    <xf numFmtId="0" fontId="106" fillId="0" borderId="95" xfId="0" applyFont="1" applyFill="1" applyBorder="1" applyAlignment="1">
      <alignment horizontal="left" vertical="center" wrapText="1"/>
    </xf>
    <xf numFmtId="0" fontId="106" fillId="0" borderId="104" xfId="0" applyFont="1" applyFill="1" applyBorder="1" applyAlignment="1">
      <alignment horizontal="left"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1"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5" fillId="76" borderId="133" xfId="0" applyFont="1" applyFill="1" applyBorder="1" applyAlignment="1">
      <alignment horizontal="center"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49" fontId="106" fillId="0" borderId="96" xfId="0" applyNumberFormat="1" applyFont="1" applyFill="1" applyBorder="1" applyAlignment="1">
      <alignment horizontal="left" vertical="center" wrapText="1"/>
    </xf>
    <xf numFmtId="49" fontId="106" fillId="0" borderId="97" xfId="0" applyNumberFormat="1"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9" xfId="0" applyFont="1" applyFill="1" applyBorder="1" applyAlignment="1">
      <alignment horizontal="left" vertical="center" wrapText="1"/>
    </xf>
    <xf numFmtId="0" fontId="106" fillId="0" borderId="117"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5" xfId="0" applyFont="1" applyFill="1" applyBorder="1" applyAlignment="1">
      <alignment vertical="center" wrapText="1"/>
    </xf>
    <xf numFmtId="0" fontId="106" fillId="0" borderId="86" xfId="0" applyFont="1" applyFill="1" applyBorder="1" applyAlignment="1">
      <alignmen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3" borderId="85" xfId="0" applyFont="1" applyFill="1" applyBorder="1" applyAlignment="1">
      <alignment horizontal="left" vertical="center" wrapText="1"/>
    </xf>
    <xf numFmtId="0" fontId="106" fillId="3" borderId="86"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8" xfId="0" applyFont="1" applyFill="1" applyBorder="1" applyAlignment="1">
      <alignment horizontal="left" vertical="center" wrapText="1"/>
    </xf>
    <xf numFmtId="0" fontId="106" fillId="0" borderId="89"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CC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80" zoomScaleNormal="80" workbookViewId="0">
      <pane xSplit="1" ySplit="7" topLeftCell="B8" activePane="bottomRight" state="frozen"/>
      <selection pane="topRight" activeCell="B1" sqref="B1"/>
      <selection pane="bottomLeft" activeCell="A8" sqref="A8"/>
      <selection pane="bottomRight" activeCell="B29" sqref="B29:B30"/>
    </sheetView>
  </sheetViews>
  <sheetFormatPr defaultRowHeight="15"/>
  <cols>
    <col min="1" max="1" width="10.28515625" style="2" customWidth="1"/>
    <col min="2" max="2" width="151.42578125" bestFit="1" customWidth="1"/>
    <col min="3" max="3" width="39.42578125" customWidth="1"/>
    <col min="7" max="7" width="25" customWidth="1"/>
  </cols>
  <sheetData>
    <row r="1" spans="1:3" ht="15.75">
      <c r="A1" s="10"/>
      <c r="B1" s="193" t="s">
        <v>292</v>
      </c>
      <c r="C1" s="100"/>
    </row>
    <row r="2" spans="1:3" s="190" customFormat="1" ht="15.75">
      <c r="A2" s="259">
        <v>1</v>
      </c>
      <c r="B2" s="191" t="s">
        <v>293</v>
      </c>
      <c r="C2" s="188" t="s">
        <v>912</v>
      </c>
    </row>
    <row r="3" spans="1:3" s="190" customFormat="1" ht="15.75">
      <c r="A3" s="259">
        <v>2</v>
      </c>
      <c r="B3" s="192" t="s">
        <v>294</v>
      </c>
      <c r="C3" s="188" t="s">
        <v>913</v>
      </c>
    </row>
    <row r="4" spans="1:3" s="190" customFormat="1" ht="15.75">
      <c r="A4" s="259">
        <v>3</v>
      </c>
      <c r="B4" s="192" t="s">
        <v>295</v>
      </c>
      <c r="C4" s="188" t="s">
        <v>914</v>
      </c>
    </row>
    <row r="5" spans="1:3" s="190" customFormat="1" ht="15.75">
      <c r="A5" s="260">
        <v>4</v>
      </c>
      <c r="B5" s="195" t="s">
        <v>296</v>
      </c>
      <c r="C5" s="188" t="s">
        <v>915</v>
      </c>
    </row>
    <row r="6" spans="1:3" s="194" customFormat="1" ht="65.25" customHeight="1">
      <c r="A6" s="550" t="s">
        <v>797</v>
      </c>
      <c r="B6" s="551"/>
      <c r="C6" s="551"/>
    </row>
    <row r="7" spans="1:3">
      <c r="A7" s="350" t="s">
        <v>647</v>
      </c>
      <c r="B7" s="351" t="s">
        <v>297</v>
      </c>
    </row>
    <row r="8" spans="1:3">
      <c r="A8" s="352">
        <v>1</v>
      </c>
      <c r="B8" s="349" t="s">
        <v>261</v>
      </c>
    </row>
    <row r="9" spans="1:3">
      <c r="A9" s="352">
        <v>2</v>
      </c>
      <c r="B9" s="349" t="s">
        <v>298</v>
      </c>
    </row>
    <row r="10" spans="1:3">
      <c r="A10" s="352">
        <v>3</v>
      </c>
      <c r="B10" s="349" t="s">
        <v>299</v>
      </c>
    </row>
    <row r="11" spans="1:3">
      <c r="A11" s="352">
        <v>4</v>
      </c>
      <c r="B11" s="349" t="s">
        <v>300</v>
      </c>
      <c r="C11" s="189"/>
    </row>
    <row r="12" spans="1:3">
      <c r="A12" s="352">
        <v>5</v>
      </c>
      <c r="B12" s="349" t="s">
        <v>225</v>
      </c>
    </row>
    <row r="13" spans="1:3">
      <c r="A13" s="352">
        <v>6</v>
      </c>
      <c r="B13" s="353" t="s">
        <v>186</v>
      </c>
    </row>
    <row r="14" spans="1:3">
      <c r="A14" s="352">
        <v>7</v>
      </c>
      <c r="B14" s="349" t="s">
        <v>301</v>
      </c>
    </row>
    <row r="15" spans="1:3">
      <c r="A15" s="352">
        <v>8</v>
      </c>
      <c r="B15" s="349" t="s">
        <v>305</v>
      </c>
    </row>
    <row r="16" spans="1:3">
      <c r="A16" s="352">
        <v>9</v>
      </c>
      <c r="B16" s="349" t="s">
        <v>89</v>
      </c>
    </row>
    <row r="17" spans="1:2">
      <c r="A17" s="354" t="s">
        <v>857</v>
      </c>
      <c r="B17" s="349" t="s">
        <v>836</v>
      </c>
    </row>
    <row r="18" spans="1:2">
      <c r="A18" s="352">
        <v>10</v>
      </c>
      <c r="B18" s="349" t="s">
        <v>308</v>
      </c>
    </row>
    <row r="19" spans="1:2">
      <c r="A19" s="352">
        <v>11</v>
      </c>
      <c r="B19" s="353" t="s">
        <v>288</v>
      </c>
    </row>
    <row r="20" spans="1:2">
      <c r="A20" s="352">
        <v>12</v>
      </c>
      <c r="B20" s="353" t="s">
        <v>285</v>
      </c>
    </row>
    <row r="21" spans="1:2">
      <c r="A21" s="352">
        <v>13</v>
      </c>
      <c r="B21" s="355" t="s">
        <v>768</v>
      </c>
    </row>
    <row r="22" spans="1:2">
      <c r="A22" s="352">
        <v>14</v>
      </c>
      <c r="B22" s="356" t="s">
        <v>827</v>
      </c>
    </row>
    <row r="23" spans="1:2">
      <c r="A23" s="357">
        <v>15</v>
      </c>
      <c r="B23" s="353" t="s">
        <v>78</v>
      </c>
    </row>
    <row r="24" spans="1:2">
      <c r="A24" s="357">
        <v>15.1</v>
      </c>
      <c r="B24" s="349"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55"/>
  <sheetViews>
    <sheetView showGridLines="0" zoomScale="80" zoomScaleNormal="80" workbookViewId="0">
      <pane xSplit="1" ySplit="5" topLeftCell="B27" activePane="bottomRight" state="frozen"/>
      <selection pane="topRight" activeCell="B1" sqref="B1"/>
      <selection pane="bottomLeft" activeCell="A5" sqref="A5"/>
      <selection pane="bottomRight" activeCell="C6" sqref="C6:C52"/>
    </sheetView>
  </sheetViews>
  <sheetFormatPr defaultRowHeight="15"/>
  <cols>
    <col min="1" max="1" width="11" style="5" customWidth="1"/>
    <col min="2" max="2" width="168.140625" style="2" customWidth="1"/>
    <col min="3" max="3" width="18.42578125" style="2" customWidth="1"/>
  </cols>
  <sheetData>
    <row r="1" spans="1:6" ht="15.75">
      <c r="A1" s="18" t="s">
        <v>226</v>
      </c>
      <c r="B1" s="375" t="str">
        <f>Info!C2</f>
        <v>ფინკა ბანკი საქართველო სს</v>
      </c>
      <c r="D1" s="2"/>
      <c r="E1" s="2"/>
      <c r="F1" s="2"/>
    </row>
    <row r="2" spans="1:6" s="22" customFormat="1" ht="15.75" customHeight="1">
      <c r="A2" s="22" t="s">
        <v>227</v>
      </c>
      <c r="B2" s="376">
        <f>'1. key ratios'!B2</f>
        <v>43646</v>
      </c>
    </row>
    <row r="3" spans="1:6" s="22" customFormat="1" ht="15.75" customHeight="1"/>
    <row r="4" spans="1:6" ht="15.75" thickBot="1">
      <c r="A4" s="5" t="s">
        <v>656</v>
      </c>
      <c r="B4" s="65" t="s">
        <v>89</v>
      </c>
    </row>
    <row r="5" spans="1:6">
      <c r="A5" s="144" t="s">
        <v>27</v>
      </c>
      <c r="B5" s="145"/>
      <c r="C5" s="146" t="s">
        <v>28</v>
      </c>
    </row>
    <row r="6" spans="1:6">
      <c r="A6" s="147">
        <v>1</v>
      </c>
      <c r="B6" s="89" t="s">
        <v>29</v>
      </c>
      <c r="C6" s="540">
        <v>40276126.999999985</v>
      </c>
    </row>
    <row r="7" spans="1:6">
      <c r="A7" s="147">
        <v>2</v>
      </c>
      <c r="B7" s="86" t="s">
        <v>30</v>
      </c>
      <c r="C7" s="541">
        <v>25643199.989999998</v>
      </c>
    </row>
    <row r="8" spans="1:6">
      <c r="A8" s="147">
        <v>3</v>
      </c>
      <c r="B8" s="80" t="s">
        <v>31</v>
      </c>
      <c r="C8" s="541">
        <v>0</v>
      </c>
    </row>
    <row r="9" spans="1:6">
      <c r="A9" s="147">
        <v>4</v>
      </c>
      <c r="B9" s="80" t="s">
        <v>32</v>
      </c>
      <c r="C9" s="541">
        <v>0</v>
      </c>
    </row>
    <row r="10" spans="1:6">
      <c r="A10" s="147">
        <v>5</v>
      </c>
      <c r="B10" s="80" t="s">
        <v>33</v>
      </c>
      <c r="C10" s="541">
        <v>0</v>
      </c>
    </row>
    <row r="11" spans="1:6">
      <c r="A11" s="147">
        <v>6</v>
      </c>
      <c r="B11" s="87" t="s">
        <v>34</v>
      </c>
      <c r="C11" s="541">
        <v>14632927.009999983</v>
      </c>
    </row>
    <row r="12" spans="1:6" s="4" customFormat="1">
      <c r="A12" s="147">
        <v>7</v>
      </c>
      <c r="B12" s="89" t="s">
        <v>35</v>
      </c>
      <c r="C12" s="542">
        <v>1481982.08</v>
      </c>
    </row>
    <row r="13" spans="1:6" s="4" customFormat="1">
      <c r="A13" s="147">
        <v>8</v>
      </c>
      <c r="B13" s="88" t="s">
        <v>36</v>
      </c>
      <c r="C13" s="543">
        <v>0</v>
      </c>
    </row>
    <row r="14" spans="1:6" s="4" customFormat="1" ht="25.5">
      <c r="A14" s="147">
        <v>9</v>
      </c>
      <c r="B14" s="81" t="s">
        <v>37</v>
      </c>
      <c r="C14" s="543">
        <v>0</v>
      </c>
    </row>
    <row r="15" spans="1:6" s="4" customFormat="1">
      <c r="A15" s="147">
        <v>10</v>
      </c>
      <c r="B15" s="82" t="s">
        <v>38</v>
      </c>
      <c r="C15" s="543">
        <v>1481982.08</v>
      </c>
    </row>
    <row r="16" spans="1:6" s="4" customFormat="1">
      <c r="A16" s="147">
        <v>11</v>
      </c>
      <c r="B16" s="83" t="s">
        <v>39</v>
      </c>
      <c r="C16" s="543">
        <v>0</v>
      </c>
    </row>
    <row r="17" spans="1:3" s="4" customFormat="1">
      <c r="A17" s="147">
        <v>12</v>
      </c>
      <c r="B17" s="82" t="s">
        <v>40</v>
      </c>
      <c r="C17" s="543">
        <v>0</v>
      </c>
    </row>
    <row r="18" spans="1:3" s="4" customFormat="1">
      <c r="A18" s="147">
        <v>13</v>
      </c>
      <c r="B18" s="82" t="s">
        <v>41</v>
      </c>
      <c r="C18" s="543">
        <v>0</v>
      </c>
    </row>
    <row r="19" spans="1:3" s="4" customFormat="1">
      <c r="A19" s="147">
        <v>14</v>
      </c>
      <c r="B19" s="82" t="s">
        <v>42</v>
      </c>
      <c r="C19" s="543">
        <v>0</v>
      </c>
    </row>
    <row r="20" spans="1:3" s="4" customFormat="1">
      <c r="A20" s="147">
        <v>15</v>
      </c>
      <c r="B20" s="82" t="s">
        <v>43</v>
      </c>
      <c r="C20" s="543">
        <v>0</v>
      </c>
    </row>
    <row r="21" spans="1:3" s="4" customFormat="1" ht="25.5">
      <c r="A21" s="147">
        <v>16</v>
      </c>
      <c r="B21" s="81" t="s">
        <v>44</v>
      </c>
      <c r="C21" s="543">
        <v>0</v>
      </c>
    </row>
    <row r="22" spans="1:3" s="4" customFormat="1">
      <c r="A22" s="147">
        <v>17</v>
      </c>
      <c r="B22" s="148" t="s">
        <v>45</v>
      </c>
      <c r="C22" s="543">
        <v>0</v>
      </c>
    </row>
    <row r="23" spans="1:3" s="4" customFormat="1" ht="25.5">
      <c r="A23" s="147">
        <v>18</v>
      </c>
      <c r="B23" s="81" t="s">
        <v>46</v>
      </c>
      <c r="C23" s="543">
        <v>0</v>
      </c>
    </row>
    <row r="24" spans="1:3" s="4" customFormat="1" ht="25.5">
      <c r="A24" s="147">
        <v>19</v>
      </c>
      <c r="B24" s="81" t="s">
        <v>47</v>
      </c>
      <c r="C24" s="543">
        <v>0</v>
      </c>
    </row>
    <row r="25" spans="1:3" s="4" customFormat="1" ht="25.5">
      <c r="A25" s="147">
        <v>20</v>
      </c>
      <c r="B25" s="84" t="s">
        <v>48</v>
      </c>
      <c r="C25" s="543">
        <v>0</v>
      </c>
    </row>
    <row r="26" spans="1:3" s="4" customFormat="1">
      <c r="A26" s="147">
        <v>21</v>
      </c>
      <c r="B26" s="84" t="s">
        <v>49</v>
      </c>
      <c r="C26" s="543">
        <v>0</v>
      </c>
    </row>
    <row r="27" spans="1:3" s="4" customFormat="1" ht="25.5">
      <c r="A27" s="147">
        <v>22</v>
      </c>
      <c r="B27" s="84" t="s">
        <v>50</v>
      </c>
      <c r="C27" s="543">
        <v>0</v>
      </c>
    </row>
    <row r="28" spans="1:3" s="4" customFormat="1">
      <c r="A28" s="147">
        <v>23</v>
      </c>
      <c r="B28" s="90" t="s">
        <v>24</v>
      </c>
      <c r="C28" s="542">
        <v>38794144.919999987</v>
      </c>
    </row>
    <row r="29" spans="1:3" s="4" customFormat="1">
      <c r="A29" s="149"/>
      <c r="B29" s="85"/>
      <c r="C29" s="543"/>
    </row>
    <row r="30" spans="1:3" s="4" customFormat="1">
      <c r="A30" s="149">
        <v>24</v>
      </c>
      <c r="B30" s="90" t="s">
        <v>51</v>
      </c>
      <c r="C30" s="542">
        <v>0</v>
      </c>
    </row>
    <row r="31" spans="1:3" s="4" customFormat="1">
      <c r="A31" s="149">
        <v>25</v>
      </c>
      <c r="B31" s="80" t="s">
        <v>52</v>
      </c>
      <c r="C31" s="544">
        <v>0</v>
      </c>
    </row>
    <row r="32" spans="1:3" s="4" customFormat="1">
      <c r="A32" s="149">
        <v>26</v>
      </c>
      <c r="B32" s="186" t="s">
        <v>53</v>
      </c>
      <c r="C32" s="543">
        <v>0</v>
      </c>
    </row>
    <row r="33" spans="1:3" s="4" customFormat="1">
      <c r="A33" s="149">
        <v>27</v>
      </c>
      <c r="B33" s="186" t="s">
        <v>54</v>
      </c>
      <c r="C33" s="543">
        <v>0</v>
      </c>
    </row>
    <row r="34" spans="1:3" s="4" customFormat="1">
      <c r="A34" s="149">
        <v>28</v>
      </c>
      <c r="B34" s="80" t="s">
        <v>55</v>
      </c>
      <c r="C34" s="543">
        <v>0</v>
      </c>
    </row>
    <row r="35" spans="1:3" s="4" customFormat="1">
      <c r="A35" s="149">
        <v>29</v>
      </c>
      <c r="B35" s="90" t="s">
        <v>56</v>
      </c>
      <c r="C35" s="542">
        <v>0</v>
      </c>
    </row>
    <row r="36" spans="1:3" s="4" customFormat="1">
      <c r="A36" s="149">
        <v>30</v>
      </c>
      <c r="B36" s="81" t="s">
        <v>57</v>
      </c>
      <c r="C36" s="543">
        <v>0</v>
      </c>
    </row>
    <row r="37" spans="1:3" s="4" customFormat="1">
      <c r="A37" s="149">
        <v>31</v>
      </c>
      <c r="B37" s="82" t="s">
        <v>58</v>
      </c>
      <c r="C37" s="543">
        <v>0</v>
      </c>
    </row>
    <row r="38" spans="1:3" s="4" customFormat="1" ht="25.5">
      <c r="A38" s="149">
        <v>32</v>
      </c>
      <c r="B38" s="81" t="s">
        <v>59</v>
      </c>
      <c r="C38" s="543">
        <v>0</v>
      </c>
    </row>
    <row r="39" spans="1:3" s="4" customFormat="1" ht="25.5">
      <c r="A39" s="149">
        <v>33</v>
      </c>
      <c r="B39" s="81" t="s">
        <v>47</v>
      </c>
      <c r="C39" s="543">
        <v>0</v>
      </c>
    </row>
    <row r="40" spans="1:3" s="4" customFormat="1">
      <c r="A40" s="149">
        <v>34</v>
      </c>
      <c r="B40" s="84" t="s">
        <v>60</v>
      </c>
      <c r="C40" s="543">
        <v>0</v>
      </c>
    </row>
    <row r="41" spans="1:3" s="4" customFormat="1">
      <c r="A41" s="149">
        <v>35</v>
      </c>
      <c r="B41" s="90" t="s">
        <v>25</v>
      </c>
      <c r="C41" s="542">
        <v>0</v>
      </c>
    </row>
    <row r="42" spans="1:3" s="4" customFormat="1">
      <c r="A42" s="149"/>
      <c r="B42" s="85"/>
      <c r="C42" s="543"/>
    </row>
    <row r="43" spans="1:3" s="4" customFormat="1">
      <c r="A43" s="149">
        <v>36</v>
      </c>
      <c r="B43" s="91" t="s">
        <v>61</v>
      </c>
      <c r="C43" s="542">
        <v>16328412.166457806</v>
      </c>
    </row>
    <row r="44" spans="1:3" s="4" customFormat="1">
      <c r="A44" s="149">
        <v>37</v>
      </c>
      <c r="B44" s="80" t="s">
        <v>62</v>
      </c>
      <c r="C44" s="543">
        <v>13870164.5</v>
      </c>
    </row>
    <row r="45" spans="1:3" s="4" customFormat="1">
      <c r="A45" s="149">
        <v>38</v>
      </c>
      <c r="B45" s="80" t="s">
        <v>63</v>
      </c>
      <c r="C45" s="543">
        <v>0</v>
      </c>
    </row>
    <row r="46" spans="1:3" s="4" customFormat="1">
      <c r="A46" s="149">
        <v>39</v>
      </c>
      <c r="B46" s="80" t="s">
        <v>64</v>
      </c>
      <c r="C46" s="543">
        <v>2458247.6664578049</v>
      </c>
    </row>
    <row r="47" spans="1:3" s="4" customFormat="1">
      <c r="A47" s="149">
        <v>40</v>
      </c>
      <c r="B47" s="91" t="s">
        <v>65</v>
      </c>
      <c r="C47" s="542">
        <v>0</v>
      </c>
    </row>
    <row r="48" spans="1:3" s="4" customFormat="1">
      <c r="A48" s="149">
        <v>41</v>
      </c>
      <c r="B48" s="81" t="s">
        <v>66</v>
      </c>
      <c r="C48" s="543">
        <v>0</v>
      </c>
    </row>
    <row r="49" spans="1:3" s="4" customFormat="1">
      <c r="A49" s="149">
        <v>42</v>
      </c>
      <c r="B49" s="82" t="s">
        <v>67</v>
      </c>
      <c r="C49" s="543">
        <v>0</v>
      </c>
    </row>
    <row r="50" spans="1:3" s="4" customFormat="1" ht="25.5">
      <c r="A50" s="149">
        <v>43</v>
      </c>
      <c r="B50" s="81" t="s">
        <v>68</v>
      </c>
      <c r="C50" s="543">
        <v>0</v>
      </c>
    </row>
    <row r="51" spans="1:3" s="4" customFormat="1" ht="25.5">
      <c r="A51" s="149">
        <v>44</v>
      </c>
      <c r="B51" s="81" t="s">
        <v>47</v>
      </c>
      <c r="C51" s="543">
        <v>0</v>
      </c>
    </row>
    <row r="52" spans="1:3" s="4" customFormat="1" ht="15.75" thickBot="1">
      <c r="A52" s="150">
        <v>45</v>
      </c>
      <c r="B52" s="151" t="s">
        <v>26</v>
      </c>
      <c r="C52" s="545">
        <v>16328412.166457806</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22"/>
  <sheetViews>
    <sheetView showGridLines="0" zoomScale="80" zoomScaleNormal="80" workbookViewId="0">
      <selection activeCell="G30" sqref="G30"/>
    </sheetView>
  </sheetViews>
  <sheetFormatPr defaultColWidth="9.140625" defaultRowHeight="12.75"/>
  <cols>
    <col min="1" max="1" width="10.85546875" style="455" bestFit="1" customWidth="1"/>
    <col min="2" max="2" width="62.28515625" style="455" bestFit="1" customWidth="1"/>
    <col min="3" max="3" width="16.7109375" style="455" bestFit="1" customWidth="1"/>
    <col min="4" max="4" width="16.42578125" style="476" bestFit="1" customWidth="1"/>
    <col min="5" max="16384" width="9.140625" style="455"/>
  </cols>
  <sheetData>
    <row r="1" spans="1:4">
      <c r="A1" s="453" t="s">
        <v>226</v>
      </c>
      <c r="B1" s="454" t="str">
        <f>Info!C2</f>
        <v>ფინკა ბანკი საქართველო სს</v>
      </c>
    </row>
    <row r="2" spans="1:4" s="456" customFormat="1" ht="15.75" customHeight="1">
      <c r="A2" s="456" t="s">
        <v>227</v>
      </c>
      <c r="B2" s="376">
        <f>'1. key ratios'!B2</f>
        <v>43646</v>
      </c>
      <c r="D2" s="477"/>
    </row>
    <row r="3" spans="1:4" s="456" customFormat="1" ht="15.75" customHeight="1">
      <c r="D3" s="477"/>
    </row>
    <row r="4" spans="1:4" ht="13.5" thickBot="1">
      <c r="A4" s="457" t="s">
        <v>835</v>
      </c>
      <c r="B4" s="458" t="s">
        <v>836</v>
      </c>
    </row>
    <row r="5" spans="1:4" s="460" customFormat="1">
      <c r="A5" s="573" t="s">
        <v>837</v>
      </c>
      <c r="B5" s="574"/>
      <c r="C5" s="459" t="s">
        <v>838</v>
      </c>
      <c r="D5" s="478" t="s">
        <v>839</v>
      </c>
    </row>
    <row r="6" spans="1:4" s="463" customFormat="1">
      <c r="A6" s="461">
        <v>1</v>
      </c>
      <c r="B6" s="462" t="s">
        <v>840</v>
      </c>
      <c r="C6" s="462"/>
      <c r="D6" s="479"/>
    </row>
    <row r="7" spans="1:4" s="463" customFormat="1">
      <c r="A7" s="464" t="s">
        <v>841</v>
      </c>
      <c r="B7" s="465" t="s">
        <v>842</v>
      </c>
      <c r="C7" s="466">
        <v>4.4999999999999998E-2</v>
      </c>
      <c r="D7" s="480">
        <v>11886981.563264439</v>
      </c>
    </row>
    <row r="8" spans="1:4" s="463" customFormat="1">
      <c r="A8" s="464" t="s">
        <v>843</v>
      </c>
      <c r="B8" s="465" t="s">
        <v>844</v>
      </c>
      <c r="C8" s="467">
        <v>0.06</v>
      </c>
      <c r="D8" s="480">
        <v>15849308.751019252</v>
      </c>
    </row>
    <row r="9" spans="1:4" s="463" customFormat="1">
      <c r="A9" s="464" t="s">
        <v>845</v>
      </c>
      <c r="B9" s="465" t="s">
        <v>846</v>
      </c>
      <c r="C9" s="467">
        <v>0.08</v>
      </c>
      <c r="D9" s="480">
        <v>21132411.668025669</v>
      </c>
    </row>
    <row r="10" spans="1:4" s="463" customFormat="1">
      <c r="A10" s="461" t="s">
        <v>847</v>
      </c>
      <c r="B10" s="462" t="s">
        <v>848</v>
      </c>
      <c r="C10" s="468"/>
      <c r="D10" s="481"/>
    </row>
    <row r="11" spans="1:4" s="463" customFormat="1">
      <c r="A11" s="464" t="s">
        <v>849</v>
      </c>
      <c r="B11" s="465" t="s">
        <v>850</v>
      </c>
      <c r="C11" s="467">
        <v>2.5000000000000001E-2</v>
      </c>
      <c r="D11" s="480">
        <v>6603878.6462580226</v>
      </c>
    </row>
    <row r="12" spans="1:4" s="463" customFormat="1">
      <c r="A12" s="464" t="s">
        <v>851</v>
      </c>
      <c r="B12" s="465" t="s">
        <v>852</v>
      </c>
      <c r="C12" s="467">
        <v>0</v>
      </c>
      <c r="D12" s="480">
        <v>0</v>
      </c>
    </row>
    <row r="13" spans="1:4" s="463" customFormat="1">
      <c r="A13" s="464" t="s">
        <v>853</v>
      </c>
      <c r="B13" s="465" t="s">
        <v>854</v>
      </c>
      <c r="C13" s="467">
        <v>0</v>
      </c>
      <c r="D13" s="480">
        <v>0</v>
      </c>
    </row>
    <row r="14" spans="1:4" s="463" customFormat="1">
      <c r="A14" s="461" t="s">
        <v>855</v>
      </c>
      <c r="B14" s="462" t="s">
        <v>910</v>
      </c>
      <c r="C14" s="469"/>
      <c r="D14" s="481"/>
    </row>
    <row r="15" spans="1:4" s="463" customFormat="1">
      <c r="A15" s="470" t="s">
        <v>858</v>
      </c>
      <c r="B15" s="465" t="s">
        <v>911</v>
      </c>
      <c r="C15" s="467">
        <v>1.0162559230576936E-2</v>
      </c>
      <c r="D15" s="480">
        <v>2684492.315765575</v>
      </c>
    </row>
    <row r="16" spans="1:4" s="463" customFormat="1">
      <c r="A16" s="470" t="s">
        <v>859</v>
      </c>
      <c r="B16" s="465" t="s">
        <v>861</v>
      </c>
      <c r="C16" s="467">
        <v>1.3560570398094112E-2</v>
      </c>
      <c r="D16" s="480">
        <v>3582094.4513220941</v>
      </c>
    </row>
    <row r="17" spans="1:6" s="463" customFormat="1">
      <c r="A17" s="470" t="s">
        <v>860</v>
      </c>
      <c r="B17" s="465" t="s">
        <v>908</v>
      </c>
      <c r="C17" s="467">
        <v>5.9147427197458816E-2</v>
      </c>
      <c r="D17" s="480">
        <v>15624097.25801597</v>
      </c>
    </row>
    <row r="18" spans="1:6" s="460" customFormat="1">
      <c r="A18" s="575" t="s">
        <v>909</v>
      </c>
      <c r="B18" s="576"/>
      <c r="C18" s="471" t="s">
        <v>939</v>
      </c>
      <c r="D18" s="482" t="s">
        <v>940</v>
      </c>
    </row>
    <row r="19" spans="1:6" s="463" customFormat="1">
      <c r="A19" s="472">
        <v>4</v>
      </c>
      <c r="B19" s="465" t="s">
        <v>24</v>
      </c>
      <c r="C19" s="467">
        <v>8.0162559230576941E-2</v>
      </c>
      <c r="D19" s="480">
        <v>21175352.525288038</v>
      </c>
    </row>
    <row r="20" spans="1:6" s="463" customFormat="1">
      <c r="A20" s="472">
        <v>5</v>
      </c>
      <c r="B20" s="465" t="s">
        <v>125</v>
      </c>
      <c r="C20" s="467">
        <v>9.8560570398094099E-2</v>
      </c>
      <c r="D20" s="480">
        <v>26035281.848599367</v>
      </c>
    </row>
    <row r="21" spans="1:6" s="463" customFormat="1" ht="13.5" thickBot="1">
      <c r="A21" s="473" t="s">
        <v>856</v>
      </c>
      <c r="B21" s="474" t="s">
        <v>89</v>
      </c>
      <c r="C21" s="475">
        <v>0.16414742719745884</v>
      </c>
      <c r="D21" s="483">
        <v>43360387.572299667</v>
      </c>
    </row>
    <row r="22" spans="1:6">
      <c r="F22" s="45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43"/>
  <sheetViews>
    <sheetView showGridLines="0" zoomScale="80" zoomScaleNormal="80" workbookViewId="0">
      <pane xSplit="1" ySplit="5" topLeftCell="B15" activePane="bottomRight" state="frozen"/>
      <selection pane="topRight" activeCell="B1" sqref="B1"/>
      <selection pane="bottomLeft" activeCell="A5" sqref="A5"/>
      <selection pane="bottomRight" activeCell="C6" sqref="C6:C4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226</v>
      </c>
      <c r="B1" s="454" t="str">
        <f>Info!C2</f>
        <v>ფინკა ბანკი საქართველო სს</v>
      </c>
      <c r="E1" s="2"/>
      <c r="F1" s="2"/>
    </row>
    <row r="2" spans="1:6" s="22" customFormat="1" ht="15.75" customHeight="1">
      <c r="A2" s="22" t="s">
        <v>227</v>
      </c>
      <c r="B2" s="376">
        <f>'1. key ratios'!B2</f>
        <v>43646</v>
      </c>
    </row>
    <row r="3" spans="1:6" s="22" customFormat="1" ht="15.75" customHeight="1">
      <c r="A3" s="27"/>
    </row>
    <row r="4" spans="1:6" s="22" customFormat="1" ht="15.75" customHeight="1" thickBot="1">
      <c r="A4" s="22" t="s">
        <v>657</v>
      </c>
      <c r="B4" s="210" t="s">
        <v>308</v>
      </c>
      <c r="D4" s="212" t="s">
        <v>130</v>
      </c>
    </row>
    <row r="5" spans="1:6" ht="38.25">
      <c r="A5" s="162" t="s">
        <v>27</v>
      </c>
      <c r="B5" s="163" t="s">
        <v>269</v>
      </c>
      <c r="C5" s="164" t="s">
        <v>275</v>
      </c>
      <c r="D5" s="211" t="s">
        <v>309</v>
      </c>
    </row>
    <row r="6" spans="1:6">
      <c r="A6" s="152">
        <v>1</v>
      </c>
      <c r="B6" s="92" t="s">
        <v>191</v>
      </c>
      <c r="C6" s="484">
        <v>13784584.699999999</v>
      </c>
      <c r="D6" s="153"/>
      <c r="E6" s="8"/>
    </row>
    <row r="7" spans="1:6">
      <c r="A7" s="152">
        <v>2</v>
      </c>
      <c r="B7" s="93" t="s">
        <v>192</v>
      </c>
      <c r="C7" s="485">
        <v>35249621.039999999</v>
      </c>
      <c r="D7" s="154"/>
      <c r="E7" s="8"/>
    </row>
    <row r="8" spans="1:6">
      <c r="A8" s="152">
        <v>3</v>
      </c>
      <c r="B8" s="93" t="s">
        <v>193</v>
      </c>
      <c r="C8" s="485">
        <v>4631286.1400000006</v>
      </c>
      <c r="D8" s="154"/>
      <c r="E8" s="8"/>
    </row>
    <row r="9" spans="1:6">
      <c r="A9" s="152">
        <v>4</v>
      </c>
      <c r="B9" s="93" t="s">
        <v>222</v>
      </c>
      <c r="C9" s="485">
        <v>0</v>
      </c>
      <c r="D9" s="154"/>
      <c r="E9" s="8"/>
    </row>
    <row r="10" spans="1:6">
      <c r="A10" s="152">
        <v>5</v>
      </c>
      <c r="B10" s="93" t="s">
        <v>194</v>
      </c>
      <c r="C10" s="485">
        <v>19316716.609999999</v>
      </c>
      <c r="D10" s="154"/>
      <c r="E10" s="8"/>
    </row>
    <row r="11" spans="1:6">
      <c r="A11" s="152">
        <v>6.1</v>
      </c>
      <c r="B11" s="93" t="s">
        <v>195</v>
      </c>
      <c r="C11" s="486">
        <v>219967336.45999804</v>
      </c>
      <c r="D11" s="155"/>
      <c r="E11" s="9"/>
    </row>
    <row r="12" spans="1:6">
      <c r="A12" s="152">
        <v>6.2</v>
      </c>
      <c r="B12" s="94" t="s">
        <v>196</v>
      </c>
      <c r="C12" s="486">
        <v>-10980294.429999946</v>
      </c>
      <c r="D12" s="155"/>
      <c r="E12" s="9"/>
    </row>
    <row r="13" spans="1:6">
      <c r="A13" s="152" t="s">
        <v>794</v>
      </c>
      <c r="B13" s="95" t="s">
        <v>795</v>
      </c>
      <c r="C13" s="486">
        <v>-2458247.6664578049</v>
      </c>
      <c r="D13" s="266" t="s">
        <v>933</v>
      </c>
      <c r="E13" s="9"/>
    </row>
    <row r="14" spans="1:6">
      <c r="A14" s="152">
        <v>6</v>
      </c>
      <c r="B14" s="93" t="s">
        <v>197</v>
      </c>
      <c r="C14" s="487">
        <v>208987042.02999809</v>
      </c>
      <c r="D14" s="155"/>
      <c r="E14" s="8"/>
    </row>
    <row r="15" spans="1:6">
      <c r="A15" s="152">
        <v>7</v>
      </c>
      <c r="B15" s="93" t="s">
        <v>198</v>
      </c>
      <c r="C15" s="485">
        <v>5220585.8600000003</v>
      </c>
      <c r="D15" s="154"/>
      <c r="E15" s="8"/>
    </row>
    <row r="16" spans="1:6">
      <c r="A16" s="152">
        <v>8</v>
      </c>
      <c r="B16" s="93" t="s">
        <v>199</v>
      </c>
      <c r="C16" s="485">
        <v>132030</v>
      </c>
      <c r="D16" s="154"/>
      <c r="E16" s="8"/>
    </row>
    <row r="17" spans="1:5">
      <c r="A17" s="152">
        <v>9</v>
      </c>
      <c r="B17" s="93" t="s">
        <v>200</v>
      </c>
      <c r="C17" s="485">
        <v>0</v>
      </c>
      <c r="D17" s="154"/>
      <c r="E17" s="8"/>
    </row>
    <row r="18" spans="1:5">
      <c r="A18" s="152">
        <v>9.1</v>
      </c>
      <c r="B18" s="95" t="s">
        <v>284</v>
      </c>
      <c r="C18" s="486">
        <v>0</v>
      </c>
      <c r="D18" s="154"/>
      <c r="E18" s="8"/>
    </row>
    <row r="19" spans="1:5">
      <c r="A19" s="152">
        <v>9.1999999999999993</v>
      </c>
      <c r="B19" s="95" t="s">
        <v>274</v>
      </c>
      <c r="C19" s="486">
        <v>0</v>
      </c>
      <c r="D19" s="154"/>
      <c r="E19" s="8"/>
    </row>
    <row r="20" spans="1:5">
      <c r="A20" s="152">
        <v>9.3000000000000007</v>
      </c>
      <c r="B20" s="95" t="s">
        <v>273</v>
      </c>
      <c r="C20" s="486">
        <v>0</v>
      </c>
      <c r="D20" s="154"/>
      <c r="E20" s="8"/>
    </row>
    <row r="21" spans="1:5">
      <c r="A21" s="152">
        <v>10</v>
      </c>
      <c r="B21" s="93" t="s">
        <v>201</v>
      </c>
      <c r="C21" s="485">
        <v>13543931.889999999</v>
      </c>
      <c r="D21" s="154"/>
      <c r="E21" s="8"/>
    </row>
    <row r="22" spans="1:5">
      <c r="A22" s="152">
        <v>10.1</v>
      </c>
      <c r="B22" s="95" t="s">
        <v>272</v>
      </c>
      <c r="C22" s="485">
        <v>-1481982.08</v>
      </c>
      <c r="D22" s="266" t="s">
        <v>698</v>
      </c>
      <c r="E22" s="8"/>
    </row>
    <row r="23" spans="1:5">
      <c r="A23" s="152">
        <v>11</v>
      </c>
      <c r="B23" s="96" t="s">
        <v>202</v>
      </c>
      <c r="C23" s="488">
        <v>4504715.5199999996</v>
      </c>
      <c r="D23" s="156"/>
      <c r="E23" s="8"/>
    </row>
    <row r="24" spans="1:5">
      <c r="A24" s="152">
        <v>12</v>
      </c>
      <c r="B24" s="98" t="s">
        <v>203</v>
      </c>
      <c r="C24" s="489">
        <v>305370513.78999805</v>
      </c>
      <c r="D24" s="157"/>
      <c r="E24" s="7"/>
    </row>
    <row r="25" spans="1:5">
      <c r="A25" s="152">
        <v>13</v>
      </c>
      <c r="B25" s="93" t="s">
        <v>204</v>
      </c>
      <c r="C25" s="490">
        <v>0</v>
      </c>
      <c r="D25" s="158"/>
      <c r="E25" s="8"/>
    </row>
    <row r="26" spans="1:5">
      <c r="A26" s="152">
        <v>14</v>
      </c>
      <c r="B26" s="93" t="s">
        <v>205</v>
      </c>
      <c r="C26" s="485">
        <v>8547746.3500001319</v>
      </c>
      <c r="D26" s="154"/>
      <c r="E26" s="8"/>
    </row>
    <row r="27" spans="1:5">
      <c r="A27" s="152">
        <v>15</v>
      </c>
      <c r="B27" s="93" t="s">
        <v>206</v>
      </c>
      <c r="C27" s="485">
        <v>25714916.609999891</v>
      </c>
      <c r="D27" s="154"/>
      <c r="E27" s="8"/>
    </row>
    <row r="28" spans="1:5">
      <c r="A28" s="152">
        <v>16</v>
      </c>
      <c r="B28" s="93" t="s">
        <v>207</v>
      </c>
      <c r="C28" s="485">
        <v>132818993.02999973</v>
      </c>
      <c r="D28" s="154"/>
      <c r="E28" s="8"/>
    </row>
    <row r="29" spans="1:5">
      <c r="A29" s="152">
        <v>17</v>
      </c>
      <c r="B29" s="93" t="s">
        <v>208</v>
      </c>
      <c r="C29" s="485">
        <v>0</v>
      </c>
      <c r="D29" s="154"/>
      <c r="E29" s="8"/>
    </row>
    <row r="30" spans="1:5">
      <c r="A30" s="152">
        <v>18</v>
      </c>
      <c r="B30" s="93" t="s">
        <v>209</v>
      </c>
      <c r="C30" s="485">
        <v>65442383.329999998</v>
      </c>
      <c r="D30" s="154"/>
      <c r="E30" s="8"/>
    </row>
    <row r="31" spans="1:5">
      <c r="A31" s="152">
        <v>19</v>
      </c>
      <c r="B31" s="93" t="s">
        <v>210</v>
      </c>
      <c r="C31" s="485">
        <v>5374991.4000000004</v>
      </c>
      <c r="D31" s="154"/>
      <c r="E31" s="8"/>
    </row>
    <row r="32" spans="1:5">
      <c r="A32" s="152">
        <v>20</v>
      </c>
      <c r="B32" s="93" t="s">
        <v>132</v>
      </c>
      <c r="C32" s="485">
        <v>12851855.920000002</v>
      </c>
      <c r="D32" s="154"/>
      <c r="E32" s="8"/>
    </row>
    <row r="33" spans="1:5">
      <c r="A33" s="152">
        <v>21</v>
      </c>
      <c r="B33" s="96" t="s">
        <v>211</v>
      </c>
      <c r="C33" s="488">
        <v>14343500</v>
      </c>
      <c r="D33" s="156"/>
      <c r="E33" s="8"/>
    </row>
    <row r="34" spans="1:5">
      <c r="A34" s="152">
        <v>21.1</v>
      </c>
      <c r="B34" s="97" t="s">
        <v>271</v>
      </c>
      <c r="C34" s="491">
        <v>13870164.5</v>
      </c>
      <c r="D34" s="266" t="s">
        <v>934</v>
      </c>
      <c r="E34" s="8"/>
    </row>
    <row r="35" spans="1:5">
      <c r="A35" s="152">
        <v>22</v>
      </c>
      <c r="B35" s="98" t="s">
        <v>212</v>
      </c>
      <c r="C35" s="489">
        <v>265094386.63999975</v>
      </c>
      <c r="D35" s="157"/>
      <c r="E35" s="7"/>
    </row>
    <row r="36" spans="1:5">
      <c r="A36" s="152">
        <v>23</v>
      </c>
      <c r="B36" s="96" t="s">
        <v>213</v>
      </c>
      <c r="C36" s="485">
        <v>25643199.989999998</v>
      </c>
      <c r="D36" s="266" t="s">
        <v>935</v>
      </c>
      <c r="E36" s="8"/>
    </row>
    <row r="37" spans="1:5">
      <c r="A37" s="152">
        <v>24</v>
      </c>
      <c r="B37" s="96" t="s">
        <v>214</v>
      </c>
      <c r="C37" s="485">
        <v>0</v>
      </c>
      <c r="D37" s="154"/>
      <c r="E37" s="8"/>
    </row>
    <row r="38" spans="1:5">
      <c r="A38" s="152">
        <v>25</v>
      </c>
      <c r="B38" s="96" t="s">
        <v>270</v>
      </c>
      <c r="C38" s="485">
        <v>0</v>
      </c>
      <c r="D38" s="154"/>
      <c r="E38" s="8"/>
    </row>
    <row r="39" spans="1:5">
      <c r="A39" s="152">
        <v>26</v>
      </c>
      <c r="B39" s="96" t="s">
        <v>216</v>
      </c>
      <c r="C39" s="485">
        <v>0</v>
      </c>
      <c r="D39" s="154"/>
      <c r="E39" s="8"/>
    </row>
    <row r="40" spans="1:5">
      <c r="A40" s="152">
        <v>27</v>
      </c>
      <c r="B40" s="96" t="s">
        <v>217</v>
      </c>
      <c r="C40" s="485">
        <v>0</v>
      </c>
      <c r="D40" s="154"/>
      <c r="E40" s="8"/>
    </row>
    <row r="41" spans="1:5">
      <c r="A41" s="152">
        <v>28</v>
      </c>
      <c r="B41" s="96" t="s">
        <v>218</v>
      </c>
      <c r="C41" s="485">
        <v>14632927.009999983</v>
      </c>
      <c r="D41" s="266" t="s">
        <v>936</v>
      </c>
      <c r="E41" s="8"/>
    </row>
    <row r="42" spans="1:5">
      <c r="A42" s="152">
        <v>29</v>
      </c>
      <c r="B42" s="96" t="s">
        <v>36</v>
      </c>
      <c r="C42" s="485">
        <v>0</v>
      </c>
      <c r="D42" s="154"/>
      <c r="E42" s="8"/>
    </row>
    <row r="43" spans="1:5" ht="16.5" thickBot="1">
      <c r="A43" s="159">
        <v>30</v>
      </c>
      <c r="B43" s="160" t="s">
        <v>219</v>
      </c>
      <c r="C43" s="492">
        <v>40276126.999999985</v>
      </c>
      <c r="D43" s="161"/>
      <c r="E43"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S22"/>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4.85546875" style="2" bestFit="1" customWidth="1"/>
    <col min="4" max="4" width="13.42578125" style="2" bestFit="1" customWidth="1"/>
    <col min="5" max="5" width="12" style="2" bestFit="1" customWidth="1"/>
    <col min="6" max="6" width="13.42578125" style="2" bestFit="1" customWidth="1"/>
    <col min="7" max="7" width="9.5703125" style="2" bestFit="1" customWidth="1"/>
    <col min="8" max="8" width="13.42578125" style="2" bestFit="1" customWidth="1"/>
    <col min="9" max="9" width="13.5703125" style="2" bestFit="1" customWidth="1"/>
    <col min="10" max="10" width="13.42578125" style="2" bestFit="1" customWidth="1"/>
    <col min="11" max="11" width="15.85546875" style="2" bestFit="1" customWidth="1"/>
    <col min="12" max="12" width="13.42578125" style="2" bestFit="1" customWidth="1"/>
    <col min="13" max="13" width="14.85546875" style="2" bestFit="1" customWidth="1"/>
    <col min="14" max="14" width="13.42578125" style="2" bestFit="1" customWidth="1"/>
    <col min="15" max="15" width="13.5703125" style="2" bestFit="1" customWidth="1"/>
    <col min="16" max="16" width="13.42578125" style="2" bestFit="1" customWidth="1"/>
    <col min="17" max="17" width="12" style="2" bestFit="1" customWidth="1"/>
    <col min="18" max="18" width="13.42578125" style="2" bestFit="1" customWidth="1"/>
    <col min="19" max="19" width="31.5703125" style="2" bestFit="1" customWidth="1"/>
    <col min="20" max="16384" width="9.140625" style="13"/>
  </cols>
  <sheetData>
    <row r="1" spans="1:19">
      <c r="A1" s="2" t="s">
        <v>226</v>
      </c>
      <c r="B1" s="454" t="str">
        <f>Info!C2</f>
        <v>ფინკა ბანკი საქართველო სს</v>
      </c>
    </row>
    <row r="2" spans="1:19">
      <c r="A2" s="2" t="s">
        <v>227</v>
      </c>
      <c r="B2" s="376">
        <f>'1. key ratios'!B2</f>
        <v>43646</v>
      </c>
    </row>
    <row r="4" spans="1:19" ht="39" thickBot="1">
      <c r="A4" s="75" t="s">
        <v>658</v>
      </c>
      <c r="B4" s="290" t="s">
        <v>765</v>
      </c>
    </row>
    <row r="5" spans="1:19">
      <c r="A5" s="140"/>
      <c r="B5" s="143"/>
      <c r="C5" s="122" t="s">
        <v>0</v>
      </c>
      <c r="D5" s="122" t="s">
        <v>1</v>
      </c>
      <c r="E5" s="122" t="s">
        <v>2</v>
      </c>
      <c r="F5" s="122" t="s">
        <v>3</v>
      </c>
      <c r="G5" s="122" t="s">
        <v>4</v>
      </c>
      <c r="H5" s="122" t="s">
        <v>5</v>
      </c>
      <c r="I5" s="122" t="s">
        <v>276</v>
      </c>
      <c r="J5" s="122" t="s">
        <v>277</v>
      </c>
      <c r="K5" s="122" t="s">
        <v>278</v>
      </c>
      <c r="L5" s="122" t="s">
        <v>279</v>
      </c>
      <c r="M5" s="122" t="s">
        <v>280</v>
      </c>
      <c r="N5" s="122" t="s">
        <v>281</v>
      </c>
      <c r="O5" s="122" t="s">
        <v>752</v>
      </c>
      <c r="P5" s="122" t="s">
        <v>753</v>
      </c>
      <c r="Q5" s="122" t="s">
        <v>754</v>
      </c>
      <c r="R5" s="283" t="s">
        <v>755</v>
      </c>
      <c r="S5" s="123" t="s">
        <v>756</v>
      </c>
    </row>
    <row r="6" spans="1:19" ht="46.5" customHeight="1">
      <c r="A6" s="166"/>
      <c r="B6" s="581" t="s">
        <v>757</v>
      </c>
      <c r="C6" s="579">
        <v>0</v>
      </c>
      <c r="D6" s="580"/>
      <c r="E6" s="579">
        <v>0.2</v>
      </c>
      <c r="F6" s="580"/>
      <c r="G6" s="579">
        <v>0.35</v>
      </c>
      <c r="H6" s="580"/>
      <c r="I6" s="579">
        <v>0.5</v>
      </c>
      <c r="J6" s="580"/>
      <c r="K6" s="579">
        <v>0.75</v>
      </c>
      <c r="L6" s="580"/>
      <c r="M6" s="579">
        <v>1</v>
      </c>
      <c r="N6" s="580"/>
      <c r="O6" s="579">
        <v>1.5</v>
      </c>
      <c r="P6" s="580"/>
      <c r="Q6" s="579">
        <v>2.5</v>
      </c>
      <c r="R6" s="580"/>
      <c r="S6" s="577" t="s">
        <v>289</v>
      </c>
    </row>
    <row r="7" spans="1:19">
      <c r="A7" s="166"/>
      <c r="B7" s="582"/>
      <c r="C7" s="289" t="s">
        <v>750</v>
      </c>
      <c r="D7" s="289" t="s">
        <v>751</v>
      </c>
      <c r="E7" s="289" t="s">
        <v>750</v>
      </c>
      <c r="F7" s="289" t="s">
        <v>751</v>
      </c>
      <c r="G7" s="289" t="s">
        <v>750</v>
      </c>
      <c r="H7" s="289" t="s">
        <v>751</v>
      </c>
      <c r="I7" s="289" t="s">
        <v>750</v>
      </c>
      <c r="J7" s="289" t="s">
        <v>751</v>
      </c>
      <c r="K7" s="289" t="s">
        <v>750</v>
      </c>
      <c r="L7" s="289" t="s">
        <v>751</v>
      </c>
      <c r="M7" s="289" t="s">
        <v>750</v>
      </c>
      <c r="N7" s="289" t="s">
        <v>751</v>
      </c>
      <c r="O7" s="289" t="s">
        <v>750</v>
      </c>
      <c r="P7" s="289" t="s">
        <v>751</v>
      </c>
      <c r="Q7" s="289" t="s">
        <v>750</v>
      </c>
      <c r="R7" s="289" t="s">
        <v>751</v>
      </c>
      <c r="S7" s="578"/>
    </row>
    <row r="8" spans="1:19" s="170" customFormat="1">
      <c r="A8" s="126">
        <v>1</v>
      </c>
      <c r="B8" s="185" t="s">
        <v>254</v>
      </c>
      <c r="C8" s="493">
        <v>39330062.789999999</v>
      </c>
      <c r="D8" s="493">
        <v>0</v>
      </c>
      <c r="E8" s="493">
        <v>0</v>
      </c>
      <c r="F8" s="494">
        <v>0</v>
      </c>
      <c r="G8" s="493">
        <v>0</v>
      </c>
      <c r="H8" s="493">
        <v>0</v>
      </c>
      <c r="I8" s="493">
        <v>0</v>
      </c>
      <c r="J8" s="493">
        <v>0</v>
      </c>
      <c r="K8" s="493">
        <v>0</v>
      </c>
      <c r="L8" s="493">
        <v>0</v>
      </c>
      <c r="M8" s="493">
        <v>15289837.390000001</v>
      </c>
      <c r="N8" s="493">
        <v>0</v>
      </c>
      <c r="O8" s="493">
        <v>0</v>
      </c>
      <c r="P8" s="493">
        <v>0</v>
      </c>
      <c r="Q8" s="493">
        <v>0</v>
      </c>
      <c r="R8" s="494">
        <v>0</v>
      </c>
      <c r="S8" s="495">
        <v>15289837.390000001</v>
      </c>
    </row>
    <row r="9" spans="1:19" s="170" customFormat="1">
      <c r="A9" s="126">
        <v>2</v>
      </c>
      <c r="B9" s="185" t="s">
        <v>255</v>
      </c>
      <c r="C9" s="493">
        <v>0</v>
      </c>
      <c r="D9" s="493">
        <v>0</v>
      </c>
      <c r="E9" s="493">
        <v>0</v>
      </c>
      <c r="F9" s="493">
        <v>0</v>
      </c>
      <c r="G9" s="493">
        <v>0</v>
      </c>
      <c r="H9" s="493">
        <v>0</v>
      </c>
      <c r="I9" s="493">
        <v>0</v>
      </c>
      <c r="J9" s="493">
        <v>0</v>
      </c>
      <c r="K9" s="493">
        <v>0</v>
      </c>
      <c r="L9" s="493">
        <v>0</v>
      </c>
      <c r="M9" s="493">
        <v>0</v>
      </c>
      <c r="N9" s="493">
        <v>0</v>
      </c>
      <c r="O9" s="493">
        <v>0</v>
      </c>
      <c r="P9" s="493">
        <v>0</v>
      </c>
      <c r="Q9" s="493">
        <v>0</v>
      </c>
      <c r="R9" s="494">
        <v>0</v>
      </c>
      <c r="S9" s="495">
        <v>0</v>
      </c>
    </row>
    <row r="10" spans="1:19" s="170" customFormat="1">
      <c r="A10" s="126">
        <v>3</v>
      </c>
      <c r="B10" s="185" t="s">
        <v>256</v>
      </c>
      <c r="C10" s="493">
        <v>0</v>
      </c>
      <c r="D10" s="493">
        <v>0</v>
      </c>
      <c r="E10" s="493">
        <v>0</v>
      </c>
      <c r="F10" s="493">
        <v>0</v>
      </c>
      <c r="G10" s="493">
        <v>0</v>
      </c>
      <c r="H10" s="493">
        <v>0</v>
      </c>
      <c r="I10" s="493">
        <v>0</v>
      </c>
      <c r="J10" s="493">
        <v>0</v>
      </c>
      <c r="K10" s="493">
        <v>0</v>
      </c>
      <c r="L10" s="493">
        <v>0</v>
      </c>
      <c r="M10" s="493">
        <v>0</v>
      </c>
      <c r="N10" s="493">
        <v>0</v>
      </c>
      <c r="O10" s="493">
        <v>0</v>
      </c>
      <c r="P10" s="493">
        <v>0</v>
      </c>
      <c r="Q10" s="493">
        <v>0</v>
      </c>
      <c r="R10" s="494">
        <v>0</v>
      </c>
      <c r="S10" s="495">
        <v>0</v>
      </c>
    </row>
    <row r="11" spans="1:19" s="170" customFormat="1">
      <c r="A11" s="126">
        <v>4</v>
      </c>
      <c r="B11" s="185" t="s">
        <v>257</v>
      </c>
      <c r="C11" s="493">
        <v>0</v>
      </c>
      <c r="D11" s="493">
        <v>0</v>
      </c>
      <c r="E11" s="493">
        <v>0</v>
      </c>
      <c r="F11" s="493">
        <v>0</v>
      </c>
      <c r="G11" s="493">
        <v>0</v>
      </c>
      <c r="H11" s="493">
        <v>0</v>
      </c>
      <c r="I11" s="493">
        <v>0</v>
      </c>
      <c r="J11" s="493">
        <v>0</v>
      </c>
      <c r="K11" s="493">
        <v>0</v>
      </c>
      <c r="L11" s="493">
        <v>0</v>
      </c>
      <c r="M11" s="493">
        <v>0</v>
      </c>
      <c r="N11" s="493">
        <v>0</v>
      </c>
      <c r="O11" s="493">
        <v>0</v>
      </c>
      <c r="P11" s="493">
        <v>0</v>
      </c>
      <c r="Q11" s="493">
        <v>0</v>
      </c>
      <c r="R11" s="494">
        <v>0</v>
      </c>
      <c r="S11" s="495">
        <v>0</v>
      </c>
    </row>
    <row r="12" spans="1:19" s="170" customFormat="1">
      <c r="A12" s="126">
        <v>5</v>
      </c>
      <c r="B12" s="185" t="s">
        <v>258</v>
      </c>
      <c r="C12" s="493">
        <v>0</v>
      </c>
      <c r="D12" s="493">
        <v>0</v>
      </c>
      <c r="E12" s="493">
        <v>0</v>
      </c>
      <c r="F12" s="493">
        <v>0</v>
      </c>
      <c r="G12" s="493">
        <v>0</v>
      </c>
      <c r="H12" s="493">
        <v>0</v>
      </c>
      <c r="I12" s="493">
        <v>0</v>
      </c>
      <c r="J12" s="493">
        <v>0</v>
      </c>
      <c r="K12" s="493">
        <v>0</v>
      </c>
      <c r="L12" s="493">
        <v>0</v>
      </c>
      <c r="M12" s="493">
        <v>0</v>
      </c>
      <c r="N12" s="493">
        <v>0</v>
      </c>
      <c r="O12" s="493">
        <v>0</v>
      </c>
      <c r="P12" s="493">
        <v>0</v>
      </c>
      <c r="Q12" s="493">
        <v>0</v>
      </c>
      <c r="R12" s="494">
        <v>0</v>
      </c>
      <c r="S12" s="495">
        <v>0</v>
      </c>
    </row>
    <row r="13" spans="1:19" s="170" customFormat="1">
      <c r="A13" s="126">
        <v>6</v>
      </c>
      <c r="B13" s="185" t="s">
        <v>259</v>
      </c>
      <c r="C13" s="493">
        <v>0</v>
      </c>
      <c r="D13" s="493">
        <v>0</v>
      </c>
      <c r="E13" s="493">
        <v>0</v>
      </c>
      <c r="F13" s="493">
        <v>0</v>
      </c>
      <c r="G13" s="493">
        <v>0</v>
      </c>
      <c r="H13" s="493">
        <v>0</v>
      </c>
      <c r="I13" s="493">
        <v>4631286.1399999997</v>
      </c>
      <c r="J13" s="493">
        <v>0</v>
      </c>
      <c r="K13" s="493">
        <v>0</v>
      </c>
      <c r="L13" s="493">
        <v>0</v>
      </c>
      <c r="M13" s="493">
        <v>0</v>
      </c>
      <c r="N13" s="493">
        <v>0</v>
      </c>
      <c r="O13" s="493">
        <v>0</v>
      </c>
      <c r="P13" s="493">
        <v>0</v>
      </c>
      <c r="Q13" s="493">
        <v>0</v>
      </c>
      <c r="R13" s="494">
        <v>0</v>
      </c>
      <c r="S13" s="495">
        <v>2315643.0699999998</v>
      </c>
    </row>
    <row r="14" spans="1:19" s="170" customFormat="1">
      <c r="A14" s="126">
        <v>7</v>
      </c>
      <c r="B14" s="185" t="s">
        <v>74</v>
      </c>
      <c r="C14" s="493">
        <v>0</v>
      </c>
      <c r="D14" s="493">
        <v>0</v>
      </c>
      <c r="E14" s="493">
        <v>0</v>
      </c>
      <c r="F14" s="493">
        <v>0</v>
      </c>
      <c r="G14" s="493">
        <v>0</v>
      </c>
      <c r="H14" s="493">
        <v>0</v>
      </c>
      <c r="I14" s="493">
        <v>0</v>
      </c>
      <c r="J14" s="493">
        <v>0</v>
      </c>
      <c r="K14" s="493">
        <v>0</v>
      </c>
      <c r="L14" s="493">
        <v>0</v>
      </c>
      <c r="M14" s="493">
        <v>0</v>
      </c>
      <c r="N14" s="493">
        <v>0</v>
      </c>
      <c r="O14" s="493">
        <v>0</v>
      </c>
      <c r="P14" s="493">
        <v>0</v>
      </c>
      <c r="Q14" s="493">
        <v>0</v>
      </c>
      <c r="R14" s="494">
        <v>0</v>
      </c>
      <c r="S14" s="495">
        <v>0</v>
      </c>
    </row>
    <row r="15" spans="1:19" s="170" customFormat="1">
      <c r="A15" s="126">
        <v>8</v>
      </c>
      <c r="B15" s="185" t="s">
        <v>75</v>
      </c>
      <c r="C15" s="493">
        <v>0</v>
      </c>
      <c r="D15" s="493">
        <v>0</v>
      </c>
      <c r="E15" s="493">
        <v>0</v>
      </c>
      <c r="F15" s="493">
        <v>0</v>
      </c>
      <c r="G15" s="493">
        <v>0</v>
      </c>
      <c r="H15" s="493">
        <v>0</v>
      </c>
      <c r="I15" s="493">
        <v>0</v>
      </c>
      <c r="J15" s="493">
        <v>0</v>
      </c>
      <c r="K15" s="493">
        <v>210845320.14569914</v>
      </c>
      <c r="L15" s="493">
        <v>0</v>
      </c>
      <c r="M15" s="493">
        <v>2085290.15</v>
      </c>
      <c r="N15" s="493">
        <v>557778.16735</v>
      </c>
      <c r="O15" s="493">
        <v>3980211.5799999991</v>
      </c>
      <c r="P15" s="493">
        <v>0</v>
      </c>
      <c r="Q15" s="493">
        <v>0</v>
      </c>
      <c r="R15" s="494">
        <v>0</v>
      </c>
      <c r="S15" s="495">
        <v>166747375.79662436</v>
      </c>
    </row>
    <row r="16" spans="1:19" s="170" customFormat="1">
      <c r="A16" s="126">
        <v>9</v>
      </c>
      <c r="B16" s="185" t="s">
        <v>76</v>
      </c>
      <c r="C16" s="493">
        <v>0</v>
      </c>
      <c r="D16" s="493">
        <v>0</v>
      </c>
      <c r="E16" s="493">
        <v>0</v>
      </c>
      <c r="F16" s="493">
        <v>0</v>
      </c>
      <c r="G16" s="493">
        <v>0</v>
      </c>
      <c r="H16" s="493">
        <v>0</v>
      </c>
      <c r="I16" s="493">
        <v>0</v>
      </c>
      <c r="J16" s="493">
        <v>0</v>
      </c>
      <c r="K16" s="493">
        <v>0</v>
      </c>
      <c r="L16" s="493">
        <v>0</v>
      </c>
      <c r="M16" s="493">
        <v>0</v>
      </c>
      <c r="N16" s="493">
        <v>0</v>
      </c>
      <c r="O16" s="493">
        <v>0</v>
      </c>
      <c r="P16" s="493">
        <v>0</v>
      </c>
      <c r="Q16" s="493">
        <v>0</v>
      </c>
      <c r="R16" s="494">
        <v>0</v>
      </c>
      <c r="S16" s="495">
        <v>0</v>
      </c>
    </row>
    <row r="17" spans="1:19" s="170" customFormat="1">
      <c r="A17" s="126">
        <v>10</v>
      </c>
      <c r="B17" s="185" t="s">
        <v>70</v>
      </c>
      <c r="C17" s="493">
        <v>0</v>
      </c>
      <c r="D17" s="493">
        <v>0</v>
      </c>
      <c r="E17" s="493">
        <v>0</v>
      </c>
      <c r="F17" s="493">
        <v>0</v>
      </c>
      <c r="G17" s="493">
        <v>0</v>
      </c>
      <c r="H17" s="493">
        <v>0</v>
      </c>
      <c r="I17" s="493">
        <v>0</v>
      </c>
      <c r="J17" s="493">
        <v>0</v>
      </c>
      <c r="K17" s="493">
        <v>0</v>
      </c>
      <c r="L17" s="493">
        <v>0</v>
      </c>
      <c r="M17" s="493">
        <v>1162875.089999998</v>
      </c>
      <c r="N17" s="493">
        <v>0</v>
      </c>
      <c r="O17" s="493">
        <v>27800.260000000002</v>
      </c>
      <c r="P17" s="493">
        <v>0</v>
      </c>
      <c r="Q17" s="493">
        <v>0</v>
      </c>
      <c r="R17" s="494">
        <v>0</v>
      </c>
      <c r="S17" s="495">
        <v>1204575.4799999979</v>
      </c>
    </row>
    <row r="18" spans="1:19" s="170" customFormat="1">
      <c r="A18" s="126">
        <v>11</v>
      </c>
      <c r="B18" s="185" t="s">
        <v>71</v>
      </c>
      <c r="C18" s="493">
        <v>0</v>
      </c>
      <c r="D18" s="493">
        <v>0</v>
      </c>
      <c r="E18" s="493">
        <v>0</v>
      </c>
      <c r="F18" s="493">
        <v>0</v>
      </c>
      <c r="G18" s="493">
        <v>0</v>
      </c>
      <c r="H18" s="493">
        <v>0</v>
      </c>
      <c r="I18" s="493">
        <v>0</v>
      </c>
      <c r="J18" s="493">
        <v>0</v>
      </c>
      <c r="K18" s="493">
        <v>0</v>
      </c>
      <c r="L18" s="493">
        <v>0</v>
      </c>
      <c r="M18" s="493">
        <v>0</v>
      </c>
      <c r="N18" s="493">
        <v>0</v>
      </c>
      <c r="O18" s="493">
        <v>0</v>
      </c>
      <c r="P18" s="493">
        <v>0</v>
      </c>
      <c r="Q18" s="493">
        <v>0</v>
      </c>
      <c r="R18" s="494">
        <v>0</v>
      </c>
      <c r="S18" s="495">
        <v>0</v>
      </c>
    </row>
    <row r="19" spans="1:19" s="170" customFormat="1">
      <c r="A19" s="126">
        <v>12</v>
      </c>
      <c r="B19" s="185" t="s">
        <v>72</v>
      </c>
      <c r="C19" s="493">
        <v>0</v>
      </c>
      <c r="D19" s="493">
        <v>0</v>
      </c>
      <c r="E19" s="493">
        <v>0</v>
      </c>
      <c r="F19" s="493">
        <v>0</v>
      </c>
      <c r="G19" s="493">
        <v>0</v>
      </c>
      <c r="H19" s="493">
        <v>0</v>
      </c>
      <c r="I19" s="493">
        <v>0</v>
      </c>
      <c r="J19" s="493">
        <v>0</v>
      </c>
      <c r="K19" s="493">
        <v>0</v>
      </c>
      <c r="L19" s="493">
        <v>0</v>
      </c>
      <c r="M19" s="493">
        <v>0</v>
      </c>
      <c r="N19" s="493">
        <v>0</v>
      </c>
      <c r="O19" s="493">
        <v>0</v>
      </c>
      <c r="P19" s="493">
        <v>0</v>
      </c>
      <c r="Q19" s="493">
        <v>0</v>
      </c>
      <c r="R19" s="494">
        <v>0</v>
      </c>
      <c r="S19" s="495">
        <v>0</v>
      </c>
    </row>
    <row r="20" spans="1:19" s="170" customFormat="1">
      <c r="A20" s="126">
        <v>13</v>
      </c>
      <c r="B20" s="185" t="s">
        <v>73</v>
      </c>
      <c r="C20" s="493">
        <v>0</v>
      </c>
      <c r="D20" s="493">
        <v>0</v>
      </c>
      <c r="E20" s="493">
        <v>0</v>
      </c>
      <c r="F20" s="493">
        <v>0</v>
      </c>
      <c r="G20" s="493">
        <v>0</v>
      </c>
      <c r="H20" s="493">
        <v>0</v>
      </c>
      <c r="I20" s="493">
        <v>0</v>
      </c>
      <c r="J20" s="493">
        <v>0</v>
      </c>
      <c r="K20" s="493">
        <v>0</v>
      </c>
      <c r="L20" s="493">
        <v>0</v>
      </c>
      <c r="M20" s="493">
        <v>0</v>
      </c>
      <c r="N20" s="493">
        <v>0</v>
      </c>
      <c r="O20" s="493">
        <v>0</v>
      </c>
      <c r="P20" s="493">
        <v>0</v>
      </c>
      <c r="Q20" s="493">
        <v>0</v>
      </c>
      <c r="R20" s="494">
        <v>0</v>
      </c>
      <c r="S20" s="495">
        <v>0</v>
      </c>
    </row>
    <row r="21" spans="1:19" s="170" customFormat="1">
      <c r="A21" s="126">
        <v>14</v>
      </c>
      <c r="B21" s="185" t="s">
        <v>287</v>
      </c>
      <c r="C21" s="493">
        <v>21571330.59</v>
      </c>
      <c r="D21" s="493">
        <v>0</v>
      </c>
      <c r="E21" s="493">
        <v>0</v>
      </c>
      <c r="F21" s="493">
        <v>0</v>
      </c>
      <c r="G21" s="493">
        <v>0</v>
      </c>
      <c r="H21" s="493">
        <v>0</v>
      </c>
      <c r="I21" s="493">
        <v>0</v>
      </c>
      <c r="J21" s="493">
        <v>0</v>
      </c>
      <c r="K21" s="493">
        <v>0</v>
      </c>
      <c r="L21" s="493">
        <v>0</v>
      </c>
      <c r="M21" s="493">
        <v>8350520.6800000025</v>
      </c>
      <c r="N21" s="493">
        <v>0</v>
      </c>
      <c r="O21" s="493">
        <v>0</v>
      </c>
      <c r="P21" s="493">
        <v>0</v>
      </c>
      <c r="Q21" s="493">
        <v>561428.76</v>
      </c>
      <c r="R21" s="494">
        <v>0</v>
      </c>
      <c r="S21" s="495">
        <v>9754092.5800000019</v>
      </c>
    </row>
    <row r="22" spans="1:19" ht="13.5" thickBot="1">
      <c r="A22" s="110"/>
      <c r="B22" s="172" t="s">
        <v>69</v>
      </c>
      <c r="C22" s="496">
        <v>60901393.379999995</v>
      </c>
      <c r="D22" s="496">
        <v>0</v>
      </c>
      <c r="E22" s="496">
        <v>0</v>
      </c>
      <c r="F22" s="496">
        <v>0</v>
      </c>
      <c r="G22" s="496">
        <v>0</v>
      </c>
      <c r="H22" s="496">
        <v>0</v>
      </c>
      <c r="I22" s="496">
        <v>4631286.1399999997</v>
      </c>
      <c r="J22" s="496">
        <v>0</v>
      </c>
      <c r="K22" s="496">
        <v>210845320.14569914</v>
      </c>
      <c r="L22" s="496">
        <v>0</v>
      </c>
      <c r="M22" s="496">
        <v>26888523.309999999</v>
      </c>
      <c r="N22" s="496">
        <v>557778.16735</v>
      </c>
      <c r="O22" s="496">
        <v>4008011.8399999989</v>
      </c>
      <c r="P22" s="496">
        <v>0</v>
      </c>
      <c r="Q22" s="496">
        <v>561428.76</v>
      </c>
      <c r="R22" s="496">
        <v>0</v>
      </c>
      <c r="S22" s="497">
        <v>195311524.31662437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V28"/>
  <sheetViews>
    <sheetView showGridLines="0" zoomScale="80" zoomScaleNormal="80"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54" t="str">
        <f>Info!C2</f>
        <v>ფინკა ბანკი საქართველო სს</v>
      </c>
    </row>
    <row r="2" spans="1:22">
      <c r="A2" s="2" t="s">
        <v>227</v>
      </c>
      <c r="B2" s="376">
        <f>'1. key ratios'!B2</f>
        <v>43646</v>
      </c>
    </row>
    <row r="4" spans="1:22" ht="27.75" thickBot="1">
      <c r="A4" s="2" t="s">
        <v>659</v>
      </c>
      <c r="B4" s="291" t="s">
        <v>766</v>
      </c>
      <c r="V4" s="212" t="s">
        <v>130</v>
      </c>
    </row>
    <row r="5" spans="1:22">
      <c r="A5" s="108"/>
      <c r="B5" s="109"/>
      <c r="C5" s="583" t="s">
        <v>236</v>
      </c>
      <c r="D5" s="584"/>
      <c r="E5" s="584"/>
      <c r="F5" s="584"/>
      <c r="G5" s="584"/>
      <c r="H5" s="584"/>
      <c r="I5" s="584"/>
      <c r="J5" s="584"/>
      <c r="K5" s="584"/>
      <c r="L5" s="585"/>
      <c r="M5" s="583" t="s">
        <v>237</v>
      </c>
      <c r="N5" s="584"/>
      <c r="O5" s="584"/>
      <c r="P5" s="584"/>
      <c r="Q5" s="584"/>
      <c r="R5" s="584"/>
      <c r="S5" s="585"/>
      <c r="T5" s="588" t="s">
        <v>764</v>
      </c>
      <c r="U5" s="588" t="s">
        <v>763</v>
      </c>
      <c r="V5" s="586" t="s">
        <v>238</v>
      </c>
    </row>
    <row r="6" spans="1:22" s="75" customFormat="1" ht="140.25">
      <c r="A6" s="124"/>
      <c r="B6" s="187"/>
      <c r="C6" s="106" t="s">
        <v>239</v>
      </c>
      <c r="D6" s="105" t="s">
        <v>240</v>
      </c>
      <c r="E6" s="102" t="s">
        <v>241</v>
      </c>
      <c r="F6" s="292" t="s">
        <v>758</v>
      </c>
      <c r="G6" s="105" t="s">
        <v>242</v>
      </c>
      <c r="H6" s="105" t="s">
        <v>243</v>
      </c>
      <c r="I6" s="105" t="s">
        <v>244</v>
      </c>
      <c r="J6" s="105" t="s">
        <v>286</v>
      </c>
      <c r="K6" s="105" t="s">
        <v>245</v>
      </c>
      <c r="L6" s="107" t="s">
        <v>246</v>
      </c>
      <c r="M6" s="106" t="s">
        <v>247</v>
      </c>
      <c r="N6" s="105" t="s">
        <v>248</v>
      </c>
      <c r="O6" s="105" t="s">
        <v>249</v>
      </c>
      <c r="P6" s="105" t="s">
        <v>250</v>
      </c>
      <c r="Q6" s="105" t="s">
        <v>251</v>
      </c>
      <c r="R6" s="105" t="s">
        <v>252</v>
      </c>
      <c r="S6" s="107" t="s">
        <v>253</v>
      </c>
      <c r="T6" s="589"/>
      <c r="U6" s="589"/>
      <c r="V6" s="587"/>
    </row>
    <row r="7" spans="1:22" s="170" customFormat="1">
      <c r="A7" s="171">
        <v>1</v>
      </c>
      <c r="B7" s="169" t="s">
        <v>254</v>
      </c>
      <c r="C7" s="276"/>
      <c r="D7" s="274"/>
      <c r="E7" s="274"/>
      <c r="F7" s="274"/>
      <c r="G7" s="274"/>
      <c r="H7" s="274"/>
      <c r="I7" s="274"/>
      <c r="J7" s="274"/>
      <c r="K7" s="274"/>
      <c r="L7" s="277"/>
      <c r="M7" s="276"/>
      <c r="N7" s="274"/>
      <c r="O7" s="274"/>
      <c r="P7" s="274"/>
      <c r="Q7" s="274"/>
      <c r="R7" s="274"/>
      <c r="S7" s="277"/>
      <c r="T7" s="286"/>
      <c r="U7" s="285"/>
      <c r="V7" s="278">
        <f>SUM(C7:S7)</f>
        <v>0</v>
      </c>
    </row>
    <row r="8" spans="1:22" s="170" customFormat="1">
      <c r="A8" s="171">
        <v>2</v>
      </c>
      <c r="B8" s="169" t="s">
        <v>255</v>
      </c>
      <c r="C8" s="276"/>
      <c r="D8" s="274"/>
      <c r="E8" s="274"/>
      <c r="F8" s="274"/>
      <c r="G8" s="274"/>
      <c r="H8" s="274"/>
      <c r="I8" s="274"/>
      <c r="J8" s="274"/>
      <c r="K8" s="274"/>
      <c r="L8" s="277"/>
      <c r="M8" s="276"/>
      <c r="N8" s="274"/>
      <c r="O8" s="274"/>
      <c r="P8" s="274"/>
      <c r="Q8" s="274"/>
      <c r="R8" s="274"/>
      <c r="S8" s="277"/>
      <c r="T8" s="285"/>
      <c r="U8" s="285"/>
      <c r="V8" s="278">
        <f t="shared" ref="V8:V20" si="0">SUM(C8:S8)</f>
        <v>0</v>
      </c>
    </row>
    <row r="9" spans="1:22" s="170" customFormat="1">
      <c r="A9" s="171">
        <v>3</v>
      </c>
      <c r="B9" s="169" t="s">
        <v>256</v>
      </c>
      <c r="C9" s="276"/>
      <c r="D9" s="274"/>
      <c r="E9" s="274"/>
      <c r="F9" s="274"/>
      <c r="G9" s="274"/>
      <c r="H9" s="274"/>
      <c r="I9" s="274"/>
      <c r="J9" s="274"/>
      <c r="K9" s="274"/>
      <c r="L9" s="277"/>
      <c r="M9" s="276"/>
      <c r="N9" s="274"/>
      <c r="O9" s="274"/>
      <c r="P9" s="274"/>
      <c r="Q9" s="274"/>
      <c r="R9" s="274"/>
      <c r="S9" s="277"/>
      <c r="T9" s="285"/>
      <c r="U9" s="285"/>
      <c r="V9" s="278">
        <f>SUM(C9:S9)</f>
        <v>0</v>
      </c>
    </row>
    <row r="10" spans="1:22" s="170" customFormat="1">
      <c r="A10" s="171">
        <v>4</v>
      </c>
      <c r="B10" s="169" t="s">
        <v>257</v>
      </c>
      <c r="C10" s="276"/>
      <c r="D10" s="274"/>
      <c r="E10" s="274"/>
      <c r="F10" s="274"/>
      <c r="G10" s="274"/>
      <c r="H10" s="274"/>
      <c r="I10" s="274"/>
      <c r="J10" s="274"/>
      <c r="K10" s="274"/>
      <c r="L10" s="277"/>
      <c r="M10" s="276"/>
      <c r="N10" s="274"/>
      <c r="O10" s="274"/>
      <c r="P10" s="274"/>
      <c r="Q10" s="274"/>
      <c r="R10" s="274"/>
      <c r="S10" s="277"/>
      <c r="T10" s="285"/>
      <c r="U10" s="285"/>
      <c r="V10" s="278">
        <f t="shared" si="0"/>
        <v>0</v>
      </c>
    </row>
    <row r="11" spans="1:22" s="170" customFormat="1">
      <c r="A11" s="171">
        <v>5</v>
      </c>
      <c r="B11" s="169" t="s">
        <v>258</v>
      </c>
      <c r="C11" s="276"/>
      <c r="D11" s="274"/>
      <c r="E11" s="274"/>
      <c r="F11" s="274"/>
      <c r="G11" s="274"/>
      <c r="H11" s="274"/>
      <c r="I11" s="274"/>
      <c r="J11" s="274"/>
      <c r="K11" s="274"/>
      <c r="L11" s="277"/>
      <c r="M11" s="276"/>
      <c r="N11" s="274"/>
      <c r="O11" s="274"/>
      <c r="P11" s="274"/>
      <c r="Q11" s="274"/>
      <c r="R11" s="274"/>
      <c r="S11" s="277"/>
      <c r="T11" s="285"/>
      <c r="U11" s="285"/>
      <c r="V11" s="278">
        <f t="shared" si="0"/>
        <v>0</v>
      </c>
    </row>
    <row r="12" spans="1:22" s="170" customFormat="1">
      <c r="A12" s="171">
        <v>6</v>
      </c>
      <c r="B12" s="169" t="s">
        <v>259</v>
      </c>
      <c r="C12" s="276"/>
      <c r="D12" s="274"/>
      <c r="E12" s="274"/>
      <c r="F12" s="274"/>
      <c r="G12" s="274"/>
      <c r="H12" s="274"/>
      <c r="I12" s="274"/>
      <c r="J12" s="274"/>
      <c r="K12" s="274"/>
      <c r="L12" s="277"/>
      <c r="M12" s="276"/>
      <c r="N12" s="274"/>
      <c r="O12" s="274"/>
      <c r="P12" s="274"/>
      <c r="Q12" s="274"/>
      <c r="R12" s="274"/>
      <c r="S12" s="277"/>
      <c r="T12" s="285"/>
      <c r="U12" s="285"/>
      <c r="V12" s="278">
        <f t="shared" si="0"/>
        <v>0</v>
      </c>
    </row>
    <row r="13" spans="1:22" s="170" customFormat="1">
      <c r="A13" s="171">
        <v>7</v>
      </c>
      <c r="B13" s="169" t="s">
        <v>74</v>
      </c>
      <c r="C13" s="276"/>
      <c r="D13" s="274"/>
      <c r="E13" s="274"/>
      <c r="F13" s="274"/>
      <c r="G13" s="274"/>
      <c r="H13" s="274"/>
      <c r="I13" s="274"/>
      <c r="J13" s="274"/>
      <c r="K13" s="274"/>
      <c r="L13" s="277"/>
      <c r="M13" s="276"/>
      <c r="N13" s="274"/>
      <c r="O13" s="274"/>
      <c r="P13" s="274"/>
      <c r="Q13" s="274"/>
      <c r="R13" s="274"/>
      <c r="S13" s="277"/>
      <c r="T13" s="285"/>
      <c r="U13" s="285"/>
      <c r="V13" s="278">
        <f t="shared" si="0"/>
        <v>0</v>
      </c>
    </row>
    <row r="14" spans="1:22" s="170" customFormat="1">
      <c r="A14" s="171">
        <v>8</v>
      </c>
      <c r="B14" s="169" t="s">
        <v>75</v>
      </c>
      <c r="C14" s="276"/>
      <c r="D14" s="274"/>
      <c r="E14" s="274"/>
      <c r="F14" s="274"/>
      <c r="G14" s="274"/>
      <c r="H14" s="274"/>
      <c r="I14" s="274"/>
      <c r="J14" s="274"/>
      <c r="K14" s="274"/>
      <c r="L14" s="277"/>
      <c r="M14" s="276"/>
      <c r="N14" s="274"/>
      <c r="O14" s="274"/>
      <c r="P14" s="274"/>
      <c r="Q14" s="274"/>
      <c r="R14" s="274"/>
      <c r="S14" s="277"/>
      <c r="T14" s="285"/>
      <c r="U14" s="285"/>
      <c r="V14" s="278">
        <f t="shared" si="0"/>
        <v>0</v>
      </c>
    </row>
    <row r="15" spans="1:22" s="170" customFormat="1">
      <c r="A15" s="171">
        <v>9</v>
      </c>
      <c r="B15" s="169" t="s">
        <v>76</v>
      </c>
      <c r="C15" s="276"/>
      <c r="D15" s="274"/>
      <c r="E15" s="274"/>
      <c r="F15" s="274"/>
      <c r="G15" s="274"/>
      <c r="H15" s="274"/>
      <c r="I15" s="274"/>
      <c r="J15" s="274"/>
      <c r="K15" s="274"/>
      <c r="L15" s="277"/>
      <c r="M15" s="276"/>
      <c r="N15" s="274"/>
      <c r="O15" s="274"/>
      <c r="P15" s="274"/>
      <c r="Q15" s="274"/>
      <c r="R15" s="274"/>
      <c r="S15" s="277"/>
      <c r="T15" s="285"/>
      <c r="U15" s="285"/>
      <c r="V15" s="278">
        <f t="shared" si="0"/>
        <v>0</v>
      </c>
    </row>
    <row r="16" spans="1:22" s="170" customFormat="1">
      <c r="A16" s="171">
        <v>10</v>
      </c>
      <c r="B16" s="169" t="s">
        <v>70</v>
      </c>
      <c r="C16" s="276"/>
      <c r="D16" s="274"/>
      <c r="E16" s="274"/>
      <c r="F16" s="274"/>
      <c r="G16" s="274"/>
      <c r="H16" s="274"/>
      <c r="I16" s="274"/>
      <c r="J16" s="274"/>
      <c r="K16" s="274"/>
      <c r="L16" s="277"/>
      <c r="M16" s="276"/>
      <c r="N16" s="274"/>
      <c r="O16" s="274"/>
      <c r="P16" s="274"/>
      <c r="Q16" s="274"/>
      <c r="R16" s="274"/>
      <c r="S16" s="277"/>
      <c r="T16" s="285"/>
      <c r="U16" s="285"/>
      <c r="V16" s="278">
        <f t="shared" si="0"/>
        <v>0</v>
      </c>
    </row>
    <row r="17" spans="1:22" s="170" customFormat="1">
      <c r="A17" s="171">
        <v>11</v>
      </c>
      <c r="B17" s="169" t="s">
        <v>71</v>
      </c>
      <c r="C17" s="276"/>
      <c r="D17" s="274"/>
      <c r="E17" s="274"/>
      <c r="F17" s="274"/>
      <c r="G17" s="274"/>
      <c r="H17" s="274"/>
      <c r="I17" s="274"/>
      <c r="J17" s="274"/>
      <c r="K17" s="274"/>
      <c r="L17" s="277"/>
      <c r="M17" s="276"/>
      <c r="N17" s="274"/>
      <c r="O17" s="274"/>
      <c r="P17" s="274"/>
      <c r="Q17" s="274"/>
      <c r="R17" s="274"/>
      <c r="S17" s="277"/>
      <c r="T17" s="285"/>
      <c r="U17" s="285"/>
      <c r="V17" s="278">
        <f t="shared" si="0"/>
        <v>0</v>
      </c>
    </row>
    <row r="18" spans="1:22" s="170" customFormat="1">
      <c r="A18" s="171">
        <v>12</v>
      </c>
      <c r="B18" s="169" t="s">
        <v>72</v>
      </c>
      <c r="C18" s="276"/>
      <c r="D18" s="274"/>
      <c r="E18" s="274"/>
      <c r="F18" s="274"/>
      <c r="G18" s="274"/>
      <c r="H18" s="274"/>
      <c r="I18" s="274"/>
      <c r="J18" s="274"/>
      <c r="K18" s="274"/>
      <c r="L18" s="277"/>
      <c r="M18" s="276"/>
      <c r="N18" s="274"/>
      <c r="O18" s="274"/>
      <c r="P18" s="274"/>
      <c r="Q18" s="274"/>
      <c r="R18" s="274"/>
      <c r="S18" s="277"/>
      <c r="T18" s="285"/>
      <c r="U18" s="285"/>
      <c r="V18" s="278">
        <f t="shared" si="0"/>
        <v>0</v>
      </c>
    </row>
    <row r="19" spans="1:22" s="170" customFormat="1">
      <c r="A19" s="171">
        <v>13</v>
      </c>
      <c r="B19" s="169" t="s">
        <v>73</v>
      </c>
      <c r="C19" s="276"/>
      <c r="D19" s="274"/>
      <c r="E19" s="274"/>
      <c r="F19" s="274"/>
      <c r="G19" s="274"/>
      <c r="H19" s="274"/>
      <c r="I19" s="274"/>
      <c r="J19" s="274"/>
      <c r="K19" s="274"/>
      <c r="L19" s="277"/>
      <c r="M19" s="276"/>
      <c r="N19" s="274"/>
      <c r="O19" s="274"/>
      <c r="P19" s="274"/>
      <c r="Q19" s="274"/>
      <c r="R19" s="274"/>
      <c r="S19" s="277"/>
      <c r="T19" s="285"/>
      <c r="U19" s="285"/>
      <c r="V19" s="278">
        <f t="shared" si="0"/>
        <v>0</v>
      </c>
    </row>
    <row r="20" spans="1:22" s="170" customFormat="1">
      <c r="A20" s="171">
        <v>14</v>
      </c>
      <c r="B20" s="169" t="s">
        <v>287</v>
      </c>
      <c r="C20" s="276"/>
      <c r="D20" s="274"/>
      <c r="E20" s="274"/>
      <c r="F20" s="274"/>
      <c r="G20" s="274"/>
      <c r="H20" s="274"/>
      <c r="I20" s="274"/>
      <c r="J20" s="274"/>
      <c r="K20" s="274"/>
      <c r="L20" s="277"/>
      <c r="M20" s="276"/>
      <c r="N20" s="274"/>
      <c r="O20" s="274"/>
      <c r="P20" s="274"/>
      <c r="Q20" s="274"/>
      <c r="R20" s="274"/>
      <c r="S20" s="277"/>
      <c r="T20" s="285"/>
      <c r="U20" s="285"/>
      <c r="V20" s="278">
        <f t="shared" si="0"/>
        <v>0</v>
      </c>
    </row>
    <row r="21" spans="1:22" ht="13.5" thickBot="1">
      <c r="A21" s="110"/>
      <c r="B21" s="111" t="s">
        <v>69</v>
      </c>
      <c r="C21" s="279">
        <f>SUM(C7:C20)</f>
        <v>0</v>
      </c>
      <c r="D21" s="275">
        <f t="shared" ref="D21:V21" si="1">SUM(D7:D20)</f>
        <v>0</v>
      </c>
      <c r="E21" s="275">
        <f t="shared" si="1"/>
        <v>0</v>
      </c>
      <c r="F21" s="275">
        <f t="shared" si="1"/>
        <v>0</v>
      </c>
      <c r="G21" s="275">
        <f t="shared" si="1"/>
        <v>0</v>
      </c>
      <c r="H21" s="275">
        <f t="shared" si="1"/>
        <v>0</v>
      </c>
      <c r="I21" s="275">
        <f t="shared" si="1"/>
        <v>0</v>
      </c>
      <c r="J21" s="275">
        <f t="shared" si="1"/>
        <v>0</v>
      </c>
      <c r="K21" s="275">
        <f t="shared" si="1"/>
        <v>0</v>
      </c>
      <c r="L21" s="280">
        <f t="shared" si="1"/>
        <v>0</v>
      </c>
      <c r="M21" s="279">
        <f t="shared" si="1"/>
        <v>0</v>
      </c>
      <c r="N21" s="275">
        <f t="shared" si="1"/>
        <v>0</v>
      </c>
      <c r="O21" s="275">
        <f t="shared" si="1"/>
        <v>0</v>
      </c>
      <c r="P21" s="275">
        <f t="shared" si="1"/>
        <v>0</v>
      </c>
      <c r="Q21" s="275">
        <f t="shared" si="1"/>
        <v>0</v>
      </c>
      <c r="R21" s="275">
        <f t="shared" si="1"/>
        <v>0</v>
      </c>
      <c r="S21" s="280">
        <f t="shared" si="1"/>
        <v>0</v>
      </c>
      <c r="T21" s="280">
        <f>SUM(T7:T20)</f>
        <v>0</v>
      </c>
      <c r="U21" s="280">
        <f t="shared" si="1"/>
        <v>0</v>
      </c>
      <c r="V21" s="28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8"/>
  <sheetViews>
    <sheetView showGridLines="0"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8" width="19" style="2" customWidth="1"/>
    <col min="9" max="16384" width="9.140625" style="13"/>
  </cols>
  <sheetData>
    <row r="1" spans="1:9">
      <c r="A1" s="2" t="s">
        <v>226</v>
      </c>
      <c r="B1" s="454" t="str">
        <f>Info!C2</f>
        <v>ფინკა ბანკი საქართველო სს</v>
      </c>
    </row>
    <row r="2" spans="1:9">
      <c r="A2" s="2" t="s">
        <v>227</v>
      </c>
      <c r="B2" s="376">
        <f>'1. key ratios'!B2</f>
        <v>43646</v>
      </c>
    </row>
    <row r="4" spans="1:9" ht="13.5" thickBot="1">
      <c r="A4" s="2" t="s">
        <v>660</v>
      </c>
      <c r="B4" s="288" t="s">
        <v>767</v>
      </c>
    </row>
    <row r="5" spans="1:9">
      <c r="A5" s="108"/>
      <c r="B5" s="167"/>
      <c r="C5" s="173" t="s">
        <v>0</v>
      </c>
      <c r="D5" s="173" t="s">
        <v>1</v>
      </c>
      <c r="E5" s="173" t="s">
        <v>2</v>
      </c>
      <c r="F5" s="173" t="s">
        <v>3</v>
      </c>
      <c r="G5" s="284" t="s">
        <v>4</v>
      </c>
      <c r="H5" s="174" t="s">
        <v>5</v>
      </c>
      <c r="I5" s="25"/>
    </row>
    <row r="6" spans="1:9" ht="15" customHeight="1">
      <c r="A6" s="166"/>
      <c r="B6" s="23"/>
      <c r="C6" s="590" t="s">
        <v>759</v>
      </c>
      <c r="D6" s="594" t="s">
        <v>780</v>
      </c>
      <c r="E6" s="595"/>
      <c r="F6" s="590" t="s">
        <v>786</v>
      </c>
      <c r="G6" s="590" t="s">
        <v>787</v>
      </c>
      <c r="H6" s="592" t="s">
        <v>761</v>
      </c>
      <c r="I6" s="25"/>
    </row>
    <row r="7" spans="1:9" ht="63.75">
      <c r="A7" s="166"/>
      <c r="B7" s="23"/>
      <c r="C7" s="591"/>
      <c r="D7" s="287" t="s">
        <v>762</v>
      </c>
      <c r="E7" s="287" t="s">
        <v>760</v>
      </c>
      <c r="F7" s="591"/>
      <c r="G7" s="591"/>
      <c r="H7" s="593"/>
      <c r="I7" s="25"/>
    </row>
    <row r="8" spans="1:9">
      <c r="A8" s="99">
        <v>1</v>
      </c>
      <c r="B8" s="81" t="s">
        <v>254</v>
      </c>
      <c r="C8" s="500">
        <v>54619900.18</v>
      </c>
      <c r="D8" s="501">
        <v>0</v>
      </c>
      <c r="E8" s="500">
        <v>0</v>
      </c>
      <c r="F8" s="500">
        <v>15289837.390000001</v>
      </c>
      <c r="G8" s="502">
        <v>15289837.390000001</v>
      </c>
      <c r="H8" s="498">
        <v>0.27993162454732262</v>
      </c>
    </row>
    <row r="9" spans="1:9" ht="25.5">
      <c r="A9" s="99">
        <v>2</v>
      </c>
      <c r="B9" s="81" t="s">
        <v>255</v>
      </c>
      <c r="C9" s="500">
        <v>0</v>
      </c>
      <c r="D9" s="501">
        <v>0</v>
      </c>
      <c r="E9" s="500">
        <v>0</v>
      </c>
      <c r="F9" s="500">
        <v>0</v>
      </c>
      <c r="G9" s="502">
        <v>0</v>
      </c>
      <c r="H9" s="498">
        <v>0</v>
      </c>
    </row>
    <row r="10" spans="1:9">
      <c r="A10" s="99">
        <v>3</v>
      </c>
      <c r="B10" s="81" t="s">
        <v>256</v>
      </c>
      <c r="C10" s="500">
        <v>0</v>
      </c>
      <c r="D10" s="501">
        <v>0</v>
      </c>
      <c r="E10" s="500">
        <v>0</v>
      </c>
      <c r="F10" s="500">
        <v>0</v>
      </c>
      <c r="G10" s="502">
        <v>0</v>
      </c>
      <c r="H10" s="498">
        <v>0</v>
      </c>
    </row>
    <row r="11" spans="1:9">
      <c r="A11" s="99">
        <v>4</v>
      </c>
      <c r="B11" s="81" t="s">
        <v>257</v>
      </c>
      <c r="C11" s="500">
        <v>0</v>
      </c>
      <c r="D11" s="501">
        <v>0</v>
      </c>
      <c r="E11" s="500">
        <v>0</v>
      </c>
      <c r="F11" s="500">
        <v>0</v>
      </c>
      <c r="G11" s="502">
        <v>0</v>
      </c>
      <c r="H11" s="498">
        <v>0</v>
      </c>
    </row>
    <row r="12" spans="1:9">
      <c r="A12" s="99">
        <v>5</v>
      </c>
      <c r="B12" s="81" t="s">
        <v>258</v>
      </c>
      <c r="C12" s="500">
        <v>0</v>
      </c>
      <c r="D12" s="501">
        <v>0</v>
      </c>
      <c r="E12" s="500">
        <v>0</v>
      </c>
      <c r="F12" s="500">
        <v>0</v>
      </c>
      <c r="G12" s="502">
        <v>0</v>
      </c>
      <c r="H12" s="498">
        <v>0</v>
      </c>
    </row>
    <row r="13" spans="1:9">
      <c r="A13" s="99">
        <v>6</v>
      </c>
      <c r="B13" s="81" t="s">
        <v>259</v>
      </c>
      <c r="C13" s="500">
        <v>4631286.1399999997</v>
      </c>
      <c r="D13" s="501">
        <v>0</v>
      </c>
      <c r="E13" s="500">
        <v>0</v>
      </c>
      <c r="F13" s="500">
        <v>2315643.0699999998</v>
      </c>
      <c r="G13" s="502">
        <v>2315643.0699999998</v>
      </c>
      <c r="H13" s="498">
        <v>0.5</v>
      </c>
    </row>
    <row r="14" spans="1:9">
      <c r="A14" s="99">
        <v>7</v>
      </c>
      <c r="B14" s="81" t="s">
        <v>74</v>
      </c>
      <c r="C14" s="500">
        <v>0</v>
      </c>
      <c r="D14" s="501">
        <v>0</v>
      </c>
      <c r="E14" s="500">
        <v>0</v>
      </c>
      <c r="F14" s="501">
        <v>0</v>
      </c>
      <c r="G14" s="503">
        <v>0</v>
      </c>
      <c r="H14" s="498">
        <v>0</v>
      </c>
    </row>
    <row r="15" spans="1:9">
      <c r="A15" s="99">
        <v>8</v>
      </c>
      <c r="B15" s="81" t="s">
        <v>75</v>
      </c>
      <c r="C15" s="500">
        <v>216910821.87569916</v>
      </c>
      <c r="D15" s="501">
        <v>1120939.0486999999</v>
      </c>
      <c r="E15" s="500">
        <v>557778.16735</v>
      </c>
      <c r="F15" s="501">
        <v>166747375.79662436</v>
      </c>
      <c r="G15" s="503">
        <v>166747375.79662436</v>
      </c>
      <c r="H15" s="498">
        <v>0.76676529744347355</v>
      </c>
    </row>
    <row r="16" spans="1:9">
      <c r="A16" s="99">
        <v>9</v>
      </c>
      <c r="B16" s="81" t="s">
        <v>76</v>
      </c>
      <c r="C16" s="500">
        <v>0</v>
      </c>
      <c r="D16" s="501">
        <v>0</v>
      </c>
      <c r="E16" s="500">
        <v>0</v>
      </c>
      <c r="F16" s="501">
        <v>0</v>
      </c>
      <c r="G16" s="503">
        <v>0</v>
      </c>
      <c r="H16" s="498">
        <v>0</v>
      </c>
    </row>
    <row r="17" spans="1:8">
      <c r="A17" s="99">
        <v>10</v>
      </c>
      <c r="B17" s="81" t="s">
        <v>70</v>
      </c>
      <c r="C17" s="500">
        <v>1190675.349999998</v>
      </c>
      <c r="D17" s="501">
        <v>0</v>
      </c>
      <c r="E17" s="500">
        <v>0</v>
      </c>
      <c r="F17" s="501">
        <v>1204575.4799999979</v>
      </c>
      <c r="G17" s="503">
        <v>1204575.4799999979</v>
      </c>
      <c r="H17" s="498">
        <v>1.0116741561837153</v>
      </c>
    </row>
    <row r="18" spans="1:8">
      <c r="A18" s="99">
        <v>11</v>
      </c>
      <c r="B18" s="81" t="s">
        <v>71</v>
      </c>
      <c r="C18" s="500">
        <v>0</v>
      </c>
      <c r="D18" s="501">
        <v>0</v>
      </c>
      <c r="E18" s="500">
        <v>0</v>
      </c>
      <c r="F18" s="501">
        <v>0</v>
      </c>
      <c r="G18" s="503">
        <v>0</v>
      </c>
      <c r="H18" s="498">
        <v>0</v>
      </c>
    </row>
    <row r="19" spans="1:8">
      <c r="A19" s="99">
        <v>12</v>
      </c>
      <c r="B19" s="81" t="s">
        <v>72</v>
      </c>
      <c r="C19" s="500">
        <v>0</v>
      </c>
      <c r="D19" s="501">
        <v>0</v>
      </c>
      <c r="E19" s="500">
        <v>0</v>
      </c>
      <c r="F19" s="501">
        <v>0</v>
      </c>
      <c r="G19" s="503">
        <v>0</v>
      </c>
      <c r="H19" s="498">
        <v>0</v>
      </c>
    </row>
    <row r="20" spans="1:8">
      <c r="A20" s="99">
        <v>13</v>
      </c>
      <c r="B20" s="81" t="s">
        <v>73</v>
      </c>
      <c r="C20" s="500">
        <v>0</v>
      </c>
      <c r="D20" s="501">
        <v>0</v>
      </c>
      <c r="E20" s="500">
        <v>0</v>
      </c>
      <c r="F20" s="501">
        <v>0</v>
      </c>
      <c r="G20" s="503">
        <v>0</v>
      </c>
      <c r="H20" s="498">
        <v>0</v>
      </c>
    </row>
    <row r="21" spans="1:8">
      <c r="A21" s="99">
        <v>14</v>
      </c>
      <c r="B21" s="81" t="s">
        <v>287</v>
      </c>
      <c r="C21" s="500">
        <v>30483280.030000001</v>
      </c>
      <c r="D21" s="501">
        <v>0</v>
      </c>
      <c r="E21" s="500">
        <v>0</v>
      </c>
      <c r="F21" s="501">
        <v>9754092.5800000019</v>
      </c>
      <c r="G21" s="503">
        <v>9754092.5800000019</v>
      </c>
      <c r="H21" s="498">
        <v>0.31998172671709046</v>
      </c>
    </row>
    <row r="22" spans="1:8" ht="13.5" thickBot="1">
      <c r="A22" s="168"/>
      <c r="B22" s="175" t="s">
        <v>69</v>
      </c>
      <c r="C22" s="496">
        <v>307835963.57569921</v>
      </c>
      <c r="D22" s="496">
        <v>1120939.0486999999</v>
      </c>
      <c r="E22" s="496">
        <v>557778.16735</v>
      </c>
      <c r="F22" s="496">
        <v>195311524.31662437</v>
      </c>
      <c r="G22" s="496">
        <v>195311524.31662437</v>
      </c>
      <c r="H22" s="499">
        <v>0.63331870229505538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28"/>
  <sheetViews>
    <sheetView showGridLines="0"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19" bestFit="1" customWidth="1"/>
    <col min="2" max="2" width="104.140625" style="319" customWidth="1"/>
    <col min="3" max="3" width="13.42578125" style="319" bestFit="1" customWidth="1"/>
    <col min="4" max="4" width="14.28515625" style="319" bestFit="1" customWidth="1"/>
    <col min="5" max="5" width="13.42578125" style="319" bestFit="1" customWidth="1"/>
    <col min="6" max="6" width="12.28515625" style="319" bestFit="1" customWidth="1"/>
    <col min="7" max="7" width="14.28515625" style="319" bestFit="1" customWidth="1"/>
    <col min="8" max="9" width="12.28515625" style="319" bestFit="1" customWidth="1"/>
    <col min="10" max="10" width="14.28515625" style="319" bestFit="1" customWidth="1"/>
    <col min="11" max="11" width="12.28515625" style="319" bestFit="1" customWidth="1"/>
    <col min="12" max="16384" width="9.140625" style="319"/>
  </cols>
  <sheetData>
    <row r="1" spans="1:11">
      <c r="A1" s="319" t="s">
        <v>226</v>
      </c>
      <c r="B1" s="454" t="str">
        <f>Info!C2</f>
        <v>ფინკა ბანკი საქართველო სს</v>
      </c>
    </row>
    <row r="2" spans="1:11">
      <c r="A2" s="319" t="s">
        <v>227</v>
      </c>
      <c r="B2" s="376">
        <f>'1. key ratios'!B2</f>
        <v>43646</v>
      </c>
      <c r="C2" s="320"/>
      <c r="D2" s="320"/>
    </row>
    <row r="3" spans="1:11">
      <c r="B3" s="320"/>
      <c r="C3" s="320"/>
      <c r="D3" s="320"/>
    </row>
    <row r="4" spans="1:11" ht="13.5" thickBot="1">
      <c r="A4" s="319" t="s">
        <v>828</v>
      </c>
      <c r="B4" s="288" t="s">
        <v>827</v>
      </c>
      <c r="C4" s="320"/>
      <c r="D4" s="320"/>
    </row>
    <row r="5" spans="1:11" ht="30" customHeight="1">
      <c r="A5" s="599"/>
      <c r="B5" s="600"/>
      <c r="C5" s="597" t="s">
        <v>863</v>
      </c>
      <c r="D5" s="597"/>
      <c r="E5" s="597"/>
      <c r="F5" s="597" t="s">
        <v>864</v>
      </c>
      <c r="G5" s="597"/>
      <c r="H5" s="597"/>
      <c r="I5" s="597" t="s">
        <v>865</v>
      </c>
      <c r="J5" s="597"/>
      <c r="K5" s="598"/>
    </row>
    <row r="6" spans="1:11">
      <c r="A6" s="317"/>
      <c r="B6" s="318"/>
      <c r="C6" s="321" t="s">
        <v>28</v>
      </c>
      <c r="D6" s="321" t="s">
        <v>133</v>
      </c>
      <c r="E6" s="321" t="s">
        <v>69</v>
      </c>
      <c r="F6" s="321" t="s">
        <v>28</v>
      </c>
      <c r="G6" s="321" t="s">
        <v>133</v>
      </c>
      <c r="H6" s="321" t="s">
        <v>69</v>
      </c>
      <c r="I6" s="321" t="s">
        <v>28</v>
      </c>
      <c r="J6" s="321" t="s">
        <v>133</v>
      </c>
      <c r="K6" s="326" t="s">
        <v>69</v>
      </c>
    </row>
    <row r="7" spans="1:11">
      <c r="A7" s="327" t="s">
        <v>798</v>
      </c>
      <c r="B7" s="316"/>
      <c r="C7" s="316"/>
      <c r="D7" s="316"/>
      <c r="E7" s="316"/>
      <c r="F7" s="316"/>
      <c r="G7" s="316"/>
      <c r="H7" s="316"/>
      <c r="I7" s="316"/>
      <c r="J7" s="316"/>
      <c r="K7" s="328"/>
    </row>
    <row r="8" spans="1:11">
      <c r="A8" s="315">
        <v>1</v>
      </c>
      <c r="B8" s="300" t="s">
        <v>798</v>
      </c>
      <c r="C8" s="504"/>
      <c r="D8" s="504"/>
      <c r="E8" s="504"/>
      <c r="F8" s="505">
        <v>40764579.221991405</v>
      </c>
      <c r="G8" s="505">
        <v>29823731.595756996</v>
      </c>
      <c r="H8" s="505">
        <v>70588310.817748398</v>
      </c>
      <c r="I8" s="505">
        <v>32074405.138365205</v>
      </c>
      <c r="J8" s="505">
        <v>20448060.506033</v>
      </c>
      <c r="K8" s="506">
        <v>52522465.644398205</v>
      </c>
    </row>
    <row r="9" spans="1:11">
      <c r="A9" s="327" t="s">
        <v>799</v>
      </c>
      <c r="B9" s="316"/>
      <c r="C9" s="507"/>
      <c r="D9" s="507"/>
      <c r="E9" s="507"/>
      <c r="F9" s="507"/>
      <c r="G9" s="507"/>
      <c r="H9" s="507"/>
      <c r="I9" s="507"/>
      <c r="J9" s="507"/>
      <c r="K9" s="508"/>
    </row>
    <row r="10" spans="1:11">
      <c r="A10" s="329">
        <v>2</v>
      </c>
      <c r="B10" s="301" t="s">
        <v>800</v>
      </c>
      <c r="C10" s="509">
        <v>71768872.658675998</v>
      </c>
      <c r="D10" s="510">
        <v>38546900.706917398</v>
      </c>
      <c r="E10" s="510">
        <v>110315773.36559339</v>
      </c>
      <c r="F10" s="510">
        <v>4570354.2318366803</v>
      </c>
      <c r="G10" s="510">
        <v>4150340.9056112594</v>
      </c>
      <c r="H10" s="510">
        <v>8720695.1374479383</v>
      </c>
      <c r="I10" s="510">
        <v>1234206.9398624303</v>
      </c>
      <c r="J10" s="510">
        <v>1141602.53818067</v>
      </c>
      <c r="K10" s="511">
        <v>2375809.4780431003</v>
      </c>
    </row>
    <row r="11" spans="1:11">
      <c r="A11" s="329">
        <v>3</v>
      </c>
      <c r="B11" s="301" t="s">
        <v>801</v>
      </c>
      <c r="C11" s="509">
        <v>115049906.14373282</v>
      </c>
      <c r="D11" s="510">
        <v>23992261.714526907</v>
      </c>
      <c r="E11" s="510">
        <v>139042167.85825968</v>
      </c>
      <c r="F11" s="510">
        <v>22686708.7491627</v>
      </c>
      <c r="G11" s="510">
        <v>2713080.9527116236</v>
      </c>
      <c r="H11" s="510">
        <v>25399789.701874331</v>
      </c>
      <c r="I11" s="510">
        <v>21619572.237718608</v>
      </c>
      <c r="J11" s="510">
        <v>1944671.2889265853</v>
      </c>
      <c r="K11" s="511">
        <v>23564243.526645191</v>
      </c>
    </row>
    <row r="12" spans="1:11">
      <c r="A12" s="329">
        <v>4</v>
      </c>
      <c r="B12" s="301" t="s">
        <v>802</v>
      </c>
      <c r="C12" s="509">
        <v>2384615.3846153002</v>
      </c>
      <c r="D12" s="510">
        <v>0</v>
      </c>
      <c r="E12" s="510">
        <v>2384615.3846153002</v>
      </c>
      <c r="F12" s="510">
        <v>0</v>
      </c>
      <c r="G12" s="510">
        <v>0</v>
      </c>
      <c r="H12" s="510">
        <v>0</v>
      </c>
      <c r="I12" s="510">
        <v>0</v>
      </c>
      <c r="J12" s="510">
        <v>0</v>
      </c>
      <c r="K12" s="511">
        <v>0</v>
      </c>
    </row>
    <row r="13" spans="1:11">
      <c r="A13" s="329">
        <v>5</v>
      </c>
      <c r="B13" s="301" t="s">
        <v>803</v>
      </c>
      <c r="C13" s="509">
        <v>-776019.71307709767</v>
      </c>
      <c r="D13" s="510">
        <v>840.44207569999992</v>
      </c>
      <c r="E13" s="510">
        <v>-775179.27100139775</v>
      </c>
      <c r="F13" s="510">
        <v>24453.93309337</v>
      </c>
      <c r="G13" s="510">
        <v>202.95632183999999</v>
      </c>
      <c r="H13" s="510">
        <v>24656.88941521</v>
      </c>
      <c r="I13" s="510">
        <v>6483.8142307600001</v>
      </c>
      <c r="J13" s="510">
        <v>76.890010485000005</v>
      </c>
      <c r="K13" s="511">
        <v>6560.704241245</v>
      </c>
    </row>
    <row r="14" spans="1:11">
      <c r="A14" s="329">
        <v>6</v>
      </c>
      <c r="B14" s="301" t="s">
        <v>818</v>
      </c>
      <c r="C14" s="509">
        <v>0</v>
      </c>
      <c r="D14" s="510">
        <v>0</v>
      </c>
      <c r="E14" s="510">
        <v>0</v>
      </c>
      <c r="F14" s="510"/>
      <c r="G14" s="510"/>
      <c r="H14" s="510"/>
      <c r="I14" s="510"/>
      <c r="J14" s="510"/>
      <c r="K14" s="511"/>
    </row>
    <row r="15" spans="1:11">
      <c r="A15" s="329">
        <v>7</v>
      </c>
      <c r="B15" s="301" t="s">
        <v>805</v>
      </c>
      <c r="C15" s="509">
        <v>-6670955.3544166088</v>
      </c>
      <c r="D15" s="510">
        <v>5602594.3285652027</v>
      </c>
      <c r="E15" s="510">
        <v>-1068361.0258513391</v>
      </c>
      <c r="F15" s="510">
        <v>617335.38175810128</v>
      </c>
      <c r="G15" s="510">
        <v>822407.44532180019</v>
      </c>
      <c r="H15" s="510">
        <v>1439742.8270798922</v>
      </c>
      <c r="I15" s="510">
        <v>617335.38175810128</v>
      </c>
      <c r="J15" s="510">
        <v>822407.44532179972</v>
      </c>
      <c r="K15" s="511">
        <v>1439742.8270798996</v>
      </c>
    </row>
    <row r="16" spans="1:11">
      <c r="A16" s="329">
        <v>8</v>
      </c>
      <c r="B16" s="302" t="s">
        <v>806</v>
      </c>
      <c r="C16" s="509">
        <v>181756419.11953041</v>
      </c>
      <c r="D16" s="510">
        <v>68142597.192085207</v>
      </c>
      <c r="E16" s="510">
        <v>249899016.31161562</v>
      </c>
      <c r="F16" s="510">
        <v>27898852.295850851</v>
      </c>
      <c r="G16" s="510">
        <v>7686032.2599665234</v>
      </c>
      <c r="H16" s="510">
        <v>35584884.555817373</v>
      </c>
      <c r="I16" s="510">
        <v>23477598.373569898</v>
      </c>
      <c r="J16" s="510">
        <v>3908758.16243954</v>
      </c>
      <c r="K16" s="511">
        <v>27386356.536009438</v>
      </c>
    </row>
    <row r="17" spans="1:11">
      <c r="A17" s="327" t="s">
        <v>807</v>
      </c>
      <c r="B17" s="316"/>
      <c r="C17" s="507"/>
      <c r="D17" s="507"/>
      <c r="E17" s="507"/>
      <c r="F17" s="507"/>
      <c r="G17" s="507"/>
      <c r="H17" s="507"/>
      <c r="I17" s="507"/>
      <c r="J17" s="507"/>
      <c r="K17" s="508"/>
    </row>
    <row r="18" spans="1:11">
      <c r="A18" s="329">
        <v>9</v>
      </c>
      <c r="B18" s="301" t="s">
        <v>808</v>
      </c>
      <c r="C18" s="509">
        <v>0</v>
      </c>
      <c r="D18" s="510">
        <v>0</v>
      </c>
      <c r="E18" s="510">
        <v>0</v>
      </c>
      <c r="F18" s="510">
        <v>0</v>
      </c>
      <c r="G18" s="510">
        <v>0</v>
      </c>
      <c r="H18" s="510">
        <v>0</v>
      </c>
      <c r="I18" s="510">
        <v>0</v>
      </c>
      <c r="J18" s="510">
        <v>0</v>
      </c>
      <c r="K18" s="511">
        <v>0</v>
      </c>
    </row>
    <row r="19" spans="1:11">
      <c r="A19" s="329">
        <v>10</v>
      </c>
      <c r="B19" s="301" t="s">
        <v>809</v>
      </c>
      <c r="C19" s="509">
        <v>195968098.21475908</v>
      </c>
      <c r="D19" s="510">
        <v>23948078.329067003</v>
      </c>
      <c r="E19" s="510">
        <v>219916176.5438261</v>
      </c>
      <c r="F19" s="510">
        <v>4803469.4967963509</v>
      </c>
      <c r="G19" s="510">
        <v>235789.29561999999</v>
      </c>
      <c r="H19" s="510">
        <v>5039258.79241635</v>
      </c>
      <c r="I19" s="510">
        <v>13493643.58042255</v>
      </c>
      <c r="J19" s="510">
        <v>13627482.001451703</v>
      </c>
      <c r="K19" s="511">
        <v>27121125.581874255</v>
      </c>
    </row>
    <row r="20" spans="1:11">
      <c r="A20" s="329">
        <v>11</v>
      </c>
      <c r="B20" s="301" t="s">
        <v>810</v>
      </c>
      <c r="C20" s="509">
        <v>1736524.1790105999</v>
      </c>
      <c r="D20" s="510">
        <v>1099910.5921406001</v>
      </c>
      <c r="E20" s="510">
        <v>2836434.7711511999</v>
      </c>
      <c r="F20" s="510">
        <v>0</v>
      </c>
      <c r="G20" s="510">
        <v>0</v>
      </c>
      <c r="H20" s="510">
        <v>0</v>
      </c>
      <c r="I20" s="510">
        <v>0</v>
      </c>
      <c r="J20" s="510">
        <v>0</v>
      </c>
      <c r="K20" s="511">
        <v>0</v>
      </c>
    </row>
    <row r="21" spans="1:11" ht="13.5" thickBot="1">
      <c r="A21" s="231">
        <v>12</v>
      </c>
      <c r="B21" s="330" t="s">
        <v>811</v>
      </c>
      <c r="C21" s="512">
        <v>197704622.39376968</v>
      </c>
      <c r="D21" s="513">
        <v>25047988.921207603</v>
      </c>
      <c r="E21" s="512">
        <v>222752611.31497729</v>
      </c>
      <c r="F21" s="513">
        <v>4803469.4967963509</v>
      </c>
      <c r="G21" s="513">
        <v>235789.29561999999</v>
      </c>
      <c r="H21" s="513">
        <v>5039258.79241635</v>
      </c>
      <c r="I21" s="513">
        <v>13493643.58042255</v>
      </c>
      <c r="J21" s="513">
        <v>13627482.001451703</v>
      </c>
      <c r="K21" s="514">
        <v>27121125.581874255</v>
      </c>
    </row>
    <row r="22" spans="1:11" ht="38.25" customHeight="1" thickBot="1">
      <c r="A22" s="313"/>
      <c r="B22" s="314"/>
      <c r="C22" s="314"/>
      <c r="D22" s="314"/>
      <c r="E22" s="314"/>
      <c r="F22" s="596" t="s">
        <v>812</v>
      </c>
      <c r="G22" s="597"/>
      <c r="H22" s="597"/>
      <c r="I22" s="596" t="s">
        <v>813</v>
      </c>
      <c r="J22" s="597"/>
      <c r="K22" s="598"/>
    </row>
    <row r="23" spans="1:11">
      <c r="A23" s="306">
        <v>13</v>
      </c>
      <c r="B23" s="303" t="s">
        <v>798</v>
      </c>
      <c r="C23" s="312"/>
      <c r="D23" s="312"/>
      <c r="E23" s="312"/>
      <c r="F23" s="515">
        <v>40764579.221991405</v>
      </c>
      <c r="G23" s="515">
        <v>29823731.595756996</v>
      </c>
      <c r="H23" s="515">
        <v>70588310.817748398</v>
      </c>
      <c r="I23" s="515">
        <v>32074405.138365205</v>
      </c>
      <c r="J23" s="515">
        <v>20448060.506033</v>
      </c>
      <c r="K23" s="516">
        <v>52522465.644398205</v>
      </c>
    </row>
    <row r="24" spans="1:11" ht="13.5" thickBot="1">
      <c r="A24" s="307">
        <v>14</v>
      </c>
      <c r="B24" s="304" t="s">
        <v>814</v>
      </c>
      <c r="C24" s="331"/>
      <c r="D24" s="310"/>
      <c r="E24" s="311"/>
      <c r="F24" s="517">
        <v>23095382.7990545</v>
      </c>
      <c r="G24" s="517">
        <v>7450242.9643465234</v>
      </c>
      <c r="H24" s="517">
        <v>30545625.763401024</v>
      </c>
      <c r="I24" s="517">
        <v>9983954.7931473479</v>
      </c>
      <c r="J24" s="517">
        <v>977189.54060988501</v>
      </c>
      <c r="K24" s="518">
        <v>6846589.1340023596</v>
      </c>
    </row>
    <row r="25" spans="1:11" ht="13.5" thickBot="1">
      <c r="A25" s="308">
        <v>15</v>
      </c>
      <c r="B25" s="305" t="s">
        <v>815</v>
      </c>
      <c r="C25" s="309"/>
      <c r="D25" s="309"/>
      <c r="E25" s="309"/>
      <c r="F25" s="519">
        <v>1.7650531959860074</v>
      </c>
      <c r="G25" s="519">
        <v>4.0030548988106593</v>
      </c>
      <c r="H25" s="519">
        <v>2.3109138887678471</v>
      </c>
      <c r="I25" s="519">
        <v>3.2125951892710893</v>
      </c>
      <c r="J25" s="519">
        <v>20.925377990917632</v>
      </c>
      <c r="K25" s="520">
        <v>7.671333070587627</v>
      </c>
    </row>
    <row r="28" spans="1:11" ht="38.25">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2"/>
  <sheetViews>
    <sheetView showGridLines="0" zoomScale="80" zoomScaleNormal="80"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226</v>
      </c>
      <c r="B1" s="454" t="str">
        <f>Info!C2</f>
        <v>ფინკა ბანკი საქართველო სს</v>
      </c>
    </row>
    <row r="2" spans="1:14" ht="14.25" customHeight="1">
      <c r="A2" s="76" t="s">
        <v>227</v>
      </c>
      <c r="B2" s="376">
        <f>'1. key ratios'!B2</f>
        <v>43646</v>
      </c>
    </row>
    <row r="3" spans="1:14" ht="14.25" customHeight="1"/>
    <row r="4" spans="1:14" ht="15.75" thickBot="1">
      <c r="A4" s="2" t="s">
        <v>661</v>
      </c>
      <c r="B4" s="101" t="s">
        <v>78</v>
      </c>
    </row>
    <row r="5" spans="1:14" s="26" customFormat="1" ht="12.75">
      <c r="A5" s="181"/>
      <c r="B5" s="182"/>
      <c r="C5" s="183" t="s">
        <v>0</v>
      </c>
      <c r="D5" s="183" t="s">
        <v>1</v>
      </c>
      <c r="E5" s="183" t="s">
        <v>2</v>
      </c>
      <c r="F5" s="183" t="s">
        <v>3</v>
      </c>
      <c r="G5" s="183" t="s">
        <v>4</v>
      </c>
      <c r="H5" s="183" t="s">
        <v>5</v>
      </c>
      <c r="I5" s="183" t="s">
        <v>276</v>
      </c>
      <c r="J5" s="183" t="s">
        <v>277</v>
      </c>
      <c r="K5" s="183" t="s">
        <v>278</v>
      </c>
      <c r="L5" s="183" t="s">
        <v>279</v>
      </c>
      <c r="M5" s="183" t="s">
        <v>280</v>
      </c>
      <c r="N5" s="184" t="s">
        <v>281</v>
      </c>
    </row>
    <row r="6" spans="1:14" ht="45">
      <c r="A6" s="176"/>
      <c r="B6" s="113"/>
      <c r="C6" s="114" t="s">
        <v>88</v>
      </c>
      <c r="D6" s="115" t="s">
        <v>77</v>
      </c>
      <c r="E6" s="116" t="s">
        <v>87</v>
      </c>
      <c r="F6" s="117">
        <v>0</v>
      </c>
      <c r="G6" s="117">
        <v>0.2</v>
      </c>
      <c r="H6" s="117">
        <v>0.35</v>
      </c>
      <c r="I6" s="117">
        <v>0.5</v>
      </c>
      <c r="J6" s="117">
        <v>0.75</v>
      </c>
      <c r="K6" s="117">
        <v>1</v>
      </c>
      <c r="L6" s="117">
        <v>1.5</v>
      </c>
      <c r="M6" s="117">
        <v>2.5</v>
      </c>
      <c r="N6" s="177" t="s">
        <v>78</v>
      </c>
    </row>
    <row r="7" spans="1:14">
      <c r="A7" s="178">
        <v>1</v>
      </c>
      <c r="B7" s="118" t="s">
        <v>79</v>
      </c>
      <c r="C7" s="521">
        <v>28687000</v>
      </c>
      <c r="D7" s="522"/>
      <c r="E7" s="523">
        <v>1348289</v>
      </c>
      <c r="F7" s="524">
        <v>0</v>
      </c>
      <c r="G7" s="524">
        <v>0</v>
      </c>
      <c r="H7" s="524">
        <v>0</v>
      </c>
      <c r="I7" s="524">
        <v>0</v>
      </c>
      <c r="J7" s="524">
        <v>0</v>
      </c>
      <c r="K7" s="524">
        <v>1348289</v>
      </c>
      <c r="L7" s="524">
        <v>0</v>
      </c>
      <c r="M7" s="524">
        <v>0</v>
      </c>
      <c r="N7" s="525">
        <v>1348289</v>
      </c>
    </row>
    <row r="8" spans="1:14">
      <c r="A8" s="178">
        <v>1.1000000000000001</v>
      </c>
      <c r="B8" s="119" t="s">
        <v>80</v>
      </c>
      <c r="C8" s="526">
        <v>2868700</v>
      </c>
      <c r="D8" s="527">
        <v>0.02</v>
      </c>
      <c r="E8" s="523">
        <v>57374</v>
      </c>
      <c r="F8" s="526">
        <v>0</v>
      </c>
      <c r="G8" s="526">
        <v>0</v>
      </c>
      <c r="H8" s="526">
        <v>0</v>
      </c>
      <c r="I8" s="526">
        <v>0</v>
      </c>
      <c r="J8" s="526">
        <v>0</v>
      </c>
      <c r="K8" s="526">
        <v>57374</v>
      </c>
      <c r="L8" s="526">
        <v>0</v>
      </c>
      <c r="M8" s="526">
        <v>0</v>
      </c>
      <c r="N8" s="525">
        <v>57374</v>
      </c>
    </row>
    <row r="9" spans="1:14">
      <c r="A9" s="178">
        <v>1.2</v>
      </c>
      <c r="B9" s="119" t="s">
        <v>81</v>
      </c>
      <c r="C9" s="526">
        <v>25818300</v>
      </c>
      <c r="D9" s="527">
        <v>0.05</v>
      </c>
      <c r="E9" s="523">
        <v>1290915</v>
      </c>
      <c r="F9" s="526">
        <v>0</v>
      </c>
      <c r="G9" s="526">
        <v>0</v>
      </c>
      <c r="H9" s="526">
        <v>0</v>
      </c>
      <c r="I9" s="526">
        <v>0</v>
      </c>
      <c r="J9" s="526">
        <v>0</v>
      </c>
      <c r="K9" s="526">
        <v>1290915</v>
      </c>
      <c r="L9" s="526">
        <v>0</v>
      </c>
      <c r="M9" s="526">
        <v>0</v>
      </c>
      <c r="N9" s="525">
        <v>1290915</v>
      </c>
    </row>
    <row r="10" spans="1:14">
      <c r="A10" s="178">
        <v>1.3</v>
      </c>
      <c r="B10" s="119" t="s">
        <v>82</v>
      </c>
      <c r="C10" s="526">
        <v>0</v>
      </c>
      <c r="D10" s="527">
        <v>0.08</v>
      </c>
      <c r="E10" s="523">
        <v>0</v>
      </c>
      <c r="F10" s="526">
        <v>0</v>
      </c>
      <c r="G10" s="526">
        <v>0</v>
      </c>
      <c r="H10" s="526">
        <v>0</v>
      </c>
      <c r="I10" s="526">
        <v>0</v>
      </c>
      <c r="J10" s="526">
        <v>0</v>
      </c>
      <c r="K10" s="526">
        <v>0</v>
      </c>
      <c r="L10" s="526">
        <v>0</v>
      </c>
      <c r="M10" s="526">
        <v>0</v>
      </c>
      <c r="N10" s="525">
        <v>0</v>
      </c>
    </row>
    <row r="11" spans="1:14">
      <c r="A11" s="178">
        <v>1.4</v>
      </c>
      <c r="B11" s="119" t="s">
        <v>83</v>
      </c>
      <c r="C11" s="526">
        <v>0</v>
      </c>
      <c r="D11" s="527">
        <v>0.11</v>
      </c>
      <c r="E11" s="523">
        <v>0</v>
      </c>
      <c r="F11" s="526">
        <v>0</v>
      </c>
      <c r="G11" s="526">
        <v>0</v>
      </c>
      <c r="H11" s="526">
        <v>0</v>
      </c>
      <c r="I11" s="526">
        <v>0</v>
      </c>
      <c r="J11" s="526">
        <v>0</v>
      </c>
      <c r="K11" s="526">
        <v>0</v>
      </c>
      <c r="L11" s="526">
        <v>0</v>
      </c>
      <c r="M11" s="526">
        <v>0</v>
      </c>
      <c r="N11" s="525">
        <v>0</v>
      </c>
    </row>
    <row r="12" spans="1:14">
      <c r="A12" s="178">
        <v>1.5</v>
      </c>
      <c r="B12" s="119" t="s">
        <v>84</v>
      </c>
      <c r="C12" s="526">
        <v>0</v>
      </c>
      <c r="D12" s="527">
        <v>0.14000000000000001</v>
      </c>
      <c r="E12" s="523">
        <v>0</v>
      </c>
      <c r="F12" s="526">
        <v>0</v>
      </c>
      <c r="G12" s="526">
        <v>0</v>
      </c>
      <c r="H12" s="526">
        <v>0</v>
      </c>
      <c r="I12" s="526">
        <v>0</v>
      </c>
      <c r="J12" s="526">
        <v>0</v>
      </c>
      <c r="K12" s="526">
        <v>0</v>
      </c>
      <c r="L12" s="526">
        <v>0</v>
      </c>
      <c r="M12" s="526">
        <v>0</v>
      </c>
      <c r="N12" s="525">
        <v>0</v>
      </c>
    </row>
    <row r="13" spans="1:14">
      <c r="A13" s="178">
        <v>1.6</v>
      </c>
      <c r="B13" s="120" t="s">
        <v>85</v>
      </c>
      <c r="C13" s="526">
        <v>0</v>
      </c>
      <c r="D13" s="528"/>
      <c r="E13" s="526"/>
      <c r="F13" s="526">
        <v>0</v>
      </c>
      <c r="G13" s="526">
        <v>0</v>
      </c>
      <c r="H13" s="526">
        <v>0</v>
      </c>
      <c r="I13" s="526">
        <v>0</v>
      </c>
      <c r="J13" s="526">
        <v>0</v>
      </c>
      <c r="K13" s="526">
        <v>0</v>
      </c>
      <c r="L13" s="526">
        <v>0</v>
      </c>
      <c r="M13" s="526">
        <v>0</v>
      </c>
      <c r="N13" s="525">
        <v>0</v>
      </c>
    </row>
    <row r="14" spans="1:14">
      <c r="A14" s="178">
        <v>2</v>
      </c>
      <c r="B14" s="121" t="s">
        <v>86</v>
      </c>
      <c r="C14" s="521">
        <v>0</v>
      </c>
      <c r="D14" s="522"/>
      <c r="E14" s="523">
        <v>0</v>
      </c>
      <c r="F14" s="524">
        <v>0</v>
      </c>
      <c r="G14" s="524">
        <v>0</v>
      </c>
      <c r="H14" s="524">
        <v>0</v>
      </c>
      <c r="I14" s="524">
        <v>0</v>
      </c>
      <c r="J14" s="524">
        <v>0</v>
      </c>
      <c r="K14" s="524">
        <v>0</v>
      </c>
      <c r="L14" s="524">
        <v>0</v>
      </c>
      <c r="M14" s="524">
        <v>0</v>
      </c>
      <c r="N14" s="525">
        <v>0</v>
      </c>
    </row>
    <row r="15" spans="1:14">
      <c r="A15" s="178">
        <v>2.1</v>
      </c>
      <c r="B15" s="120" t="s">
        <v>80</v>
      </c>
      <c r="C15" s="526">
        <v>0</v>
      </c>
      <c r="D15" s="527">
        <v>5.0000000000000001E-3</v>
      </c>
      <c r="E15" s="523">
        <v>0</v>
      </c>
      <c r="F15" s="526">
        <v>0</v>
      </c>
      <c r="G15" s="526">
        <v>0</v>
      </c>
      <c r="H15" s="526">
        <v>0</v>
      </c>
      <c r="I15" s="526">
        <v>0</v>
      </c>
      <c r="J15" s="526">
        <v>0</v>
      </c>
      <c r="K15" s="526">
        <v>0</v>
      </c>
      <c r="L15" s="526">
        <v>0</v>
      </c>
      <c r="M15" s="526">
        <v>0</v>
      </c>
      <c r="N15" s="525">
        <v>0</v>
      </c>
    </row>
    <row r="16" spans="1:14">
      <c r="A16" s="178">
        <v>2.2000000000000002</v>
      </c>
      <c r="B16" s="120" t="s">
        <v>81</v>
      </c>
      <c r="C16" s="526">
        <v>0</v>
      </c>
      <c r="D16" s="527">
        <v>0.01</v>
      </c>
      <c r="E16" s="523">
        <v>0</v>
      </c>
      <c r="F16" s="526">
        <v>0</v>
      </c>
      <c r="G16" s="526">
        <v>0</v>
      </c>
      <c r="H16" s="526">
        <v>0</v>
      </c>
      <c r="I16" s="526">
        <v>0</v>
      </c>
      <c r="J16" s="526">
        <v>0</v>
      </c>
      <c r="K16" s="526">
        <v>0</v>
      </c>
      <c r="L16" s="526">
        <v>0</v>
      </c>
      <c r="M16" s="526">
        <v>0</v>
      </c>
      <c r="N16" s="525">
        <v>0</v>
      </c>
    </row>
    <row r="17" spans="1:14">
      <c r="A17" s="178">
        <v>2.2999999999999998</v>
      </c>
      <c r="B17" s="120" t="s">
        <v>82</v>
      </c>
      <c r="C17" s="526">
        <v>0</v>
      </c>
      <c r="D17" s="527">
        <v>0.02</v>
      </c>
      <c r="E17" s="523">
        <v>0</v>
      </c>
      <c r="F17" s="526">
        <v>0</v>
      </c>
      <c r="G17" s="526">
        <v>0</v>
      </c>
      <c r="H17" s="526">
        <v>0</v>
      </c>
      <c r="I17" s="526">
        <v>0</v>
      </c>
      <c r="J17" s="526">
        <v>0</v>
      </c>
      <c r="K17" s="526">
        <v>0</v>
      </c>
      <c r="L17" s="526">
        <v>0</v>
      </c>
      <c r="M17" s="526">
        <v>0</v>
      </c>
      <c r="N17" s="525">
        <v>0</v>
      </c>
    </row>
    <row r="18" spans="1:14">
      <c r="A18" s="178">
        <v>2.4</v>
      </c>
      <c r="B18" s="120" t="s">
        <v>83</v>
      </c>
      <c r="C18" s="526">
        <v>0</v>
      </c>
      <c r="D18" s="527">
        <v>0.03</v>
      </c>
      <c r="E18" s="523">
        <v>0</v>
      </c>
      <c r="F18" s="526">
        <v>0</v>
      </c>
      <c r="G18" s="526">
        <v>0</v>
      </c>
      <c r="H18" s="526">
        <v>0</v>
      </c>
      <c r="I18" s="526">
        <v>0</v>
      </c>
      <c r="J18" s="526">
        <v>0</v>
      </c>
      <c r="K18" s="526">
        <v>0</v>
      </c>
      <c r="L18" s="526">
        <v>0</v>
      </c>
      <c r="M18" s="526">
        <v>0</v>
      </c>
      <c r="N18" s="525">
        <v>0</v>
      </c>
    </row>
    <row r="19" spans="1:14">
      <c r="A19" s="178">
        <v>2.5</v>
      </c>
      <c r="B19" s="120" t="s">
        <v>84</v>
      </c>
      <c r="C19" s="526">
        <v>0</v>
      </c>
      <c r="D19" s="527">
        <v>0.04</v>
      </c>
      <c r="E19" s="523">
        <v>0</v>
      </c>
      <c r="F19" s="526">
        <v>0</v>
      </c>
      <c r="G19" s="526">
        <v>0</v>
      </c>
      <c r="H19" s="526">
        <v>0</v>
      </c>
      <c r="I19" s="526">
        <v>0</v>
      </c>
      <c r="J19" s="526">
        <v>0</v>
      </c>
      <c r="K19" s="526">
        <v>0</v>
      </c>
      <c r="L19" s="526">
        <v>0</v>
      </c>
      <c r="M19" s="526">
        <v>0</v>
      </c>
      <c r="N19" s="525">
        <v>0</v>
      </c>
    </row>
    <row r="20" spans="1:14">
      <c r="A20" s="178">
        <v>2.6</v>
      </c>
      <c r="B20" s="120" t="s">
        <v>85</v>
      </c>
      <c r="C20" s="526">
        <v>0</v>
      </c>
      <c r="D20" s="528"/>
      <c r="E20" s="529"/>
      <c r="F20" s="526">
        <v>0</v>
      </c>
      <c r="G20" s="526">
        <v>0</v>
      </c>
      <c r="H20" s="526">
        <v>0</v>
      </c>
      <c r="I20" s="526">
        <v>0</v>
      </c>
      <c r="J20" s="526">
        <v>0</v>
      </c>
      <c r="K20" s="526">
        <v>0</v>
      </c>
      <c r="L20" s="526">
        <v>0</v>
      </c>
      <c r="M20" s="526">
        <v>0</v>
      </c>
      <c r="N20" s="525">
        <v>0</v>
      </c>
    </row>
    <row r="21" spans="1:14" ht="15.75" thickBot="1">
      <c r="A21" s="179">
        <v>3</v>
      </c>
      <c r="B21" s="180" t="s">
        <v>69</v>
      </c>
      <c r="C21" s="530">
        <v>28687000</v>
      </c>
      <c r="D21" s="531"/>
      <c r="E21" s="532">
        <v>1348289</v>
      </c>
      <c r="F21" s="533">
        <v>0</v>
      </c>
      <c r="G21" s="533">
        <v>0</v>
      </c>
      <c r="H21" s="533">
        <v>0</v>
      </c>
      <c r="I21" s="533">
        <v>0</v>
      </c>
      <c r="J21" s="533">
        <v>0</v>
      </c>
      <c r="K21" s="533">
        <v>1348289</v>
      </c>
      <c r="L21" s="533">
        <v>0</v>
      </c>
      <c r="M21" s="533">
        <v>0</v>
      </c>
      <c r="N21" s="534">
        <v>1348289</v>
      </c>
    </row>
    <row r="22" spans="1:14">
      <c r="E22" s="282"/>
      <c r="F22" s="282"/>
      <c r="G22" s="282"/>
      <c r="H22" s="282"/>
      <c r="I22" s="282"/>
      <c r="J22" s="282"/>
      <c r="K22" s="282"/>
      <c r="L22" s="282"/>
      <c r="M22" s="28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41"/>
  <sheetViews>
    <sheetView showGridLines="0" zoomScale="80" zoomScaleNormal="80" workbookViewId="0">
      <selection activeCell="C27" sqref="C27"/>
    </sheetView>
  </sheetViews>
  <sheetFormatPr defaultRowHeight="14.25"/>
  <cols>
    <col min="1" max="1" width="13.85546875" style="535" bestFit="1" customWidth="1"/>
    <col min="2" max="2" width="94.140625" style="539" bestFit="1" customWidth="1"/>
    <col min="3" max="3" width="25.85546875" style="535" customWidth="1"/>
    <col min="4" max="16384" width="9.140625" style="535"/>
  </cols>
  <sheetData>
    <row r="1" spans="1:3">
      <c r="A1" s="455" t="s">
        <v>226</v>
      </c>
      <c r="B1" s="454" t="str">
        <f>Info!C2</f>
        <v>ფინკა ბანკი საქართველო სს</v>
      </c>
    </row>
    <row r="2" spans="1:3">
      <c r="A2" s="455" t="s">
        <v>227</v>
      </c>
      <c r="B2" s="376">
        <f>'1. key ratios'!B2</f>
        <v>43646</v>
      </c>
    </row>
    <row r="3" spans="1:3">
      <c r="A3" s="455"/>
      <c r="B3" s="535"/>
    </row>
    <row r="4" spans="1:3">
      <c r="A4" s="455" t="s">
        <v>907</v>
      </c>
      <c r="B4" s="535" t="s">
        <v>866</v>
      </c>
    </row>
    <row r="5" spans="1:3">
      <c r="A5" s="360"/>
      <c r="B5" s="360" t="s">
        <v>867</v>
      </c>
      <c r="C5" s="367"/>
    </row>
    <row r="6" spans="1:3">
      <c r="A6" s="361">
        <v>1</v>
      </c>
      <c r="B6" s="368" t="s">
        <v>867</v>
      </c>
      <c r="C6" s="418">
        <v>301423081.93569863</v>
      </c>
    </row>
    <row r="7" spans="1:3">
      <c r="A7" s="361">
        <v>2</v>
      </c>
      <c r="B7" s="368" t="s">
        <v>868</v>
      </c>
      <c r="C7" s="418">
        <v>-1481982.08</v>
      </c>
    </row>
    <row r="8" spans="1:3">
      <c r="A8" s="362">
        <v>3</v>
      </c>
      <c r="B8" s="369" t="s">
        <v>869</v>
      </c>
      <c r="C8" s="418">
        <v>299941099.85569865</v>
      </c>
    </row>
    <row r="9" spans="1:3">
      <c r="A9" s="363"/>
      <c r="B9" s="363" t="s">
        <v>870</v>
      </c>
      <c r="C9" s="546"/>
    </row>
    <row r="10" spans="1:3">
      <c r="A10" s="361">
        <v>4</v>
      </c>
      <c r="B10" s="370" t="s">
        <v>871</v>
      </c>
      <c r="C10" s="418"/>
    </row>
    <row r="11" spans="1:3">
      <c r="A11" s="361">
        <v>5</v>
      </c>
      <c r="B11" s="371" t="s">
        <v>872</v>
      </c>
      <c r="C11" s="418"/>
    </row>
    <row r="12" spans="1:3">
      <c r="A12" s="361" t="s">
        <v>873</v>
      </c>
      <c r="B12" s="368" t="s">
        <v>874</v>
      </c>
      <c r="C12" s="418">
        <v>1348289</v>
      </c>
    </row>
    <row r="13" spans="1:3">
      <c r="A13" s="536">
        <v>6</v>
      </c>
      <c r="B13" s="372" t="s">
        <v>875</v>
      </c>
      <c r="C13" s="418"/>
    </row>
    <row r="14" spans="1:3">
      <c r="A14" s="536">
        <v>7</v>
      </c>
      <c r="B14" s="373" t="s">
        <v>876</v>
      </c>
      <c r="C14" s="418"/>
    </row>
    <row r="15" spans="1:3">
      <c r="A15" s="537">
        <v>8</v>
      </c>
      <c r="B15" s="368" t="s">
        <v>877</v>
      </c>
      <c r="C15" s="418"/>
    </row>
    <row r="16" spans="1:3">
      <c r="A16" s="536">
        <v>9</v>
      </c>
      <c r="B16" s="373" t="s">
        <v>878</v>
      </c>
      <c r="C16" s="418"/>
    </row>
    <row r="17" spans="1:3">
      <c r="A17" s="536">
        <v>10</v>
      </c>
      <c r="B17" s="373" t="s">
        <v>879</v>
      </c>
      <c r="C17" s="418"/>
    </row>
    <row r="18" spans="1:3">
      <c r="A18" s="362">
        <v>11</v>
      </c>
      <c r="B18" s="374" t="s">
        <v>880</v>
      </c>
      <c r="C18" s="547">
        <v>1348289</v>
      </c>
    </row>
    <row r="19" spans="1:3">
      <c r="A19" s="363"/>
      <c r="B19" s="363" t="s">
        <v>881</v>
      </c>
      <c r="C19" s="546"/>
    </row>
    <row r="20" spans="1:3">
      <c r="A20" s="536">
        <v>12</v>
      </c>
      <c r="B20" s="370" t="s">
        <v>882</v>
      </c>
      <c r="C20" s="418"/>
    </row>
    <row r="21" spans="1:3">
      <c r="A21" s="536">
        <v>13</v>
      </c>
      <c r="B21" s="370" t="s">
        <v>883</v>
      </c>
      <c r="C21" s="418"/>
    </row>
    <row r="22" spans="1:3">
      <c r="A22" s="536">
        <v>14</v>
      </c>
      <c r="B22" s="370" t="s">
        <v>884</v>
      </c>
      <c r="C22" s="418"/>
    </row>
    <row r="23" spans="1:3" ht="24">
      <c r="A23" s="536" t="s">
        <v>885</v>
      </c>
      <c r="B23" s="370" t="s">
        <v>886</v>
      </c>
      <c r="C23" s="418"/>
    </row>
    <row r="24" spans="1:3">
      <c r="A24" s="536">
        <v>15</v>
      </c>
      <c r="B24" s="370" t="s">
        <v>887</v>
      </c>
      <c r="C24" s="418"/>
    </row>
    <row r="25" spans="1:3">
      <c r="A25" s="536" t="s">
        <v>888</v>
      </c>
      <c r="B25" s="368" t="s">
        <v>889</v>
      </c>
      <c r="C25" s="418"/>
    </row>
    <row r="26" spans="1:3">
      <c r="A26" s="362">
        <v>16</v>
      </c>
      <c r="B26" s="374" t="s">
        <v>890</v>
      </c>
      <c r="C26" s="547">
        <v>0</v>
      </c>
    </row>
    <row r="27" spans="1:3">
      <c r="A27" s="363"/>
      <c r="B27" s="363" t="s">
        <v>891</v>
      </c>
      <c r="C27" s="546"/>
    </row>
    <row r="28" spans="1:3">
      <c r="A28" s="361">
        <v>17</v>
      </c>
      <c r="B28" s="368" t="s">
        <v>892</v>
      </c>
      <c r="C28" s="418">
        <v>1120939.0486999999</v>
      </c>
    </row>
    <row r="29" spans="1:3">
      <c r="A29" s="361">
        <v>18</v>
      </c>
      <c r="B29" s="368" t="s">
        <v>893</v>
      </c>
      <c r="C29" s="418">
        <v>-563160.88134999992</v>
      </c>
    </row>
    <row r="30" spans="1:3">
      <c r="A30" s="362">
        <v>19</v>
      </c>
      <c r="B30" s="374" t="s">
        <v>894</v>
      </c>
      <c r="C30" s="547">
        <v>557778.16735</v>
      </c>
    </row>
    <row r="31" spans="1:3">
      <c r="A31" s="364"/>
      <c r="B31" s="363" t="s">
        <v>895</v>
      </c>
      <c r="C31" s="546"/>
    </row>
    <row r="32" spans="1:3">
      <c r="A32" s="361" t="s">
        <v>896</v>
      </c>
      <c r="B32" s="370" t="s">
        <v>897</v>
      </c>
      <c r="C32" s="548"/>
    </row>
    <row r="33" spans="1:3">
      <c r="A33" s="361" t="s">
        <v>898</v>
      </c>
      <c r="B33" s="371" t="s">
        <v>899</v>
      </c>
      <c r="C33" s="548"/>
    </row>
    <row r="34" spans="1:3">
      <c r="A34" s="363"/>
      <c r="B34" s="363" t="s">
        <v>900</v>
      </c>
      <c r="C34" s="546"/>
    </row>
    <row r="35" spans="1:3">
      <c r="A35" s="362">
        <v>20</v>
      </c>
      <c r="B35" s="374" t="s">
        <v>125</v>
      </c>
      <c r="C35" s="547">
        <v>38794144.919999987</v>
      </c>
    </row>
    <row r="36" spans="1:3">
      <c r="A36" s="362">
        <v>21</v>
      </c>
      <c r="B36" s="374" t="s">
        <v>901</v>
      </c>
      <c r="C36" s="547">
        <v>301847167.02304864</v>
      </c>
    </row>
    <row r="37" spans="1:3">
      <c r="A37" s="365"/>
      <c r="B37" s="365" t="s">
        <v>866</v>
      </c>
      <c r="C37" s="546"/>
    </row>
    <row r="38" spans="1:3">
      <c r="A38" s="362">
        <v>22</v>
      </c>
      <c r="B38" s="374" t="s">
        <v>866</v>
      </c>
      <c r="C38" s="549">
        <v>0.12852247480937171</v>
      </c>
    </row>
    <row r="39" spans="1:3">
      <c r="A39" s="365"/>
      <c r="B39" s="365" t="s">
        <v>902</v>
      </c>
      <c r="C39" s="546"/>
    </row>
    <row r="40" spans="1:3">
      <c r="A40" s="538" t="s">
        <v>903</v>
      </c>
      <c r="B40" s="370" t="s">
        <v>904</v>
      </c>
      <c r="C40" s="548"/>
    </row>
    <row r="41" spans="1:3">
      <c r="A41" s="366" t="s">
        <v>905</v>
      </c>
      <c r="B41" s="371" t="s">
        <v>906</v>
      </c>
      <c r="C41" s="54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36" zoomScale="85" zoomScaleNormal="85" workbookViewId="0">
      <selection activeCell="D102" sqref="D10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36" t="s">
        <v>365</v>
      </c>
      <c r="B1" s="637"/>
      <c r="C1" s="638"/>
    </row>
    <row r="2" spans="1:3" ht="26.25" customHeight="1">
      <c r="A2" s="234"/>
      <c r="B2" s="656" t="s">
        <v>366</v>
      </c>
      <c r="C2" s="656"/>
    </row>
    <row r="3" spans="1:3" s="239" customFormat="1" ht="11.25" customHeight="1">
      <c r="A3" s="238"/>
      <c r="B3" s="656" t="s">
        <v>671</v>
      </c>
      <c r="C3" s="656"/>
    </row>
    <row r="4" spans="1:3" ht="12" customHeight="1" thickBot="1">
      <c r="A4" s="641" t="s">
        <v>675</v>
      </c>
      <c r="B4" s="642"/>
      <c r="C4" s="643"/>
    </row>
    <row r="5" spans="1:3" ht="12" thickTop="1">
      <c r="A5" s="235"/>
      <c r="B5" s="644" t="s">
        <v>367</v>
      </c>
      <c r="C5" s="645"/>
    </row>
    <row r="6" spans="1:3">
      <c r="A6" s="234"/>
      <c r="B6" s="605" t="s">
        <v>672</v>
      </c>
      <c r="C6" s="606"/>
    </row>
    <row r="7" spans="1:3">
      <c r="A7" s="234"/>
      <c r="B7" s="605" t="s">
        <v>368</v>
      </c>
      <c r="C7" s="606"/>
    </row>
    <row r="8" spans="1:3">
      <c r="A8" s="234"/>
      <c r="B8" s="605" t="s">
        <v>673</v>
      </c>
      <c r="C8" s="606"/>
    </row>
    <row r="9" spans="1:3">
      <c r="A9" s="234"/>
      <c r="B9" s="657" t="s">
        <v>674</v>
      </c>
      <c r="C9" s="658"/>
    </row>
    <row r="10" spans="1:3">
      <c r="A10" s="234"/>
      <c r="B10" s="648" t="s">
        <v>369</v>
      </c>
      <c r="C10" s="649" t="s">
        <v>369</v>
      </c>
    </row>
    <row r="11" spans="1:3">
      <c r="A11" s="234"/>
      <c r="B11" s="648" t="s">
        <v>370</v>
      </c>
      <c r="C11" s="649" t="s">
        <v>370</v>
      </c>
    </row>
    <row r="12" spans="1:3">
      <c r="A12" s="234"/>
      <c r="B12" s="648" t="s">
        <v>371</v>
      </c>
      <c r="C12" s="649" t="s">
        <v>371</v>
      </c>
    </row>
    <row r="13" spans="1:3">
      <c r="A13" s="234"/>
      <c r="B13" s="648" t="s">
        <v>372</v>
      </c>
      <c r="C13" s="649" t="s">
        <v>372</v>
      </c>
    </row>
    <row r="14" spans="1:3">
      <c r="A14" s="234"/>
      <c r="B14" s="648" t="s">
        <v>373</v>
      </c>
      <c r="C14" s="649" t="s">
        <v>373</v>
      </c>
    </row>
    <row r="15" spans="1:3" ht="21.75" customHeight="1">
      <c r="A15" s="234"/>
      <c r="B15" s="648" t="s">
        <v>374</v>
      </c>
      <c r="C15" s="649" t="s">
        <v>374</v>
      </c>
    </row>
    <row r="16" spans="1:3">
      <c r="A16" s="234"/>
      <c r="B16" s="648" t="s">
        <v>375</v>
      </c>
      <c r="C16" s="649" t="s">
        <v>376</v>
      </c>
    </row>
    <row r="17" spans="1:3">
      <c r="A17" s="234"/>
      <c r="B17" s="648" t="s">
        <v>377</v>
      </c>
      <c r="C17" s="649" t="s">
        <v>378</v>
      </c>
    </row>
    <row r="18" spans="1:3">
      <c r="A18" s="234"/>
      <c r="B18" s="648" t="s">
        <v>379</v>
      </c>
      <c r="C18" s="649" t="s">
        <v>380</v>
      </c>
    </row>
    <row r="19" spans="1:3">
      <c r="A19" s="234"/>
      <c r="B19" s="648" t="s">
        <v>381</v>
      </c>
      <c r="C19" s="649" t="s">
        <v>381</v>
      </c>
    </row>
    <row r="20" spans="1:3">
      <c r="A20" s="234"/>
      <c r="B20" s="648" t="s">
        <v>382</v>
      </c>
      <c r="C20" s="649" t="s">
        <v>382</v>
      </c>
    </row>
    <row r="21" spans="1:3">
      <c r="A21" s="234"/>
      <c r="B21" s="648" t="s">
        <v>383</v>
      </c>
      <c r="C21" s="649" t="s">
        <v>383</v>
      </c>
    </row>
    <row r="22" spans="1:3" ht="23.25" customHeight="1">
      <c r="A22" s="234"/>
      <c r="B22" s="648" t="s">
        <v>384</v>
      </c>
      <c r="C22" s="649" t="s">
        <v>385</v>
      </c>
    </row>
    <row r="23" spans="1:3">
      <c r="A23" s="234"/>
      <c r="B23" s="648" t="s">
        <v>386</v>
      </c>
      <c r="C23" s="649" t="s">
        <v>386</v>
      </c>
    </row>
    <row r="24" spans="1:3">
      <c r="A24" s="234"/>
      <c r="B24" s="648" t="s">
        <v>387</v>
      </c>
      <c r="C24" s="649" t="s">
        <v>388</v>
      </c>
    </row>
    <row r="25" spans="1:3" ht="12" thickBot="1">
      <c r="A25" s="236"/>
      <c r="B25" s="654" t="s">
        <v>389</v>
      </c>
      <c r="C25" s="655"/>
    </row>
    <row r="26" spans="1:3" ht="12.75" thickTop="1" thickBot="1">
      <c r="A26" s="641" t="s">
        <v>685</v>
      </c>
      <c r="B26" s="642"/>
      <c r="C26" s="643"/>
    </row>
    <row r="27" spans="1:3" ht="12.75" thickTop="1" thickBot="1">
      <c r="A27" s="237"/>
      <c r="B27" s="659" t="s">
        <v>390</v>
      </c>
      <c r="C27" s="660"/>
    </row>
    <row r="28" spans="1:3" ht="12.75" thickTop="1" thickBot="1">
      <c r="A28" s="641" t="s">
        <v>676</v>
      </c>
      <c r="B28" s="642"/>
      <c r="C28" s="643"/>
    </row>
    <row r="29" spans="1:3" ht="12" thickTop="1">
      <c r="A29" s="235"/>
      <c r="B29" s="652" t="s">
        <v>391</v>
      </c>
      <c r="C29" s="653" t="s">
        <v>392</v>
      </c>
    </row>
    <row r="30" spans="1:3">
      <c r="A30" s="234"/>
      <c r="B30" s="603" t="s">
        <v>393</v>
      </c>
      <c r="C30" s="604" t="s">
        <v>394</v>
      </c>
    </row>
    <row r="31" spans="1:3">
      <c r="A31" s="234"/>
      <c r="B31" s="603" t="s">
        <v>395</v>
      </c>
      <c r="C31" s="604" t="s">
        <v>396</v>
      </c>
    </row>
    <row r="32" spans="1:3">
      <c r="A32" s="234"/>
      <c r="B32" s="603" t="s">
        <v>397</v>
      </c>
      <c r="C32" s="604" t="s">
        <v>398</v>
      </c>
    </row>
    <row r="33" spans="1:3">
      <c r="A33" s="234"/>
      <c r="B33" s="603" t="s">
        <v>399</v>
      </c>
      <c r="C33" s="604" t="s">
        <v>400</v>
      </c>
    </row>
    <row r="34" spans="1:3">
      <c r="A34" s="234"/>
      <c r="B34" s="603" t="s">
        <v>401</v>
      </c>
      <c r="C34" s="604" t="s">
        <v>402</v>
      </c>
    </row>
    <row r="35" spans="1:3" ht="23.25" customHeight="1">
      <c r="A35" s="234"/>
      <c r="B35" s="603" t="s">
        <v>403</v>
      </c>
      <c r="C35" s="604" t="s">
        <v>404</v>
      </c>
    </row>
    <row r="36" spans="1:3" ht="24" customHeight="1">
      <c r="A36" s="234"/>
      <c r="B36" s="603" t="s">
        <v>405</v>
      </c>
      <c r="C36" s="604" t="s">
        <v>406</v>
      </c>
    </row>
    <row r="37" spans="1:3" ht="24.75" customHeight="1">
      <c r="A37" s="234"/>
      <c r="B37" s="603" t="s">
        <v>407</v>
      </c>
      <c r="C37" s="604" t="s">
        <v>408</v>
      </c>
    </row>
    <row r="38" spans="1:3" ht="23.25" customHeight="1">
      <c r="A38" s="234"/>
      <c r="B38" s="603" t="s">
        <v>677</v>
      </c>
      <c r="C38" s="604" t="s">
        <v>409</v>
      </c>
    </row>
    <row r="39" spans="1:3" ht="39.75" customHeight="1">
      <c r="A39" s="234"/>
      <c r="B39" s="648" t="s">
        <v>697</v>
      </c>
      <c r="C39" s="649" t="s">
        <v>410</v>
      </c>
    </row>
    <row r="40" spans="1:3" ht="12" customHeight="1">
      <c r="A40" s="234"/>
      <c r="B40" s="603" t="s">
        <v>411</v>
      </c>
      <c r="C40" s="604" t="s">
        <v>412</v>
      </c>
    </row>
    <row r="41" spans="1:3" ht="27" customHeight="1" thickBot="1">
      <c r="A41" s="236"/>
      <c r="B41" s="650" t="s">
        <v>413</v>
      </c>
      <c r="C41" s="651" t="s">
        <v>414</v>
      </c>
    </row>
    <row r="42" spans="1:3" ht="12.75" thickTop="1" thickBot="1">
      <c r="A42" s="641" t="s">
        <v>678</v>
      </c>
      <c r="B42" s="642"/>
      <c r="C42" s="643"/>
    </row>
    <row r="43" spans="1:3" ht="12" thickTop="1">
      <c r="A43" s="235"/>
      <c r="B43" s="644" t="s">
        <v>770</v>
      </c>
      <c r="C43" s="645" t="s">
        <v>415</v>
      </c>
    </row>
    <row r="44" spans="1:3">
      <c r="A44" s="234"/>
      <c r="B44" s="605" t="s">
        <v>769</v>
      </c>
      <c r="C44" s="606"/>
    </row>
    <row r="45" spans="1:3" ht="23.25" customHeight="1" thickBot="1">
      <c r="A45" s="236"/>
      <c r="B45" s="631" t="s">
        <v>416</v>
      </c>
      <c r="C45" s="632" t="s">
        <v>417</v>
      </c>
    </row>
    <row r="46" spans="1:3" ht="11.25" customHeight="1" thickTop="1" thickBot="1">
      <c r="A46" s="641" t="s">
        <v>679</v>
      </c>
      <c r="B46" s="642"/>
      <c r="C46" s="643"/>
    </row>
    <row r="47" spans="1:3" ht="26.25" customHeight="1" thickTop="1">
      <c r="A47" s="234"/>
      <c r="B47" s="605" t="s">
        <v>680</v>
      </c>
      <c r="C47" s="606"/>
    </row>
    <row r="48" spans="1:3" ht="12" thickBot="1">
      <c r="A48" s="641" t="s">
        <v>681</v>
      </c>
      <c r="B48" s="642"/>
      <c r="C48" s="643"/>
    </row>
    <row r="49" spans="1:3" ht="12" thickTop="1">
      <c r="A49" s="235"/>
      <c r="B49" s="644" t="s">
        <v>418</v>
      </c>
      <c r="C49" s="645" t="s">
        <v>418</v>
      </c>
    </row>
    <row r="50" spans="1:3" ht="11.25" customHeight="1">
      <c r="A50" s="234"/>
      <c r="B50" s="605" t="s">
        <v>419</v>
      </c>
      <c r="C50" s="606" t="s">
        <v>419</v>
      </c>
    </row>
    <row r="51" spans="1:3">
      <c r="A51" s="234"/>
      <c r="B51" s="605" t="s">
        <v>420</v>
      </c>
      <c r="C51" s="606" t="s">
        <v>420</v>
      </c>
    </row>
    <row r="52" spans="1:3" ht="11.25" customHeight="1">
      <c r="A52" s="234"/>
      <c r="B52" s="605" t="s">
        <v>796</v>
      </c>
      <c r="C52" s="606" t="s">
        <v>421</v>
      </c>
    </row>
    <row r="53" spans="1:3" ht="33.6" customHeight="1">
      <c r="A53" s="234"/>
      <c r="B53" s="605" t="s">
        <v>422</v>
      </c>
      <c r="C53" s="606" t="s">
        <v>422</v>
      </c>
    </row>
    <row r="54" spans="1:3" ht="11.25" customHeight="1">
      <c r="A54" s="234"/>
      <c r="B54" s="605" t="s">
        <v>790</v>
      </c>
      <c r="C54" s="606" t="s">
        <v>423</v>
      </c>
    </row>
    <row r="55" spans="1:3" ht="11.25" customHeight="1" thickBot="1">
      <c r="A55" s="641" t="s">
        <v>682</v>
      </c>
      <c r="B55" s="642"/>
      <c r="C55" s="643"/>
    </row>
    <row r="56" spans="1:3" ht="12" thickTop="1">
      <c r="A56" s="235"/>
      <c r="B56" s="644" t="s">
        <v>418</v>
      </c>
      <c r="C56" s="645" t="s">
        <v>418</v>
      </c>
    </row>
    <row r="57" spans="1:3">
      <c r="A57" s="234"/>
      <c r="B57" s="605" t="s">
        <v>424</v>
      </c>
      <c r="C57" s="606" t="s">
        <v>424</v>
      </c>
    </row>
    <row r="58" spans="1:3">
      <c r="A58" s="234"/>
      <c r="B58" s="605" t="s">
        <v>693</v>
      </c>
      <c r="C58" s="606" t="s">
        <v>425</v>
      </c>
    </row>
    <row r="59" spans="1:3">
      <c r="A59" s="234"/>
      <c r="B59" s="605" t="s">
        <v>426</v>
      </c>
      <c r="C59" s="606" t="s">
        <v>426</v>
      </c>
    </row>
    <row r="60" spans="1:3">
      <c r="A60" s="234"/>
      <c r="B60" s="605" t="s">
        <v>427</v>
      </c>
      <c r="C60" s="606" t="s">
        <v>427</v>
      </c>
    </row>
    <row r="61" spans="1:3">
      <c r="A61" s="234"/>
      <c r="B61" s="605" t="s">
        <v>428</v>
      </c>
      <c r="C61" s="606" t="s">
        <v>428</v>
      </c>
    </row>
    <row r="62" spans="1:3">
      <c r="A62" s="234"/>
      <c r="B62" s="605" t="s">
        <v>694</v>
      </c>
      <c r="C62" s="606" t="s">
        <v>429</v>
      </c>
    </row>
    <row r="63" spans="1:3">
      <c r="A63" s="234"/>
      <c r="B63" s="605" t="s">
        <v>430</v>
      </c>
      <c r="C63" s="606" t="s">
        <v>430</v>
      </c>
    </row>
    <row r="64" spans="1:3" ht="12" thickBot="1">
      <c r="A64" s="236"/>
      <c r="B64" s="631" t="s">
        <v>431</v>
      </c>
      <c r="C64" s="632" t="s">
        <v>431</v>
      </c>
    </row>
    <row r="65" spans="1:3" ht="11.25" customHeight="1" thickTop="1">
      <c r="A65" s="607" t="s">
        <v>683</v>
      </c>
      <c r="B65" s="608"/>
      <c r="C65" s="609"/>
    </row>
    <row r="66" spans="1:3" ht="12" thickBot="1">
      <c r="A66" s="236"/>
      <c r="B66" s="631" t="s">
        <v>432</v>
      </c>
      <c r="C66" s="632" t="s">
        <v>432</v>
      </c>
    </row>
    <row r="67" spans="1:3" ht="11.25" customHeight="1" thickTop="1" thickBot="1">
      <c r="A67" s="641" t="s">
        <v>684</v>
      </c>
      <c r="B67" s="642"/>
      <c r="C67" s="643"/>
    </row>
    <row r="68" spans="1:3" ht="12" thickTop="1">
      <c r="A68" s="235"/>
      <c r="B68" s="644" t="s">
        <v>433</v>
      </c>
      <c r="C68" s="645" t="s">
        <v>433</v>
      </c>
    </row>
    <row r="69" spans="1:3">
      <c r="A69" s="234"/>
      <c r="B69" s="605" t="s">
        <v>434</v>
      </c>
      <c r="C69" s="606" t="s">
        <v>434</v>
      </c>
    </row>
    <row r="70" spans="1:3">
      <c r="A70" s="234"/>
      <c r="B70" s="605" t="s">
        <v>435</v>
      </c>
      <c r="C70" s="606" t="s">
        <v>435</v>
      </c>
    </row>
    <row r="71" spans="1:3" ht="38.25" customHeight="1">
      <c r="A71" s="234"/>
      <c r="B71" s="629" t="s">
        <v>696</v>
      </c>
      <c r="C71" s="630" t="s">
        <v>436</v>
      </c>
    </row>
    <row r="72" spans="1:3" ht="33.75" customHeight="1">
      <c r="A72" s="234"/>
      <c r="B72" s="629" t="s">
        <v>699</v>
      </c>
      <c r="C72" s="630" t="s">
        <v>437</v>
      </c>
    </row>
    <row r="73" spans="1:3" ht="15.75" customHeight="1">
      <c r="A73" s="234"/>
      <c r="B73" s="629" t="s">
        <v>695</v>
      </c>
      <c r="C73" s="630" t="s">
        <v>438</v>
      </c>
    </row>
    <row r="74" spans="1:3">
      <c r="A74" s="234"/>
      <c r="B74" s="605" t="s">
        <v>439</v>
      </c>
      <c r="C74" s="606" t="s">
        <v>439</v>
      </c>
    </row>
    <row r="75" spans="1:3" ht="12" thickBot="1">
      <c r="A75" s="236"/>
      <c r="B75" s="631" t="s">
        <v>440</v>
      </c>
      <c r="C75" s="632" t="s">
        <v>440</v>
      </c>
    </row>
    <row r="76" spans="1:3" ht="12" thickTop="1">
      <c r="A76" s="607" t="s">
        <v>773</v>
      </c>
      <c r="B76" s="608"/>
      <c r="C76" s="609"/>
    </row>
    <row r="77" spans="1:3">
      <c r="A77" s="234"/>
      <c r="B77" s="605" t="s">
        <v>432</v>
      </c>
      <c r="C77" s="606"/>
    </row>
    <row r="78" spans="1:3">
      <c r="A78" s="234"/>
      <c r="B78" s="605" t="s">
        <v>771</v>
      </c>
      <c r="C78" s="606"/>
    </row>
    <row r="79" spans="1:3">
      <c r="A79" s="234"/>
      <c r="B79" s="605" t="s">
        <v>772</v>
      </c>
      <c r="C79" s="606"/>
    </row>
    <row r="80" spans="1:3">
      <c r="A80" s="607" t="s">
        <v>774</v>
      </c>
      <c r="B80" s="608"/>
      <c r="C80" s="609"/>
    </row>
    <row r="81" spans="1:3">
      <c r="A81" s="234"/>
      <c r="B81" s="605" t="s">
        <v>432</v>
      </c>
      <c r="C81" s="606"/>
    </row>
    <row r="82" spans="1:3">
      <c r="A82" s="234"/>
      <c r="B82" s="605" t="s">
        <v>775</v>
      </c>
      <c r="C82" s="606"/>
    </row>
    <row r="83" spans="1:3" ht="76.5" customHeight="1">
      <c r="A83" s="234"/>
      <c r="B83" s="605" t="s">
        <v>789</v>
      </c>
      <c r="C83" s="606"/>
    </row>
    <row r="84" spans="1:3" ht="53.25" customHeight="1">
      <c r="A84" s="234"/>
      <c r="B84" s="605" t="s">
        <v>788</v>
      </c>
      <c r="C84" s="606"/>
    </row>
    <row r="85" spans="1:3">
      <c r="A85" s="234"/>
      <c r="B85" s="605" t="s">
        <v>776</v>
      </c>
      <c r="C85" s="606"/>
    </row>
    <row r="86" spans="1:3">
      <c r="A86" s="234"/>
      <c r="B86" s="605" t="s">
        <v>777</v>
      </c>
      <c r="C86" s="606"/>
    </row>
    <row r="87" spans="1:3">
      <c r="A87" s="234"/>
      <c r="B87" s="605" t="s">
        <v>778</v>
      </c>
      <c r="C87" s="606"/>
    </row>
    <row r="88" spans="1:3">
      <c r="A88" s="607" t="s">
        <v>779</v>
      </c>
      <c r="B88" s="608"/>
      <c r="C88" s="609"/>
    </row>
    <row r="89" spans="1:3">
      <c r="A89" s="234"/>
      <c r="B89" s="605" t="s">
        <v>432</v>
      </c>
      <c r="C89" s="606"/>
    </row>
    <row r="90" spans="1:3">
      <c r="A90" s="234"/>
      <c r="B90" s="605" t="s">
        <v>781</v>
      </c>
      <c r="C90" s="606"/>
    </row>
    <row r="91" spans="1:3" ht="12" customHeight="1">
      <c r="A91" s="234"/>
      <c r="B91" s="605" t="s">
        <v>782</v>
      </c>
      <c r="C91" s="606"/>
    </row>
    <row r="92" spans="1:3">
      <c r="A92" s="234"/>
      <c r="B92" s="605" t="s">
        <v>783</v>
      </c>
      <c r="C92" s="606"/>
    </row>
    <row r="93" spans="1:3" ht="24.75" customHeight="1">
      <c r="A93" s="234"/>
      <c r="B93" s="601" t="s">
        <v>824</v>
      </c>
      <c r="C93" s="602"/>
    </row>
    <row r="94" spans="1:3" ht="24" customHeight="1">
      <c r="A94" s="234"/>
      <c r="B94" s="601" t="s">
        <v>825</v>
      </c>
      <c r="C94" s="602"/>
    </row>
    <row r="95" spans="1:3" ht="13.5" customHeight="1">
      <c r="A95" s="234"/>
      <c r="B95" s="603" t="s">
        <v>784</v>
      </c>
      <c r="C95" s="604"/>
    </row>
    <row r="96" spans="1:3" ht="11.25" customHeight="1" thickBot="1">
      <c r="A96" s="613" t="s">
        <v>820</v>
      </c>
      <c r="B96" s="614"/>
      <c r="C96" s="615"/>
    </row>
    <row r="97" spans="1:3" ht="12.75" thickTop="1" thickBot="1">
      <c r="A97" s="627" t="s">
        <v>533</v>
      </c>
      <c r="B97" s="627"/>
      <c r="C97" s="627"/>
    </row>
    <row r="98" spans="1:3">
      <c r="A98" s="325">
        <v>2</v>
      </c>
      <c r="B98" s="322" t="s">
        <v>800</v>
      </c>
      <c r="C98" s="322" t="s">
        <v>821</v>
      </c>
    </row>
    <row r="99" spans="1:3">
      <c r="A99" s="246">
        <v>3</v>
      </c>
      <c r="B99" s="323" t="s">
        <v>801</v>
      </c>
      <c r="C99" s="324" t="s">
        <v>822</v>
      </c>
    </row>
    <row r="100" spans="1:3">
      <c r="A100" s="246">
        <v>4</v>
      </c>
      <c r="B100" s="323" t="s">
        <v>802</v>
      </c>
      <c r="C100" s="324" t="s">
        <v>826</v>
      </c>
    </row>
    <row r="101" spans="1:3" ht="11.25" customHeight="1">
      <c r="A101" s="246">
        <v>5</v>
      </c>
      <c r="B101" s="323" t="s">
        <v>803</v>
      </c>
      <c r="C101" s="324" t="s">
        <v>823</v>
      </c>
    </row>
    <row r="102" spans="1:3" ht="12" customHeight="1">
      <c r="A102" s="246">
        <v>6</v>
      </c>
      <c r="B102" s="323" t="s">
        <v>818</v>
      </c>
      <c r="C102" s="324" t="s">
        <v>804</v>
      </c>
    </row>
    <row r="103" spans="1:3" ht="12" customHeight="1">
      <c r="A103" s="246">
        <v>7</v>
      </c>
      <c r="B103" s="323" t="s">
        <v>805</v>
      </c>
      <c r="C103" s="324" t="s">
        <v>819</v>
      </c>
    </row>
    <row r="104" spans="1:3">
      <c r="A104" s="246">
        <v>8</v>
      </c>
      <c r="B104" s="323" t="s">
        <v>810</v>
      </c>
      <c r="C104" s="324" t="s">
        <v>830</v>
      </c>
    </row>
    <row r="105" spans="1:3" ht="11.25" customHeight="1">
      <c r="A105" s="607" t="s">
        <v>785</v>
      </c>
      <c r="B105" s="608"/>
      <c r="C105" s="609"/>
    </row>
    <row r="106" spans="1:3" ht="27.6" customHeight="1">
      <c r="A106" s="234"/>
      <c r="B106" s="646" t="s">
        <v>432</v>
      </c>
      <c r="C106" s="647"/>
    </row>
    <row r="107" spans="1:3" ht="12" thickBot="1">
      <c r="A107" s="633" t="s">
        <v>686</v>
      </c>
      <c r="B107" s="634"/>
      <c r="C107" s="635"/>
    </row>
    <row r="108" spans="1:3" ht="24" customHeight="1" thickTop="1" thickBot="1">
      <c r="A108" s="636" t="s">
        <v>365</v>
      </c>
      <c r="B108" s="637"/>
      <c r="C108" s="638"/>
    </row>
    <row r="109" spans="1:3">
      <c r="A109" s="238" t="s">
        <v>441</v>
      </c>
      <c r="B109" s="639" t="s">
        <v>442</v>
      </c>
      <c r="C109" s="640"/>
    </row>
    <row r="110" spans="1:3">
      <c r="A110" s="240" t="s">
        <v>443</v>
      </c>
      <c r="B110" s="616" t="s">
        <v>444</v>
      </c>
      <c r="C110" s="617"/>
    </row>
    <row r="111" spans="1:3">
      <c r="A111" s="238" t="s">
        <v>445</v>
      </c>
      <c r="B111" s="618" t="s">
        <v>446</v>
      </c>
      <c r="C111" s="618"/>
    </row>
    <row r="112" spans="1:3">
      <c r="A112" s="240" t="s">
        <v>447</v>
      </c>
      <c r="B112" s="616" t="s">
        <v>448</v>
      </c>
      <c r="C112" s="617"/>
    </row>
    <row r="113" spans="1:3" ht="12" thickBot="1">
      <c r="A113" s="261" t="s">
        <v>449</v>
      </c>
      <c r="B113" s="619" t="s">
        <v>450</v>
      </c>
      <c r="C113" s="619"/>
    </row>
    <row r="114" spans="1:3" ht="12" thickBot="1">
      <c r="A114" s="620" t="s">
        <v>686</v>
      </c>
      <c r="B114" s="621"/>
      <c r="C114" s="622"/>
    </row>
    <row r="115" spans="1:3" ht="12.75" thickTop="1" thickBot="1">
      <c r="A115" s="623" t="s">
        <v>451</v>
      </c>
      <c r="B115" s="623"/>
      <c r="C115" s="623"/>
    </row>
    <row r="116" spans="1:3">
      <c r="A116" s="238">
        <v>1</v>
      </c>
      <c r="B116" s="241" t="s">
        <v>90</v>
      </c>
      <c r="C116" s="242" t="s">
        <v>452</v>
      </c>
    </row>
    <row r="117" spans="1:3">
      <c r="A117" s="238">
        <v>2</v>
      </c>
      <c r="B117" s="241" t="s">
        <v>91</v>
      </c>
      <c r="C117" s="242" t="s">
        <v>91</v>
      </c>
    </row>
    <row r="118" spans="1:3">
      <c r="A118" s="238">
        <v>3</v>
      </c>
      <c r="B118" s="241" t="s">
        <v>92</v>
      </c>
      <c r="C118" s="243" t="s">
        <v>453</v>
      </c>
    </row>
    <row r="119" spans="1:3" ht="33.75">
      <c r="A119" s="238">
        <v>4</v>
      </c>
      <c r="B119" s="241" t="s">
        <v>93</v>
      </c>
      <c r="C119" s="243" t="s">
        <v>662</v>
      </c>
    </row>
    <row r="120" spans="1:3">
      <c r="A120" s="238">
        <v>5</v>
      </c>
      <c r="B120" s="241" t="s">
        <v>94</v>
      </c>
      <c r="C120" s="243" t="s">
        <v>454</v>
      </c>
    </row>
    <row r="121" spans="1:3">
      <c r="A121" s="238">
        <v>5.0999999999999996</v>
      </c>
      <c r="B121" s="241" t="s">
        <v>455</v>
      </c>
      <c r="C121" s="242" t="s">
        <v>456</v>
      </c>
    </row>
    <row r="122" spans="1:3">
      <c r="A122" s="238">
        <v>5.2</v>
      </c>
      <c r="B122" s="241" t="s">
        <v>457</v>
      </c>
      <c r="C122" s="242" t="s">
        <v>458</v>
      </c>
    </row>
    <row r="123" spans="1:3">
      <c r="A123" s="238">
        <v>6</v>
      </c>
      <c r="B123" s="241" t="s">
        <v>95</v>
      </c>
      <c r="C123" s="243" t="s">
        <v>459</v>
      </c>
    </row>
    <row r="124" spans="1:3">
      <c r="A124" s="238">
        <v>7</v>
      </c>
      <c r="B124" s="241" t="s">
        <v>96</v>
      </c>
      <c r="C124" s="243" t="s">
        <v>460</v>
      </c>
    </row>
    <row r="125" spans="1:3" ht="22.5">
      <c r="A125" s="238">
        <v>8</v>
      </c>
      <c r="B125" s="241" t="s">
        <v>97</v>
      </c>
      <c r="C125" s="243" t="s">
        <v>461</v>
      </c>
    </row>
    <row r="126" spans="1:3">
      <c r="A126" s="238">
        <v>9</v>
      </c>
      <c r="B126" s="241" t="s">
        <v>98</v>
      </c>
      <c r="C126" s="243" t="s">
        <v>462</v>
      </c>
    </row>
    <row r="127" spans="1:3" ht="22.5">
      <c r="A127" s="238">
        <v>10</v>
      </c>
      <c r="B127" s="241" t="s">
        <v>463</v>
      </c>
      <c r="C127" s="243" t="s">
        <v>464</v>
      </c>
    </row>
    <row r="128" spans="1:3" ht="22.5">
      <c r="A128" s="238">
        <v>11</v>
      </c>
      <c r="B128" s="241" t="s">
        <v>99</v>
      </c>
      <c r="C128" s="243" t="s">
        <v>465</v>
      </c>
    </row>
    <row r="129" spans="1:3">
      <c r="A129" s="238">
        <v>12</v>
      </c>
      <c r="B129" s="241" t="s">
        <v>100</v>
      </c>
      <c r="C129" s="243" t="s">
        <v>466</v>
      </c>
    </row>
    <row r="130" spans="1:3">
      <c r="A130" s="238">
        <v>13</v>
      </c>
      <c r="B130" s="241" t="s">
        <v>467</v>
      </c>
      <c r="C130" s="243" t="s">
        <v>468</v>
      </c>
    </row>
    <row r="131" spans="1:3">
      <c r="A131" s="238">
        <v>14</v>
      </c>
      <c r="B131" s="241" t="s">
        <v>101</v>
      </c>
      <c r="C131" s="243" t="s">
        <v>469</v>
      </c>
    </row>
    <row r="132" spans="1:3">
      <c r="A132" s="238">
        <v>15</v>
      </c>
      <c r="B132" s="241" t="s">
        <v>102</v>
      </c>
      <c r="C132" s="243" t="s">
        <v>470</v>
      </c>
    </row>
    <row r="133" spans="1:3">
      <c r="A133" s="238">
        <v>16</v>
      </c>
      <c r="B133" s="241" t="s">
        <v>103</v>
      </c>
      <c r="C133" s="243" t="s">
        <v>471</v>
      </c>
    </row>
    <row r="134" spans="1:3">
      <c r="A134" s="238">
        <v>17</v>
      </c>
      <c r="B134" s="241" t="s">
        <v>104</v>
      </c>
      <c r="C134" s="243" t="s">
        <v>472</v>
      </c>
    </row>
    <row r="135" spans="1:3">
      <c r="A135" s="238">
        <v>18</v>
      </c>
      <c r="B135" s="241" t="s">
        <v>105</v>
      </c>
      <c r="C135" s="243" t="s">
        <v>663</v>
      </c>
    </row>
    <row r="136" spans="1:3" ht="22.5">
      <c r="A136" s="238">
        <v>19</v>
      </c>
      <c r="B136" s="241" t="s">
        <v>664</v>
      </c>
      <c r="C136" s="243" t="s">
        <v>665</v>
      </c>
    </row>
    <row r="137" spans="1:3" ht="22.5">
      <c r="A137" s="238">
        <v>20</v>
      </c>
      <c r="B137" s="241" t="s">
        <v>106</v>
      </c>
      <c r="C137" s="243" t="s">
        <v>666</v>
      </c>
    </row>
    <row r="138" spans="1:3">
      <c r="A138" s="238">
        <v>21</v>
      </c>
      <c r="B138" s="241" t="s">
        <v>107</v>
      </c>
      <c r="C138" s="243" t="s">
        <v>473</v>
      </c>
    </row>
    <row r="139" spans="1:3">
      <c r="A139" s="238">
        <v>22</v>
      </c>
      <c r="B139" s="241" t="s">
        <v>108</v>
      </c>
      <c r="C139" s="243" t="s">
        <v>667</v>
      </c>
    </row>
    <row r="140" spans="1:3">
      <c r="A140" s="238">
        <v>23</v>
      </c>
      <c r="B140" s="241" t="s">
        <v>109</v>
      </c>
      <c r="C140" s="243" t="s">
        <v>474</v>
      </c>
    </row>
    <row r="141" spans="1:3">
      <c r="A141" s="238">
        <v>24</v>
      </c>
      <c r="B141" s="241" t="s">
        <v>110</v>
      </c>
      <c r="C141" s="243" t="s">
        <v>475</v>
      </c>
    </row>
    <row r="142" spans="1:3" ht="22.5">
      <c r="A142" s="238">
        <v>25</v>
      </c>
      <c r="B142" s="241" t="s">
        <v>111</v>
      </c>
      <c r="C142" s="243" t="s">
        <v>476</v>
      </c>
    </row>
    <row r="143" spans="1:3" ht="33.75">
      <c r="A143" s="238">
        <v>26</v>
      </c>
      <c r="B143" s="241" t="s">
        <v>112</v>
      </c>
      <c r="C143" s="243" t="s">
        <v>477</v>
      </c>
    </row>
    <row r="144" spans="1:3">
      <c r="A144" s="238">
        <v>27</v>
      </c>
      <c r="B144" s="241" t="s">
        <v>478</v>
      </c>
      <c r="C144" s="243" t="s">
        <v>479</v>
      </c>
    </row>
    <row r="145" spans="1:3" ht="22.5">
      <c r="A145" s="238">
        <v>28</v>
      </c>
      <c r="B145" s="241" t="s">
        <v>119</v>
      </c>
      <c r="C145" s="243" t="s">
        <v>480</v>
      </c>
    </row>
    <row r="146" spans="1:3">
      <c r="A146" s="238">
        <v>29</v>
      </c>
      <c r="B146" s="241" t="s">
        <v>113</v>
      </c>
      <c r="C146" s="262" t="s">
        <v>481</v>
      </c>
    </row>
    <row r="147" spans="1:3">
      <c r="A147" s="238">
        <v>30</v>
      </c>
      <c r="B147" s="241" t="s">
        <v>114</v>
      </c>
      <c r="C147" s="262" t="s">
        <v>482</v>
      </c>
    </row>
    <row r="148" spans="1:3" ht="32.25" customHeight="1">
      <c r="A148" s="238">
        <v>31</v>
      </c>
      <c r="B148" s="241" t="s">
        <v>483</v>
      </c>
      <c r="C148" s="262" t="s">
        <v>484</v>
      </c>
    </row>
    <row r="149" spans="1:3">
      <c r="A149" s="238">
        <v>31.1</v>
      </c>
      <c r="B149" s="241" t="s">
        <v>485</v>
      </c>
      <c r="C149" s="244" t="s">
        <v>486</v>
      </c>
    </row>
    <row r="150" spans="1:3" ht="33.75">
      <c r="A150" s="238" t="s">
        <v>487</v>
      </c>
      <c r="B150" s="241" t="s">
        <v>700</v>
      </c>
      <c r="C150" s="271" t="s">
        <v>710</v>
      </c>
    </row>
    <row r="151" spans="1:3">
      <c r="A151" s="238">
        <v>31.2</v>
      </c>
      <c r="B151" s="241" t="s">
        <v>488</v>
      </c>
      <c r="C151" s="271" t="s">
        <v>489</v>
      </c>
    </row>
    <row r="152" spans="1:3">
      <c r="A152" s="238" t="s">
        <v>490</v>
      </c>
      <c r="B152" s="241" t="s">
        <v>700</v>
      </c>
      <c r="C152" s="271" t="s">
        <v>701</v>
      </c>
    </row>
    <row r="153" spans="1:3" ht="33.75">
      <c r="A153" s="238">
        <v>32</v>
      </c>
      <c r="B153" s="267" t="s">
        <v>491</v>
      </c>
      <c r="C153" s="271" t="s">
        <v>702</v>
      </c>
    </row>
    <row r="154" spans="1:3">
      <c r="A154" s="238">
        <v>33</v>
      </c>
      <c r="B154" s="241" t="s">
        <v>115</v>
      </c>
      <c r="C154" s="271" t="s">
        <v>492</v>
      </c>
    </row>
    <row r="155" spans="1:3">
      <c r="A155" s="238">
        <v>34</v>
      </c>
      <c r="B155" s="269" t="s">
        <v>116</v>
      </c>
      <c r="C155" s="271" t="s">
        <v>493</v>
      </c>
    </row>
    <row r="156" spans="1:3">
      <c r="A156" s="238">
        <v>35</v>
      </c>
      <c r="B156" s="269" t="s">
        <v>117</v>
      </c>
      <c r="C156" s="271" t="s">
        <v>494</v>
      </c>
    </row>
    <row r="157" spans="1:3">
      <c r="A157" s="254" t="s">
        <v>711</v>
      </c>
      <c r="B157" s="269" t="s">
        <v>124</v>
      </c>
      <c r="C157" s="271" t="s">
        <v>739</v>
      </c>
    </row>
    <row r="158" spans="1:3">
      <c r="A158" s="254">
        <v>36.1</v>
      </c>
      <c r="B158" s="269" t="s">
        <v>495</v>
      </c>
      <c r="C158" s="271" t="s">
        <v>496</v>
      </c>
    </row>
    <row r="159" spans="1:3" ht="22.5">
      <c r="A159" s="254" t="s">
        <v>712</v>
      </c>
      <c r="B159" s="269" t="s">
        <v>700</v>
      </c>
      <c r="C159" s="244" t="s">
        <v>703</v>
      </c>
    </row>
    <row r="160" spans="1:3" ht="22.5">
      <c r="A160" s="254">
        <v>36.200000000000003</v>
      </c>
      <c r="B160" s="270" t="s">
        <v>748</v>
      </c>
      <c r="C160" s="244" t="s">
        <v>740</v>
      </c>
    </row>
    <row r="161" spans="1:3" ht="22.5">
      <c r="A161" s="254" t="s">
        <v>713</v>
      </c>
      <c r="B161" s="269" t="s">
        <v>700</v>
      </c>
      <c r="C161" s="244" t="s">
        <v>741</v>
      </c>
    </row>
    <row r="162" spans="1:3" ht="22.5">
      <c r="A162" s="254">
        <v>36.299999999999997</v>
      </c>
      <c r="B162" s="270" t="s">
        <v>749</v>
      </c>
      <c r="C162" s="244" t="s">
        <v>742</v>
      </c>
    </row>
    <row r="163" spans="1:3" ht="22.5">
      <c r="A163" s="254" t="s">
        <v>714</v>
      </c>
      <c r="B163" s="269" t="s">
        <v>700</v>
      </c>
      <c r="C163" s="244" t="s">
        <v>743</v>
      </c>
    </row>
    <row r="164" spans="1:3">
      <c r="A164" s="254" t="s">
        <v>715</v>
      </c>
      <c r="B164" s="269" t="s">
        <v>118</v>
      </c>
      <c r="C164" s="268" t="s">
        <v>744</v>
      </c>
    </row>
    <row r="165" spans="1:3">
      <c r="A165" s="254" t="s">
        <v>716</v>
      </c>
      <c r="B165" s="269" t="s">
        <v>700</v>
      </c>
      <c r="C165" s="268" t="s">
        <v>745</v>
      </c>
    </row>
    <row r="166" spans="1:3">
      <c r="A166" s="252">
        <v>37</v>
      </c>
      <c r="B166" s="269" t="s">
        <v>499</v>
      </c>
      <c r="C166" s="244" t="s">
        <v>500</v>
      </c>
    </row>
    <row r="167" spans="1:3">
      <c r="A167" s="252">
        <v>37.1</v>
      </c>
      <c r="B167" s="269" t="s">
        <v>501</v>
      </c>
      <c r="C167" s="244" t="s">
        <v>502</v>
      </c>
    </row>
    <row r="168" spans="1:3">
      <c r="A168" s="253" t="s">
        <v>497</v>
      </c>
      <c r="B168" s="269" t="s">
        <v>700</v>
      </c>
      <c r="C168" s="244" t="s">
        <v>704</v>
      </c>
    </row>
    <row r="169" spans="1:3">
      <c r="A169" s="252">
        <v>37.200000000000003</v>
      </c>
      <c r="B169" s="269" t="s">
        <v>504</v>
      </c>
      <c r="C169" s="244" t="s">
        <v>505</v>
      </c>
    </row>
    <row r="170" spans="1:3" ht="22.5">
      <c r="A170" s="253" t="s">
        <v>498</v>
      </c>
      <c r="B170" s="241" t="s">
        <v>700</v>
      </c>
      <c r="C170" s="244" t="s">
        <v>705</v>
      </c>
    </row>
    <row r="171" spans="1:3">
      <c r="A171" s="252">
        <v>38</v>
      </c>
      <c r="B171" s="241" t="s">
        <v>120</v>
      </c>
      <c r="C171" s="244" t="s">
        <v>507</v>
      </c>
    </row>
    <row r="172" spans="1:3">
      <c r="A172" s="254">
        <v>38.1</v>
      </c>
      <c r="B172" s="241" t="s">
        <v>121</v>
      </c>
      <c r="C172" s="262" t="s">
        <v>121</v>
      </c>
    </row>
    <row r="173" spans="1:3">
      <c r="A173" s="254" t="s">
        <v>503</v>
      </c>
      <c r="B173" s="245" t="s">
        <v>508</v>
      </c>
      <c r="C173" s="618" t="s">
        <v>509</v>
      </c>
    </row>
    <row r="174" spans="1:3">
      <c r="A174" s="254" t="s">
        <v>717</v>
      </c>
      <c r="B174" s="245" t="s">
        <v>510</v>
      </c>
      <c r="C174" s="618"/>
    </row>
    <row r="175" spans="1:3">
      <c r="A175" s="254" t="s">
        <v>718</v>
      </c>
      <c r="B175" s="245" t="s">
        <v>511</v>
      </c>
      <c r="C175" s="618"/>
    </row>
    <row r="176" spans="1:3">
      <c r="A176" s="254" t="s">
        <v>719</v>
      </c>
      <c r="B176" s="245" t="s">
        <v>512</v>
      </c>
      <c r="C176" s="618"/>
    </row>
    <row r="177" spans="1:3">
      <c r="A177" s="254" t="s">
        <v>720</v>
      </c>
      <c r="B177" s="245" t="s">
        <v>513</v>
      </c>
      <c r="C177" s="618"/>
    </row>
    <row r="178" spans="1:3">
      <c r="A178" s="254" t="s">
        <v>721</v>
      </c>
      <c r="B178" s="245" t="s">
        <v>514</v>
      </c>
      <c r="C178" s="618"/>
    </row>
    <row r="179" spans="1:3">
      <c r="A179" s="254">
        <v>38.200000000000003</v>
      </c>
      <c r="B179" s="241" t="s">
        <v>122</v>
      </c>
      <c r="C179" s="262" t="s">
        <v>122</v>
      </c>
    </row>
    <row r="180" spans="1:3">
      <c r="A180" s="254" t="s">
        <v>506</v>
      </c>
      <c r="B180" s="245" t="s">
        <v>515</v>
      </c>
      <c r="C180" s="618" t="s">
        <v>516</v>
      </c>
    </row>
    <row r="181" spans="1:3">
      <c r="A181" s="254" t="s">
        <v>722</v>
      </c>
      <c r="B181" s="245" t="s">
        <v>517</v>
      </c>
      <c r="C181" s="618"/>
    </row>
    <row r="182" spans="1:3">
      <c r="A182" s="254" t="s">
        <v>723</v>
      </c>
      <c r="B182" s="245" t="s">
        <v>518</v>
      </c>
      <c r="C182" s="618"/>
    </row>
    <row r="183" spans="1:3">
      <c r="A183" s="254" t="s">
        <v>724</v>
      </c>
      <c r="B183" s="245" t="s">
        <v>519</v>
      </c>
      <c r="C183" s="618"/>
    </row>
    <row r="184" spans="1:3">
      <c r="A184" s="254" t="s">
        <v>725</v>
      </c>
      <c r="B184" s="245" t="s">
        <v>520</v>
      </c>
      <c r="C184" s="618"/>
    </row>
    <row r="185" spans="1:3">
      <c r="A185" s="254" t="s">
        <v>726</v>
      </c>
      <c r="B185" s="245" t="s">
        <v>521</v>
      </c>
      <c r="C185" s="618"/>
    </row>
    <row r="186" spans="1:3">
      <c r="A186" s="254" t="s">
        <v>727</v>
      </c>
      <c r="B186" s="245" t="s">
        <v>522</v>
      </c>
      <c r="C186" s="618"/>
    </row>
    <row r="187" spans="1:3">
      <c r="A187" s="254">
        <v>38.299999999999997</v>
      </c>
      <c r="B187" s="241" t="s">
        <v>123</v>
      </c>
      <c r="C187" s="262" t="s">
        <v>523</v>
      </c>
    </row>
    <row r="188" spans="1:3">
      <c r="A188" s="254" t="s">
        <v>728</v>
      </c>
      <c r="B188" s="245" t="s">
        <v>524</v>
      </c>
      <c r="C188" s="618" t="s">
        <v>525</v>
      </c>
    </row>
    <row r="189" spans="1:3">
      <c r="A189" s="254" t="s">
        <v>729</v>
      </c>
      <c r="B189" s="245" t="s">
        <v>526</v>
      </c>
      <c r="C189" s="618"/>
    </row>
    <row r="190" spans="1:3">
      <c r="A190" s="254" t="s">
        <v>730</v>
      </c>
      <c r="B190" s="245" t="s">
        <v>527</v>
      </c>
      <c r="C190" s="618"/>
    </row>
    <row r="191" spans="1:3">
      <c r="A191" s="254" t="s">
        <v>731</v>
      </c>
      <c r="B191" s="245" t="s">
        <v>528</v>
      </c>
      <c r="C191" s="618"/>
    </row>
    <row r="192" spans="1:3">
      <c r="A192" s="254" t="s">
        <v>732</v>
      </c>
      <c r="B192" s="245" t="s">
        <v>529</v>
      </c>
      <c r="C192" s="618"/>
    </row>
    <row r="193" spans="1:3">
      <c r="A193" s="254" t="s">
        <v>733</v>
      </c>
      <c r="B193" s="245" t="s">
        <v>530</v>
      </c>
      <c r="C193" s="618"/>
    </row>
    <row r="194" spans="1:3">
      <c r="A194" s="254">
        <v>38.4</v>
      </c>
      <c r="B194" s="241" t="s">
        <v>499</v>
      </c>
      <c r="C194" s="244" t="s">
        <v>500</v>
      </c>
    </row>
    <row r="195" spans="1:3" s="239" customFormat="1">
      <c r="A195" s="254" t="s">
        <v>734</v>
      </c>
      <c r="B195" s="245" t="s">
        <v>524</v>
      </c>
      <c r="C195" s="618" t="s">
        <v>531</v>
      </c>
    </row>
    <row r="196" spans="1:3">
      <c r="A196" s="254" t="s">
        <v>735</v>
      </c>
      <c r="B196" s="245" t="s">
        <v>526</v>
      </c>
      <c r="C196" s="618"/>
    </row>
    <row r="197" spans="1:3">
      <c r="A197" s="254" t="s">
        <v>736</v>
      </c>
      <c r="B197" s="245" t="s">
        <v>527</v>
      </c>
      <c r="C197" s="618"/>
    </row>
    <row r="198" spans="1:3">
      <c r="A198" s="254" t="s">
        <v>737</v>
      </c>
      <c r="B198" s="245" t="s">
        <v>528</v>
      </c>
      <c r="C198" s="618"/>
    </row>
    <row r="199" spans="1:3" ht="12" thickBot="1">
      <c r="A199" s="255" t="s">
        <v>738</v>
      </c>
      <c r="B199" s="245" t="s">
        <v>532</v>
      </c>
      <c r="C199" s="618"/>
    </row>
    <row r="200" spans="1:3" ht="12" thickBot="1">
      <c r="A200" s="613" t="s">
        <v>687</v>
      </c>
      <c r="B200" s="614"/>
      <c r="C200" s="615"/>
    </row>
    <row r="201" spans="1:3" ht="12.75" thickTop="1" thickBot="1">
      <c r="A201" s="627" t="s">
        <v>533</v>
      </c>
      <c r="B201" s="627"/>
      <c r="C201" s="627"/>
    </row>
    <row r="202" spans="1:3">
      <c r="A202" s="246">
        <v>11.1</v>
      </c>
      <c r="B202" s="247" t="s">
        <v>534</v>
      </c>
      <c r="C202" s="242" t="s">
        <v>535</v>
      </c>
    </row>
    <row r="203" spans="1:3">
      <c r="A203" s="246">
        <v>11.2</v>
      </c>
      <c r="B203" s="247" t="s">
        <v>536</v>
      </c>
      <c r="C203" s="242" t="s">
        <v>537</v>
      </c>
    </row>
    <row r="204" spans="1:3" ht="22.5">
      <c r="A204" s="246">
        <v>11.3</v>
      </c>
      <c r="B204" s="247" t="s">
        <v>538</v>
      </c>
      <c r="C204" s="242" t="s">
        <v>539</v>
      </c>
    </row>
    <row r="205" spans="1:3" ht="22.5">
      <c r="A205" s="246">
        <v>11.4</v>
      </c>
      <c r="B205" s="247" t="s">
        <v>540</v>
      </c>
      <c r="C205" s="242" t="s">
        <v>541</v>
      </c>
    </row>
    <row r="206" spans="1:3" ht="22.5">
      <c r="A206" s="246">
        <v>11.5</v>
      </c>
      <c r="B206" s="247" t="s">
        <v>542</v>
      </c>
      <c r="C206" s="242" t="s">
        <v>543</v>
      </c>
    </row>
    <row r="207" spans="1:3">
      <c r="A207" s="246">
        <v>11.6</v>
      </c>
      <c r="B207" s="247" t="s">
        <v>544</v>
      </c>
      <c r="C207" s="242" t="s">
        <v>545</v>
      </c>
    </row>
    <row r="208" spans="1:3" ht="22.5">
      <c r="A208" s="246">
        <v>11.7</v>
      </c>
      <c r="B208" s="247" t="s">
        <v>706</v>
      </c>
      <c r="C208" s="242" t="s">
        <v>707</v>
      </c>
    </row>
    <row r="209" spans="1:3" ht="22.5">
      <c r="A209" s="246">
        <v>11.8</v>
      </c>
      <c r="B209" s="247" t="s">
        <v>708</v>
      </c>
      <c r="C209" s="242" t="s">
        <v>709</v>
      </c>
    </row>
    <row r="210" spans="1:3">
      <c r="A210" s="246">
        <v>11.9</v>
      </c>
      <c r="B210" s="242" t="s">
        <v>546</v>
      </c>
      <c r="C210" s="242" t="s">
        <v>547</v>
      </c>
    </row>
    <row r="211" spans="1:3">
      <c r="A211" s="246">
        <v>11.1</v>
      </c>
      <c r="B211" s="242" t="s">
        <v>548</v>
      </c>
      <c r="C211" s="242" t="s">
        <v>549</v>
      </c>
    </row>
    <row r="212" spans="1:3">
      <c r="A212" s="246">
        <v>11.11</v>
      </c>
      <c r="B212" s="244" t="s">
        <v>550</v>
      </c>
      <c r="C212" s="242" t="s">
        <v>551</v>
      </c>
    </row>
    <row r="213" spans="1:3">
      <c r="A213" s="246">
        <v>11.12</v>
      </c>
      <c r="B213" s="247" t="s">
        <v>552</v>
      </c>
      <c r="C213" s="242" t="s">
        <v>553</v>
      </c>
    </row>
    <row r="214" spans="1:3">
      <c r="A214" s="246">
        <v>11.13</v>
      </c>
      <c r="B214" s="247" t="s">
        <v>554</v>
      </c>
      <c r="C214" s="262" t="s">
        <v>555</v>
      </c>
    </row>
    <row r="215" spans="1:3" ht="22.5">
      <c r="A215" s="246">
        <v>11.14</v>
      </c>
      <c r="B215" s="247" t="s">
        <v>746</v>
      </c>
      <c r="C215" s="262" t="s">
        <v>747</v>
      </c>
    </row>
    <row r="216" spans="1:3">
      <c r="A216" s="246">
        <v>11.15</v>
      </c>
      <c r="B216" s="247" t="s">
        <v>556</v>
      </c>
      <c r="C216" s="262" t="s">
        <v>557</v>
      </c>
    </row>
    <row r="217" spans="1:3">
      <c r="A217" s="246">
        <v>11.16</v>
      </c>
      <c r="B217" s="247" t="s">
        <v>558</v>
      </c>
      <c r="C217" s="262" t="s">
        <v>559</v>
      </c>
    </row>
    <row r="218" spans="1:3">
      <c r="A218" s="246">
        <v>11.17</v>
      </c>
      <c r="B218" s="247" t="s">
        <v>560</v>
      </c>
      <c r="C218" s="262" t="s">
        <v>561</v>
      </c>
    </row>
    <row r="219" spans="1:3">
      <c r="A219" s="246">
        <v>11.18</v>
      </c>
      <c r="B219" s="247" t="s">
        <v>562</v>
      </c>
      <c r="C219" s="262" t="s">
        <v>563</v>
      </c>
    </row>
    <row r="220" spans="1:3" ht="22.5">
      <c r="A220" s="246">
        <v>11.19</v>
      </c>
      <c r="B220" s="247" t="s">
        <v>564</v>
      </c>
      <c r="C220" s="262" t="s">
        <v>668</v>
      </c>
    </row>
    <row r="221" spans="1:3" ht="22.5">
      <c r="A221" s="246">
        <v>11.2</v>
      </c>
      <c r="B221" s="247" t="s">
        <v>565</v>
      </c>
      <c r="C221" s="262" t="s">
        <v>669</v>
      </c>
    </row>
    <row r="222" spans="1:3" s="239" customFormat="1">
      <c r="A222" s="246">
        <v>11.21</v>
      </c>
      <c r="B222" s="247" t="s">
        <v>566</v>
      </c>
      <c r="C222" s="262" t="s">
        <v>567</v>
      </c>
    </row>
    <row r="223" spans="1:3">
      <c r="A223" s="246">
        <v>11.22</v>
      </c>
      <c r="B223" s="247" t="s">
        <v>568</v>
      </c>
      <c r="C223" s="262" t="s">
        <v>569</v>
      </c>
    </row>
    <row r="224" spans="1:3">
      <c r="A224" s="246">
        <v>11.23</v>
      </c>
      <c r="B224" s="247" t="s">
        <v>570</v>
      </c>
      <c r="C224" s="262" t="s">
        <v>571</v>
      </c>
    </row>
    <row r="225" spans="1:3">
      <c r="A225" s="246">
        <v>11.24</v>
      </c>
      <c r="B225" s="247" t="s">
        <v>572</v>
      </c>
      <c r="C225" s="262" t="s">
        <v>573</v>
      </c>
    </row>
    <row r="226" spans="1:3">
      <c r="A226" s="246">
        <v>11.25</v>
      </c>
      <c r="B226" s="264" t="s">
        <v>574</v>
      </c>
      <c r="C226" s="265" t="s">
        <v>575</v>
      </c>
    </row>
    <row r="227" spans="1:3" ht="12" thickBot="1">
      <c r="A227" s="624" t="s">
        <v>688</v>
      </c>
      <c r="B227" s="625"/>
      <c r="C227" s="626"/>
    </row>
    <row r="228" spans="1:3" ht="12.75" thickTop="1" thickBot="1">
      <c r="A228" s="627" t="s">
        <v>533</v>
      </c>
      <c r="B228" s="627"/>
      <c r="C228" s="627"/>
    </row>
    <row r="229" spans="1:3">
      <c r="A229" s="240" t="s">
        <v>576</v>
      </c>
      <c r="B229" s="248" t="s">
        <v>577</v>
      </c>
      <c r="C229" s="628" t="s">
        <v>578</v>
      </c>
    </row>
    <row r="230" spans="1:3">
      <c r="A230" s="238" t="s">
        <v>579</v>
      </c>
      <c r="B230" s="244" t="s">
        <v>580</v>
      </c>
      <c r="C230" s="618"/>
    </row>
    <row r="231" spans="1:3">
      <c r="A231" s="238" t="s">
        <v>581</v>
      </c>
      <c r="B231" s="244" t="s">
        <v>582</v>
      </c>
      <c r="C231" s="618"/>
    </row>
    <row r="232" spans="1:3">
      <c r="A232" s="238" t="s">
        <v>583</v>
      </c>
      <c r="B232" s="244" t="s">
        <v>584</v>
      </c>
      <c r="C232" s="618"/>
    </row>
    <row r="233" spans="1:3">
      <c r="A233" s="238" t="s">
        <v>585</v>
      </c>
      <c r="B233" s="244" t="s">
        <v>586</v>
      </c>
      <c r="C233" s="618"/>
    </row>
    <row r="234" spans="1:3">
      <c r="A234" s="238" t="s">
        <v>587</v>
      </c>
      <c r="B234" s="244" t="s">
        <v>588</v>
      </c>
      <c r="C234" s="262" t="s">
        <v>589</v>
      </c>
    </row>
    <row r="235" spans="1:3" ht="22.5">
      <c r="A235" s="238" t="s">
        <v>590</v>
      </c>
      <c r="B235" s="244" t="s">
        <v>591</v>
      </c>
      <c r="C235" s="262" t="s">
        <v>592</v>
      </c>
    </row>
    <row r="236" spans="1:3">
      <c r="A236" s="238" t="s">
        <v>593</v>
      </c>
      <c r="B236" s="244" t="s">
        <v>594</v>
      </c>
      <c r="C236" s="262" t="s">
        <v>595</v>
      </c>
    </row>
    <row r="237" spans="1:3">
      <c r="A237" s="238" t="s">
        <v>596</v>
      </c>
      <c r="B237" s="244" t="s">
        <v>597</v>
      </c>
      <c r="C237" s="618" t="s">
        <v>598</v>
      </c>
    </row>
    <row r="238" spans="1:3">
      <c r="A238" s="238" t="s">
        <v>599</v>
      </c>
      <c r="B238" s="244" t="s">
        <v>600</v>
      </c>
      <c r="C238" s="618"/>
    </row>
    <row r="239" spans="1:3">
      <c r="A239" s="238" t="s">
        <v>601</v>
      </c>
      <c r="B239" s="244" t="s">
        <v>602</v>
      </c>
      <c r="C239" s="618"/>
    </row>
    <row r="240" spans="1:3">
      <c r="A240" s="238" t="s">
        <v>603</v>
      </c>
      <c r="B240" s="244" t="s">
        <v>604</v>
      </c>
      <c r="C240" s="618" t="s">
        <v>578</v>
      </c>
    </row>
    <row r="241" spans="1:3">
      <c r="A241" s="238" t="s">
        <v>605</v>
      </c>
      <c r="B241" s="244" t="s">
        <v>606</v>
      </c>
      <c r="C241" s="618"/>
    </row>
    <row r="242" spans="1:3">
      <c r="A242" s="238" t="s">
        <v>607</v>
      </c>
      <c r="B242" s="244" t="s">
        <v>608</v>
      </c>
      <c r="C242" s="618"/>
    </row>
    <row r="243" spans="1:3" s="239" customFormat="1">
      <c r="A243" s="238" t="s">
        <v>609</v>
      </c>
      <c r="B243" s="244" t="s">
        <v>610</v>
      </c>
      <c r="C243" s="618"/>
    </row>
    <row r="244" spans="1:3">
      <c r="A244" s="238" t="s">
        <v>611</v>
      </c>
      <c r="B244" s="244" t="s">
        <v>612</v>
      </c>
      <c r="C244" s="618"/>
    </row>
    <row r="245" spans="1:3">
      <c r="A245" s="238" t="s">
        <v>613</v>
      </c>
      <c r="B245" s="244" t="s">
        <v>614</v>
      </c>
      <c r="C245" s="618"/>
    </row>
    <row r="246" spans="1:3">
      <c r="A246" s="238" t="s">
        <v>615</v>
      </c>
      <c r="B246" s="244" t="s">
        <v>616</v>
      </c>
      <c r="C246" s="618"/>
    </row>
    <row r="247" spans="1:3">
      <c r="A247" s="238" t="s">
        <v>617</v>
      </c>
      <c r="B247" s="244" t="s">
        <v>618</v>
      </c>
      <c r="C247" s="618"/>
    </row>
    <row r="248" spans="1:3" s="239" customFormat="1" ht="12" thickBot="1">
      <c r="A248" s="613" t="s">
        <v>689</v>
      </c>
      <c r="B248" s="614"/>
      <c r="C248" s="615"/>
    </row>
    <row r="249" spans="1:3" ht="12.75" thickTop="1" thickBot="1">
      <c r="A249" s="610" t="s">
        <v>619</v>
      </c>
      <c r="B249" s="610"/>
      <c r="C249" s="610"/>
    </row>
    <row r="250" spans="1:3">
      <c r="A250" s="238">
        <v>13.1</v>
      </c>
      <c r="B250" s="611" t="s">
        <v>620</v>
      </c>
      <c r="C250" s="612"/>
    </row>
    <row r="251" spans="1:3" ht="33.75">
      <c r="A251" s="238" t="s">
        <v>621</v>
      </c>
      <c r="B251" s="247" t="s">
        <v>622</v>
      </c>
      <c r="C251" s="242" t="s">
        <v>623</v>
      </c>
    </row>
    <row r="252" spans="1:3" ht="101.25">
      <c r="A252" s="238" t="s">
        <v>624</v>
      </c>
      <c r="B252" s="247" t="s">
        <v>625</v>
      </c>
      <c r="C252" s="242" t="s">
        <v>626</v>
      </c>
    </row>
    <row r="253" spans="1:3" ht="12" thickBot="1">
      <c r="A253" s="613" t="s">
        <v>690</v>
      </c>
      <c r="B253" s="614"/>
      <c r="C253" s="615"/>
    </row>
    <row r="254" spans="1:3" ht="12.75" thickTop="1" thickBot="1">
      <c r="A254" s="610" t="s">
        <v>619</v>
      </c>
      <c r="B254" s="610"/>
      <c r="C254" s="610"/>
    </row>
    <row r="255" spans="1:3">
      <c r="A255" s="238">
        <v>14.1</v>
      </c>
      <c r="B255" s="611" t="s">
        <v>627</v>
      </c>
      <c r="C255" s="612"/>
    </row>
    <row r="256" spans="1:3" ht="22.5">
      <c r="A256" s="238" t="s">
        <v>628</v>
      </c>
      <c r="B256" s="247" t="s">
        <v>629</v>
      </c>
      <c r="C256" s="242" t="s">
        <v>630</v>
      </c>
    </row>
    <row r="257" spans="1:3" ht="45">
      <c r="A257" s="238" t="s">
        <v>631</v>
      </c>
      <c r="B257" s="247" t="s">
        <v>632</v>
      </c>
      <c r="C257" s="242" t="s">
        <v>633</v>
      </c>
    </row>
    <row r="258" spans="1:3" ht="12" customHeight="1">
      <c r="A258" s="238" t="s">
        <v>634</v>
      </c>
      <c r="B258" s="247" t="s">
        <v>635</v>
      </c>
      <c r="C258" s="242" t="s">
        <v>636</v>
      </c>
    </row>
    <row r="259" spans="1:3" ht="33.75">
      <c r="A259" s="238" t="s">
        <v>637</v>
      </c>
      <c r="B259" s="247" t="s">
        <v>638</v>
      </c>
      <c r="C259" s="242" t="s">
        <v>639</v>
      </c>
    </row>
    <row r="260" spans="1:3" ht="11.25" customHeight="1">
      <c r="A260" s="238" t="s">
        <v>640</v>
      </c>
      <c r="B260" s="247" t="s">
        <v>641</v>
      </c>
      <c r="C260" s="242" t="s">
        <v>642</v>
      </c>
    </row>
    <row r="261" spans="1:3" ht="56.25">
      <c r="A261" s="238" t="s">
        <v>643</v>
      </c>
      <c r="B261" s="247" t="s">
        <v>644</v>
      </c>
      <c r="C261" s="242" t="s">
        <v>645</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1"/>
  <sheetViews>
    <sheetView showGridLines="0" tabSelected="1" zoomScale="80" zoomScaleNormal="80" workbookViewId="0">
      <pane xSplit="1" ySplit="5" topLeftCell="B6" activePane="bottomRight" state="frozen"/>
      <selection pane="topRight" activeCell="B1" sqref="B1"/>
      <selection pane="bottomLeft" activeCell="A6" sqref="A6"/>
      <selection pane="bottomRight" activeCell="B15" sqref="B15"/>
    </sheetView>
  </sheetViews>
  <sheetFormatPr defaultRowHeight="15.75"/>
  <cols>
    <col min="1" max="1" width="9.5703125" style="20" bestFit="1" customWidth="1"/>
    <col min="2" max="2" width="108.5703125" style="17" customWidth="1"/>
    <col min="3" max="4" width="12.7109375" style="17" customWidth="1"/>
    <col min="5" max="8" width="12.7109375" style="2" customWidth="1"/>
    <col min="9" max="14" width="6.7109375" customWidth="1"/>
  </cols>
  <sheetData>
    <row r="1" spans="1:9">
      <c r="A1" s="18" t="s">
        <v>226</v>
      </c>
      <c r="B1" s="375" t="str">
        <f>Info!C2</f>
        <v>ფინკა ბანკი საქართველო სს</v>
      </c>
    </row>
    <row r="2" spans="1:9">
      <c r="A2" s="18" t="s">
        <v>227</v>
      </c>
      <c r="B2" s="376">
        <v>43646</v>
      </c>
      <c r="C2" s="30"/>
      <c r="D2" s="30"/>
      <c r="E2" s="19"/>
      <c r="F2" s="19"/>
      <c r="G2" s="19"/>
      <c r="H2" s="19"/>
      <c r="I2" s="1"/>
    </row>
    <row r="3" spans="1:9">
      <c r="A3" s="18"/>
      <c r="C3" s="30"/>
      <c r="D3" s="30"/>
      <c r="E3" s="19"/>
      <c r="F3" s="19"/>
      <c r="G3" s="19"/>
      <c r="H3" s="19"/>
      <c r="I3" s="1"/>
    </row>
    <row r="4" spans="1:9" ht="16.5" thickBot="1">
      <c r="A4" s="77" t="s">
        <v>648</v>
      </c>
      <c r="B4" s="215" t="s">
        <v>261</v>
      </c>
      <c r="C4" s="216"/>
      <c r="D4" s="216"/>
      <c r="E4" s="217"/>
      <c r="F4" s="217"/>
      <c r="G4" s="217"/>
      <c r="H4" s="217"/>
      <c r="I4" s="1"/>
    </row>
    <row r="5" spans="1:9" ht="15">
      <c r="A5" s="295" t="s">
        <v>27</v>
      </c>
      <c r="B5" s="296"/>
      <c r="C5" s="377">
        <v>43646</v>
      </c>
      <c r="D5" s="377">
        <v>43555</v>
      </c>
      <c r="E5" s="377">
        <v>43465</v>
      </c>
      <c r="F5" s="377">
        <v>43373</v>
      </c>
      <c r="G5" s="377">
        <v>43281</v>
      </c>
      <c r="H5" s="378">
        <v>43190</v>
      </c>
    </row>
    <row r="6" spans="1:9" ht="15">
      <c r="A6" s="128"/>
      <c r="B6" s="33" t="s">
        <v>223</v>
      </c>
      <c r="C6" s="297"/>
      <c r="D6" s="297"/>
      <c r="E6" s="297"/>
      <c r="F6" s="297"/>
      <c r="G6" s="297"/>
      <c r="H6" s="298"/>
    </row>
    <row r="7" spans="1:9" ht="15">
      <c r="A7" s="128"/>
      <c r="B7" s="34" t="s">
        <v>228</v>
      </c>
      <c r="C7" s="297"/>
      <c r="D7" s="297"/>
      <c r="E7" s="297"/>
      <c r="F7" s="297"/>
      <c r="G7" s="297"/>
      <c r="H7" s="298"/>
    </row>
    <row r="8" spans="1:9" ht="15">
      <c r="A8" s="129">
        <v>1</v>
      </c>
      <c r="B8" s="263" t="s">
        <v>24</v>
      </c>
      <c r="C8" s="379">
        <v>38794144.919999987</v>
      </c>
      <c r="D8" s="379">
        <v>37930260.170000002</v>
      </c>
      <c r="E8" s="380">
        <v>39190627.899999999</v>
      </c>
      <c r="F8" s="380">
        <v>41668939.130000003</v>
      </c>
      <c r="G8" s="380">
        <v>41237419.509999998</v>
      </c>
      <c r="H8" s="381">
        <v>34936229.299999997</v>
      </c>
    </row>
    <row r="9" spans="1:9" ht="15">
      <c r="A9" s="129">
        <v>2</v>
      </c>
      <c r="B9" s="263" t="s">
        <v>125</v>
      </c>
      <c r="C9" s="379">
        <v>38794144.919999987</v>
      </c>
      <c r="D9" s="379">
        <v>37930260.170000002</v>
      </c>
      <c r="E9" s="380">
        <v>39190627.899999999</v>
      </c>
      <c r="F9" s="380">
        <v>41668939.130000003</v>
      </c>
      <c r="G9" s="380">
        <v>41237419.509999998</v>
      </c>
      <c r="H9" s="381">
        <v>34936229.299999997</v>
      </c>
    </row>
    <row r="10" spans="1:9" ht="15">
      <c r="A10" s="129">
        <v>3</v>
      </c>
      <c r="B10" s="263" t="s">
        <v>89</v>
      </c>
      <c r="C10" s="379">
        <v>55122557.086457789</v>
      </c>
      <c r="D10" s="379">
        <v>53861016.575271241</v>
      </c>
      <c r="E10" s="380">
        <v>55076155.740450688</v>
      </c>
      <c r="F10" s="380">
        <v>50752665.363773502</v>
      </c>
      <c r="G10" s="380">
        <v>50019083.437560417</v>
      </c>
      <c r="H10" s="381">
        <v>42743570.912944682</v>
      </c>
    </row>
    <row r="11" spans="1:9" ht="15">
      <c r="A11" s="128"/>
      <c r="B11" s="33" t="s">
        <v>224</v>
      </c>
      <c r="C11" s="297"/>
      <c r="D11" s="297"/>
      <c r="E11" s="297"/>
      <c r="F11" s="297"/>
      <c r="G11" s="297"/>
      <c r="H11" s="298"/>
    </row>
    <row r="12" spans="1:9" ht="15" customHeight="1">
      <c r="A12" s="129">
        <v>4</v>
      </c>
      <c r="B12" s="263" t="s">
        <v>670</v>
      </c>
      <c r="C12" s="382">
        <v>264155145.85032088</v>
      </c>
      <c r="D12" s="382">
        <v>266781859.71761203</v>
      </c>
      <c r="E12" s="380">
        <v>266788410.08029255</v>
      </c>
      <c r="F12" s="380">
        <v>270073762.48031747</v>
      </c>
      <c r="G12" s="380">
        <v>278816788.25570059</v>
      </c>
      <c r="H12" s="381">
        <v>266201723.41401586</v>
      </c>
    </row>
    <row r="13" spans="1:9" ht="15">
      <c r="A13" s="128"/>
      <c r="B13" s="33" t="s">
        <v>126</v>
      </c>
      <c r="C13" s="297"/>
      <c r="D13" s="297"/>
      <c r="E13" s="297"/>
      <c r="F13" s="297"/>
      <c r="G13" s="297"/>
      <c r="H13" s="298"/>
    </row>
    <row r="14" spans="1:9" s="3" customFormat="1" ht="15">
      <c r="A14" s="129"/>
      <c r="B14" s="34" t="s">
        <v>833</v>
      </c>
      <c r="C14" s="383"/>
      <c r="D14" s="383"/>
      <c r="E14" s="380"/>
      <c r="F14" s="380"/>
      <c r="G14" s="380"/>
      <c r="H14" s="381"/>
    </row>
    <row r="15" spans="1:9" ht="15">
      <c r="A15" s="127">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&gt;=8.01625592305769%</v>
      </c>
      <c r="C15" s="384">
        <v>0.14686121216802661</v>
      </c>
      <c r="D15" s="384">
        <v>0.14217705885306106</v>
      </c>
      <c r="E15" s="385">
        <v>0.14689779023086197</v>
      </c>
      <c r="F15" s="385">
        <v>0.15428725377585231</v>
      </c>
      <c r="G15" s="385">
        <v>0.14790149390926022</v>
      </c>
      <c r="H15" s="386">
        <v>0.1312396811408493</v>
      </c>
    </row>
    <row r="16" spans="1:9" ht="15" customHeight="1">
      <c r="A16" s="127">
        <v>6</v>
      </c>
      <c r="B16" s="32" t="str">
        <f>"პირველადი კაპიტალის კოეფიციენტი &gt;="&amp;'9.1. Capital Requirements'!$C$20*100&amp;"%"</f>
        <v>პირველადი კაპიტალის კოეფიციენტი &gt;=9.85605703980941%</v>
      </c>
      <c r="C16" s="384">
        <v>0.14686121216802661</v>
      </c>
      <c r="D16" s="384">
        <v>0.14217705885306106</v>
      </c>
      <c r="E16" s="385">
        <v>0.14689779023086197</v>
      </c>
      <c r="F16" s="385">
        <v>0.15428725377585231</v>
      </c>
      <c r="G16" s="385">
        <v>0.14790149390926022</v>
      </c>
      <c r="H16" s="386">
        <v>0.1312396811408493</v>
      </c>
    </row>
    <row r="17" spans="1:8" ht="15">
      <c r="A17" s="127">
        <v>7</v>
      </c>
      <c r="B17" s="32" t="str">
        <f>"საზედამხედველო კაპიტალის კოეფიციენტი &gt;="&amp;'9.1. Capital Requirements'!$C$21*100&amp;"%"</f>
        <v>საზედამხედველო კაპიტალის კოეფიციენტი &gt;=16.4147427197459%</v>
      </c>
      <c r="C17" s="384">
        <v>0.20867493195719181</v>
      </c>
      <c r="D17" s="384">
        <v>0.20189160024704453</v>
      </c>
      <c r="E17" s="385">
        <v>0.20644133575320978</v>
      </c>
      <c r="F17" s="385">
        <v>0.18792149558575602</v>
      </c>
      <c r="G17" s="385">
        <v>0.17939767454637032</v>
      </c>
      <c r="H17" s="386">
        <v>0.16056834781068205</v>
      </c>
    </row>
    <row r="18" spans="1:8" ht="15">
      <c r="A18" s="128"/>
      <c r="B18" s="33" t="s">
        <v>6</v>
      </c>
      <c r="C18" s="387"/>
      <c r="D18" s="387"/>
      <c r="E18" s="387"/>
      <c r="F18" s="387"/>
      <c r="G18" s="387"/>
      <c r="H18" s="388"/>
    </row>
    <row r="19" spans="1:8" ht="15" customHeight="1">
      <c r="A19" s="130">
        <v>8</v>
      </c>
      <c r="B19" s="35" t="s">
        <v>7</v>
      </c>
      <c r="C19" s="389">
        <v>0.18393440363661268</v>
      </c>
      <c r="D19" s="389">
        <v>0.18085170517380703</v>
      </c>
      <c r="E19" s="390">
        <v>0.19583231591315581</v>
      </c>
      <c r="F19" s="390">
        <v>0.19654150384732805</v>
      </c>
      <c r="G19" s="390">
        <v>0.19510520649122132</v>
      </c>
      <c r="H19" s="391">
        <v>0.19394997056809868</v>
      </c>
    </row>
    <row r="20" spans="1:8" ht="15">
      <c r="A20" s="130">
        <v>9</v>
      </c>
      <c r="B20" s="35" t="s">
        <v>8</v>
      </c>
      <c r="C20" s="389">
        <v>8.3489422743356981E-2</v>
      </c>
      <c r="D20" s="389">
        <v>8.3053746492310995E-2</v>
      </c>
      <c r="E20" s="390">
        <v>7.5904234601299123E-2</v>
      </c>
      <c r="F20" s="390">
        <v>7.4391781552665417E-2</v>
      </c>
      <c r="G20" s="390">
        <v>7.2484372114360887E-2</v>
      </c>
      <c r="H20" s="391">
        <v>7.0282809828850892E-2</v>
      </c>
    </row>
    <row r="21" spans="1:8" ht="15">
      <c r="A21" s="130">
        <v>10</v>
      </c>
      <c r="B21" s="35" t="s">
        <v>9</v>
      </c>
      <c r="C21" s="389">
        <v>2.833159916105121E-2</v>
      </c>
      <c r="D21" s="389">
        <v>2.6732035183117599E-2</v>
      </c>
      <c r="E21" s="390">
        <v>3.8658389326858819E-2</v>
      </c>
      <c r="F21" s="390">
        <v>3.7583562035414693E-2</v>
      </c>
      <c r="G21" s="390">
        <v>3.821923575240934E-2</v>
      </c>
      <c r="H21" s="391">
        <v>4.0057285311354454E-2</v>
      </c>
    </row>
    <row r="22" spans="1:8" ht="15">
      <c r="A22" s="130">
        <v>11</v>
      </c>
      <c r="B22" s="35" t="s">
        <v>262</v>
      </c>
      <c r="C22" s="389">
        <v>0.10044498089325565</v>
      </c>
      <c r="D22" s="389">
        <v>9.7797958681496044E-2</v>
      </c>
      <c r="E22" s="390">
        <v>0.11992808131185664</v>
      </c>
      <c r="F22" s="390">
        <v>0.12214972229466263</v>
      </c>
      <c r="G22" s="390">
        <v>0.1226208343768604</v>
      </c>
      <c r="H22" s="391">
        <v>0.12366716073924777</v>
      </c>
    </row>
    <row r="23" spans="1:8" ht="15">
      <c r="A23" s="130">
        <v>12</v>
      </c>
      <c r="B23" s="35" t="s">
        <v>10</v>
      </c>
      <c r="C23" s="389">
        <v>-4.6536050129200451E-3</v>
      </c>
      <c r="D23" s="389">
        <v>-2.0051458432475643E-2</v>
      </c>
      <c r="E23" s="390">
        <v>9.0445603566130153E-3</v>
      </c>
      <c r="F23" s="390">
        <v>7.7601483698461829E-3</v>
      </c>
      <c r="G23" s="390">
        <v>9.5475348098983531E-3</v>
      </c>
      <c r="H23" s="391">
        <v>8.4216094562788533E-3</v>
      </c>
    </row>
    <row r="24" spans="1:8" ht="15">
      <c r="A24" s="130">
        <v>13</v>
      </c>
      <c r="B24" s="35" t="s">
        <v>11</v>
      </c>
      <c r="C24" s="389">
        <v>-3.5894788563302318E-2</v>
      </c>
      <c r="D24" s="389">
        <v>-0.15434527754175256</v>
      </c>
      <c r="E24" s="390">
        <v>6.6347904813206918E-2</v>
      </c>
      <c r="F24" s="390">
        <v>5.7584123047463888E-2</v>
      </c>
      <c r="G24" s="390">
        <v>7.3344845017574989E-2</v>
      </c>
      <c r="H24" s="391">
        <v>6.6633969045214667E-2</v>
      </c>
    </row>
    <row r="25" spans="1:8" ht="15">
      <c r="A25" s="128"/>
      <c r="B25" s="33" t="s">
        <v>12</v>
      </c>
      <c r="C25" s="387"/>
      <c r="D25" s="387"/>
      <c r="E25" s="387"/>
      <c r="F25" s="387"/>
      <c r="G25" s="387"/>
      <c r="H25" s="388"/>
    </row>
    <row r="26" spans="1:8" ht="15">
      <c r="A26" s="130">
        <v>14</v>
      </c>
      <c r="B26" s="35" t="s">
        <v>13</v>
      </c>
      <c r="C26" s="389">
        <v>6.036298331845831E-2</v>
      </c>
      <c r="D26" s="389">
        <v>5.8089494161451476E-2</v>
      </c>
      <c r="E26" s="390">
        <v>4.7497364249367423E-2</v>
      </c>
      <c r="F26" s="390">
        <v>4.006917964234985E-2</v>
      </c>
      <c r="G26" s="390">
        <v>3.5808515963642741E-2</v>
      </c>
      <c r="H26" s="391">
        <v>3.6252370377193914E-2</v>
      </c>
    </row>
    <row r="27" spans="1:8" ht="15" customHeight="1">
      <c r="A27" s="130">
        <v>15</v>
      </c>
      <c r="B27" s="35" t="s">
        <v>14</v>
      </c>
      <c r="C27" s="389">
        <v>4.991784056082689E-2</v>
      </c>
      <c r="D27" s="389">
        <v>4.8470231733739669E-2</v>
      </c>
      <c r="E27" s="390">
        <v>4.2618110502348316E-2</v>
      </c>
      <c r="F27" s="390">
        <v>4.0588009901709868E-2</v>
      </c>
      <c r="G27" s="390">
        <v>3.7242386271493372E-2</v>
      </c>
      <c r="H27" s="391">
        <v>3.8803559253782607E-2</v>
      </c>
    </row>
    <row r="28" spans="1:8" ht="15">
      <c r="A28" s="130">
        <v>16</v>
      </c>
      <c r="B28" s="35" t="s">
        <v>15</v>
      </c>
      <c r="C28" s="389">
        <v>6.5337592122972479E-2</v>
      </c>
      <c r="D28" s="389">
        <v>7.7246236602299664E-2</v>
      </c>
      <c r="E28" s="390">
        <v>9.3869716308715767E-2</v>
      </c>
      <c r="F28" s="390">
        <v>0.11732697101636204</v>
      </c>
      <c r="G28" s="390">
        <v>0.12928572786638637</v>
      </c>
      <c r="H28" s="391">
        <v>0.16208366947178909</v>
      </c>
    </row>
    <row r="29" spans="1:8" ht="15" customHeight="1">
      <c r="A29" s="130">
        <v>17</v>
      </c>
      <c r="B29" s="35" t="s">
        <v>16</v>
      </c>
      <c r="C29" s="389">
        <v>0.1328970181708789</v>
      </c>
      <c r="D29" s="389">
        <v>0.15858875507037354</v>
      </c>
      <c r="E29" s="390">
        <v>0.17091987112927506</v>
      </c>
      <c r="F29" s="390">
        <v>0.18560357540444508</v>
      </c>
      <c r="G29" s="390">
        <v>0.19893944057912846</v>
      </c>
      <c r="H29" s="391">
        <v>0.22471531044096704</v>
      </c>
    </row>
    <row r="30" spans="1:8" ht="15">
      <c r="A30" s="130">
        <v>18</v>
      </c>
      <c r="B30" s="35" t="s">
        <v>17</v>
      </c>
      <c r="C30" s="389">
        <v>-2.4805282654985553E-2</v>
      </c>
      <c r="D30" s="389">
        <v>-1.0916121633436691E-2</v>
      </c>
      <c r="E30" s="390">
        <v>5.7261001893873665E-3</v>
      </c>
      <c r="F30" s="390">
        <v>2.0112047178746362E-2</v>
      </c>
      <c r="G30" s="390">
        <v>6.7157271151551179E-2</v>
      </c>
      <c r="H30" s="391">
        <v>1.2736924624926173E-2</v>
      </c>
    </row>
    <row r="31" spans="1:8" ht="15" customHeight="1">
      <c r="A31" s="128"/>
      <c r="B31" s="33" t="s">
        <v>18</v>
      </c>
      <c r="C31" s="387"/>
      <c r="D31" s="387"/>
      <c r="E31" s="387"/>
      <c r="F31" s="387"/>
      <c r="G31" s="387"/>
      <c r="H31" s="388"/>
    </row>
    <row r="32" spans="1:8" ht="15" customHeight="1">
      <c r="A32" s="130">
        <v>19</v>
      </c>
      <c r="B32" s="35" t="s">
        <v>19</v>
      </c>
      <c r="C32" s="389">
        <v>0.21627167293996649</v>
      </c>
      <c r="D32" s="389">
        <v>0.27600731877638646</v>
      </c>
      <c r="E32" s="390">
        <v>0.23408846527645502</v>
      </c>
      <c r="F32" s="390">
        <v>0.23473284855801119</v>
      </c>
      <c r="G32" s="390">
        <v>0.16096057588875784</v>
      </c>
      <c r="H32" s="391">
        <v>0.13418743863487154</v>
      </c>
    </row>
    <row r="33" spans="1:8" ht="15" customHeight="1">
      <c r="A33" s="130">
        <v>20</v>
      </c>
      <c r="B33" s="35" t="s">
        <v>20</v>
      </c>
      <c r="C33" s="389">
        <v>0.26178023767150133</v>
      </c>
      <c r="D33" s="389">
        <v>0.25161676886346324</v>
      </c>
      <c r="E33" s="390">
        <v>0.2659438693520933</v>
      </c>
      <c r="F33" s="390">
        <v>0.30271338073702164</v>
      </c>
      <c r="G33" s="390">
        <v>0.31052000173522087</v>
      </c>
      <c r="H33" s="391">
        <v>0.37505180590807913</v>
      </c>
    </row>
    <row r="34" spans="1:8" ht="15" customHeight="1">
      <c r="A34" s="130">
        <v>21</v>
      </c>
      <c r="B34" s="272" t="s">
        <v>21</v>
      </c>
      <c r="C34" s="389">
        <v>0.11220029902285293</v>
      </c>
      <c r="D34" s="389">
        <v>9.1090057656833492E-2</v>
      </c>
      <c r="E34" s="390">
        <v>8.6476352295409384E-2</v>
      </c>
      <c r="F34" s="390">
        <v>7.877813931991598E-2</v>
      </c>
      <c r="G34" s="390">
        <v>7.2346985096633759E-2</v>
      </c>
      <c r="H34" s="391">
        <v>7.5224893482043892E-2</v>
      </c>
    </row>
    <row r="35" spans="1:8" ht="15" customHeight="1">
      <c r="A35" s="299"/>
      <c r="B35" s="33" t="s">
        <v>832</v>
      </c>
      <c r="C35" s="297"/>
      <c r="D35" s="297"/>
      <c r="E35" s="297"/>
      <c r="F35" s="297"/>
      <c r="G35" s="297"/>
      <c r="H35" s="298"/>
    </row>
    <row r="36" spans="1:8" ht="15" customHeight="1">
      <c r="A36" s="130">
        <v>22</v>
      </c>
      <c r="B36" s="294" t="s">
        <v>816</v>
      </c>
      <c r="C36" s="392">
        <v>70588310.817748398</v>
      </c>
      <c r="D36" s="392">
        <v>80913556.058466673</v>
      </c>
      <c r="E36" s="393">
        <v>68500084.217866674</v>
      </c>
      <c r="F36" s="393">
        <v>53452077.795366667</v>
      </c>
      <c r="G36" s="393">
        <v>46771416.965025008</v>
      </c>
      <c r="H36" s="394">
        <v>38943284.442725003</v>
      </c>
    </row>
    <row r="37" spans="1:8" ht="15">
      <c r="A37" s="130">
        <v>23</v>
      </c>
      <c r="B37" s="35" t="s">
        <v>817</v>
      </c>
      <c r="C37" s="392">
        <v>30545625.763401024</v>
      </c>
      <c r="D37" s="392">
        <v>21163344.390396997</v>
      </c>
      <c r="E37" s="393">
        <v>18508590.977890171</v>
      </c>
      <c r="F37" s="393">
        <v>20985515.991662331</v>
      </c>
      <c r="G37" s="393">
        <v>28812806.214115329</v>
      </c>
      <c r="H37" s="394">
        <v>16516725.680910829</v>
      </c>
    </row>
    <row r="38" spans="1:8" thickBot="1">
      <c r="A38" s="131">
        <v>24</v>
      </c>
      <c r="B38" s="273" t="s">
        <v>815</v>
      </c>
      <c r="C38" s="395">
        <v>2.3109138887678471</v>
      </c>
      <c r="D38" s="395">
        <v>3.8232877831531069</v>
      </c>
      <c r="E38" s="396">
        <v>3.7009886003583361</v>
      </c>
      <c r="F38" s="396">
        <v>2.5470938058708441</v>
      </c>
      <c r="G38" s="396">
        <v>1.6232857229335682</v>
      </c>
      <c r="H38" s="397">
        <v>2.3578089988945945</v>
      </c>
    </row>
    <row r="39" spans="1:8">
      <c r="A39" s="21"/>
    </row>
    <row r="40" spans="1:8" ht="39.75">
      <c r="B40" s="293" t="s">
        <v>834</v>
      </c>
    </row>
    <row r="41" spans="1:8" ht="52.5">
      <c r="B41" s="343" t="s">
        <v>831</v>
      </c>
      <c r="E41" s="319"/>
      <c r="F41" s="319"/>
      <c r="G41" s="319"/>
      <c r="H41" s="3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43"/>
  <sheetViews>
    <sheetView showGridLines="0" zoomScale="80" zoomScaleNormal="80" workbookViewId="0">
      <pane xSplit="1" ySplit="5" topLeftCell="B9" activePane="bottomRight" state="frozen"/>
      <selection pane="topRight" activeCell="B1" sqref="B1"/>
      <selection pane="bottomLeft" activeCell="A5" sqref="A5"/>
      <selection pane="bottomRight" activeCell="C7" sqref="C7:H41"/>
    </sheetView>
  </sheetViews>
  <sheetFormatPr defaultRowHeight="15"/>
  <cols>
    <col min="1" max="1" width="10.85546875" style="2" customWidth="1"/>
    <col min="2" max="2" width="59.85546875" style="2" bestFit="1" customWidth="1"/>
    <col min="3" max="3" width="12.42578125" style="2" bestFit="1" customWidth="1"/>
    <col min="4" max="4" width="13.140625" style="2" bestFit="1" customWidth="1"/>
    <col min="5" max="6" width="12.42578125" style="2" bestFit="1" customWidth="1"/>
    <col min="7" max="7" width="13.140625" style="2" bestFit="1" customWidth="1"/>
    <col min="8" max="8" width="12.42578125" style="2" bestFit="1" customWidth="1"/>
  </cols>
  <sheetData>
    <row r="1" spans="1:8" ht="15.75">
      <c r="A1" s="18" t="s">
        <v>226</v>
      </c>
      <c r="B1" s="375" t="str">
        <f>Info!C2</f>
        <v>ფინკა ბანკი საქართველო სს</v>
      </c>
    </row>
    <row r="2" spans="1:8" ht="15.75">
      <c r="A2" s="18" t="s">
        <v>227</v>
      </c>
      <c r="B2" s="376">
        <f>'1. key ratios'!B2</f>
        <v>43646</v>
      </c>
    </row>
    <row r="3" spans="1:8" ht="15.75">
      <c r="A3" s="18"/>
    </row>
    <row r="4" spans="1:8" ht="16.5" thickBot="1">
      <c r="A4" s="36" t="s">
        <v>649</v>
      </c>
      <c r="B4" s="78" t="s">
        <v>282</v>
      </c>
      <c r="C4" s="36"/>
      <c r="D4" s="37"/>
      <c r="E4" s="37"/>
      <c r="F4" s="38"/>
      <c r="G4" s="38"/>
      <c r="H4" s="39" t="s">
        <v>130</v>
      </c>
    </row>
    <row r="5" spans="1:8" ht="15.75">
      <c r="A5" s="40"/>
      <c r="B5" s="41"/>
      <c r="C5" s="552" t="s">
        <v>232</v>
      </c>
      <c r="D5" s="553"/>
      <c r="E5" s="554"/>
      <c r="F5" s="552" t="s">
        <v>233</v>
      </c>
      <c r="G5" s="553"/>
      <c r="H5" s="555"/>
    </row>
    <row r="6" spans="1:8" ht="15.75">
      <c r="A6" s="42" t="s">
        <v>27</v>
      </c>
      <c r="B6" s="43" t="s">
        <v>190</v>
      </c>
      <c r="C6" s="44" t="s">
        <v>28</v>
      </c>
      <c r="D6" s="44" t="s">
        <v>131</v>
      </c>
      <c r="E6" s="44" t="s">
        <v>69</v>
      </c>
      <c r="F6" s="44" t="s">
        <v>28</v>
      </c>
      <c r="G6" s="44" t="s">
        <v>131</v>
      </c>
      <c r="H6" s="45" t="s">
        <v>69</v>
      </c>
    </row>
    <row r="7" spans="1:8" ht="15.75">
      <c r="A7" s="42">
        <v>1</v>
      </c>
      <c r="B7" s="46" t="s">
        <v>191</v>
      </c>
      <c r="C7" s="398">
        <v>6220416.6699999999</v>
      </c>
      <c r="D7" s="398">
        <v>7564168.0300000003</v>
      </c>
      <c r="E7" s="399">
        <v>13784584.699999999</v>
      </c>
      <c r="F7" s="400">
        <v>6385787.9699999997</v>
      </c>
      <c r="G7" s="401">
        <v>5719725.4699999997</v>
      </c>
      <c r="H7" s="402">
        <v>12105513.439999999</v>
      </c>
    </row>
    <row r="8" spans="1:8" ht="15.75">
      <c r="A8" s="42">
        <v>2</v>
      </c>
      <c r="B8" s="46" t="s">
        <v>192</v>
      </c>
      <c r="C8" s="398">
        <v>19960497.149999999</v>
      </c>
      <c r="D8" s="398">
        <v>15289123.890000001</v>
      </c>
      <c r="E8" s="399">
        <v>35249621.039999999</v>
      </c>
      <c r="F8" s="400">
        <v>8469681.3100000005</v>
      </c>
      <c r="G8" s="401">
        <v>15937889.24</v>
      </c>
      <c r="H8" s="402">
        <v>24407570.550000001</v>
      </c>
    </row>
    <row r="9" spans="1:8" ht="15.75">
      <c r="A9" s="42">
        <v>3</v>
      </c>
      <c r="B9" s="46" t="s">
        <v>193</v>
      </c>
      <c r="C9" s="398">
        <v>568447.46</v>
      </c>
      <c r="D9" s="398">
        <v>4062838.68</v>
      </c>
      <c r="E9" s="399">
        <v>4631286.1400000006</v>
      </c>
      <c r="F9" s="400">
        <v>286362.73</v>
      </c>
      <c r="G9" s="401">
        <v>10300721.25</v>
      </c>
      <c r="H9" s="402">
        <v>10587083.98</v>
      </c>
    </row>
    <row r="10" spans="1:8" ht="15.75">
      <c r="A10" s="42">
        <v>4</v>
      </c>
      <c r="B10" s="46" t="s">
        <v>222</v>
      </c>
      <c r="C10" s="398">
        <v>0</v>
      </c>
      <c r="D10" s="398">
        <v>0</v>
      </c>
      <c r="E10" s="399">
        <v>0</v>
      </c>
      <c r="F10" s="400">
        <v>0</v>
      </c>
      <c r="G10" s="401">
        <v>0</v>
      </c>
      <c r="H10" s="402">
        <v>0</v>
      </c>
    </row>
    <row r="11" spans="1:8" ht="15.75">
      <c r="A11" s="42">
        <v>5</v>
      </c>
      <c r="B11" s="46" t="s">
        <v>194</v>
      </c>
      <c r="C11" s="398">
        <v>19316716.609999999</v>
      </c>
      <c r="D11" s="398">
        <v>0</v>
      </c>
      <c r="E11" s="399">
        <v>19316716.609999999</v>
      </c>
      <c r="F11" s="400">
        <v>17139610.859999999</v>
      </c>
      <c r="G11" s="401">
        <v>0</v>
      </c>
      <c r="H11" s="402">
        <v>17139610.859999999</v>
      </c>
    </row>
    <row r="12" spans="1:8" ht="15.75">
      <c r="A12" s="42">
        <v>6.1</v>
      </c>
      <c r="B12" s="47" t="s">
        <v>195</v>
      </c>
      <c r="C12" s="398">
        <v>205595200.34999803</v>
      </c>
      <c r="D12" s="398">
        <v>14372136.110000005</v>
      </c>
      <c r="E12" s="399">
        <v>219967336.45999804</v>
      </c>
      <c r="F12" s="400">
        <v>208396886.44999918</v>
      </c>
      <c r="G12" s="401">
        <v>30943265.790000021</v>
      </c>
      <c r="H12" s="402">
        <v>239340152.2399992</v>
      </c>
    </row>
    <row r="13" spans="1:8" ht="15.75">
      <c r="A13" s="42">
        <v>6.2</v>
      </c>
      <c r="B13" s="47" t="s">
        <v>196</v>
      </c>
      <c r="C13" s="398">
        <v>-9339275.249999946</v>
      </c>
      <c r="D13" s="398">
        <v>-1641019.1800000002</v>
      </c>
      <c r="E13" s="399">
        <v>-10980294.429999946</v>
      </c>
      <c r="F13" s="400">
        <v>-6791219.000000082</v>
      </c>
      <c r="G13" s="401">
        <v>-2122379.3999999985</v>
      </c>
      <c r="H13" s="402">
        <v>-8913598.4000000805</v>
      </c>
    </row>
    <row r="14" spans="1:8" ht="15.75">
      <c r="A14" s="42">
        <v>6</v>
      </c>
      <c r="B14" s="46" t="s">
        <v>197</v>
      </c>
      <c r="C14" s="399">
        <v>196255925.09999809</v>
      </c>
      <c r="D14" s="399">
        <v>12731116.930000005</v>
      </c>
      <c r="E14" s="399">
        <v>208987042.02999809</v>
      </c>
      <c r="F14" s="399">
        <v>201605667.44999909</v>
      </c>
      <c r="G14" s="399">
        <v>28820886.390000023</v>
      </c>
      <c r="H14" s="402">
        <v>230426553.83999914</v>
      </c>
    </row>
    <row r="15" spans="1:8" ht="15.75">
      <c r="A15" s="42">
        <v>7</v>
      </c>
      <c r="B15" s="46" t="s">
        <v>198</v>
      </c>
      <c r="C15" s="398">
        <v>5076850.4000000004</v>
      </c>
      <c r="D15" s="398">
        <v>143735.46</v>
      </c>
      <c r="E15" s="399">
        <v>5220585.8600000003</v>
      </c>
      <c r="F15" s="400">
        <v>4734598.79</v>
      </c>
      <c r="G15" s="401">
        <v>326812.84000000003</v>
      </c>
      <c r="H15" s="402">
        <v>5061411.63</v>
      </c>
    </row>
    <row r="16" spans="1:8" ht="15.75">
      <c r="A16" s="42">
        <v>8</v>
      </c>
      <c r="B16" s="46" t="s">
        <v>199</v>
      </c>
      <c r="C16" s="398">
        <v>132030</v>
      </c>
      <c r="D16" s="398" t="s">
        <v>937</v>
      </c>
      <c r="E16" s="399">
        <v>132030</v>
      </c>
      <c r="F16" s="400">
        <v>185860</v>
      </c>
      <c r="G16" s="401">
        <v>0</v>
      </c>
      <c r="H16" s="402">
        <v>185860</v>
      </c>
    </row>
    <row r="17" spans="1:8" ht="15.75">
      <c r="A17" s="42">
        <v>9</v>
      </c>
      <c r="B17" s="46" t="s">
        <v>200</v>
      </c>
      <c r="C17" s="398">
        <v>0</v>
      </c>
      <c r="D17" s="398">
        <v>0</v>
      </c>
      <c r="E17" s="399">
        <v>0</v>
      </c>
      <c r="F17" s="400">
        <v>0</v>
      </c>
      <c r="G17" s="401">
        <v>0</v>
      </c>
      <c r="H17" s="402">
        <v>0</v>
      </c>
    </row>
    <row r="18" spans="1:8" ht="15.75">
      <c r="A18" s="42">
        <v>10</v>
      </c>
      <c r="B18" s="46" t="s">
        <v>201</v>
      </c>
      <c r="C18" s="398">
        <v>13543931.889999999</v>
      </c>
      <c r="D18" s="398" t="s">
        <v>937</v>
      </c>
      <c r="E18" s="399">
        <v>13543931.889999999</v>
      </c>
      <c r="F18" s="400">
        <v>7191073.3500000015</v>
      </c>
      <c r="G18" s="401">
        <v>0</v>
      </c>
      <c r="H18" s="402">
        <v>7191073.3500000015</v>
      </c>
    </row>
    <row r="19" spans="1:8" ht="15.75">
      <c r="A19" s="42">
        <v>11</v>
      </c>
      <c r="B19" s="46" t="s">
        <v>202</v>
      </c>
      <c r="C19" s="398">
        <v>3712867.7899999991</v>
      </c>
      <c r="D19" s="398">
        <v>791847.73</v>
      </c>
      <c r="E19" s="399">
        <v>4504715.5199999996</v>
      </c>
      <c r="F19" s="400">
        <v>2043988.6199999999</v>
      </c>
      <c r="G19" s="401">
        <v>494129.35</v>
      </c>
      <c r="H19" s="402">
        <v>2538117.9699999997</v>
      </c>
    </row>
    <row r="20" spans="1:8" ht="15.75">
      <c r="A20" s="42">
        <v>12</v>
      </c>
      <c r="B20" s="48" t="s">
        <v>203</v>
      </c>
      <c r="C20" s="399">
        <v>264787683.06999809</v>
      </c>
      <c r="D20" s="399">
        <v>40582830.720000006</v>
      </c>
      <c r="E20" s="399">
        <v>305370513.78999811</v>
      </c>
      <c r="F20" s="399">
        <v>248042631.07999909</v>
      </c>
      <c r="G20" s="399">
        <v>61600164.540000029</v>
      </c>
      <c r="H20" s="402">
        <v>309642795.61999911</v>
      </c>
    </row>
    <row r="21" spans="1:8" ht="15.75">
      <c r="A21" s="42"/>
      <c r="B21" s="43" t="s">
        <v>220</v>
      </c>
      <c r="C21" s="403"/>
      <c r="D21" s="403"/>
      <c r="E21" s="403"/>
      <c r="F21" s="404"/>
      <c r="G21" s="405"/>
      <c r="H21" s="406"/>
    </row>
    <row r="22" spans="1:8" ht="15.75">
      <c r="A22" s="42">
        <v>13</v>
      </c>
      <c r="B22" s="46" t="s">
        <v>204</v>
      </c>
      <c r="C22" s="398">
        <v>0</v>
      </c>
      <c r="D22" s="398">
        <v>0</v>
      </c>
      <c r="E22" s="399">
        <v>0</v>
      </c>
      <c r="F22" s="400">
        <v>15000000</v>
      </c>
      <c r="G22" s="401">
        <v>0</v>
      </c>
      <c r="H22" s="402">
        <v>15000000</v>
      </c>
    </row>
    <row r="23" spans="1:8" ht="15.75">
      <c r="A23" s="42">
        <v>14</v>
      </c>
      <c r="B23" s="46" t="s">
        <v>205</v>
      </c>
      <c r="C23" s="398">
        <v>6806790.370000137</v>
      </c>
      <c r="D23" s="398">
        <v>1740955.9799999944</v>
      </c>
      <c r="E23" s="399">
        <v>8547746.3500001319</v>
      </c>
      <c r="F23" s="400">
        <v>4457555.3200002238</v>
      </c>
      <c r="G23" s="401">
        <v>1457556.769999987</v>
      </c>
      <c r="H23" s="402">
        <v>5915112.0900002103</v>
      </c>
    </row>
    <row r="24" spans="1:8" ht="15.75">
      <c r="A24" s="42">
        <v>15</v>
      </c>
      <c r="B24" s="46" t="s">
        <v>206</v>
      </c>
      <c r="C24" s="398">
        <v>18568629.139999878</v>
      </c>
      <c r="D24" s="398">
        <v>7146287.4700000137</v>
      </c>
      <c r="E24" s="399">
        <v>25714916.609999891</v>
      </c>
      <c r="F24" s="400">
        <v>9069860.3399998918</v>
      </c>
      <c r="G24" s="401">
        <v>7416750.2899999861</v>
      </c>
      <c r="H24" s="402">
        <v>16486610.629999878</v>
      </c>
    </row>
    <row r="25" spans="1:8" ht="15.75">
      <c r="A25" s="42">
        <v>16</v>
      </c>
      <c r="B25" s="46" t="s">
        <v>207</v>
      </c>
      <c r="C25" s="398">
        <v>100282713.93999973</v>
      </c>
      <c r="D25" s="398">
        <v>32536279.09</v>
      </c>
      <c r="E25" s="399">
        <v>132818993.02999973</v>
      </c>
      <c r="F25" s="400">
        <v>53556527.459999993</v>
      </c>
      <c r="G25" s="401">
        <v>31027030.759999957</v>
      </c>
      <c r="H25" s="402">
        <v>84583558.219999954</v>
      </c>
    </row>
    <row r="26" spans="1:8" ht="15.75">
      <c r="A26" s="42">
        <v>17</v>
      </c>
      <c r="B26" s="46" t="s">
        <v>208</v>
      </c>
      <c r="C26" s="403"/>
      <c r="D26" s="403"/>
      <c r="E26" s="399">
        <v>0</v>
      </c>
      <c r="F26" s="404">
        <v>0</v>
      </c>
      <c r="G26" s="405"/>
      <c r="H26" s="402">
        <v>0</v>
      </c>
    </row>
    <row r="27" spans="1:8" ht="15.75">
      <c r="A27" s="42">
        <v>18</v>
      </c>
      <c r="B27" s="46" t="s">
        <v>209</v>
      </c>
      <c r="C27" s="398">
        <v>58557503.329999998</v>
      </c>
      <c r="D27" s="398">
        <v>6884880</v>
      </c>
      <c r="E27" s="399">
        <v>65442383.329999998</v>
      </c>
      <c r="F27" s="400">
        <v>92375607.230000004</v>
      </c>
      <c r="G27" s="401">
        <v>35139599.969999999</v>
      </c>
      <c r="H27" s="402">
        <v>127515207.2</v>
      </c>
    </row>
    <row r="28" spans="1:8" ht="15.75">
      <c r="A28" s="42">
        <v>19</v>
      </c>
      <c r="B28" s="46" t="s">
        <v>210</v>
      </c>
      <c r="C28" s="398">
        <v>4511205.37</v>
      </c>
      <c r="D28" s="398">
        <v>863786.03</v>
      </c>
      <c r="E28" s="399">
        <v>5374991.4000000004</v>
      </c>
      <c r="F28" s="400">
        <v>3576225.4799999995</v>
      </c>
      <c r="G28" s="401">
        <v>1034493.3799999999</v>
      </c>
      <c r="H28" s="402">
        <v>4610718.8599999994</v>
      </c>
    </row>
    <row r="29" spans="1:8" ht="15.75">
      <c r="A29" s="42">
        <v>20</v>
      </c>
      <c r="B29" s="46" t="s">
        <v>132</v>
      </c>
      <c r="C29" s="398">
        <v>6971072.9500000011</v>
      </c>
      <c r="D29" s="398">
        <v>5880782.9700000007</v>
      </c>
      <c r="E29" s="399">
        <v>12851855.920000002</v>
      </c>
      <c r="F29" s="400">
        <v>5617643.459999999</v>
      </c>
      <c r="G29" s="401">
        <v>507264.92</v>
      </c>
      <c r="H29" s="402">
        <v>6124908.379999999</v>
      </c>
    </row>
    <row r="30" spans="1:8" ht="15.75">
      <c r="A30" s="42">
        <v>21</v>
      </c>
      <c r="B30" s="46" t="s">
        <v>211</v>
      </c>
      <c r="C30" s="398">
        <v>0</v>
      </c>
      <c r="D30" s="398">
        <v>14343500</v>
      </c>
      <c r="E30" s="399">
        <v>14343500</v>
      </c>
      <c r="F30" s="400">
        <v>0</v>
      </c>
      <c r="G30" s="401">
        <v>6129000</v>
      </c>
      <c r="H30" s="402">
        <v>6129000</v>
      </c>
    </row>
    <row r="31" spans="1:8" ht="15.75">
      <c r="A31" s="42">
        <v>22</v>
      </c>
      <c r="B31" s="48" t="s">
        <v>212</v>
      </c>
      <c r="C31" s="399">
        <v>195697915.09999973</v>
      </c>
      <c r="D31" s="399">
        <v>69396471.540000007</v>
      </c>
      <c r="E31" s="399">
        <v>265094386.63999975</v>
      </c>
      <c r="F31" s="399">
        <v>183653419.29000011</v>
      </c>
      <c r="G31" s="399">
        <v>82711696.089999929</v>
      </c>
      <c r="H31" s="402">
        <v>266365115.38000005</v>
      </c>
    </row>
    <row r="32" spans="1:8" ht="15.75">
      <c r="A32" s="42"/>
      <c r="B32" s="43" t="s">
        <v>221</v>
      </c>
      <c r="C32" s="403"/>
      <c r="D32" s="403"/>
      <c r="E32" s="398"/>
      <c r="F32" s="404"/>
      <c r="G32" s="405"/>
      <c r="H32" s="406"/>
    </row>
    <row r="33" spans="1:8" ht="15.75">
      <c r="A33" s="42">
        <v>23</v>
      </c>
      <c r="B33" s="46" t="s">
        <v>213</v>
      </c>
      <c r="C33" s="398">
        <v>25643199.989999998</v>
      </c>
      <c r="D33" s="398" t="s">
        <v>937</v>
      </c>
      <c r="E33" s="399">
        <v>25643199.989999998</v>
      </c>
      <c r="F33" s="400">
        <v>25643199.989999998</v>
      </c>
      <c r="G33" s="405">
        <v>0</v>
      </c>
      <c r="H33" s="402">
        <v>25643199.989999998</v>
      </c>
    </row>
    <row r="34" spans="1:8" ht="15.75">
      <c r="A34" s="42">
        <v>24</v>
      </c>
      <c r="B34" s="46" t="s">
        <v>214</v>
      </c>
      <c r="C34" s="398">
        <v>0</v>
      </c>
      <c r="D34" s="398" t="s">
        <v>937</v>
      </c>
      <c r="E34" s="399">
        <v>0</v>
      </c>
      <c r="F34" s="400">
        <v>0</v>
      </c>
      <c r="G34" s="405">
        <v>0</v>
      </c>
      <c r="H34" s="402">
        <v>0</v>
      </c>
    </row>
    <row r="35" spans="1:8" ht="15.75">
      <c r="A35" s="42">
        <v>25</v>
      </c>
      <c r="B35" s="47" t="s">
        <v>215</v>
      </c>
      <c r="C35" s="398">
        <v>0</v>
      </c>
      <c r="D35" s="398" t="s">
        <v>937</v>
      </c>
      <c r="E35" s="399">
        <v>0</v>
      </c>
      <c r="F35" s="400">
        <v>0</v>
      </c>
      <c r="G35" s="405">
        <v>0</v>
      </c>
      <c r="H35" s="402">
        <v>0</v>
      </c>
    </row>
    <row r="36" spans="1:8" ht="15.75">
      <c r="A36" s="42">
        <v>26</v>
      </c>
      <c r="B36" s="46" t="s">
        <v>216</v>
      </c>
      <c r="C36" s="398">
        <v>0</v>
      </c>
      <c r="D36" s="398" t="s">
        <v>937</v>
      </c>
      <c r="E36" s="399">
        <v>0</v>
      </c>
      <c r="F36" s="400">
        <v>0</v>
      </c>
      <c r="G36" s="405">
        <v>0</v>
      </c>
      <c r="H36" s="402">
        <v>0</v>
      </c>
    </row>
    <row r="37" spans="1:8" ht="15.75">
      <c r="A37" s="42">
        <v>27</v>
      </c>
      <c r="B37" s="46" t="s">
        <v>217</v>
      </c>
      <c r="C37" s="398">
        <v>0</v>
      </c>
      <c r="D37" s="398" t="s">
        <v>937</v>
      </c>
      <c r="E37" s="399">
        <v>0</v>
      </c>
      <c r="F37" s="400">
        <v>0</v>
      </c>
      <c r="G37" s="405">
        <v>0</v>
      </c>
      <c r="H37" s="402">
        <v>0</v>
      </c>
    </row>
    <row r="38" spans="1:8" ht="15.75">
      <c r="A38" s="42">
        <v>28</v>
      </c>
      <c r="B38" s="46" t="s">
        <v>218</v>
      </c>
      <c r="C38" s="398">
        <v>14632927.009199992</v>
      </c>
      <c r="D38" s="398" t="s">
        <v>937</v>
      </c>
      <c r="E38" s="399">
        <v>14632927.009199992</v>
      </c>
      <c r="F38" s="400">
        <v>17634480.333000004</v>
      </c>
      <c r="G38" s="405">
        <v>0</v>
      </c>
      <c r="H38" s="402">
        <v>17634480.333000004</v>
      </c>
    </row>
    <row r="39" spans="1:8" ht="15.75">
      <c r="A39" s="42">
        <v>29</v>
      </c>
      <c r="B39" s="46" t="s">
        <v>234</v>
      </c>
      <c r="C39" s="398">
        <v>0</v>
      </c>
      <c r="D39" s="398" t="s">
        <v>937</v>
      </c>
      <c r="E39" s="399">
        <v>0</v>
      </c>
      <c r="F39" s="400">
        <v>0</v>
      </c>
      <c r="G39" s="405">
        <v>0</v>
      </c>
      <c r="H39" s="402">
        <v>0</v>
      </c>
    </row>
    <row r="40" spans="1:8" ht="15.75">
      <c r="A40" s="42">
        <v>30</v>
      </c>
      <c r="B40" s="48" t="s">
        <v>219</v>
      </c>
      <c r="C40" s="398">
        <v>40276126.999199986</v>
      </c>
      <c r="D40" s="398" t="s">
        <v>937</v>
      </c>
      <c r="E40" s="399">
        <v>40276126.999199986</v>
      </c>
      <c r="F40" s="400">
        <v>43277680.322999999</v>
      </c>
      <c r="G40" s="405">
        <v>0</v>
      </c>
      <c r="H40" s="402">
        <v>43277680.322999999</v>
      </c>
    </row>
    <row r="41" spans="1:8" ht="16.5" thickBot="1">
      <c r="A41" s="49">
        <v>31</v>
      </c>
      <c r="B41" s="50" t="s">
        <v>235</v>
      </c>
      <c r="C41" s="407">
        <v>235974042.09919971</v>
      </c>
      <c r="D41" s="407">
        <v>69396471.540000007</v>
      </c>
      <c r="E41" s="407">
        <v>305370513.63919973</v>
      </c>
      <c r="F41" s="407">
        <v>226931099.61300009</v>
      </c>
      <c r="G41" s="407">
        <v>82711696.089999929</v>
      </c>
      <c r="H41" s="408">
        <v>309642795.70300001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67"/>
  <sheetViews>
    <sheetView showGridLines="0" zoomScale="80" zoomScaleNormal="80" workbookViewId="0">
      <pane xSplit="1" ySplit="6" topLeftCell="B37" activePane="bottomRight" state="frozen"/>
      <selection pane="topRight" activeCell="B1" sqref="B1"/>
      <selection pane="bottomLeft" activeCell="A6" sqref="A6"/>
      <selection pane="bottomRight" activeCell="C8" sqref="C8:H67"/>
    </sheetView>
  </sheetViews>
  <sheetFormatPr defaultColWidth="9.140625" defaultRowHeight="15"/>
  <cols>
    <col min="1" max="1" width="10.7109375" style="2" customWidth="1"/>
    <col min="2" max="2" width="103.140625" style="2" bestFit="1" customWidth="1"/>
    <col min="3" max="3" width="12.7109375" style="2" customWidth="1"/>
    <col min="4" max="4" width="14.28515625" style="2" bestFit="1" customWidth="1"/>
    <col min="5" max="6" width="12.7109375" style="2" customWidth="1"/>
    <col min="7" max="7" width="14.28515625" style="2" bestFit="1" customWidth="1"/>
    <col min="8" max="8" width="12.7109375" style="2" customWidth="1"/>
    <col min="9" max="9" width="8.85546875" customWidth="1"/>
    <col min="10" max="16384" width="9.140625" style="13"/>
  </cols>
  <sheetData>
    <row r="1" spans="1:8" ht="15.75">
      <c r="A1" s="18" t="s">
        <v>226</v>
      </c>
      <c r="B1" s="375" t="str">
        <f>Info!C2</f>
        <v>ფინკა ბანკი საქართველო სს</v>
      </c>
      <c r="C1" s="17"/>
    </row>
    <row r="2" spans="1:8" ht="15.75">
      <c r="A2" s="18" t="s">
        <v>227</v>
      </c>
      <c r="B2" s="376">
        <f>'1. key ratios'!B2</f>
        <v>43646</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2"/>
      <c r="B5" s="133"/>
      <c r="C5" s="552" t="s">
        <v>232</v>
      </c>
      <c r="D5" s="553"/>
      <c r="E5" s="554"/>
      <c r="F5" s="552" t="s">
        <v>233</v>
      </c>
      <c r="G5" s="553"/>
      <c r="H5" s="555"/>
    </row>
    <row r="6" spans="1:8">
      <c r="A6" s="134" t="s">
        <v>27</v>
      </c>
      <c r="B6" s="54"/>
      <c r="C6" s="55" t="s">
        <v>28</v>
      </c>
      <c r="D6" s="55" t="s">
        <v>133</v>
      </c>
      <c r="E6" s="55" t="s">
        <v>69</v>
      </c>
      <c r="F6" s="55" t="s">
        <v>28</v>
      </c>
      <c r="G6" s="55" t="s">
        <v>133</v>
      </c>
      <c r="H6" s="135" t="s">
        <v>69</v>
      </c>
    </row>
    <row r="7" spans="1:8">
      <c r="A7" s="136"/>
      <c r="B7" s="57" t="s">
        <v>129</v>
      </c>
      <c r="C7" s="58"/>
      <c r="D7" s="58"/>
      <c r="E7" s="58"/>
      <c r="F7" s="58"/>
      <c r="G7" s="58"/>
      <c r="H7" s="137"/>
    </row>
    <row r="8" spans="1:8">
      <c r="A8" s="136">
        <v>1</v>
      </c>
      <c r="B8" s="59" t="s">
        <v>134</v>
      </c>
      <c r="C8" s="409">
        <v>650410.15</v>
      </c>
      <c r="D8" s="409">
        <v>116552.56</v>
      </c>
      <c r="E8" s="410">
        <v>766962.71</v>
      </c>
      <c r="F8" s="409">
        <v>217449.41999999998</v>
      </c>
      <c r="G8" s="409">
        <v>109200.66</v>
      </c>
      <c r="H8" s="411">
        <v>326650.07999999996</v>
      </c>
    </row>
    <row r="9" spans="1:8">
      <c r="A9" s="136">
        <v>2</v>
      </c>
      <c r="B9" s="59" t="s">
        <v>135</v>
      </c>
      <c r="C9" s="412">
        <v>24004993.509999994</v>
      </c>
      <c r="D9" s="412">
        <v>1041777.3591999999</v>
      </c>
      <c r="E9" s="410">
        <v>25046770.869199995</v>
      </c>
      <c r="F9" s="412">
        <v>24088048.32</v>
      </c>
      <c r="G9" s="412">
        <v>2427726.8629999999</v>
      </c>
      <c r="H9" s="411">
        <v>26515775.182999998</v>
      </c>
    </row>
    <row r="10" spans="1:8">
      <c r="A10" s="136">
        <v>2.1</v>
      </c>
      <c r="B10" s="60" t="s">
        <v>136</v>
      </c>
      <c r="C10" s="409">
        <v>0</v>
      </c>
      <c r="D10" s="409">
        <v>0</v>
      </c>
      <c r="E10" s="410">
        <v>0</v>
      </c>
      <c r="F10" s="409">
        <v>4981.6400000000003</v>
      </c>
      <c r="G10" s="409">
        <v>0</v>
      </c>
      <c r="H10" s="411">
        <v>4981.6400000000003</v>
      </c>
    </row>
    <row r="11" spans="1:8">
      <c r="A11" s="136">
        <v>2.2000000000000002</v>
      </c>
      <c r="B11" s="60" t="s">
        <v>137</v>
      </c>
      <c r="C11" s="409">
        <v>512499.52</v>
      </c>
      <c r="D11" s="409">
        <v>241561.13020000001</v>
      </c>
      <c r="E11" s="410">
        <v>754060.65020000003</v>
      </c>
      <c r="F11" s="409">
        <v>285896.5</v>
      </c>
      <c r="G11" s="409">
        <v>445413.48840000015</v>
      </c>
      <c r="H11" s="411">
        <v>731309.98840000015</v>
      </c>
    </row>
    <row r="12" spans="1:8">
      <c r="A12" s="136">
        <v>2.2999999999999998</v>
      </c>
      <c r="B12" s="60" t="s">
        <v>138</v>
      </c>
      <c r="C12" s="409">
        <v>0</v>
      </c>
      <c r="D12" s="409">
        <v>0</v>
      </c>
      <c r="E12" s="410">
        <v>0</v>
      </c>
      <c r="F12" s="409">
        <v>14682.590000000002</v>
      </c>
      <c r="G12" s="409">
        <v>333.18309999999997</v>
      </c>
      <c r="H12" s="411">
        <v>15015.773100000002</v>
      </c>
    </row>
    <row r="13" spans="1:8">
      <c r="A13" s="136">
        <v>2.4</v>
      </c>
      <c r="B13" s="60" t="s">
        <v>139</v>
      </c>
      <c r="C13" s="409">
        <v>25769.560000000005</v>
      </c>
      <c r="D13" s="409">
        <v>13388.638700000001</v>
      </c>
      <c r="E13" s="410">
        <v>39158.198700000008</v>
      </c>
      <c r="F13" s="409">
        <v>9675.4000000000015</v>
      </c>
      <c r="G13" s="409">
        <v>18665.511900000001</v>
      </c>
      <c r="H13" s="411">
        <v>28340.911900000003</v>
      </c>
    </row>
    <row r="14" spans="1:8">
      <c r="A14" s="136">
        <v>2.5</v>
      </c>
      <c r="B14" s="60" t="s">
        <v>140</v>
      </c>
      <c r="C14" s="409">
        <v>12824.24</v>
      </c>
      <c r="D14" s="409">
        <v>2813.9463000000001</v>
      </c>
      <c r="E14" s="410">
        <v>15638.186299999999</v>
      </c>
      <c r="F14" s="409">
        <v>9401.59</v>
      </c>
      <c r="G14" s="409">
        <v>6171.0676999999996</v>
      </c>
      <c r="H14" s="411">
        <v>15572.6577</v>
      </c>
    </row>
    <row r="15" spans="1:8">
      <c r="A15" s="136">
        <v>2.6</v>
      </c>
      <c r="B15" s="60" t="s">
        <v>141</v>
      </c>
      <c r="C15" s="409">
        <v>43235.369999999995</v>
      </c>
      <c r="D15" s="409">
        <v>28386.987199999996</v>
      </c>
      <c r="E15" s="410">
        <v>71622.357199999999</v>
      </c>
      <c r="F15" s="409">
        <v>24968.82</v>
      </c>
      <c r="G15" s="409">
        <v>40808.830300000001</v>
      </c>
      <c r="H15" s="411">
        <v>65777.650300000008</v>
      </c>
    </row>
    <row r="16" spans="1:8">
      <c r="A16" s="136">
        <v>2.7</v>
      </c>
      <c r="B16" s="60" t="s">
        <v>142</v>
      </c>
      <c r="C16" s="409">
        <v>6110.71</v>
      </c>
      <c r="D16" s="409">
        <v>4500.326</v>
      </c>
      <c r="E16" s="410">
        <v>10611.036</v>
      </c>
      <c r="F16" s="409">
        <v>8080.6399999999994</v>
      </c>
      <c r="G16" s="409">
        <v>10984.0393</v>
      </c>
      <c r="H16" s="411">
        <v>19064.6793</v>
      </c>
    </row>
    <row r="17" spans="1:8">
      <c r="A17" s="136">
        <v>2.8</v>
      </c>
      <c r="B17" s="60" t="s">
        <v>143</v>
      </c>
      <c r="C17" s="409">
        <v>23394367.709999997</v>
      </c>
      <c r="D17" s="409">
        <v>748409.75</v>
      </c>
      <c r="E17" s="410">
        <v>24142777.459999997</v>
      </c>
      <c r="F17" s="409">
        <v>23725016.210000001</v>
      </c>
      <c r="G17" s="409">
        <v>1897621.26</v>
      </c>
      <c r="H17" s="411">
        <v>25622637.470000003</v>
      </c>
    </row>
    <row r="18" spans="1:8">
      <c r="A18" s="136">
        <v>2.9</v>
      </c>
      <c r="B18" s="60" t="s">
        <v>144</v>
      </c>
      <c r="C18" s="409">
        <v>10186.4</v>
      </c>
      <c r="D18" s="409">
        <v>2716.5807999999997</v>
      </c>
      <c r="E18" s="410">
        <v>12902.980799999999</v>
      </c>
      <c r="F18" s="409">
        <v>5344.9300000000012</v>
      </c>
      <c r="G18" s="409">
        <v>7729.4822999999997</v>
      </c>
      <c r="H18" s="411">
        <v>13074.4123</v>
      </c>
    </row>
    <row r="19" spans="1:8">
      <c r="A19" s="136">
        <v>3</v>
      </c>
      <c r="B19" s="59" t="s">
        <v>145</v>
      </c>
      <c r="C19" s="409">
        <v>1649857.93</v>
      </c>
      <c r="D19" s="409">
        <v>169850.62</v>
      </c>
      <c r="E19" s="410">
        <v>1819708.5499999998</v>
      </c>
      <c r="F19" s="409">
        <v>1063679.5899999999</v>
      </c>
      <c r="G19" s="409">
        <v>363084.04</v>
      </c>
      <c r="H19" s="411">
        <v>1426763.63</v>
      </c>
    </row>
    <row r="20" spans="1:8">
      <c r="A20" s="136">
        <v>4</v>
      </c>
      <c r="B20" s="59" t="s">
        <v>146</v>
      </c>
      <c r="C20" s="409">
        <v>677720.22</v>
      </c>
      <c r="D20" s="409">
        <v>0</v>
      </c>
      <c r="E20" s="410">
        <v>677720.22</v>
      </c>
      <c r="F20" s="409">
        <v>538033.71</v>
      </c>
      <c r="G20" s="409">
        <v>0</v>
      </c>
      <c r="H20" s="411">
        <v>538033.71</v>
      </c>
    </row>
    <row r="21" spans="1:8">
      <c r="A21" s="136">
        <v>5</v>
      </c>
      <c r="B21" s="59" t="s">
        <v>147</v>
      </c>
      <c r="C21" s="409">
        <v>0</v>
      </c>
      <c r="D21" s="409">
        <v>0</v>
      </c>
      <c r="E21" s="410">
        <v>0</v>
      </c>
      <c r="F21" s="409">
        <v>0</v>
      </c>
      <c r="G21" s="409">
        <v>0</v>
      </c>
      <c r="H21" s="411">
        <v>0</v>
      </c>
    </row>
    <row r="22" spans="1:8">
      <c r="A22" s="136">
        <v>6</v>
      </c>
      <c r="B22" s="61" t="s">
        <v>148</v>
      </c>
      <c r="C22" s="412">
        <v>26982981.809999991</v>
      </c>
      <c r="D22" s="412">
        <v>1328180.5392</v>
      </c>
      <c r="E22" s="410">
        <v>28311162.349199992</v>
      </c>
      <c r="F22" s="412">
        <v>25907211.040000003</v>
      </c>
      <c r="G22" s="412">
        <v>2900011.5630000001</v>
      </c>
      <c r="H22" s="411">
        <v>28807222.603000004</v>
      </c>
    </row>
    <row r="23" spans="1:8">
      <c r="A23" s="136"/>
      <c r="B23" s="57" t="s">
        <v>127</v>
      </c>
      <c r="C23" s="413"/>
      <c r="D23" s="413"/>
      <c r="E23" s="414"/>
      <c r="F23" s="413"/>
      <c r="G23" s="413"/>
      <c r="H23" s="415"/>
    </row>
    <row r="24" spans="1:8">
      <c r="A24" s="136">
        <v>7</v>
      </c>
      <c r="B24" s="59" t="s">
        <v>149</v>
      </c>
      <c r="C24" s="409">
        <v>538852.80999999307</v>
      </c>
      <c r="D24" s="409">
        <v>48321.907599999962</v>
      </c>
      <c r="E24" s="410">
        <v>587174.71759999299</v>
      </c>
      <c r="F24" s="409">
        <v>338872.06999999983</v>
      </c>
      <c r="G24" s="409">
        <v>73995.330500000273</v>
      </c>
      <c r="H24" s="411">
        <v>412867.40050000011</v>
      </c>
    </row>
    <row r="25" spans="1:8">
      <c r="A25" s="136">
        <v>8</v>
      </c>
      <c r="B25" s="59" t="s">
        <v>150</v>
      </c>
      <c r="C25" s="409">
        <v>5554898.5700000068</v>
      </c>
      <c r="D25" s="409">
        <v>605651.33240000007</v>
      </c>
      <c r="E25" s="410">
        <v>6160549.9024000065</v>
      </c>
      <c r="F25" s="409">
        <v>2775168.56</v>
      </c>
      <c r="G25" s="409">
        <v>688354.62949999969</v>
      </c>
      <c r="H25" s="411">
        <v>3463523.1894999999</v>
      </c>
    </row>
    <row r="26" spans="1:8">
      <c r="A26" s="136">
        <v>9</v>
      </c>
      <c r="B26" s="59" t="s">
        <v>151</v>
      </c>
      <c r="C26" s="409">
        <v>222671.24</v>
      </c>
      <c r="D26" s="409">
        <v>443.83</v>
      </c>
      <c r="E26" s="410">
        <v>223115.06999999998</v>
      </c>
      <c r="F26" s="409">
        <v>187691.78</v>
      </c>
      <c r="G26" s="409">
        <v>12446.31</v>
      </c>
      <c r="H26" s="411">
        <v>200138.09</v>
      </c>
    </row>
    <row r="27" spans="1:8">
      <c r="A27" s="136">
        <v>10</v>
      </c>
      <c r="B27" s="59" t="s">
        <v>152</v>
      </c>
      <c r="C27" s="409">
        <v>0</v>
      </c>
      <c r="D27" s="409">
        <v>0</v>
      </c>
      <c r="E27" s="410">
        <v>0</v>
      </c>
      <c r="F27" s="409">
        <v>841205.48</v>
      </c>
      <c r="G27" s="409">
        <v>0</v>
      </c>
      <c r="H27" s="411">
        <v>841205.48</v>
      </c>
    </row>
    <row r="28" spans="1:8">
      <c r="A28" s="136">
        <v>11</v>
      </c>
      <c r="B28" s="59" t="s">
        <v>153</v>
      </c>
      <c r="C28" s="409">
        <v>4570952.22</v>
      </c>
      <c r="D28" s="409">
        <v>907443.83</v>
      </c>
      <c r="E28" s="410">
        <v>5478396.0499999998</v>
      </c>
      <c r="F28" s="409">
        <v>4270923.2500000009</v>
      </c>
      <c r="G28" s="409">
        <v>1513637.42</v>
      </c>
      <c r="H28" s="411">
        <v>5784560.6700000009</v>
      </c>
    </row>
    <row r="29" spans="1:8">
      <c r="A29" s="136">
        <v>12</v>
      </c>
      <c r="B29" s="59" t="s">
        <v>154</v>
      </c>
      <c r="C29" s="409">
        <v>193949.53</v>
      </c>
      <c r="D29" s="409">
        <v>207497.12</v>
      </c>
      <c r="E29" s="410">
        <v>401446.65</v>
      </c>
      <c r="F29" s="409">
        <v>0</v>
      </c>
      <c r="G29" s="409">
        <v>0</v>
      </c>
      <c r="H29" s="411">
        <v>0</v>
      </c>
    </row>
    <row r="30" spans="1:8">
      <c r="A30" s="136">
        <v>13</v>
      </c>
      <c r="B30" s="62" t="s">
        <v>155</v>
      </c>
      <c r="C30" s="412">
        <v>11081324.369999999</v>
      </c>
      <c r="D30" s="412">
        <v>1769358.02</v>
      </c>
      <c r="E30" s="410">
        <v>12850682.389999999</v>
      </c>
      <c r="F30" s="412">
        <v>8413861.1400000006</v>
      </c>
      <c r="G30" s="412">
        <v>2288433.69</v>
      </c>
      <c r="H30" s="411">
        <v>10702294.83</v>
      </c>
    </row>
    <row r="31" spans="1:8">
      <c r="A31" s="136">
        <v>14</v>
      </c>
      <c r="B31" s="62" t="s">
        <v>156</v>
      </c>
      <c r="C31" s="412">
        <v>15901657.439999992</v>
      </c>
      <c r="D31" s="412">
        <v>-441177.48080000002</v>
      </c>
      <c r="E31" s="410">
        <v>15460479.959199991</v>
      </c>
      <c r="F31" s="412">
        <v>17493349.900000002</v>
      </c>
      <c r="G31" s="412">
        <v>611577.87300000014</v>
      </c>
      <c r="H31" s="411">
        <v>18104927.773000002</v>
      </c>
    </row>
    <row r="32" spans="1:8">
      <c r="A32" s="136"/>
      <c r="B32" s="57"/>
      <c r="C32" s="416"/>
      <c r="D32" s="417"/>
      <c r="E32" s="414"/>
      <c r="F32" s="417"/>
      <c r="G32" s="417"/>
      <c r="H32" s="415"/>
    </row>
    <row r="33" spans="1:8">
      <c r="A33" s="136"/>
      <c r="B33" s="57" t="s">
        <v>157</v>
      </c>
      <c r="C33" s="413"/>
      <c r="D33" s="413"/>
      <c r="E33" s="414"/>
      <c r="F33" s="413"/>
      <c r="G33" s="413"/>
      <c r="H33" s="415"/>
    </row>
    <row r="34" spans="1:8">
      <c r="A34" s="136">
        <v>15</v>
      </c>
      <c r="B34" s="56" t="s">
        <v>128</v>
      </c>
      <c r="C34" s="410">
        <v>2349066.4399999995</v>
      </c>
      <c r="D34" s="410">
        <v>-1123030.28</v>
      </c>
      <c r="E34" s="410">
        <v>1226036.1599999995</v>
      </c>
      <c r="F34" s="410">
        <v>2325290.9</v>
      </c>
      <c r="G34" s="410">
        <v>-1854198.71</v>
      </c>
      <c r="H34" s="411">
        <v>471092.18999999994</v>
      </c>
    </row>
    <row r="35" spans="1:8">
      <c r="A35" s="136">
        <v>15.1</v>
      </c>
      <c r="B35" s="60" t="s">
        <v>158</v>
      </c>
      <c r="C35" s="409">
        <v>3768531.3499999996</v>
      </c>
      <c r="D35" s="409">
        <v>111991.06</v>
      </c>
      <c r="E35" s="410">
        <v>3880522.4099999997</v>
      </c>
      <c r="F35" s="409">
        <v>3523589.75</v>
      </c>
      <c r="G35" s="409">
        <v>105843.75</v>
      </c>
      <c r="H35" s="411">
        <v>3629433.5</v>
      </c>
    </row>
    <row r="36" spans="1:8">
      <c r="A36" s="136">
        <v>15.2</v>
      </c>
      <c r="B36" s="60" t="s">
        <v>159</v>
      </c>
      <c r="C36" s="409">
        <v>1419464.9100000001</v>
      </c>
      <c r="D36" s="409">
        <v>1235021.3400000001</v>
      </c>
      <c r="E36" s="410">
        <v>2654486.25</v>
      </c>
      <c r="F36" s="409">
        <v>1198298.8500000001</v>
      </c>
      <c r="G36" s="409">
        <v>1960042.46</v>
      </c>
      <c r="H36" s="411">
        <v>3158341.31</v>
      </c>
    </row>
    <row r="37" spans="1:8">
      <c r="A37" s="136">
        <v>16</v>
      </c>
      <c r="B37" s="59" t="s">
        <v>160</v>
      </c>
      <c r="C37" s="409">
        <v>0</v>
      </c>
      <c r="D37" s="409">
        <v>0</v>
      </c>
      <c r="E37" s="410">
        <v>0</v>
      </c>
      <c r="F37" s="409">
        <v>0</v>
      </c>
      <c r="G37" s="409">
        <v>0</v>
      </c>
      <c r="H37" s="411">
        <v>0</v>
      </c>
    </row>
    <row r="38" spans="1:8">
      <c r="A38" s="136">
        <v>17</v>
      </c>
      <c r="B38" s="59" t="s">
        <v>161</v>
      </c>
      <c r="C38" s="409">
        <v>0</v>
      </c>
      <c r="D38" s="409">
        <v>0</v>
      </c>
      <c r="E38" s="410">
        <v>0</v>
      </c>
      <c r="F38" s="409">
        <v>0</v>
      </c>
      <c r="G38" s="409">
        <v>0</v>
      </c>
      <c r="H38" s="411">
        <v>0</v>
      </c>
    </row>
    <row r="39" spans="1:8">
      <c r="A39" s="136">
        <v>18</v>
      </c>
      <c r="B39" s="59" t="s">
        <v>162</v>
      </c>
      <c r="C39" s="409">
        <v>0</v>
      </c>
      <c r="D39" s="409">
        <v>0</v>
      </c>
      <c r="E39" s="410">
        <v>0</v>
      </c>
      <c r="F39" s="409">
        <v>0</v>
      </c>
      <c r="G39" s="409">
        <v>0</v>
      </c>
      <c r="H39" s="411">
        <v>0</v>
      </c>
    </row>
    <row r="40" spans="1:8">
      <c r="A40" s="136">
        <v>19</v>
      </c>
      <c r="B40" s="59" t="s">
        <v>163</v>
      </c>
      <c r="C40" s="409">
        <v>-559686.36</v>
      </c>
      <c r="D40" s="409">
        <v>0</v>
      </c>
      <c r="E40" s="410">
        <v>-559686.36</v>
      </c>
      <c r="F40" s="409">
        <v>296315.67</v>
      </c>
      <c r="G40" s="409">
        <v>0</v>
      </c>
      <c r="H40" s="411">
        <v>296315.67</v>
      </c>
    </row>
    <row r="41" spans="1:8">
      <c r="A41" s="136">
        <v>20</v>
      </c>
      <c r="B41" s="59" t="s">
        <v>164</v>
      </c>
      <c r="C41" s="409">
        <v>180425.03999999957</v>
      </c>
      <c r="D41" s="409">
        <v>0</v>
      </c>
      <c r="E41" s="410">
        <v>180425.03999999957</v>
      </c>
      <c r="F41" s="409">
        <v>-1549132.3900000006</v>
      </c>
      <c r="G41" s="409">
        <v>0</v>
      </c>
      <c r="H41" s="411">
        <v>-1549132.3900000006</v>
      </c>
    </row>
    <row r="42" spans="1:8">
      <c r="A42" s="136">
        <v>21</v>
      </c>
      <c r="B42" s="59" t="s">
        <v>165</v>
      </c>
      <c r="C42" s="409">
        <v>-16077.230000000001</v>
      </c>
      <c r="D42" s="409">
        <v>0</v>
      </c>
      <c r="E42" s="410">
        <v>-16077.230000000001</v>
      </c>
      <c r="F42" s="409">
        <v>-1914.1399999999999</v>
      </c>
      <c r="G42" s="409">
        <v>0</v>
      </c>
      <c r="H42" s="411">
        <v>-1914.1399999999999</v>
      </c>
    </row>
    <row r="43" spans="1:8">
      <c r="A43" s="136">
        <v>22</v>
      </c>
      <c r="B43" s="59" t="s">
        <v>166</v>
      </c>
      <c r="C43" s="409">
        <v>0</v>
      </c>
      <c r="D43" s="409">
        <v>0</v>
      </c>
      <c r="E43" s="410">
        <v>0</v>
      </c>
      <c r="F43" s="409">
        <v>0</v>
      </c>
      <c r="G43" s="409">
        <v>0</v>
      </c>
      <c r="H43" s="411">
        <v>0</v>
      </c>
    </row>
    <row r="44" spans="1:8">
      <c r="A44" s="136">
        <v>23</v>
      </c>
      <c r="B44" s="59" t="s">
        <v>167</v>
      </c>
      <c r="C44" s="409">
        <v>236682.96000000002</v>
      </c>
      <c r="D44" s="409">
        <v>48717.17</v>
      </c>
      <c r="E44" s="410">
        <v>285400.13</v>
      </c>
      <c r="F44" s="409">
        <v>254403.7</v>
      </c>
      <c r="G44" s="409">
        <v>9385.31</v>
      </c>
      <c r="H44" s="411">
        <v>263789.01</v>
      </c>
    </row>
    <row r="45" spans="1:8">
      <c r="A45" s="136">
        <v>24</v>
      </c>
      <c r="B45" s="62" t="s">
        <v>168</v>
      </c>
      <c r="C45" s="412">
        <v>2190410.8499999992</v>
      </c>
      <c r="D45" s="412">
        <v>-1074313.1100000001</v>
      </c>
      <c r="E45" s="410">
        <v>1116097.7399999991</v>
      </c>
      <c r="F45" s="412">
        <v>1324963.7399999993</v>
      </c>
      <c r="G45" s="412">
        <v>-1844813.4</v>
      </c>
      <c r="H45" s="411">
        <v>-519849.66000000061</v>
      </c>
    </row>
    <row r="46" spans="1:8">
      <c r="A46" s="136"/>
      <c r="B46" s="57" t="s">
        <v>169</v>
      </c>
      <c r="C46" s="413"/>
      <c r="D46" s="413"/>
      <c r="E46" s="414"/>
      <c r="F46" s="413"/>
      <c r="G46" s="413"/>
      <c r="H46" s="415"/>
    </row>
    <row r="47" spans="1:8">
      <c r="A47" s="136">
        <v>25</v>
      </c>
      <c r="B47" s="59" t="s">
        <v>170</v>
      </c>
      <c r="C47" s="409">
        <v>57822.43</v>
      </c>
      <c r="D47" s="409">
        <v>32240.67</v>
      </c>
      <c r="E47" s="410">
        <v>90063.1</v>
      </c>
      <c r="F47" s="409">
        <v>69365.47</v>
      </c>
      <c r="G47" s="409">
        <v>24027.49</v>
      </c>
      <c r="H47" s="411">
        <v>93392.960000000006</v>
      </c>
    </row>
    <row r="48" spans="1:8">
      <c r="A48" s="136">
        <v>26</v>
      </c>
      <c r="B48" s="59" t="s">
        <v>171</v>
      </c>
      <c r="C48" s="409">
        <v>687815.66</v>
      </c>
      <c r="D48" s="409">
        <v>77174.090000000011</v>
      </c>
      <c r="E48" s="410">
        <v>764989.75</v>
      </c>
      <c r="F48" s="409">
        <v>991820.6399999999</v>
      </c>
      <c r="G48" s="409">
        <v>80035.23</v>
      </c>
      <c r="H48" s="411">
        <v>1071855.8699999999</v>
      </c>
    </row>
    <row r="49" spans="1:9">
      <c r="A49" s="136">
        <v>27</v>
      </c>
      <c r="B49" s="59" t="s">
        <v>172</v>
      </c>
      <c r="C49" s="409">
        <v>7400409.3499999996</v>
      </c>
      <c r="D49" s="409">
        <v>0</v>
      </c>
      <c r="E49" s="410">
        <v>7400409.3499999996</v>
      </c>
      <c r="F49" s="409">
        <v>7535208.7200000007</v>
      </c>
      <c r="G49" s="409">
        <v>0</v>
      </c>
      <c r="H49" s="411">
        <v>7535208.7200000007</v>
      </c>
    </row>
    <row r="50" spans="1:9">
      <c r="A50" s="136">
        <v>28</v>
      </c>
      <c r="B50" s="59" t="s">
        <v>310</v>
      </c>
      <c r="C50" s="409">
        <v>29302.629999999997</v>
      </c>
      <c r="D50" s="409">
        <v>0</v>
      </c>
      <c r="E50" s="410">
        <v>29302.629999999997</v>
      </c>
      <c r="F50" s="409">
        <v>30890.14</v>
      </c>
      <c r="G50" s="409">
        <v>0</v>
      </c>
      <c r="H50" s="411">
        <v>30890.14</v>
      </c>
    </row>
    <row r="51" spans="1:9">
      <c r="A51" s="136">
        <v>29</v>
      </c>
      <c r="B51" s="59" t="s">
        <v>173</v>
      </c>
      <c r="C51" s="409">
        <v>2406119.14</v>
      </c>
      <c r="D51" s="409">
        <v>0</v>
      </c>
      <c r="E51" s="410">
        <v>2406119.14</v>
      </c>
      <c r="F51" s="409">
        <v>1257831</v>
      </c>
      <c r="G51" s="409">
        <v>0</v>
      </c>
      <c r="H51" s="411">
        <v>1257831</v>
      </c>
    </row>
    <row r="52" spans="1:9">
      <c r="A52" s="136">
        <v>30</v>
      </c>
      <c r="B52" s="59" t="s">
        <v>174</v>
      </c>
      <c r="C52" s="409">
        <v>1258212.5200000003</v>
      </c>
      <c r="D52" s="409">
        <v>102336.9</v>
      </c>
      <c r="E52" s="410">
        <v>1360549.4200000002</v>
      </c>
      <c r="F52" s="409">
        <v>3411238.6799999997</v>
      </c>
      <c r="G52" s="409">
        <v>92649.090000000011</v>
      </c>
      <c r="H52" s="411">
        <v>3503887.7699999996</v>
      </c>
    </row>
    <row r="53" spans="1:9">
      <c r="A53" s="136">
        <v>31</v>
      </c>
      <c r="B53" s="62" t="s">
        <v>175</v>
      </c>
      <c r="C53" s="412">
        <v>11839681.729999999</v>
      </c>
      <c r="D53" s="412">
        <v>211751.66</v>
      </c>
      <c r="E53" s="410">
        <v>12051433.389999999</v>
      </c>
      <c r="F53" s="412">
        <v>13296354.65</v>
      </c>
      <c r="G53" s="412">
        <v>196711.81</v>
      </c>
      <c r="H53" s="411">
        <v>13493066.460000001</v>
      </c>
    </row>
    <row r="54" spans="1:9">
      <c r="A54" s="136">
        <v>32</v>
      </c>
      <c r="B54" s="62" t="s">
        <v>176</v>
      </c>
      <c r="C54" s="412">
        <v>-9649270.879999999</v>
      </c>
      <c r="D54" s="412">
        <v>-1286064.77</v>
      </c>
      <c r="E54" s="410">
        <v>-10935335.649999999</v>
      </c>
      <c r="F54" s="412">
        <v>-11971390.91</v>
      </c>
      <c r="G54" s="412">
        <v>-2041525.21</v>
      </c>
      <c r="H54" s="411">
        <v>-14012916.120000001</v>
      </c>
    </row>
    <row r="55" spans="1:9">
      <c r="A55" s="136"/>
      <c r="B55" s="57"/>
      <c r="C55" s="417"/>
      <c r="D55" s="417"/>
      <c r="E55" s="414"/>
      <c r="F55" s="417"/>
      <c r="G55" s="417"/>
      <c r="H55" s="415"/>
    </row>
    <row r="56" spans="1:9">
      <c r="A56" s="136">
        <v>33</v>
      </c>
      <c r="B56" s="62" t="s">
        <v>177</v>
      </c>
      <c r="C56" s="412">
        <v>6252386.5599999931</v>
      </c>
      <c r="D56" s="412">
        <v>-1727242.2508</v>
      </c>
      <c r="E56" s="410">
        <v>4525144.3091999926</v>
      </c>
      <c r="F56" s="412">
        <v>5521958.9900000021</v>
      </c>
      <c r="G56" s="412">
        <v>-1429947.3369999998</v>
      </c>
      <c r="H56" s="411">
        <v>4092011.6530000023</v>
      </c>
    </row>
    <row r="57" spans="1:9">
      <c r="A57" s="136"/>
      <c r="B57" s="57"/>
      <c r="C57" s="417"/>
      <c r="D57" s="417"/>
      <c r="E57" s="414"/>
      <c r="F57" s="417"/>
      <c r="G57" s="417"/>
      <c r="H57" s="415"/>
    </row>
    <row r="58" spans="1:9">
      <c r="A58" s="136">
        <v>34</v>
      </c>
      <c r="B58" s="59" t="s">
        <v>178</v>
      </c>
      <c r="C58" s="409">
        <v>5216942.3600000003</v>
      </c>
      <c r="D58" s="409" t="s">
        <v>937</v>
      </c>
      <c r="E58" s="410">
        <v>5216942.3600000003</v>
      </c>
      <c r="F58" s="409">
        <v>2562241.63</v>
      </c>
      <c r="G58" s="409">
        <v>0</v>
      </c>
      <c r="H58" s="411">
        <v>2562241.63</v>
      </c>
    </row>
    <row r="59" spans="1:9" s="214" customFormat="1">
      <c r="A59" s="136">
        <v>35</v>
      </c>
      <c r="B59" s="56" t="s">
        <v>179</v>
      </c>
      <c r="C59" s="409">
        <v>0</v>
      </c>
      <c r="D59" s="409" t="s">
        <v>937</v>
      </c>
      <c r="E59" s="410">
        <v>0</v>
      </c>
      <c r="F59" s="409">
        <v>0</v>
      </c>
      <c r="G59" s="409">
        <v>0</v>
      </c>
      <c r="H59" s="411">
        <v>0</v>
      </c>
      <c r="I59" s="213"/>
    </row>
    <row r="60" spans="1:9">
      <c r="A60" s="136">
        <v>36</v>
      </c>
      <c r="B60" s="59" t="s">
        <v>180</v>
      </c>
      <c r="C60" s="409">
        <v>20651</v>
      </c>
      <c r="D60" s="409" t="s">
        <v>937</v>
      </c>
      <c r="E60" s="410">
        <v>20651</v>
      </c>
      <c r="F60" s="409">
        <v>18744</v>
      </c>
      <c r="G60" s="409">
        <v>0</v>
      </c>
      <c r="H60" s="411">
        <v>18744</v>
      </c>
    </row>
    <row r="61" spans="1:9">
      <c r="A61" s="136">
        <v>37</v>
      </c>
      <c r="B61" s="62" t="s">
        <v>181</v>
      </c>
      <c r="C61" s="412">
        <v>5237593.3600000003</v>
      </c>
      <c r="D61" s="412">
        <v>0</v>
      </c>
      <c r="E61" s="410">
        <v>5237593.3600000003</v>
      </c>
      <c r="F61" s="412">
        <v>2580985.63</v>
      </c>
      <c r="G61" s="412">
        <v>0</v>
      </c>
      <c r="H61" s="411">
        <v>2580985.63</v>
      </c>
    </row>
    <row r="62" spans="1:9">
      <c r="A62" s="136"/>
      <c r="B62" s="63"/>
      <c r="C62" s="413"/>
      <c r="D62" s="413"/>
      <c r="E62" s="414"/>
      <c r="F62" s="413"/>
      <c r="G62" s="413"/>
      <c r="H62" s="415"/>
    </row>
    <row r="63" spans="1:9">
      <c r="A63" s="136">
        <v>38</v>
      </c>
      <c r="B63" s="64" t="s">
        <v>311</v>
      </c>
      <c r="C63" s="412">
        <v>1014793.1999999927</v>
      </c>
      <c r="D63" s="412">
        <v>-1727242.2508</v>
      </c>
      <c r="E63" s="410">
        <v>-712449.0508000073</v>
      </c>
      <c r="F63" s="412">
        <v>2940973.3600000022</v>
      </c>
      <c r="G63" s="412">
        <v>-1429947.3369999998</v>
      </c>
      <c r="H63" s="411">
        <v>1511026.0230000024</v>
      </c>
    </row>
    <row r="64" spans="1:9">
      <c r="A64" s="134">
        <v>39</v>
      </c>
      <c r="B64" s="59" t="s">
        <v>182</v>
      </c>
      <c r="C64" s="418">
        <v>0</v>
      </c>
      <c r="D64" s="418">
        <v>0</v>
      </c>
      <c r="E64" s="410">
        <v>0</v>
      </c>
      <c r="F64" s="418">
        <v>101923.88</v>
      </c>
      <c r="G64" s="418">
        <v>0</v>
      </c>
      <c r="H64" s="411">
        <v>101923.88</v>
      </c>
    </row>
    <row r="65" spans="1:8">
      <c r="A65" s="136">
        <v>40</v>
      </c>
      <c r="B65" s="62" t="s">
        <v>183</v>
      </c>
      <c r="C65" s="412">
        <v>1014793.1999999927</v>
      </c>
      <c r="D65" s="412">
        <v>-1727242.2508</v>
      </c>
      <c r="E65" s="410">
        <v>-712449.0508000073</v>
      </c>
      <c r="F65" s="412">
        <v>2839049.4800000023</v>
      </c>
      <c r="G65" s="412">
        <v>-1429947.3369999998</v>
      </c>
      <c r="H65" s="411">
        <v>1409102.1430000025</v>
      </c>
    </row>
    <row r="66" spans="1:8">
      <c r="A66" s="134">
        <v>41</v>
      </c>
      <c r="B66" s="59" t="s">
        <v>184</v>
      </c>
      <c r="C66" s="418">
        <v>-3833.3</v>
      </c>
      <c r="D66" s="418">
        <v>0</v>
      </c>
      <c r="E66" s="410">
        <v>-3833.3</v>
      </c>
      <c r="F66" s="418">
        <v>588.37999999999988</v>
      </c>
      <c r="G66" s="418">
        <v>0</v>
      </c>
      <c r="H66" s="411">
        <v>588.37999999999988</v>
      </c>
    </row>
    <row r="67" spans="1:8" ht="15.75" thickBot="1">
      <c r="A67" s="138">
        <v>42</v>
      </c>
      <c r="B67" s="139" t="s">
        <v>185</v>
      </c>
      <c r="C67" s="419">
        <v>1010959.8999999927</v>
      </c>
      <c r="D67" s="419">
        <v>-1727242.2508</v>
      </c>
      <c r="E67" s="420">
        <v>-716282.35080000735</v>
      </c>
      <c r="F67" s="419">
        <v>2839637.8600000022</v>
      </c>
      <c r="G67" s="419">
        <v>-1429947.3369999998</v>
      </c>
      <c r="H67" s="421">
        <v>1409690.5230000024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53"/>
  <sheetViews>
    <sheetView showGridLines="0" topLeftCell="A16" zoomScale="80" zoomScaleNormal="80" workbookViewId="0">
      <selection activeCell="C7" sqref="C7:H53"/>
    </sheetView>
  </sheetViews>
  <sheetFormatPr defaultRowHeight="15"/>
  <cols>
    <col min="1" max="1" width="9.5703125" bestFit="1" customWidth="1"/>
    <col min="2" max="2" width="109.85546875" customWidth="1"/>
    <col min="3" max="8" width="12.7109375" customWidth="1"/>
  </cols>
  <sheetData>
    <row r="1" spans="1:8">
      <c r="A1" s="2" t="s">
        <v>226</v>
      </c>
      <c r="B1" s="375" t="str">
        <f>Info!C2</f>
        <v>ფინკა ბანკი საქართველო სს</v>
      </c>
    </row>
    <row r="2" spans="1:8">
      <c r="A2" s="2" t="s">
        <v>227</v>
      </c>
      <c r="B2" s="376">
        <f>'1. key ratios'!B2</f>
        <v>43646</v>
      </c>
    </row>
    <row r="3" spans="1:8">
      <c r="A3" s="2"/>
    </row>
    <row r="4" spans="1:8" ht="16.5" thickBot="1">
      <c r="A4" s="2" t="s">
        <v>651</v>
      </c>
      <c r="B4" s="2"/>
      <c r="C4" s="223"/>
      <c r="D4" s="223"/>
      <c r="E4" s="223"/>
      <c r="F4" s="224"/>
      <c r="G4" s="224"/>
      <c r="H4" s="225" t="s">
        <v>130</v>
      </c>
    </row>
    <row r="5" spans="1:8" ht="15.75">
      <c r="A5" s="556" t="s">
        <v>27</v>
      </c>
      <c r="B5" s="558" t="s">
        <v>283</v>
      </c>
      <c r="C5" s="560" t="s">
        <v>232</v>
      </c>
      <c r="D5" s="560"/>
      <c r="E5" s="560"/>
      <c r="F5" s="560" t="s">
        <v>233</v>
      </c>
      <c r="G5" s="560"/>
      <c r="H5" s="561"/>
    </row>
    <row r="6" spans="1:8">
      <c r="A6" s="557"/>
      <c r="B6" s="559"/>
      <c r="C6" s="44" t="s">
        <v>28</v>
      </c>
      <c r="D6" s="44" t="s">
        <v>131</v>
      </c>
      <c r="E6" s="44" t="s">
        <v>69</v>
      </c>
      <c r="F6" s="44" t="s">
        <v>28</v>
      </c>
      <c r="G6" s="44" t="s">
        <v>131</v>
      </c>
      <c r="H6" s="45" t="s">
        <v>69</v>
      </c>
    </row>
    <row r="7" spans="1:8" s="3" customFormat="1">
      <c r="A7" s="226">
        <v>1</v>
      </c>
      <c r="B7" s="227" t="s">
        <v>791</v>
      </c>
      <c r="C7" s="422">
        <v>1102504.18</v>
      </c>
      <c r="D7" s="422">
        <v>18434.87</v>
      </c>
      <c r="E7" s="422">
        <v>1120939.05</v>
      </c>
      <c r="F7" s="422">
        <v>587733.15</v>
      </c>
      <c r="G7" s="422">
        <v>60977.57</v>
      </c>
      <c r="H7" s="423">
        <v>648710.72</v>
      </c>
    </row>
    <row r="8" spans="1:8" s="3" customFormat="1">
      <c r="A8" s="226">
        <v>1.1000000000000001</v>
      </c>
      <c r="B8" s="228" t="s">
        <v>315</v>
      </c>
      <c r="C8" s="401">
        <v>0</v>
      </c>
      <c r="D8" s="401">
        <v>0</v>
      </c>
      <c r="E8" s="424">
        <v>0</v>
      </c>
      <c r="F8" s="401">
        <v>0</v>
      </c>
      <c r="G8" s="401">
        <v>0</v>
      </c>
      <c r="H8" s="402">
        <v>0</v>
      </c>
    </row>
    <row r="9" spans="1:8" s="3" customFormat="1">
      <c r="A9" s="226">
        <v>1.2</v>
      </c>
      <c r="B9" s="228" t="s">
        <v>316</v>
      </c>
      <c r="C9" s="401">
        <v>0</v>
      </c>
      <c r="D9" s="401">
        <v>0</v>
      </c>
      <c r="E9" s="424">
        <v>0</v>
      </c>
      <c r="F9" s="401">
        <v>0</v>
      </c>
      <c r="G9" s="401">
        <v>0</v>
      </c>
      <c r="H9" s="402">
        <v>0</v>
      </c>
    </row>
    <row r="10" spans="1:8" s="3" customFormat="1">
      <c r="A10" s="226">
        <v>1.3</v>
      </c>
      <c r="B10" s="228" t="s">
        <v>317</v>
      </c>
      <c r="C10" s="401">
        <v>1102504.18</v>
      </c>
      <c r="D10" s="401">
        <v>18434.87</v>
      </c>
      <c r="E10" s="424">
        <v>1120939.05</v>
      </c>
      <c r="F10" s="401">
        <v>587733.15</v>
      </c>
      <c r="G10" s="401">
        <v>60977.57</v>
      </c>
      <c r="H10" s="402">
        <v>648710.72</v>
      </c>
    </row>
    <row r="11" spans="1:8" s="3" customFormat="1">
      <c r="A11" s="226">
        <v>1.4</v>
      </c>
      <c r="B11" s="228" t="s">
        <v>318</v>
      </c>
      <c r="C11" s="401">
        <v>0</v>
      </c>
      <c r="D11" s="401">
        <v>0</v>
      </c>
      <c r="E11" s="424">
        <v>0</v>
      </c>
      <c r="F11" s="401">
        <v>0</v>
      </c>
      <c r="G11" s="401">
        <v>0</v>
      </c>
      <c r="H11" s="402">
        <v>0</v>
      </c>
    </row>
    <row r="12" spans="1:8" s="3" customFormat="1">
      <c r="A12" s="226">
        <v>2</v>
      </c>
      <c r="B12" s="227" t="s">
        <v>319</v>
      </c>
      <c r="C12" s="401">
        <v>0</v>
      </c>
      <c r="D12" s="401">
        <v>0</v>
      </c>
      <c r="E12" s="424">
        <v>0</v>
      </c>
      <c r="F12" s="401">
        <v>0</v>
      </c>
      <c r="G12" s="401">
        <v>0</v>
      </c>
      <c r="H12" s="402">
        <v>0</v>
      </c>
    </row>
    <row r="13" spans="1:8" s="3" customFormat="1">
      <c r="A13" s="226">
        <v>3</v>
      </c>
      <c r="B13" s="227" t="s">
        <v>320</v>
      </c>
      <c r="C13" s="422">
        <v>7378000</v>
      </c>
      <c r="D13" s="422">
        <v>0</v>
      </c>
      <c r="E13" s="422">
        <v>7378000</v>
      </c>
      <c r="F13" s="422">
        <v>16194000</v>
      </c>
      <c r="G13" s="422">
        <v>986735.27</v>
      </c>
      <c r="H13" s="423">
        <v>17180735.27</v>
      </c>
    </row>
    <row r="14" spans="1:8" s="3" customFormat="1">
      <c r="A14" s="226">
        <v>3.1</v>
      </c>
      <c r="B14" s="228" t="s">
        <v>321</v>
      </c>
      <c r="C14" s="401">
        <v>7378000</v>
      </c>
      <c r="D14" s="401">
        <v>0</v>
      </c>
      <c r="E14" s="424">
        <v>7378000</v>
      </c>
      <c r="F14" s="401">
        <v>16194000</v>
      </c>
      <c r="G14" s="401">
        <v>986735.27</v>
      </c>
      <c r="H14" s="402">
        <v>17180735.27</v>
      </c>
    </row>
    <row r="15" spans="1:8" s="3" customFormat="1">
      <c r="A15" s="226">
        <v>3.2</v>
      </c>
      <c r="B15" s="228" t="s">
        <v>322</v>
      </c>
      <c r="C15" s="401">
        <v>0</v>
      </c>
      <c r="D15" s="401">
        <v>0</v>
      </c>
      <c r="E15" s="424">
        <v>0</v>
      </c>
      <c r="F15" s="401">
        <v>0</v>
      </c>
      <c r="G15" s="401">
        <v>0</v>
      </c>
      <c r="H15" s="402">
        <v>0</v>
      </c>
    </row>
    <row r="16" spans="1:8" s="3" customFormat="1">
      <c r="A16" s="226">
        <v>4</v>
      </c>
      <c r="B16" s="227" t="s">
        <v>323</v>
      </c>
      <c r="C16" s="422">
        <v>615285507.54999983</v>
      </c>
      <c r="D16" s="422">
        <v>68966574.279999971</v>
      </c>
      <c r="E16" s="422">
        <v>684252081.8299998</v>
      </c>
      <c r="F16" s="422">
        <v>550585639.77000022</v>
      </c>
      <c r="G16" s="422">
        <v>120865553.21999969</v>
      </c>
      <c r="H16" s="423">
        <v>671451192.98999989</v>
      </c>
    </row>
    <row r="17" spans="1:8" s="3" customFormat="1">
      <c r="A17" s="226">
        <v>4.0999999999999996</v>
      </c>
      <c r="B17" s="228" t="s">
        <v>324</v>
      </c>
      <c r="C17" s="401">
        <v>615285507.54999983</v>
      </c>
      <c r="D17" s="401">
        <v>68966574.279999971</v>
      </c>
      <c r="E17" s="424">
        <v>684252081.8299998</v>
      </c>
      <c r="F17" s="401">
        <v>550585639.77000022</v>
      </c>
      <c r="G17" s="401">
        <v>120865553.21999969</v>
      </c>
      <c r="H17" s="402">
        <v>671451192.98999989</v>
      </c>
    </row>
    <row r="18" spans="1:8" s="3" customFormat="1">
      <c r="A18" s="226">
        <v>4.2</v>
      </c>
      <c r="B18" s="228" t="s">
        <v>325</v>
      </c>
      <c r="C18" s="401">
        <v>0</v>
      </c>
      <c r="D18" s="401">
        <v>0</v>
      </c>
      <c r="E18" s="424">
        <v>0</v>
      </c>
      <c r="F18" s="401">
        <v>0</v>
      </c>
      <c r="G18" s="401">
        <v>0</v>
      </c>
      <c r="H18" s="402">
        <v>0</v>
      </c>
    </row>
    <row r="19" spans="1:8" s="3" customFormat="1">
      <c r="A19" s="226">
        <v>5</v>
      </c>
      <c r="B19" s="227" t="s">
        <v>326</v>
      </c>
      <c r="C19" s="401">
        <v>49866350.580000006</v>
      </c>
      <c r="D19" s="401">
        <v>51142168.070000023</v>
      </c>
      <c r="E19" s="424">
        <v>101008518.65000004</v>
      </c>
      <c r="F19" s="401">
        <v>52806738.289999999</v>
      </c>
      <c r="G19" s="401">
        <v>63090469.710000038</v>
      </c>
      <c r="H19" s="402">
        <v>115897208.00000003</v>
      </c>
    </row>
    <row r="20" spans="1:8" s="3" customFormat="1">
      <c r="A20" s="226">
        <v>5.0999999999999996</v>
      </c>
      <c r="B20" s="228" t="s">
        <v>327</v>
      </c>
      <c r="C20" s="422">
        <v>1372555.1300000001</v>
      </c>
      <c r="D20" s="422">
        <v>176770.12</v>
      </c>
      <c r="E20" s="422">
        <v>1549325.25</v>
      </c>
      <c r="F20" s="422">
        <v>269433.65000000002</v>
      </c>
      <c r="G20" s="422">
        <v>178859.85</v>
      </c>
      <c r="H20" s="423">
        <v>448293.5</v>
      </c>
    </row>
    <row r="21" spans="1:8" s="3" customFormat="1">
      <c r="A21" s="226">
        <v>5.2</v>
      </c>
      <c r="B21" s="228" t="s">
        <v>328</v>
      </c>
      <c r="C21" s="401">
        <v>0</v>
      </c>
      <c r="D21" s="401">
        <v>0</v>
      </c>
      <c r="E21" s="424">
        <v>0</v>
      </c>
      <c r="F21" s="401">
        <v>0</v>
      </c>
      <c r="G21" s="401">
        <v>0</v>
      </c>
      <c r="H21" s="402">
        <v>0</v>
      </c>
    </row>
    <row r="22" spans="1:8" s="3" customFormat="1">
      <c r="A22" s="226">
        <v>5.3</v>
      </c>
      <c r="B22" s="228" t="s">
        <v>329</v>
      </c>
      <c r="C22" s="422">
        <v>47580384.450000003</v>
      </c>
      <c r="D22" s="422">
        <v>50929539.200000025</v>
      </c>
      <c r="E22" s="422">
        <v>98509923.650000036</v>
      </c>
      <c r="F22" s="422">
        <v>52344238.640000001</v>
      </c>
      <c r="G22" s="422">
        <v>62692191.660000034</v>
      </c>
      <c r="H22" s="423">
        <v>115036430.30000004</v>
      </c>
    </row>
    <row r="23" spans="1:8" s="3" customFormat="1">
      <c r="A23" s="226" t="s">
        <v>330</v>
      </c>
      <c r="B23" s="229" t="s">
        <v>331</v>
      </c>
      <c r="C23" s="401">
        <v>38987812.789999999</v>
      </c>
      <c r="D23" s="401">
        <v>40521627.14000003</v>
      </c>
      <c r="E23" s="424">
        <v>79509439.930000037</v>
      </c>
      <c r="F23" s="401">
        <v>43023101.240000002</v>
      </c>
      <c r="G23" s="401">
        <v>47608755.50000003</v>
      </c>
      <c r="H23" s="402">
        <v>90631856.740000039</v>
      </c>
    </row>
    <row r="24" spans="1:8" s="3" customFormat="1">
      <c r="A24" s="226" t="s">
        <v>332</v>
      </c>
      <c r="B24" s="229" t="s">
        <v>333</v>
      </c>
      <c r="C24" s="401">
        <v>4207206.0600000005</v>
      </c>
      <c r="D24" s="401">
        <v>4226505.6399999987</v>
      </c>
      <c r="E24" s="424">
        <v>8433711.6999999993</v>
      </c>
      <c r="F24" s="401">
        <v>4128766</v>
      </c>
      <c r="G24" s="401">
        <v>7371510.0999999996</v>
      </c>
      <c r="H24" s="402">
        <v>11500276.1</v>
      </c>
    </row>
    <row r="25" spans="1:8" s="3" customFormat="1">
      <c r="A25" s="226" t="s">
        <v>334</v>
      </c>
      <c r="B25" s="230" t="s">
        <v>335</v>
      </c>
      <c r="C25" s="401">
        <v>0</v>
      </c>
      <c r="D25" s="401">
        <v>0</v>
      </c>
      <c r="E25" s="424">
        <v>0</v>
      </c>
      <c r="F25" s="401">
        <v>0</v>
      </c>
      <c r="G25" s="401">
        <v>0</v>
      </c>
      <c r="H25" s="402">
        <v>0</v>
      </c>
    </row>
    <row r="26" spans="1:8" s="3" customFormat="1">
      <c r="A26" s="226" t="s">
        <v>336</v>
      </c>
      <c r="B26" s="229" t="s">
        <v>337</v>
      </c>
      <c r="C26" s="401">
        <v>4359781.5999999996</v>
      </c>
      <c r="D26" s="401">
        <v>5821680.0499999998</v>
      </c>
      <c r="E26" s="424">
        <v>10181461.649999999</v>
      </c>
      <c r="F26" s="401">
        <v>5166787.3999999994</v>
      </c>
      <c r="G26" s="401">
        <v>7004646.8099999996</v>
      </c>
      <c r="H26" s="402">
        <v>12171434.209999999</v>
      </c>
    </row>
    <row r="27" spans="1:8" s="3" customFormat="1">
      <c r="A27" s="226" t="s">
        <v>338</v>
      </c>
      <c r="B27" s="229" t="s">
        <v>339</v>
      </c>
      <c r="C27" s="401">
        <v>25584</v>
      </c>
      <c r="D27" s="401">
        <v>359726.37</v>
      </c>
      <c r="E27" s="424">
        <v>385310.37</v>
      </c>
      <c r="F27" s="401">
        <v>25584</v>
      </c>
      <c r="G27" s="401">
        <v>707279.25</v>
      </c>
      <c r="H27" s="402">
        <v>732863.25</v>
      </c>
    </row>
    <row r="28" spans="1:8" s="3" customFormat="1">
      <c r="A28" s="226">
        <v>5.4</v>
      </c>
      <c r="B28" s="228" t="s">
        <v>340</v>
      </c>
      <c r="C28" s="401">
        <v>913411</v>
      </c>
      <c r="D28" s="401">
        <v>35858.75</v>
      </c>
      <c r="E28" s="424">
        <v>949269.75</v>
      </c>
      <c r="F28" s="401">
        <v>193066</v>
      </c>
      <c r="G28" s="401">
        <v>219418.2</v>
      </c>
      <c r="H28" s="402">
        <v>412484.2</v>
      </c>
    </row>
    <row r="29" spans="1:8" s="3" customFormat="1">
      <c r="A29" s="226">
        <v>5.5</v>
      </c>
      <c r="B29" s="228" t="s">
        <v>341</v>
      </c>
      <c r="C29" s="401">
        <v>0</v>
      </c>
      <c r="D29" s="401">
        <v>0</v>
      </c>
      <c r="E29" s="424">
        <v>0</v>
      </c>
      <c r="F29" s="401">
        <v>0</v>
      </c>
      <c r="G29" s="401">
        <v>0</v>
      </c>
      <c r="H29" s="402">
        <v>0</v>
      </c>
    </row>
    <row r="30" spans="1:8" s="3" customFormat="1">
      <c r="A30" s="226">
        <v>5.6</v>
      </c>
      <c r="B30" s="228" t="s">
        <v>342</v>
      </c>
      <c r="C30" s="401">
        <v>0</v>
      </c>
      <c r="D30" s="401">
        <v>0</v>
      </c>
      <c r="E30" s="424">
        <v>0</v>
      </c>
      <c r="F30" s="401">
        <v>0</v>
      </c>
      <c r="G30" s="401">
        <v>0</v>
      </c>
      <c r="H30" s="402">
        <v>0</v>
      </c>
    </row>
    <row r="31" spans="1:8" s="3" customFormat="1">
      <c r="A31" s="226">
        <v>5.7</v>
      </c>
      <c r="B31" s="228" t="s">
        <v>343</v>
      </c>
      <c r="C31" s="401">
        <v>0</v>
      </c>
      <c r="D31" s="401">
        <v>0</v>
      </c>
      <c r="E31" s="424">
        <v>0</v>
      </c>
      <c r="F31" s="401">
        <v>0</v>
      </c>
      <c r="G31" s="401">
        <v>0</v>
      </c>
      <c r="H31" s="402">
        <v>0</v>
      </c>
    </row>
    <row r="32" spans="1:8" s="3" customFormat="1">
      <c r="A32" s="226">
        <v>6</v>
      </c>
      <c r="B32" s="227" t="s">
        <v>344</v>
      </c>
      <c r="C32" s="422">
        <v>-28761911.100000001</v>
      </c>
      <c r="D32" s="422">
        <v>29519150</v>
      </c>
      <c r="E32" s="422">
        <v>757238.89999999851</v>
      </c>
      <c r="F32" s="422">
        <v>-2148750</v>
      </c>
      <c r="G32" s="422">
        <v>0</v>
      </c>
      <c r="H32" s="423">
        <v>-2148750</v>
      </c>
    </row>
    <row r="33" spans="1:8" s="3" customFormat="1">
      <c r="A33" s="226">
        <v>6.1</v>
      </c>
      <c r="B33" s="228" t="s">
        <v>792</v>
      </c>
      <c r="C33" s="401">
        <v>0</v>
      </c>
      <c r="D33" s="401">
        <v>29519150</v>
      </c>
      <c r="E33" s="424">
        <v>29519150</v>
      </c>
      <c r="F33" s="401">
        <v>21305900</v>
      </c>
      <c r="G33" s="401">
        <v>0</v>
      </c>
      <c r="H33" s="402">
        <v>21305900</v>
      </c>
    </row>
    <row r="34" spans="1:8" s="3" customFormat="1">
      <c r="A34" s="226">
        <v>6.2</v>
      </c>
      <c r="B34" s="228" t="s">
        <v>345</v>
      </c>
      <c r="C34" s="401">
        <v>-28761911.100000001</v>
      </c>
      <c r="D34" s="401">
        <v>0</v>
      </c>
      <c r="E34" s="424">
        <v>-28761911.100000001</v>
      </c>
      <c r="F34" s="401">
        <v>-23454650</v>
      </c>
      <c r="G34" s="401">
        <v>0</v>
      </c>
      <c r="H34" s="402">
        <v>-23454650</v>
      </c>
    </row>
    <row r="35" spans="1:8" s="3" customFormat="1">
      <c r="A35" s="226">
        <v>6.3</v>
      </c>
      <c r="B35" s="228" t="s">
        <v>346</v>
      </c>
      <c r="C35" s="401">
        <v>0</v>
      </c>
      <c r="D35" s="401">
        <v>0</v>
      </c>
      <c r="E35" s="424">
        <v>0</v>
      </c>
      <c r="F35" s="401">
        <v>0</v>
      </c>
      <c r="G35" s="401">
        <v>0</v>
      </c>
      <c r="H35" s="402">
        <v>0</v>
      </c>
    </row>
    <row r="36" spans="1:8" s="3" customFormat="1">
      <c r="A36" s="226">
        <v>6.4</v>
      </c>
      <c r="B36" s="228" t="s">
        <v>347</v>
      </c>
      <c r="C36" s="401">
        <v>0</v>
      </c>
      <c r="D36" s="401">
        <v>0</v>
      </c>
      <c r="E36" s="424">
        <v>0</v>
      </c>
      <c r="F36" s="401">
        <v>0</v>
      </c>
      <c r="G36" s="401">
        <v>0</v>
      </c>
      <c r="H36" s="402">
        <v>0</v>
      </c>
    </row>
    <row r="37" spans="1:8" s="3" customFormat="1">
      <c r="A37" s="226">
        <v>6.5</v>
      </c>
      <c r="B37" s="228" t="s">
        <v>348</v>
      </c>
      <c r="C37" s="401">
        <v>0</v>
      </c>
      <c r="D37" s="401">
        <v>0</v>
      </c>
      <c r="E37" s="424">
        <v>0</v>
      </c>
      <c r="F37" s="401">
        <v>0</v>
      </c>
      <c r="G37" s="401">
        <v>0</v>
      </c>
      <c r="H37" s="402">
        <v>0</v>
      </c>
    </row>
    <row r="38" spans="1:8" s="3" customFormat="1">
      <c r="A38" s="226">
        <v>6.6</v>
      </c>
      <c r="B38" s="228" t="s">
        <v>349</v>
      </c>
      <c r="C38" s="401">
        <v>0</v>
      </c>
      <c r="D38" s="401">
        <v>0</v>
      </c>
      <c r="E38" s="424">
        <v>0</v>
      </c>
      <c r="F38" s="401">
        <v>0</v>
      </c>
      <c r="G38" s="401">
        <v>0</v>
      </c>
      <c r="H38" s="402">
        <v>0</v>
      </c>
    </row>
    <row r="39" spans="1:8" s="3" customFormat="1" ht="25.5">
      <c r="A39" s="226">
        <v>6.7</v>
      </c>
      <c r="B39" s="228" t="s">
        <v>350</v>
      </c>
      <c r="C39" s="401">
        <v>0</v>
      </c>
      <c r="D39" s="401">
        <v>0</v>
      </c>
      <c r="E39" s="424">
        <v>0</v>
      </c>
      <c r="F39" s="401">
        <v>0</v>
      </c>
      <c r="G39" s="401">
        <v>0</v>
      </c>
      <c r="H39" s="402">
        <v>0</v>
      </c>
    </row>
    <row r="40" spans="1:8" s="3" customFormat="1">
      <c r="A40" s="226">
        <v>7</v>
      </c>
      <c r="B40" s="227" t="s">
        <v>351</v>
      </c>
      <c r="C40" s="422">
        <v>20115875.710000001</v>
      </c>
      <c r="D40" s="422">
        <v>10217951.190000001</v>
      </c>
      <c r="E40" s="422">
        <v>30333826.900000002</v>
      </c>
      <c r="F40" s="422">
        <v>20338966.420000002</v>
      </c>
      <c r="G40" s="422">
        <v>9242927.3665999994</v>
      </c>
      <c r="H40" s="423">
        <v>29581893.786600001</v>
      </c>
    </row>
    <row r="41" spans="1:8" s="3" customFormat="1">
      <c r="A41" s="226">
        <v>7.1</v>
      </c>
      <c r="B41" s="228" t="s">
        <v>352</v>
      </c>
      <c r="C41" s="401">
        <v>2090628.4399999992</v>
      </c>
      <c r="D41" s="401">
        <v>311742.39999999997</v>
      </c>
      <c r="E41" s="424">
        <v>2402370.8399999994</v>
      </c>
      <c r="F41" s="401">
        <v>1736112.1200000027</v>
      </c>
      <c r="G41" s="401">
        <v>420948.34999999986</v>
      </c>
      <c r="H41" s="402">
        <v>2157060.4700000025</v>
      </c>
    </row>
    <row r="42" spans="1:8" s="3" customFormat="1" ht="25.5">
      <c r="A42" s="226">
        <v>7.2</v>
      </c>
      <c r="B42" s="228" t="s">
        <v>353</v>
      </c>
      <c r="C42" s="401">
        <v>148866.59</v>
      </c>
      <c r="D42" s="401">
        <v>13871.398199999996</v>
      </c>
      <c r="E42" s="424">
        <v>162737.98819999999</v>
      </c>
      <c r="F42" s="401">
        <v>327184.90999999997</v>
      </c>
      <c r="G42" s="401">
        <v>23249.846599999997</v>
      </c>
      <c r="H42" s="402">
        <v>350434.75659999996</v>
      </c>
    </row>
    <row r="43" spans="1:8" s="3" customFormat="1" ht="25.5">
      <c r="A43" s="226">
        <v>7.3</v>
      </c>
      <c r="B43" s="228" t="s">
        <v>354</v>
      </c>
      <c r="C43" s="401">
        <v>15625025.23</v>
      </c>
      <c r="D43" s="401">
        <v>8775342.2300000004</v>
      </c>
      <c r="E43" s="424">
        <v>24400367.460000001</v>
      </c>
      <c r="F43" s="401">
        <v>14270948.279999999</v>
      </c>
      <c r="G43" s="401">
        <v>7469826.4700000007</v>
      </c>
      <c r="H43" s="402">
        <v>21740774.75</v>
      </c>
    </row>
    <row r="44" spans="1:8" s="3" customFormat="1" ht="25.5">
      <c r="A44" s="226">
        <v>7.4</v>
      </c>
      <c r="B44" s="228" t="s">
        <v>355</v>
      </c>
      <c r="C44" s="401">
        <v>4490850.4800000004</v>
      </c>
      <c r="D44" s="401">
        <v>1442608.96</v>
      </c>
      <c r="E44" s="424">
        <v>5933459.4400000004</v>
      </c>
      <c r="F44" s="401">
        <v>4004721.11</v>
      </c>
      <c r="G44" s="401">
        <v>1328902.7000000002</v>
      </c>
      <c r="H44" s="402">
        <v>5333623.8100000005</v>
      </c>
    </row>
    <row r="45" spans="1:8" s="3" customFormat="1">
      <c r="A45" s="226">
        <v>8</v>
      </c>
      <c r="B45" s="227" t="s">
        <v>356</v>
      </c>
      <c r="C45" s="422">
        <v>0</v>
      </c>
      <c r="D45" s="422">
        <v>0</v>
      </c>
      <c r="E45" s="422">
        <v>0</v>
      </c>
      <c r="F45" s="422">
        <v>996084</v>
      </c>
      <c r="G45" s="422">
        <v>2593352.4926399998</v>
      </c>
      <c r="H45" s="423">
        <v>3589436.4926399998</v>
      </c>
    </row>
    <row r="46" spans="1:8" s="3" customFormat="1">
      <c r="A46" s="226">
        <v>8.1</v>
      </c>
      <c r="B46" s="228" t="s">
        <v>357</v>
      </c>
      <c r="C46" s="401">
        <v>0</v>
      </c>
      <c r="D46" s="401">
        <v>0</v>
      </c>
      <c r="E46" s="424">
        <v>0</v>
      </c>
      <c r="F46" s="401">
        <v>996084</v>
      </c>
      <c r="G46" s="401">
        <v>1797161.7482460416</v>
      </c>
      <c r="H46" s="402">
        <v>2793245.7482460416</v>
      </c>
    </row>
    <row r="47" spans="1:8" s="3" customFormat="1">
      <c r="A47" s="226">
        <v>8.1999999999999993</v>
      </c>
      <c r="B47" s="228" t="s">
        <v>358</v>
      </c>
      <c r="C47" s="401">
        <v>0</v>
      </c>
      <c r="D47" s="401">
        <v>0</v>
      </c>
      <c r="E47" s="424">
        <v>0</v>
      </c>
      <c r="F47" s="401"/>
      <c r="G47" s="401">
        <v>562016.99604279408</v>
      </c>
      <c r="H47" s="402">
        <v>562016.99604279408</v>
      </c>
    </row>
    <row r="48" spans="1:8" s="3" customFormat="1">
      <c r="A48" s="226">
        <v>8.3000000000000007</v>
      </c>
      <c r="B48" s="228" t="s">
        <v>359</v>
      </c>
      <c r="C48" s="401">
        <v>0</v>
      </c>
      <c r="D48" s="401">
        <v>0</v>
      </c>
      <c r="E48" s="424">
        <v>0</v>
      </c>
      <c r="F48" s="401"/>
      <c r="G48" s="401">
        <v>234173.74835116416</v>
      </c>
      <c r="H48" s="402">
        <v>234173.74835116416</v>
      </c>
    </row>
    <row r="49" spans="1:8" s="3" customFormat="1">
      <c r="A49" s="226">
        <v>8.4</v>
      </c>
      <c r="B49" s="228" t="s">
        <v>360</v>
      </c>
      <c r="C49" s="401">
        <v>0</v>
      </c>
      <c r="D49" s="401">
        <v>0</v>
      </c>
      <c r="E49" s="424">
        <v>0</v>
      </c>
      <c r="F49" s="401"/>
      <c r="G49" s="401"/>
      <c r="H49" s="402">
        <v>0</v>
      </c>
    </row>
    <row r="50" spans="1:8" s="3" customFormat="1">
      <c r="A50" s="226">
        <v>8.5</v>
      </c>
      <c r="B50" s="228" t="s">
        <v>361</v>
      </c>
      <c r="C50" s="401">
        <v>0</v>
      </c>
      <c r="D50" s="401">
        <v>0</v>
      </c>
      <c r="E50" s="424">
        <v>0</v>
      </c>
      <c r="F50" s="401"/>
      <c r="G50" s="401"/>
      <c r="H50" s="402">
        <v>0</v>
      </c>
    </row>
    <row r="51" spans="1:8" s="3" customFormat="1">
      <c r="A51" s="226">
        <v>8.6</v>
      </c>
      <c r="B51" s="228" t="s">
        <v>362</v>
      </c>
      <c r="C51" s="401">
        <v>0</v>
      </c>
      <c r="D51" s="401">
        <v>0</v>
      </c>
      <c r="E51" s="424">
        <v>0</v>
      </c>
      <c r="F51" s="401"/>
      <c r="G51" s="401"/>
      <c r="H51" s="402">
        <v>0</v>
      </c>
    </row>
    <row r="52" spans="1:8" s="3" customFormat="1">
      <c r="A52" s="226">
        <v>8.6999999999999993</v>
      </c>
      <c r="B52" s="228" t="s">
        <v>363</v>
      </c>
      <c r="C52" s="401">
        <v>0</v>
      </c>
      <c r="D52" s="401">
        <v>0</v>
      </c>
      <c r="E52" s="424">
        <v>0</v>
      </c>
      <c r="F52" s="401"/>
      <c r="G52" s="401"/>
      <c r="H52" s="402">
        <v>0</v>
      </c>
    </row>
    <row r="53" spans="1:8" s="3" customFormat="1" ht="15.75" thickBot="1">
      <c r="A53" s="231">
        <v>9</v>
      </c>
      <c r="B53" s="232" t="s">
        <v>364</v>
      </c>
      <c r="C53" s="425">
        <v>0</v>
      </c>
      <c r="D53" s="425">
        <v>0</v>
      </c>
      <c r="E53" s="426">
        <v>0</v>
      </c>
      <c r="F53" s="425"/>
      <c r="G53" s="425"/>
      <c r="H53" s="40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8"/>
  <sheetViews>
    <sheetView showGridLines="0" zoomScale="80" zoomScaleNormal="80" workbookViewId="0">
      <pane xSplit="1" ySplit="4" topLeftCell="B5" activePane="bottomRight" state="frozen"/>
      <selection activeCell="L18" sqref="L18"/>
      <selection pane="topRight" activeCell="L18" sqref="L18"/>
      <selection pane="bottomLeft" activeCell="L18" sqref="L18"/>
      <selection pane="bottomRight" activeCell="C5" sqref="C5:C13"/>
    </sheetView>
  </sheetViews>
  <sheetFormatPr defaultColWidth="9.140625" defaultRowHeight="12.75"/>
  <cols>
    <col min="1" max="1" width="11.42578125" style="2" customWidth="1"/>
    <col min="2" max="2" width="160" style="2" bestFit="1" customWidth="1"/>
    <col min="3" max="4" width="12.7109375" style="2" customWidth="1"/>
    <col min="5" max="11" width="9.7109375" style="13" customWidth="1"/>
    <col min="12" max="16384" width="9.140625" style="13"/>
  </cols>
  <sheetData>
    <row r="1" spans="1:8" ht="15">
      <c r="A1" s="18" t="s">
        <v>226</v>
      </c>
      <c r="B1" s="375" t="str">
        <f>Info!C2</f>
        <v>ფინკა ბანკი საქართველო სს</v>
      </c>
      <c r="C1" s="17"/>
      <c r="D1" s="319"/>
    </row>
    <row r="2" spans="1:8" ht="15">
      <c r="A2" s="18" t="s">
        <v>227</v>
      </c>
      <c r="B2" s="376">
        <f>'1. key ratios'!B2</f>
        <v>43646</v>
      </c>
      <c r="C2" s="30"/>
      <c r="D2" s="19"/>
      <c r="E2" s="12"/>
      <c r="F2" s="12"/>
      <c r="G2" s="12"/>
      <c r="H2" s="12"/>
    </row>
    <row r="3" spans="1:8" ht="15">
      <c r="A3" s="18"/>
      <c r="B3" s="17"/>
      <c r="C3" s="30"/>
      <c r="D3" s="19"/>
      <c r="E3" s="12"/>
      <c r="F3" s="12"/>
      <c r="G3" s="12"/>
      <c r="H3" s="12"/>
    </row>
    <row r="4" spans="1:8" ht="15" customHeight="1" thickBot="1">
      <c r="A4" s="220" t="s">
        <v>652</v>
      </c>
      <c r="B4" s="221" t="s">
        <v>225</v>
      </c>
      <c r="C4" s="220"/>
      <c r="D4" s="222" t="s">
        <v>130</v>
      </c>
    </row>
    <row r="5" spans="1:8" ht="15" customHeight="1">
      <c r="A5" s="218" t="s">
        <v>27</v>
      </c>
      <c r="B5" s="219"/>
      <c r="C5" s="434">
        <v>43646</v>
      </c>
      <c r="D5" s="434">
        <v>43465</v>
      </c>
    </row>
    <row r="6" spans="1:8" ht="15" customHeight="1">
      <c r="A6" s="344">
        <v>1</v>
      </c>
      <c r="B6" s="345" t="s">
        <v>230</v>
      </c>
      <c r="C6" s="427">
        <v>196659813.31662437</v>
      </c>
      <c r="D6" s="428">
        <v>200202227.23605505</v>
      </c>
    </row>
    <row r="7" spans="1:8" ht="15" customHeight="1">
      <c r="A7" s="344">
        <v>1.1000000000000001</v>
      </c>
      <c r="B7" s="346" t="s">
        <v>22</v>
      </c>
      <c r="C7" s="429">
        <v>194753746.14927438</v>
      </c>
      <c r="D7" s="430">
        <v>199102006.91315505</v>
      </c>
    </row>
    <row r="8" spans="1:8" ht="14.25">
      <c r="A8" s="344" t="s">
        <v>290</v>
      </c>
      <c r="B8" s="347" t="s">
        <v>646</v>
      </c>
      <c r="C8" s="429">
        <v>561428.76</v>
      </c>
      <c r="D8" s="430">
        <v>388088.4</v>
      </c>
    </row>
    <row r="9" spans="1:8" ht="15" customHeight="1">
      <c r="A9" s="344">
        <v>1.2</v>
      </c>
      <c r="B9" s="346" t="s">
        <v>23</v>
      </c>
      <c r="C9" s="429">
        <v>557778.16735</v>
      </c>
      <c r="D9" s="430">
        <v>297240.32290000003</v>
      </c>
    </row>
    <row r="10" spans="1:8" ht="15" customHeight="1">
      <c r="A10" s="344">
        <v>1.3</v>
      </c>
      <c r="B10" s="348" t="s">
        <v>78</v>
      </c>
      <c r="C10" s="431">
        <v>1348289</v>
      </c>
      <c r="D10" s="430">
        <v>802980</v>
      </c>
    </row>
    <row r="11" spans="1:8" ht="15" customHeight="1">
      <c r="A11" s="344">
        <v>2</v>
      </c>
      <c r="B11" s="345" t="s">
        <v>231</v>
      </c>
      <c r="C11" s="429">
        <v>1151831.0172589964</v>
      </c>
      <c r="D11" s="430">
        <v>242681.3278</v>
      </c>
    </row>
    <row r="12" spans="1:8" ht="15" customHeight="1">
      <c r="A12" s="358">
        <v>3</v>
      </c>
      <c r="B12" s="359" t="s">
        <v>229</v>
      </c>
      <c r="C12" s="431">
        <v>66343501.516437508</v>
      </c>
      <c r="D12" s="430">
        <v>66343501.516437508</v>
      </c>
    </row>
    <row r="13" spans="1:8" ht="15" thickBot="1">
      <c r="A13" s="141">
        <v>4</v>
      </c>
      <c r="B13" s="142" t="s">
        <v>291</v>
      </c>
      <c r="C13" s="432">
        <v>264155145.85032088</v>
      </c>
      <c r="D13" s="433">
        <v>266788410.08029255</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25"/>
  <sheetViews>
    <sheetView showGridLines="0" zoomScale="80" zoomScaleNormal="80" workbookViewId="0">
      <pane xSplit="1" ySplit="4" topLeftCell="B5" activePane="bottomRight" state="frozen"/>
      <selection pane="topRight" activeCell="B1" sqref="B1"/>
      <selection pane="bottomLeft" activeCell="A4" sqref="A4"/>
      <selection pane="bottomRight" activeCell="A15" sqref="A15"/>
    </sheetView>
  </sheetViews>
  <sheetFormatPr defaultRowHeight="15"/>
  <cols>
    <col min="1" max="1" width="9.5703125" style="2" bestFit="1" customWidth="1"/>
    <col min="2" max="2" width="90.42578125" style="2" bestFit="1" customWidth="1"/>
    <col min="3" max="3" width="64.42578125" style="2" bestFit="1" customWidth="1"/>
  </cols>
  <sheetData>
    <row r="1" spans="1:3">
      <c r="A1" s="2" t="s">
        <v>226</v>
      </c>
      <c r="B1" s="375" t="str">
        <f>Info!C2</f>
        <v>ფინკა ბანკი საქართველო სს</v>
      </c>
    </row>
    <row r="2" spans="1:3">
      <c r="A2" s="2" t="s">
        <v>227</v>
      </c>
      <c r="B2" s="376">
        <f>'1. key ratios'!B2</f>
        <v>43646</v>
      </c>
    </row>
    <row r="4" spans="1:3" ht="16.5" customHeight="1" thickBot="1">
      <c r="A4" s="256" t="s">
        <v>653</v>
      </c>
      <c r="B4" s="66" t="s">
        <v>186</v>
      </c>
      <c r="C4" s="14"/>
    </row>
    <row r="5" spans="1:3" ht="15.75">
      <c r="A5" s="11"/>
      <c r="B5" s="562" t="s">
        <v>187</v>
      </c>
      <c r="C5" s="563"/>
    </row>
    <row r="6" spans="1:3">
      <c r="A6" s="435">
        <v>1</v>
      </c>
      <c r="B6" s="436" t="s">
        <v>916</v>
      </c>
      <c r="C6" s="69"/>
    </row>
    <row r="7" spans="1:3">
      <c r="A7" s="435">
        <v>2</v>
      </c>
      <c r="B7" s="436" t="s">
        <v>917</v>
      </c>
      <c r="C7" s="69"/>
    </row>
    <row r="8" spans="1:3">
      <c r="A8" s="435">
        <v>3</v>
      </c>
      <c r="B8" s="436" t="s">
        <v>918</v>
      </c>
      <c r="C8" s="69"/>
    </row>
    <row r="9" spans="1:3">
      <c r="A9" s="435">
        <v>4</v>
      </c>
      <c r="B9" s="436" t="s">
        <v>938</v>
      </c>
      <c r="C9" s="69"/>
    </row>
    <row r="10" spans="1:3">
      <c r="A10" s="15"/>
      <c r="B10" s="564"/>
      <c r="C10" s="565"/>
    </row>
    <row r="11" spans="1:3" ht="15.75">
      <c r="A11" s="15"/>
      <c r="B11" s="566" t="s">
        <v>188</v>
      </c>
      <c r="C11" s="567"/>
    </row>
    <row r="12" spans="1:3" ht="15.75">
      <c r="A12" s="435">
        <v>1</v>
      </c>
      <c r="B12" s="436" t="s">
        <v>919</v>
      </c>
      <c r="C12" s="67"/>
    </row>
    <row r="13" spans="1:3" ht="15.75">
      <c r="A13" s="435">
        <v>2</v>
      </c>
      <c r="B13" s="436" t="s">
        <v>920</v>
      </c>
      <c r="C13" s="67"/>
    </row>
    <row r="14" spans="1:3" ht="15.75">
      <c r="A14" s="435">
        <v>3</v>
      </c>
      <c r="B14" s="436" t="s">
        <v>921</v>
      </c>
      <c r="C14" s="67"/>
    </row>
    <row r="15" spans="1:3" ht="15.75" customHeight="1">
      <c r="A15" s="15"/>
      <c r="B15" s="28"/>
      <c r="C15" s="29"/>
    </row>
    <row r="16" spans="1:3" ht="30" customHeight="1">
      <c r="A16" s="15"/>
      <c r="B16" s="568" t="s">
        <v>189</v>
      </c>
      <c r="C16" s="569"/>
    </row>
    <row r="17" spans="1:3">
      <c r="A17" s="435">
        <v>1</v>
      </c>
      <c r="B17" s="436" t="s">
        <v>922</v>
      </c>
      <c r="C17" s="437">
        <v>1</v>
      </c>
    </row>
    <row r="18" spans="1:3" ht="15.75" customHeight="1">
      <c r="A18" s="15"/>
      <c r="B18" s="68"/>
      <c r="C18" s="69"/>
    </row>
    <row r="19" spans="1:3" ht="29.25" customHeight="1">
      <c r="A19" s="15"/>
      <c r="B19" s="568" t="s">
        <v>312</v>
      </c>
      <c r="C19" s="569"/>
    </row>
    <row r="20" spans="1:3">
      <c r="A20" s="435">
        <v>1</v>
      </c>
      <c r="B20" s="436" t="s">
        <v>923</v>
      </c>
      <c r="C20" s="438" t="s">
        <v>924</v>
      </c>
    </row>
    <row r="21" spans="1:3">
      <c r="A21" s="439">
        <v>2</v>
      </c>
      <c r="B21" s="440" t="s">
        <v>925</v>
      </c>
      <c r="C21" s="441" t="s">
        <v>926</v>
      </c>
    </row>
    <row r="22" spans="1:3">
      <c r="A22" s="439">
        <v>3</v>
      </c>
      <c r="B22" s="440" t="s">
        <v>927</v>
      </c>
      <c r="C22" s="441" t="s">
        <v>928</v>
      </c>
    </row>
    <row r="23" spans="1:3">
      <c r="A23" s="439">
        <v>4</v>
      </c>
      <c r="B23" s="440" t="s">
        <v>929</v>
      </c>
      <c r="C23" s="441" t="s">
        <v>930</v>
      </c>
    </row>
    <row r="24" spans="1:3">
      <c r="A24" s="439">
        <v>5</v>
      </c>
      <c r="B24" s="440" t="s">
        <v>931</v>
      </c>
      <c r="C24" s="438" t="s">
        <v>932</v>
      </c>
    </row>
    <row r="25" spans="1:3" ht="16.5" thickBot="1">
      <c r="A25" s="16"/>
      <c r="B25" s="70"/>
      <c r="C25" s="71"/>
    </row>
  </sheetData>
  <mergeCells count="5">
    <mergeCell ref="B5:C5"/>
    <mergeCell ref="B10:C10"/>
    <mergeCell ref="B11:C11"/>
    <mergeCell ref="B19:C19"/>
    <mergeCell ref="B16:C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37"/>
  <sheetViews>
    <sheetView showGridLines="0"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11.140625" style="2" customWidth="1"/>
    <col min="2" max="2" width="122.42578125" style="2" customWidth="1"/>
    <col min="3" max="3" width="31.5703125" style="2" customWidth="1"/>
    <col min="4" max="4" width="27.42578125" style="2" customWidth="1"/>
    <col min="5" max="5" width="33" style="2" customWidth="1"/>
    <col min="6" max="6" width="12" bestFit="1" customWidth="1"/>
    <col min="7" max="7" width="12.5703125" bestFit="1" customWidth="1"/>
  </cols>
  <sheetData>
    <row r="1" spans="1:7" ht="15.75">
      <c r="A1" s="18" t="s">
        <v>226</v>
      </c>
      <c r="B1" s="375" t="str">
        <f>Info!C2</f>
        <v>ფინკა ბანკი საქართველო სს</v>
      </c>
    </row>
    <row r="2" spans="1:7" s="22" customFormat="1" ht="15.75" customHeight="1">
      <c r="A2" s="22" t="s">
        <v>227</v>
      </c>
      <c r="B2" s="376">
        <f>'1. key ratios'!B2</f>
        <v>43646</v>
      </c>
    </row>
    <row r="3" spans="1:7" s="22" customFormat="1" ht="15.75" customHeight="1"/>
    <row r="4" spans="1:7" s="22" customFormat="1" ht="15.75" customHeight="1" thickBot="1">
      <c r="A4" s="257" t="s">
        <v>654</v>
      </c>
      <c r="B4" s="258" t="s">
        <v>301</v>
      </c>
      <c r="C4" s="197"/>
      <c r="D4" s="197"/>
      <c r="E4" s="198" t="s">
        <v>130</v>
      </c>
    </row>
    <row r="5" spans="1:7" s="125" customFormat="1" ht="17.45" customHeight="1">
      <c r="A5" s="334"/>
      <c r="B5" s="335"/>
      <c r="C5" s="196" t="s">
        <v>0</v>
      </c>
      <c r="D5" s="196" t="s">
        <v>1</v>
      </c>
      <c r="E5" s="336" t="s">
        <v>2</v>
      </c>
    </row>
    <row r="6" spans="1:7" s="165" customFormat="1" ht="14.45" customHeight="1">
      <c r="A6" s="337"/>
      <c r="B6" s="570" t="s">
        <v>269</v>
      </c>
      <c r="C6" s="570" t="s">
        <v>268</v>
      </c>
      <c r="D6" s="571" t="s">
        <v>267</v>
      </c>
      <c r="E6" s="572"/>
      <c r="G6"/>
    </row>
    <row r="7" spans="1:7" s="165" customFormat="1" ht="51">
      <c r="A7" s="337"/>
      <c r="B7" s="570"/>
      <c r="C7" s="570"/>
      <c r="D7" s="332" t="s">
        <v>266</v>
      </c>
      <c r="E7" s="333" t="s">
        <v>829</v>
      </c>
      <c r="G7"/>
    </row>
    <row r="8" spans="1:7">
      <c r="A8" s="338">
        <v>1</v>
      </c>
      <c r="B8" s="339" t="s">
        <v>191</v>
      </c>
      <c r="C8" s="442">
        <v>13784584.699999999</v>
      </c>
      <c r="D8" s="442"/>
      <c r="E8" s="443">
        <v>13784584.699999999</v>
      </c>
    </row>
    <row r="9" spans="1:7">
      <c r="A9" s="338">
        <v>2</v>
      </c>
      <c r="B9" s="339" t="s">
        <v>192</v>
      </c>
      <c r="C9" s="442">
        <v>35249621.039999999</v>
      </c>
      <c r="D9" s="442"/>
      <c r="E9" s="443">
        <v>35249621.039999999</v>
      </c>
    </row>
    <row r="10" spans="1:7">
      <c r="A10" s="338">
        <v>3</v>
      </c>
      <c r="B10" s="339" t="s">
        <v>265</v>
      </c>
      <c r="C10" s="442">
        <v>4631286.1400000006</v>
      </c>
      <c r="D10" s="442"/>
      <c r="E10" s="443">
        <v>4631286.1400000006</v>
      </c>
    </row>
    <row r="11" spans="1:7">
      <c r="A11" s="338">
        <v>4</v>
      </c>
      <c r="B11" s="339" t="s">
        <v>222</v>
      </c>
      <c r="C11" s="442">
        <v>0</v>
      </c>
      <c r="D11" s="442"/>
      <c r="E11" s="443">
        <v>0</v>
      </c>
    </row>
    <row r="12" spans="1:7">
      <c r="A12" s="338">
        <v>5</v>
      </c>
      <c r="B12" s="339" t="s">
        <v>194</v>
      </c>
      <c r="C12" s="442">
        <v>19316716.609999999</v>
      </c>
      <c r="D12" s="442"/>
      <c r="E12" s="443">
        <v>19316716.609999999</v>
      </c>
    </row>
    <row r="13" spans="1:7">
      <c r="A13" s="338">
        <v>6.1</v>
      </c>
      <c r="B13" s="339" t="s">
        <v>195</v>
      </c>
      <c r="C13" s="444">
        <v>219967336.45999804</v>
      </c>
      <c r="D13" s="442"/>
      <c r="E13" s="443">
        <v>219967336.45999804</v>
      </c>
    </row>
    <row r="14" spans="1:7">
      <c r="A14" s="338">
        <v>6.2</v>
      </c>
      <c r="B14" s="340" t="s">
        <v>196</v>
      </c>
      <c r="C14" s="444">
        <v>-10980294.429999946</v>
      </c>
      <c r="D14" s="442"/>
      <c r="E14" s="443">
        <v>-10980294.429999946</v>
      </c>
    </row>
    <row r="15" spans="1:7">
      <c r="A15" s="338">
        <v>6</v>
      </c>
      <c r="B15" s="339" t="s">
        <v>264</v>
      </c>
      <c r="C15" s="442">
        <v>208987042.02999809</v>
      </c>
      <c r="D15" s="442"/>
      <c r="E15" s="443">
        <v>208987042.02999809</v>
      </c>
    </row>
    <row r="16" spans="1:7">
      <c r="A16" s="338">
        <v>7</v>
      </c>
      <c r="B16" s="339" t="s">
        <v>198</v>
      </c>
      <c r="C16" s="442">
        <v>5220585.8600000003</v>
      </c>
      <c r="D16" s="442"/>
      <c r="E16" s="443">
        <v>5220585.8600000003</v>
      </c>
    </row>
    <row r="17" spans="1:7">
      <c r="A17" s="338">
        <v>8</v>
      </c>
      <c r="B17" s="339" t="s">
        <v>199</v>
      </c>
      <c r="C17" s="442">
        <v>132030</v>
      </c>
      <c r="D17" s="442"/>
      <c r="E17" s="443">
        <v>132030</v>
      </c>
      <c r="F17" s="6"/>
      <c r="G17" s="6"/>
    </row>
    <row r="18" spans="1:7">
      <c r="A18" s="338">
        <v>9</v>
      </c>
      <c r="B18" s="339" t="s">
        <v>200</v>
      </c>
      <c r="C18" s="442">
        <v>0</v>
      </c>
      <c r="D18" s="442"/>
      <c r="E18" s="443">
        <v>0</v>
      </c>
      <c r="G18" s="6"/>
    </row>
    <row r="19" spans="1:7">
      <c r="A19" s="338">
        <v>10</v>
      </c>
      <c r="B19" s="339" t="s">
        <v>201</v>
      </c>
      <c r="C19" s="442">
        <v>13543931.889999999</v>
      </c>
      <c r="D19" s="442">
        <v>1481982.08</v>
      </c>
      <c r="E19" s="443">
        <v>12061949.809999999</v>
      </c>
      <c r="G19" s="6"/>
    </row>
    <row r="20" spans="1:7">
      <c r="A20" s="338">
        <v>11</v>
      </c>
      <c r="B20" s="339" t="s">
        <v>202</v>
      </c>
      <c r="C20" s="442">
        <v>4504715.5199999996</v>
      </c>
      <c r="D20" s="442"/>
      <c r="E20" s="443">
        <v>4504715.5199999996</v>
      </c>
    </row>
    <row r="21" spans="1:7" ht="33.75" customHeight="1" thickBot="1">
      <c r="A21" s="341"/>
      <c r="B21" s="342" t="s">
        <v>793</v>
      </c>
      <c r="C21" s="445">
        <v>305370513.78999805</v>
      </c>
      <c r="D21" s="445">
        <v>1481982.08</v>
      </c>
      <c r="E21" s="446">
        <v>303888531.70999807</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3"/>
  <sheetViews>
    <sheetView showGridLines="0" zoomScale="80" zoomScaleNormal="8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39.710937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375" t="str">
        <f>Info!C2</f>
        <v>ფინკა ბანკი საქართველო სს</v>
      </c>
    </row>
    <row r="2" spans="1:6" s="22" customFormat="1" ht="15.75" customHeight="1">
      <c r="A2" s="22" t="s">
        <v>227</v>
      </c>
      <c r="B2" s="376">
        <f>'1. key ratios'!B2</f>
        <v>43646</v>
      </c>
      <c r="C2"/>
      <c r="D2"/>
      <c r="E2"/>
      <c r="F2"/>
    </row>
    <row r="3" spans="1:6" s="22" customFormat="1" ht="15.75" customHeight="1">
      <c r="C3"/>
      <c r="D3"/>
      <c r="E3"/>
      <c r="F3"/>
    </row>
    <row r="4" spans="1:6" s="22" customFormat="1" ht="26.25" thickBot="1">
      <c r="A4" s="22" t="s">
        <v>655</v>
      </c>
      <c r="B4" s="204" t="s">
        <v>305</v>
      </c>
      <c r="C4" s="198" t="s">
        <v>130</v>
      </c>
      <c r="D4"/>
      <c r="E4"/>
      <c r="F4"/>
    </row>
    <row r="5" spans="1:6" ht="26.25">
      <c r="A5" s="199">
        <v>1</v>
      </c>
      <c r="B5" s="200" t="s">
        <v>691</v>
      </c>
      <c r="C5" s="447">
        <v>303888531.70999807</v>
      </c>
    </row>
    <row r="6" spans="1:6" s="189" customFormat="1">
      <c r="A6" s="124">
        <v>2.1</v>
      </c>
      <c r="B6" s="206" t="s">
        <v>306</v>
      </c>
      <c r="C6" s="448">
        <v>1120939.0486999999</v>
      </c>
    </row>
    <row r="7" spans="1:6" s="4" customFormat="1" outlineLevel="1">
      <c r="A7" s="205">
        <v>2.2000000000000002</v>
      </c>
      <c r="B7" s="201" t="s">
        <v>307</v>
      </c>
      <c r="C7" s="449">
        <v>28687000</v>
      </c>
    </row>
    <row r="8" spans="1:6" s="4" customFormat="1" ht="26.25">
      <c r="A8" s="205">
        <v>3</v>
      </c>
      <c r="B8" s="202" t="s">
        <v>692</v>
      </c>
      <c r="C8" s="450">
        <v>333696470.75869805</v>
      </c>
    </row>
    <row r="9" spans="1:6" s="189" customFormat="1">
      <c r="A9" s="124">
        <v>4</v>
      </c>
      <c r="B9" s="209" t="s">
        <v>302</v>
      </c>
      <c r="C9" s="448">
        <v>3947431.8600000055</v>
      </c>
    </row>
    <row r="10" spans="1:6" s="4" customFormat="1" outlineLevel="1">
      <c r="A10" s="205">
        <v>5.0999999999999996</v>
      </c>
      <c r="B10" s="201" t="s">
        <v>313</v>
      </c>
      <c r="C10" s="449">
        <v>-563160.88134999992</v>
      </c>
    </row>
    <row r="11" spans="1:6" s="4" customFormat="1" ht="25.5" outlineLevel="1">
      <c r="A11" s="205">
        <v>5.2</v>
      </c>
      <c r="B11" s="201" t="s">
        <v>314</v>
      </c>
      <c r="C11" s="449">
        <v>-27338711</v>
      </c>
    </row>
    <row r="12" spans="1:6" s="4" customFormat="1">
      <c r="A12" s="205">
        <v>6</v>
      </c>
      <c r="B12" s="207" t="s">
        <v>303</v>
      </c>
      <c r="C12" s="451">
        <v>0</v>
      </c>
    </row>
    <row r="13" spans="1:6" s="4" customFormat="1" ht="15.75" thickBot="1">
      <c r="A13" s="208">
        <v>7</v>
      </c>
      <c r="B13" s="203" t="s">
        <v>304</v>
      </c>
      <c r="C13" s="452">
        <v>309742030.73734808</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5ErzdrNTL2AJllgtyseufwqIzHGYELDbe7yjnmnUm2c=</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fqBF666TsG8C5geUAF2QBj5plZOwSwEraZQeBZxhnJY=</DigestValue>
    </Reference>
  </SignedInfo>
  <SignatureValue>VxFF8QIasA7cUr5k6V6720tt9kc2tMQwS0qLTAu1f3lvrKtjxBTDJv2XxtnMroph2xinLWCn8spn
jNrgURf7oiY+5j4nWJORCC8nhF2fn2tNvRkQQA0Bv9kMXmgHq9hXqXojzN8I/2Ic8LT2XykRXofJ
1Tol2aLe7AmCAn3gWqmLEhVQRaT5UNXLujghdCm/FfmiBmr/Cc3csDZVFNuPDvABqQLKYYqswHIt
CncjlstTJjY4tzm+0nGbYbVug91U1HzQybed2HGXBqbLULegMZ1AgHOC8qd8+2AsXIliV4Se+LML
9UXp6ob9nOzyLuYDMcYUwmblJ03miNreBc81eA==</SignatureValue>
  <KeyInfo>
    <X509Data>
      <X509Certificate>MIIGQDCCBSigAwIBAgIKFS6YwgACAAEx6DANBgkqhkiG9w0BAQsFADBKMRIwEAYKCZImiZPyLGQBGRYCZ2UxEzARBgoJkiaJk/IsZAEZFgNuYmcxHzAdBgNVBAMTFk5CRyBDbGFzcyAyIElOVCBTdWIgQ0EwHhcNMTkwNTIxMDYzOTI0WhcNMjEwNTIwMDYzOTI0WjA+MR8wHQYDVQQKExZGSU5DQSBCYW5rIEdlb3JnaWEgSlNDMRswGQYDVQQDExJCRkcgLSBMaWthIEdvZ2FkemUwggEiMA0GCSqGSIb3DQEBAQUAA4IBDwAwggEKAoIBAQDkevz9kcw75f/ZSr125AXQyexLqQv7fAFbU9nUgEOCrOno4ZgxR+z8zWhU41fBPxVuJLqdGGmtdI++dxGT3t2AV9ZS5tMVWWEdD/UD73LMOImixUK9sS6PLouHX2proDq2mrxNIDCQiFLJVF5BEuMJX+LlBCQHfp22JH9l5gBDSMpd9Y+/monKPDm7tOvhWsXvUFYkMX1a+9Xv3Vk22H3h8vroGfsEWv4E9ivNgTptgwmmjpyddO01pwQ7DMb0+Gul1VCAIzYfJ+xd81cfOozZNkytsYhIsvn9VULgu/1ZcimXDAjqTpm9ne7xhlbBy3H5hsBR1cAzEJ1mJ89WYLrvAgMBAAGjggMyMIIDLjA8BgkrBgEEAYI3FQcELzAtBiUrBgEEAYI3FQjmsmCDjfVEhoGZCYO4oUqDvoRxBIPEkTOEg4hdAgFkAgEjMB0GA1UdJQQWMBQGCCsGAQUFBwMCBggrBgEFBQcDBDALBgNVHQ8EBAMCB4AwJwYJKwYBBAGCNxUKBBowGDAKBggrBgEFBQcDAjAKBggrBgEFBQcDBDAdBgNVHQ4EFgQUgHKPe+uS3C6Y4QaDSJfmc0Fwu9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KG8+ynloRwKCR1nSlso/XJZ8dPfCbIquUUoVp4nt5823+GKoGmRXIt6iLYiiPHcMe8tef2XvQucNBqWZ3QSxK39iGoP4wMOcLcHXu/exbIEHt7WD0WFXyADTJuVjWe2kri7Z3WhZrBnvE5EIGTn/Y/zk70i0NxBnffP0LIQhH0yp0vhsaIkQvMiJreghfAOEzIXPoW76aN15TI5kANPADfPruiOuARYFr0wZPuEBDoHrnckPbnMVhGXuOOLWXQoUOdOVt7M9aFXURo23+3Es/0y1ILJy0ak1+8c1CQYxTru9ZmnkyeCQMbIcS4pFyC1LWr7zw5LkyIqhUlRYQ/QCA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m9Gg9CXri3anl2kGttuBSGmslVpZsFpYZDnYjmy9ERw=</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lBD/uemQZpvOvJVkcGROpft9EDNUjNnkKWLJRvROZ1E=</DigestValue>
      </Reference>
      <Reference URI="/xl/sharedStrings.xml?ContentType=application/vnd.openxmlformats-officedocument.spreadsheetml.sharedStrings+xml">
        <DigestMethod Algorithm="http://www.w3.org/2001/04/xmlenc#sha256"/>
        <DigestValue>a9aBncHnMLZl03+09kar5wOFNKjYEWw2Ro0L8sHA+6Q=</DigestValue>
      </Reference>
      <Reference URI="/xl/styles.xml?ContentType=application/vnd.openxmlformats-officedocument.spreadsheetml.styles+xml">
        <DigestMethod Algorithm="http://www.w3.org/2001/04/xmlenc#sha256"/>
        <DigestValue>iGoGwJKef2gqihVmY1JRE2G2LFmL3yeRnI06YzPKF0I=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U4qsbBxGie8OQ92NMtOOaPK3gWdrM9JkN9jVI4Q39X0=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imzSRuIhwG5MoGrMs+rwT7D+e1KVWC4dio3z4fJ1bm8=</DigestValue>
      </Reference>
      <Reference URI="/xl/worksheets/sheet10.xml?ContentType=application/vnd.openxmlformats-officedocument.spreadsheetml.worksheet+xml">
        <DigestMethod Algorithm="http://www.w3.org/2001/04/xmlenc#sha256"/>
        <DigestValue>1/kV6hQ+7smvXER3VhxVY7bkJI/LSK0O7fOEDJ9/9dk=</DigestValue>
      </Reference>
      <Reference URI="/xl/worksheets/sheet11.xml?ContentType=application/vnd.openxmlformats-officedocument.spreadsheetml.worksheet+xml">
        <DigestMethod Algorithm="http://www.w3.org/2001/04/xmlenc#sha256"/>
        <DigestValue>mgfqrGfRCtMaS3v4Q+iArHRvw3LDa0deGEXOBuR3QUc=</DigestValue>
      </Reference>
      <Reference URI="/xl/worksheets/sheet12.xml?ContentType=application/vnd.openxmlformats-officedocument.spreadsheetml.worksheet+xml">
        <DigestMethod Algorithm="http://www.w3.org/2001/04/xmlenc#sha256"/>
        <DigestValue>uUilieMnQj6G02+KUn9BRpoHF7SZlJFjWnD3QjhYdBE=</DigestValue>
      </Reference>
      <Reference URI="/xl/worksheets/sheet13.xml?ContentType=application/vnd.openxmlformats-officedocument.spreadsheetml.worksheet+xml">
        <DigestMethod Algorithm="http://www.w3.org/2001/04/xmlenc#sha256"/>
        <DigestValue>YTCoC+VsnWiNwvONrnybsK972hrB5YmHeFhms+Z6rsM=</DigestValue>
      </Reference>
      <Reference URI="/xl/worksheets/sheet14.xml?ContentType=application/vnd.openxmlformats-officedocument.spreadsheetml.worksheet+xml">
        <DigestMethod Algorithm="http://www.w3.org/2001/04/xmlenc#sha256"/>
        <DigestValue>DzkJ2o3FBXuC5GJUKrytASUKwt4WleOwq1WZPHzgh2k=</DigestValue>
      </Reference>
      <Reference URI="/xl/worksheets/sheet15.xml?ContentType=application/vnd.openxmlformats-officedocument.spreadsheetml.worksheet+xml">
        <DigestMethod Algorithm="http://www.w3.org/2001/04/xmlenc#sha256"/>
        <DigestValue>tGo2Zg34OAqRIiDH/uYZraHdKdCu87jc3VCHjQtyu44=</DigestValue>
      </Reference>
      <Reference URI="/xl/worksheets/sheet16.xml?ContentType=application/vnd.openxmlformats-officedocument.spreadsheetml.worksheet+xml">
        <DigestMethod Algorithm="http://www.w3.org/2001/04/xmlenc#sha256"/>
        <DigestValue>Har7nvz0/GIv7OfmVBDENYoutJWV/U8F+DxkTz/EFjM=</DigestValue>
      </Reference>
      <Reference URI="/xl/worksheets/sheet17.xml?ContentType=application/vnd.openxmlformats-officedocument.spreadsheetml.worksheet+xml">
        <DigestMethod Algorithm="http://www.w3.org/2001/04/xmlenc#sha256"/>
        <DigestValue>NgDZ9/d9YWSOggHtz6Ssqkgzub0SvM8rSKtOBHTkQ7c=</DigestValue>
      </Reference>
      <Reference URI="/xl/worksheets/sheet18.xml?ContentType=application/vnd.openxmlformats-officedocument.spreadsheetml.worksheet+xml">
        <DigestMethod Algorithm="http://www.w3.org/2001/04/xmlenc#sha256"/>
        <DigestValue>Bn7Hn158SqaarrP0uZxRja1i7g78INiLXYopICWlh6c=</DigestValue>
      </Reference>
      <Reference URI="/xl/worksheets/sheet19.xml?ContentType=application/vnd.openxmlformats-officedocument.spreadsheetml.worksheet+xml">
        <DigestMethod Algorithm="http://www.w3.org/2001/04/xmlenc#sha256"/>
        <DigestValue>cjCha/YENmZSlxI3b6Mm/4S5qxdp7qibO2VIm3umFSw=</DigestValue>
      </Reference>
      <Reference URI="/xl/worksheets/sheet2.xml?ContentType=application/vnd.openxmlformats-officedocument.spreadsheetml.worksheet+xml">
        <DigestMethod Algorithm="http://www.w3.org/2001/04/xmlenc#sha256"/>
        <DigestValue>ad24oVvr9IQyN6J3rr6+eNhKKn9ZIGbsaAS8Z/V7+7A=</DigestValue>
      </Reference>
      <Reference URI="/xl/worksheets/sheet3.xml?ContentType=application/vnd.openxmlformats-officedocument.spreadsheetml.worksheet+xml">
        <DigestMethod Algorithm="http://www.w3.org/2001/04/xmlenc#sha256"/>
        <DigestValue>B+Tf/RqEwkMt96/4K32sXLg8lzJoAEpWzEAbjmFNdLk=</DigestValue>
      </Reference>
      <Reference URI="/xl/worksheets/sheet4.xml?ContentType=application/vnd.openxmlformats-officedocument.spreadsheetml.worksheet+xml">
        <DigestMethod Algorithm="http://www.w3.org/2001/04/xmlenc#sha256"/>
        <DigestValue>is/xUmKa0Q2MiQU2xZrVfWCVyAcVS2ZygSflQyq0VM8=</DigestValue>
      </Reference>
      <Reference URI="/xl/worksheets/sheet5.xml?ContentType=application/vnd.openxmlformats-officedocument.spreadsheetml.worksheet+xml">
        <DigestMethod Algorithm="http://www.w3.org/2001/04/xmlenc#sha256"/>
        <DigestValue>PLTXXSHr+fo5jXhcMHYjb8lKJDjzrfgzg/hnkYYfmac=</DigestValue>
      </Reference>
      <Reference URI="/xl/worksheets/sheet6.xml?ContentType=application/vnd.openxmlformats-officedocument.spreadsheetml.worksheet+xml">
        <DigestMethod Algorithm="http://www.w3.org/2001/04/xmlenc#sha256"/>
        <DigestValue>ei5XEFC3SbCis0/GkW5fLETqe/HglVcWGdB1368C3TU=</DigestValue>
      </Reference>
      <Reference URI="/xl/worksheets/sheet7.xml?ContentType=application/vnd.openxmlformats-officedocument.spreadsheetml.worksheet+xml">
        <DigestMethod Algorithm="http://www.w3.org/2001/04/xmlenc#sha256"/>
        <DigestValue>6yS21ohrmjPL1eqfGJZF2bPBayRyB3JC0W30qx+8+Ow=</DigestValue>
      </Reference>
      <Reference URI="/xl/worksheets/sheet8.xml?ContentType=application/vnd.openxmlformats-officedocument.spreadsheetml.worksheet+xml">
        <DigestMethod Algorithm="http://www.w3.org/2001/04/xmlenc#sha256"/>
        <DigestValue>tAYiEhs1IfdEgdIGp8YI5Gk+sTiPwZ/wu5/Ea1WZmTc=</DigestValue>
      </Reference>
      <Reference URI="/xl/worksheets/sheet9.xml?ContentType=application/vnd.openxmlformats-officedocument.spreadsheetml.worksheet+xml">
        <DigestMethod Algorithm="http://www.w3.org/2001/04/xmlenc#sha256"/>
        <DigestValue>U59a6E8lkpAU17D3EiIvkddC9889jVu365tyYBkxrBw=</DigestValue>
      </Reference>
    </Manifest>
    <SignatureProperties>
      <SignatureProperty Id="idSignatureTime" Target="#idPackageSignature">
        <mdssi:SignatureTime xmlns:mdssi="http://schemas.openxmlformats.org/package/2006/digital-signature">
          <mdssi:Format>YYYY-MM-DDThh:mm:ssTZD</mdssi:Format>
          <mdssi:Value>2019-08-02T06:54:50Z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2019-08-02T06:54:50Z</xd:SigningTime>
          <xd:SigningCertificate>
            <xd:Cert>
              <xd:CertDigest>
                <DigestMethod Algorithm="http://www.w3.org/2001/04/xmlenc#sha256"/>
                <DigestValue>s+ISDzwn4BmcDdEiLmquNLYBPbPjPBLzBSTGHRiRBcs=</DigestValue>
              </xd:CertDigest>
              <xd:IssuerSerial>
                <X509IssuerName>CN=NBG Class 2 INT Sub CA, DC=nbg, DC=ge</X509IssuerName>
                <X509SerialNumber>100029253728101025788392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COaxsc+2xso7A+8qgqvVowI8y5ZiiosJRcfADd/ooZw=</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qMLl0dUAjJL8iFDujmppDVtAPi9I2yUwh5fwNwO8ybA=</DigestValue>
    </Reference>
  </SignedInfo>
  <SignatureValue>ohRqI+EWzYh2mrTXtjo2HTjJivOHhfs7td1AHwDpIew3LIRLEpguwNacO0h5sc6r4W3eFNfw/rK5
NHSqbMo3OYR5hwoEXm9jACF/WT+U0dcYWoYW3/uRqBElIscI7Ys+Sp9IAgeoHXAxJzbc+DBQ/y/W
ofAcLUBj6t0qBd90qxw6RYMUF8FaAdg72ER1NwKz/huPvZCZyaoKRbosN/X50DvXebvEJFPf12Em
Vf84JOdSlE0wlFM9i+Fyu2bMDweDzFTGXb+QSgz91Bx9JFbaJTIrzuBnK1UjTvnXVjqxEU+ipyYO
6XXXQSHlbWZTOShiHVTEAqHirIDyO7TZ+uPb8g==</SignatureValue>
  <KeyInfo>
    <X509Data>
      <X509Certificate>MIIGRjCCBS6gAwIBAgIKLcp3FgACAAAsITANBgkqhkiG9w0BAQsFADBKMRIwEAYKCZImiZPyLGQBGRYCZ2UxEzARBgoJkiaJk/IsZAEZFgNuYmcxHzAdBgNVBAMTFk5CRyBDbGFzcyAyIElOVCBTdWIgQ0EwHhcNMTcwODE0MTE0ODIyWhcNMTkwODE0MTE0ODIyWjBEMR8wHQYDVQQKExZGSU5DQSBCYW5rIEdlb3JnaWEgSlNDMSEwHwYDVQQDExhCRkcgLSBLZXRldmFuIE5hZGliYWlkemUwggEiMA0GCSqGSIb3DQEBAQUAA4IBDwAwggEKAoIBAQDYHrRW51lHU/B/UghMNGeazabOh6g1OwUdBw4S/e0zViuyyGGA80B8tUu+1lk7SuKNDjz7o03BNKWFNMQGQ3iHkjVPUsB9U5/KmRvlNtRvRhp4vXM14WyAE5ujIGwSlGyaBi/+i1xGFg006pFfELTW7H/44pOeTSZWam+B6iowRb6pTX0hsXnKR+wV53DWEbjgzLW1LduP6oupyj1GbdjySeqd5tIwY4C8a+kt+xs7mKsWW4hlJFoQ2bDvxmQxBGtdD9O2UD9RUkcLC1UjQl/Z4qoB+Z22FKPvoBEDgG/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HNJH2csnPHfY2Q3aPZm2zSOF5zIcZXK7tTKvO9EAKm76MF0Uv35wFuDR2G81scFrN32/JZXsJxEZccZLgfHTGp7hiJiwqw3IRVNgr09pqPPt7cH1sJkKnPbczZq99iMV/N1EtVOIivpTMgJVGhhM43NevZoGpJ3q/fa0GvWrEItVQW2wbunE/H1BcCUuRxW+AnlhzU+TK2AUJBSEFYHEgbyL2DE5t9Uml4M4jrxcz1xxhc0gyMUssvM+LC5Gq0oSfP+Ciiur/jziU8plqJb5cwUJ8tBmLt+qMIBiOWnrWuWY/pdwwXr7O/vVqA2+VsraR960oHGKweHDx5i6BA8x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m9Gg9CXri3anl2kGttuBSGmslVpZsFpYZDnYjmy9ERw=</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lBD/uemQZpvOvJVkcGROpft9EDNUjNnkKWLJRvROZ1E=</DigestValue>
      </Reference>
      <Reference URI="/xl/sharedStrings.xml?ContentType=application/vnd.openxmlformats-officedocument.spreadsheetml.sharedStrings+xml">
        <DigestMethod Algorithm="http://www.w3.org/2001/04/xmlenc#sha256"/>
        <DigestValue>a9aBncHnMLZl03+09kar5wOFNKjYEWw2Ro0L8sHA+6Q=</DigestValue>
      </Reference>
      <Reference URI="/xl/styles.xml?ContentType=application/vnd.openxmlformats-officedocument.spreadsheetml.styles+xml">
        <DigestMethod Algorithm="http://www.w3.org/2001/04/xmlenc#sha256"/>
        <DigestValue>iGoGwJKef2gqihVmY1JRE2G2LFmL3yeRnI06YzPKF0I=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U4qsbBxGie8OQ92NMtOOaPK3gWdrM9JkN9jVI4Q39X0=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imzSRuIhwG5MoGrMs+rwT7D+e1KVWC4dio3z4fJ1bm8=</DigestValue>
      </Reference>
      <Reference URI="/xl/worksheets/sheet10.xml?ContentType=application/vnd.openxmlformats-officedocument.spreadsheetml.worksheet+xml">
        <DigestMethod Algorithm="http://www.w3.org/2001/04/xmlenc#sha256"/>
        <DigestValue>1/kV6hQ+7smvXER3VhxVY7bkJI/LSK0O7fOEDJ9/9dk=</DigestValue>
      </Reference>
      <Reference URI="/xl/worksheets/sheet11.xml?ContentType=application/vnd.openxmlformats-officedocument.spreadsheetml.worksheet+xml">
        <DigestMethod Algorithm="http://www.w3.org/2001/04/xmlenc#sha256"/>
        <DigestValue>mgfqrGfRCtMaS3v4Q+iArHRvw3LDa0deGEXOBuR3QUc=</DigestValue>
      </Reference>
      <Reference URI="/xl/worksheets/sheet12.xml?ContentType=application/vnd.openxmlformats-officedocument.spreadsheetml.worksheet+xml">
        <DigestMethod Algorithm="http://www.w3.org/2001/04/xmlenc#sha256"/>
        <DigestValue>uUilieMnQj6G02+KUn9BRpoHF7SZlJFjWnD3QjhYdBE=</DigestValue>
      </Reference>
      <Reference URI="/xl/worksheets/sheet13.xml?ContentType=application/vnd.openxmlformats-officedocument.spreadsheetml.worksheet+xml">
        <DigestMethod Algorithm="http://www.w3.org/2001/04/xmlenc#sha256"/>
        <DigestValue>YTCoC+VsnWiNwvONrnybsK972hrB5YmHeFhms+Z6rsM=</DigestValue>
      </Reference>
      <Reference URI="/xl/worksheets/sheet14.xml?ContentType=application/vnd.openxmlformats-officedocument.spreadsheetml.worksheet+xml">
        <DigestMethod Algorithm="http://www.w3.org/2001/04/xmlenc#sha256"/>
        <DigestValue>DzkJ2o3FBXuC5GJUKrytASUKwt4WleOwq1WZPHzgh2k=</DigestValue>
      </Reference>
      <Reference URI="/xl/worksheets/sheet15.xml?ContentType=application/vnd.openxmlformats-officedocument.spreadsheetml.worksheet+xml">
        <DigestMethod Algorithm="http://www.w3.org/2001/04/xmlenc#sha256"/>
        <DigestValue>tGo2Zg34OAqRIiDH/uYZraHdKdCu87jc3VCHjQtyu44=</DigestValue>
      </Reference>
      <Reference URI="/xl/worksheets/sheet16.xml?ContentType=application/vnd.openxmlformats-officedocument.spreadsheetml.worksheet+xml">
        <DigestMethod Algorithm="http://www.w3.org/2001/04/xmlenc#sha256"/>
        <DigestValue>Har7nvz0/GIv7OfmVBDENYoutJWV/U8F+DxkTz/EFjM=</DigestValue>
      </Reference>
      <Reference URI="/xl/worksheets/sheet17.xml?ContentType=application/vnd.openxmlformats-officedocument.spreadsheetml.worksheet+xml">
        <DigestMethod Algorithm="http://www.w3.org/2001/04/xmlenc#sha256"/>
        <DigestValue>NgDZ9/d9YWSOggHtz6Ssqkgzub0SvM8rSKtOBHTkQ7c=</DigestValue>
      </Reference>
      <Reference URI="/xl/worksheets/sheet18.xml?ContentType=application/vnd.openxmlformats-officedocument.spreadsheetml.worksheet+xml">
        <DigestMethod Algorithm="http://www.w3.org/2001/04/xmlenc#sha256"/>
        <DigestValue>Bn7Hn158SqaarrP0uZxRja1i7g78INiLXYopICWlh6c=</DigestValue>
      </Reference>
      <Reference URI="/xl/worksheets/sheet19.xml?ContentType=application/vnd.openxmlformats-officedocument.spreadsheetml.worksheet+xml">
        <DigestMethod Algorithm="http://www.w3.org/2001/04/xmlenc#sha256"/>
        <DigestValue>cjCha/YENmZSlxI3b6Mm/4S5qxdp7qibO2VIm3umFSw=</DigestValue>
      </Reference>
      <Reference URI="/xl/worksheets/sheet2.xml?ContentType=application/vnd.openxmlformats-officedocument.spreadsheetml.worksheet+xml">
        <DigestMethod Algorithm="http://www.w3.org/2001/04/xmlenc#sha256"/>
        <DigestValue>ad24oVvr9IQyN6J3rr6+eNhKKn9ZIGbsaAS8Z/V7+7A=</DigestValue>
      </Reference>
      <Reference URI="/xl/worksheets/sheet3.xml?ContentType=application/vnd.openxmlformats-officedocument.spreadsheetml.worksheet+xml">
        <DigestMethod Algorithm="http://www.w3.org/2001/04/xmlenc#sha256"/>
        <DigestValue>B+Tf/RqEwkMt96/4K32sXLg8lzJoAEpWzEAbjmFNdLk=</DigestValue>
      </Reference>
      <Reference URI="/xl/worksheets/sheet4.xml?ContentType=application/vnd.openxmlformats-officedocument.spreadsheetml.worksheet+xml">
        <DigestMethod Algorithm="http://www.w3.org/2001/04/xmlenc#sha256"/>
        <DigestValue>is/xUmKa0Q2MiQU2xZrVfWCVyAcVS2ZygSflQyq0VM8=</DigestValue>
      </Reference>
      <Reference URI="/xl/worksheets/sheet5.xml?ContentType=application/vnd.openxmlformats-officedocument.spreadsheetml.worksheet+xml">
        <DigestMethod Algorithm="http://www.w3.org/2001/04/xmlenc#sha256"/>
        <DigestValue>PLTXXSHr+fo5jXhcMHYjb8lKJDjzrfgzg/hnkYYfmac=</DigestValue>
      </Reference>
      <Reference URI="/xl/worksheets/sheet6.xml?ContentType=application/vnd.openxmlformats-officedocument.spreadsheetml.worksheet+xml">
        <DigestMethod Algorithm="http://www.w3.org/2001/04/xmlenc#sha256"/>
        <DigestValue>ei5XEFC3SbCis0/GkW5fLETqe/HglVcWGdB1368C3TU=</DigestValue>
      </Reference>
      <Reference URI="/xl/worksheets/sheet7.xml?ContentType=application/vnd.openxmlformats-officedocument.spreadsheetml.worksheet+xml">
        <DigestMethod Algorithm="http://www.w3.org/2001/04/xmlenc#sha256"/>
        <DigestValue>6yS21ohrmjPL1eqfGJZF2bPBayRyB3JC0W30qx+8+Ow=</DigestValue>
      </Reference>
      <Reference URI="/xl/worksheets/sheet8.xml?ContentType=application/vnd.openxmlformats-officedocument.spreadsheetml.worksheet+xml">
        <DigestMethod Algorithm="http://www.w3.org/2001/04/xmlenc#sha256"/>
        <DigestValue>tAYiEhs1IfdEgdIGp8YI5Gk+sTiPwZ/wu5/Ea1WZmTc=</DigestValue>
      </Reference>
      <Reference URI="/xl/worksheets/sheet9.xml?ContentType=application/vnd.openxmlformats-officedocument.spreadsheetml.worksheet+xml">
        <DigestMethod Algorithm="http://www.w3.org/2001/04/xmlenc#sha256"/>
        <DigestValue>U59a6E8lkpAU17D3EiIvkddC9889jVu365tyYBkxrBw=</DigestValue>
      </Reference>
    </Manifest>
    <SignatureProperties>
      <SignatureProperty Id="idSignatureTime" Target="#idPackageSignature">
        <mdssi:SignatureTime xmlns:mdssi="http://schemas.openxmlformats.org/package/2006/digital-signature">
          <mdssi:Format>YYYY-MM-DDThh:mm:ssTZD</mdssi:Format>
          <mdssi:Value>2019-08-02T06:55:55Z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2019-08-02T06:55:55Z</xd:SigningTime>
          <xd:SigningCertificate>
            <xd:Cert>
              <xd:CertDigest>
                <DigestMethod Algorithm="http://www.w3.org/2001/04/xmlenc#sha256"/>
                <DigestValue>ixQDD+Wnu8gVH5nOarGPCbt0f00DI+4lHvQK+ClksBY=</DigestValue>
              </xd:CertDigest>
              <xd:IssuerSerial>
                <X509IssuerName>CN=NBG Class 2 INT Sub CA, DC=nbg, DC=ge</X509IssuerName>
                <X509SerialNumber>216241315078171955047457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2019-08-02T06:47:07Z</dcterms:modified>
</cp:coreProperties>
</file>