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250" tabRatio="919" activeTab="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6" l="1"/>
  <c r="B1" i="36"/>
  <c r="B2" i="52"/>
  <c r="C45" i="69" l="1"/>
  <c r="B1" i="52" l="1"/>
  <c r="B17" i="6"/>
  <c r="B16" i="6"/>
  <c r="B15" i="6"/>
  <c r="C5" i="73" l="1"/>
  <c r="C6" i="28" l="1"/>
</calcChain>
</file>

<file path=xl/sharedStrings.xml><?xml version="1.0" encoding="utf-8"?>
<sst xmlns="http://schemas.openxmlformats.org/spreadsheetml/2006/main" count="765" uniqueCount="506">
  <si>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</si>
  <si>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</si>
  <si>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</si>
  <si>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</si>
  <si>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</si>
  <si>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</si>
  <si>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</si>
  <si>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</si>
  <si>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</si>
  <si>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</si>
  <si>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</si>
  <si>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</si>
  <si>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</si>
  <si>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</si>
  <si>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</si>
  <si>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</si>
  <si>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</si>
  <si>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</si>
  <si>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</si>
  <si>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</si>
  <si>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</si>
  <si>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</si>
  <si>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</si>
  <si>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</si>
  <si>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</si>
  <si>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</si>
  <si>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</si>
  <si>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</si>
  <si>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</si>
  <si>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</si>
  <si>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</si>
  <si>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</si>
  <si>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</si>
  <si>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</si>
  <si>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</si>
  <si>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</si>
  <si>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</si>
  <si>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</si>
  <si>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</si>
  <si>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</si>
  <si>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</si>
  <si>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</si>
  <si>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</si>
  <si>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</si>
  <si>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</si>
  <si>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</si>
  <si>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</si>
  <si>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</si>
  <si>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</si>
  <si>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</si>
  <si>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</si>
  <si>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</si>
  <si>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</si>
  <si>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</si>
  <si>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</si>
  <si>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</si>
  <si>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</si>
  <si>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</si>
  <si>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</si>
  <si>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</si>
  <si>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</si>
  <si>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</si>
  <si>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</si>
  <si>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</si>
  <si>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</si>
  <si>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</si>
  <si>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</si>
  <si>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</si>
  <si>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</si>
  <si>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</si>
  <si>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</si>
  <si>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</si>
  <si>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</si>
  <si>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</si>
  <si>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</si>
  <si>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</si>
  <si>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</si>
  <si>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</si>
  <si>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</si>
  <si>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</si>
  <si>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</si>
  <si>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</si>
  <si>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</si>
  <si>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</si>
  <si>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</si>
  <si>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</si>
  <si>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</si>
  <si>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</si>
  <si>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</si>
  <si>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</si>
  <si>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</si>
  <si>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</si>
  <si>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</si>
  <si>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</si>
  <si>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</si>
  <si>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</si>
  <si>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</si>
  <si>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</si>
  <si>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</si>
  <si>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</si>
  <si>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</si>
  <si>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</si>
  <si>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</si>
  <si>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</si>
  <si>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</si>
  <si>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</si>
  <si>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</si>
  <si>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</si>
  <si>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</si>
  <si>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</si>
  <si>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</si>
  <si>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</si>
  <si>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</si>
  <si>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</si>
  <si>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</si>
  <si>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</si>
  <si>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</si>
  <si>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</si>
  <si>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</si>
  <si>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</si>
  <si>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</si>
  <si>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</si>
  <si>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</si>
  <si>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</si>
  <si>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</si>
  <si>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</si>
  <si>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</si>
  <si>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</si>
  <si>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</si>
  <si>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</si>
  <si>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</si>
  <si>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</si>
  <si>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</si>
  <si>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</si>
  <si>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</si>
  <si>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</si>
  <si>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</si>
  <si>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</si>
  <si>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</si>
  <si>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</si>
  <si>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</si>
  <si>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</si>
  <si>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</si>
  <si>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</si>
  <si>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</si>
  <si>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</si>
  <si>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</si>
  <si>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</si>
  <si>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</si>
  <si>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</si>
  <si>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</si>
  <si>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</si>
  <si>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</si>
  <si>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</si>
  <si>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</si>
  <si>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</si>
  <si>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</si>
  <si>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</si>
  <si>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</si>
  <si>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</si>
  <si>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</si>
  <si>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</si>
  <si>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</si>
  <si>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</si>
  <si>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</si>
  <si>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</si>
  <si>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</si>
  <si>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</si>
  <si>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</si>
  <si>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</si>
  <si>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</si>
  <si>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</si>
  <si>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</si>
  <si>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</si>
  <si>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</si>
  <si>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</si>
  <si>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</si>
  <si>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</si>
  <si>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</si>
  <si>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</si>
  <si>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</si>
  <si>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</si>
  <si>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</si>
  <si>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</si>
  <si>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</si>
  <si>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</si>
  <si>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</si>
  <si>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</si>
  <si>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</si>
  <si>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</si>
  <si>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</si>
  <si>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</si>
  <si>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</si>
  <si>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</si>
  <si>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</si>
  <si>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</si>
  <si>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</si>
  <si>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</si>
  <si>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</si>
  <si>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</si>
  <si>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</si>
  <si>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</si>
  <si>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</si>
  <si>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</si>
  <si>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</si>
  <si>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</si>
  <si>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</si>
  <si>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</si>
  <si>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</si>
  <si>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</si>
  <si>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</si>
  <si>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</si>
  <si>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</si>
  <si>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</si>
  <si>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</si>
  <si>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</si>
  <si>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</si>
  <si>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</si>
  <si>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</si>
  <si>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</si>
  <si>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</si>
  <si>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</si>
  <si>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</si>
  <si>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</si>
  <si>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</si>
  <si>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</si>
  <si>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</si>
  <si>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</si>
  <si>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</si>
  <si>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</si>
  <si>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</si>
  <si>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</si>
  <si>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</si>
  <si>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</si>
  <si>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</si>
  <si>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</si>
  <si>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</si>
  <si>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</si>
  <si>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</si>
  <si>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</si>
  <si>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</si>
  <si>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</si>
  <si>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</si>
  <si>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</si>
  <si>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</si>
  <si>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</si>
  <si>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</si>
  <si>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</si>
  <si>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</si>
  <si>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</si>
  <si>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</si>
  <si>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</si>
  <si>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</si>
  <si>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</si>
  <si>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</si>
  <si>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</si>
  <si>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</si>
  <si>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</si>
  <si>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</si>
  <si>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</si>
  <si>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</si>
  <si>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</si>
  <si>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</si>
  <si>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</si>
  <si>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</si>
  <si>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</si>
  <si>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</si>
  <si>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</si>
  <si>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</si>
  <si>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</si>
  <si>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</si>
  <si>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</si>
  <si>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</si>
  <si>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</si>
  <si>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</si>
  <si>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</si>
  <si>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</si>
  <si>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</si>
  <si>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</si>
  <si>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</si>
  <si>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</si>
  <si>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</si>
  <si>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</si>
  <si>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</si>
  <si>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</si>
  <si>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</si>
  <si>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</si>
  <si>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</si>
  <si>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</si>
  <si>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</si>
  <si>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</si>
  <si>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</si>
  <si>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</si>
  <si>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</si>
  <si>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</si>
  <si>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</si>
  <si>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</si>
  <si>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</si>
  <si>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</si>
  <si>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</si>
  <si>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</si>
  <si>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</si>
  <si>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</si>
  <si>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</si>
  <si>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</si>
  <si>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</si>
  <si>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</si>
  <si>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</si>
  <si>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</si>
  <si>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</si>
  <si>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</si>
  <si>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</si>
  <si>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</si>
  <si>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</si>
  <si>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</si>
  <si>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</si>
  <si>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</si>
  <si>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</si>
  <si>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</si>
  <si>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</si>
  <si>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</si>
  <si>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</si>
  <si>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</si>
  <si>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</si>
  <si>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</si>
  <si>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</si>
  <si>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</si>
  <si>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</si>
  <si>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</si>
  <si>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</si>
  <si>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</si>
  <si>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</si>
  <si>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</si>
  <si>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</si>
  <si>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</si>
  <si>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</si>
  <si>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</si>
  <si>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</si>
  <si>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</si>
  <si>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</si>
  <si>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</si>
  <si>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</si>
  <si>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</si>
  <si>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</si>
  <si>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</si>
  <si>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</si>
  <si>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</si>
  <si>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</si>
  <si>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</si>
  <si>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</si>
  <si>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</si>
  <si>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</si>
  <si>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</si>
  <si>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</si>
  <si>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</si>
  <si>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</si>
  <si>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</si>
  <si>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</si>
  <si>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</si>
  <si>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</si>
  <si>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</si>
  <si>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</si>
  <si>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</si>
  <si>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</si>
  <si>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</si>
  <si>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</si>
  <si>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</si>
  <si>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</si>
  <si>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</si>
  <si>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</si>
  <si>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</si>
  <si>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</si>
  <si>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</si>
  <si>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</si>
  <si>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</si>
  <si>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</si>
  <si>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</si>
  <si>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</si>
  <si>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</si>
  <si>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</si>
  <si>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</si>
  <si>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</si>
  <si>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</si>
  <si>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</si>
  <si>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</si>
  <si>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</si>
  <si>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</si>
  <si>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</si>
  <si>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</si>
  <si>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</si>
  <si>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</si>
  <si>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</si>
  <si>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</si>
  <si>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</si>
  <si>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</si>
  <si>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</si>
  <si>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</si>
  <si>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</si>
  <si>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</si>
  <si>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</si>
  <si>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</si>
  <si>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</si>
  <si>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</si>
  <si>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</si>
  <si>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</si>
  <si>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</si>
  <si>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</si>
  <si>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</si>
  <si>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</si>
  <si>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</si>
  <si>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</si>
  <si>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</si>
  <si>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</si>
  <si>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</si>
  <si>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</si>
  <si>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</si>
  <si>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</si>
  <si>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</si>
  <si>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</si>
  <si>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</si>
  <si>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</si>
  <si>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</si>
  <si>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</si>
  <si>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</si>
  <si>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</si>
  <si>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</si>
  <si>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</si>
  <si>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</si>
  <si>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</si>
  <si>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</si>
  <si>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</si>
  <si>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</si>
  <si>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</si>
  <si>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</si>
  <si>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</si>
  <si>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</si>
  <si>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</si>
  <si>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</si>
  <si>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</si>
  <si>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</si>
  <si>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</si>
  <si>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</si>
  <si>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</si>
  <si>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</si>
  <si>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</si>
  <si>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</si>
  <si>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</si>
  <si>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</si>
  <si>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</si>
  <si>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</si>
  <si>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</si>
  <si>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</si>
  <si>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</si>
  <si>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</si>
  <si>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</si>
  <si>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</si>
  <si>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</si>
  <si>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</si>
  <si>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</si>
  <si>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</si>
  <si>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</si>
  <si>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</si>
  <si>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</si>
  <si>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</si>
  <si>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</si>
  <si>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</si>
  <si>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</si>
  <si>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</si>
  <si>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</si>
  <si>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</si>
  <si>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</si>
  <si>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</si>
  <si>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</si>
  <si>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</si>
  <si>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</si>
  <si>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</si>
  <si>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</si>
  <si>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</si>
  <si>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</si>
  <si>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</si>
  <si>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</si>
  <si>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</si>
  <si>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ცხრილი 9 (Capital), N39</t>
  </si>
  <si>
    <t>მათ შორის COVID 19-თან დაკავშირებული რეზერვი</t>
  </si>
  <si>
    <t>ცხრილი 9 (Capital), N17</t>
  </si>
  <si>
    <t>ცხრილი 9 (Capital), N37</t>
  </si>
  <si>
    <t>ცხრილი 9 (Capital), N2</t>
  </si>
  <si>
    <t>ცხრილი 9 (Capital), N3</t>
  </si>
  <si>
    <t>ცხრილი 9 (Capital), N6</t>
  </si>
  <si>
    <t>ს.ს "პროკრედიტ ბანკი"</t>
  </si>
  <si>
    <t>X</t>
  </si>
  <si>
    <t>მარსელ სებასტიან ცაიტინგერი</t>
  </si>
  <si>
    <t>ალექსი მატუა</t>
  </si>
  <si>
    <t>www.procreditbank.ge</t>
  </si>
  <si>
    <t>ჯოვანკა ჯოლესკა პოპოვსკა</t>
  </si>
  <si>
    <t>მაია ხაჩიძე</t>
  </si>
  <si>
    <t>რეინერ პეტერ ოტენშტაინი</t>
  </si>
  <si>
    <t>სანდრინე მასიანი</t>
  </si>
  <si>
    <t>ნათია თხილაიშვილი</t>
  </si>
  <si>
    <t>ზეინაბ ლომაშვილი</t>
  </si>
  <si>
    <t>ProCredit Holding AG &amp; Co. KGaA</t>
  </si>
  <si>
    <t>Zeitinger Invest GmbH</t>
  </si>
  <si>
    <t>KfW - Kreditanstalt für Wiederaufbau</t>
  </si>
  <si>
    <t>DOEN Participaties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</si>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</sst>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409]mmmm\-yy;@"/>
  </numFmts>
  <fonts count="11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AcadNusx"/>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172" fontId="40"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172" fontId="40"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173" fontId="40"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9" fillId="9" borderId="34"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0" fontId="38" fillId="64" borderId="41" applyNumberFormat="0" applyAlignment="0" applyProtection="0"/>
    <xf numFmtId="172" fontId="40" fillId="64" borderId="41" applyNumberFormat="0" applyAlignment="0" applyProtection="0"/>
    <xf numFmtId="173" fontId="40" fillId="64" borderId="41" applyNumberFormat="0" applyAlignment="0" applyProtection="0"/>
    <xf numFmtId="172" fontId="40" fillId="64" borderId="41" applyNumberFormat="0" applyAlignment="0" applyProtection="0"/>
    <xf numFmtId="172" fontId="40" fillId="64" borderId="41" applyNumberFormat="0" applyAlignment="0" applyProtection="0"/>
    <xf numFmtId="173" fontId="40" fillId="64" borderId="41" applyNumberFormat="0" applyAlignment="0" applyProtection="0"/>
    <xf numFmtId="172" fontId="40" fillId="64" borderId="41" applyNumberFormat="0" applyAlignment="0" applyProtection="0"/>
    <xf numFmtId="172" fontId="40" fillId="64" borderId="41" applyNumberFormat="0" applyAlignment="0" applyProtection="0"/>
    <xf numFmtId="173" fontId="40" fillId="64" borderId="41" applyNumberFormat="0" applyAlignment="0" applyProtection="0"/>
    <xf numFmtId="172" fontId="40" fillId="64" borderId="41" applyNumberFormat="0" applyAlignment="0" applyProtection="0"/>
    <xf numFmtId="172" fontId="40" fillId="64" borderId="41" applyNumberFormat="0" applyAlignment="0" applyProtection="0"/>
    <xf numFmtId="173" fontId="40" fillId="64" borderId="41" applyNumberFormat="0" applyAlignment="0" applyProtection="0"/>
    <xf numFmtId="172" fontId="40" fillId="64" borderId="41" applyNumberFormat="0" applyAlignment="0" applyProtection="0"/>
    <xf numFmtId="0" fontId="38" fillId="64" borderId="41" applyNumberFormat="0" applyAlignment="0" applyProtection="0"/>
    <xf numFmtId="0" fontId="41" fillId="65" borderId="42" applyNumberFormat="0" applyAlignment="0" applyProtection="0"/>
    <xf numFmtId="0" fontId="42" fillId="10" borderId="37" applyNumberFormat="0" applyAlignment="0" applyProtection="0"/>
    <xf numFmtId="172"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0" fontId="41"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0" fontId="42" fillId="10" borderId="37"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173" fontId="43" fillId="65" borderId="42" applyNumberFormat="0" applyAlignment="0" applyProtection="0"/>
    <xf numFmtId="172" fontId="43" fillId="65" borderId="42" applyNumberFormat="0" applyAlignment="0" applyProtection="0"/>
    <xf numFmtId="0" fontId="41" fillId="65" borderId="42"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3">
      <alignment vertical="center"/>
    </xf>
    <xf numFmtId="38" fontId="26" fillId="0" borderId="43">
      <alignment vertical="center"/>
    </xf>
    <xf numFmtId="38" fontId="26" fillId="0" borderId="43">
      <alignment vertical="center"/>
    </xf>
    <xf numFmtId="38" fontId="26" fillId="0" borderId="43">
      <alignment vertical="center"/>
    </xf>
    <xf numFmtId="38" fontId="26" fillId="0" borderId="43">
      <alignment vertical="center"/>
    </xf>
    <xf numFmtId="38" fontId="26" fillId="0" borderId="43">
      <alignment vertical="center"/>
    </xf>
    <xf numFmtId="38" fontId="26" fillId="0" borderId="43">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72"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4" applyNumberFormat="0" applyFill="0" applyAlignment="0" applyProtection="0"/>
    <xf numFmtId="173" fontId="55" fillId="0" borderId="44" applyNumberFormat="0" applyFill="0" applyAlignment="0" applyProtection="0"/>
    <xf numFmtId="0" fontId="55" fillId="0" borderId="44" applyNumberFormat="0" applyFill="0" applyAlignment="0" applyProtection="0"/>
    <xf numFmtId="172" fontId="55" fillId="0" borderId="44" applyNumberFormat="0" applyFill="0" applyAlignment="0" applyProtection="0"/>
    <xf numFmtId="172" fontId="55" fillId="0" borderId="44" applyNumberFormat="0" applyFill="0" applyAlignment="0" applyProtection="0"/>
    <xf numFmtId="172" fontId="55" fillId="0" borderId="44" applyNumberFormat="0" applyFill="0" applyAlignment="0" applyProtection="0"/>
    <xf numFmtId="173" fontId="55" fillId="0" borderId="44" applyNumberFormat="0" applyFill="0" applyAlignment="0" applyProtection="0"/>
    <xf numFmtId="172" fontId="55" fillId="0" borderId="44" applyNumberFormat="0" applyFill="0" applyAlignment="0" applyProtection="0"/>
    <xf numFmtId="172" fontId="55" fillId="0" borderId="44" applyNumberFormat="0" applyFill="0" applyAlignment="0" applyProtection="0"/>
    <xf numFmtId="173" fontId="55" fillId="0" borderId="44" applyNumberFormat="0" applyFill="0" applyAlignment="0" applyProtection="0"/>
    <xf numFmtId="172" fontId="55" fillId="0" borderId="44" applyNumberFormat="0" applyFill="0" applyAlignment="0" applyProtection="0"/>
    <xf numFmtId="172" fontId="55" fillId="0" borderId="44" applyNumberFormat="0" applyFill="0" applyAlignment="0" applyProtection="0"/>
    <xf numFmtId="173" fontId="55" fillId="0" borderId="44" applyNumberFormat="0" applyFill="0" applyAlignment="0" applyProtection="0"/>
    <xf numFmtId="172" fontId="55" fillId="0" borderId="44" applyNumberFormat="0" applyFill="0" applyAlignment="0" applyProtection="0"/>
    <xf numFmtId="172" fontId="55" fillId="0" borderId="44" applyNumberFormat="0" applyFill="0" applyAlignment="0" applyProtection="0"/>
    <xf numFmtId="173" fontId="55" fillId="0" borderId="44" applyNumberFormat="0" applyFill="0" applyAlignment="0" applyProtection="0"/>
    <xf numFmtId="172" fontId="55" fillId="0" borderId="44" applyNumberFormat="0" applyFill="0" applyAlignment="0" applyProtection="0"/>
    <xf numFmtId="0" fontId="55" fillId="0" borderId="44" applyNumberFormat="0" applyFill="0" applyAlignment="0" applyProtection="0"/>
    <xf numFmtId="0" fontId="56" fillId="0" borderId="45" applyNumberFormat="0" applyFill="0" applyAlignment="0" applyProtection="0"/>
    <xf numFmtId="173" fontId="56" fillId="0" borderId="45" applyNumberFormat="0" applyFill="0" applyAlignment="0" applyProtection="0"/>
    <xf numFmtId="0" fontId="56" fillId="0" borderId="45" applyNumberFormat="0" applyFill="0" applyAlignment="0" applyProtection="0"/>
    <xf numFmtId="172" fontId="56" fillId="0" borderId="45" applyNumberFormat="0" applyFill="0" applyAlignment="0" applyProtection="0"/>
    <xf numFmtId="172" fontId="56" fillId="0" borderId="45" applyNumberFormat="0" applyFill="0" applyAlignment="0" applyProtection="0"/>
    <xf numFmtId="172" fontId="56" fillId="0" borderId="45" applyNumberFormat="0" applyFill="0" applyAlignment="0" applyProtection="0"/>
    <xf numFmtId="173" fontId="56" fillId="0" borderId="45" applyNumberFormat="0" applyFill="0" applyAlignment="0" applyProtection="0"/>
    <xf numFmtId="172" fontId="56" fillId="0" borderId="45" applyNumberFormat="0" applyFill="0" applyAlignment="0" applyProtection="0"/>
    <xf numFmtId="172" fontId="56" fillId="0" borderId="45" applyNumberFormat="0" applyFill="0" applyAlignment="0" applyProtection="0"/>
    <xf numFmtId="173" fontId="56" fillId="0" borderId="45" applyNumberFormat="0" applyFill="0" applyAlignment="0" applyProtection="0"/>
    <xf numFmtId="172" fontId="56" fillId="0" borderId="45" applyNumberFormat="0" applyFill="0" applyAlignment="0" applyProtection="0"/>
    <xf numFmtId="172" fontId="56" fillId="0" borderId="45" applyNumberFormat="0" applyFill="0" applyAlignment="0" applyProtection="0"/>
    <xf numFmtId="173" fontId="56" fillId="0" borderId="45" applyNumberFormat="0" applyFill="0" applyAlignment="0" applyProtection="0"/>
    <xf numFmtId="172" fontId="56" fillId="0" borderId="45" applyNumberFormat="0" applyFill="0" applyAlignment="0" applyProtection="0"/>
    <xf numFmtId="172" fontId="56" fillId="0" borderId="45" applyNumberFormat="0" applyFill="0" applyAlignment="0" applyProtection="0"/>
    <xf numFmtId="173" fontId="56" fillId="0" borderId="45" applyNumberFormat="0" applyFill="0" applyAlignment="0" applyProtection="0"/>
    <xf numFmtId="172"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73" fontId="57" fillId="0" borderId="46" applyNumberFormat="0" applyFill="0" applyAlignment="0" applyProtection="0"/>
    <xf numFmtId="0" fontId="57" fillId="0" borderId="46" applyNumberFormat="0" applyFill="0" applyAlignment="0" applyProtection="0"/>
    <xf numFmtId="172" fontId="57" fillId="0" borderId="46" applyNumberFormat="0" applyFill="0" applyAlignment="0" applyProtection="0"/>
    <xf numFmtId="0" fontId="57" fillId="0" borderId="46" applyNumberFormat="0" applyFill="0" applyAlignment="0" applyProtection="0"/>
    <xf numFmtId="172"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172" fontId="57" fillId="0" borderId="46" applyNumberFormat="0" applyFill="0" applyAlignment="0" applyProtection="0"/>
    <xf numFmtId="173" fontId="57" fillId="0" borderId="46" applyNumberFormat="0" applyFill="0" applyAlignment="0" applyProtection="0"/>
    <xf numFmtId="172" fontId="57" fillId="0" borderId="46" applyNumberFormat="0" applyFill="0" applyAlignment="0" applyProtection="0"/>
    <xf numFmtId="172" fontId="57" fillId="0" borderId="46" applyNumberFormat="0" applyFill="0" applyAlignment="0" applyProtection="0"/>
    <xf numFmtId="173" fontId="57" fillId="0" borderId="46" applyNumberFormat="0" applyFill="0" applyAlignment="0" applyProtection="0"/>
    <xf numFmtId="172" fontId="57" fillId="0" borderId="46" applyNumberFormat="0" applyFill="0" applyAlignment="0" applyProtection="0"/>
    <xf numFmtId="172" fontId="57" fillId="0" borderId="46" applyNumberFormat="0" applyFill="0" applyAlignment="0" applyProtection="0"/>
    <xf numFmtId="173" fontId="57" fillId="0" borderId="46" applyNumberFormat="0" applyFill="0" applyAlignment="0" applyProtection="0"/>
    <xf numFmtId="172" fontId="57" fillId="0" borderId="46" applyNumberFormat="0" applyFill="0" applyAlignment="0" applyProtection="0"/>
    <xf numFmtId="172" fontId="57" fillId="0" borderId="46" applyNumberFormat="0" applyFill="0" applyAlignment="0" applyProtection="0"/>
    <xf numFmtId="173" fontId="57" fillId="0" borderId="46" applyNumberFormat="0" applyFill="0" applyAlignment="0" applyProtection="0"/>
    <xf numFmtId="172" fontId="57" fillId="0" borderId="46" applyNumberFormat="0" applyFill="0" applyAlignment="0" applyProtection="0"/>
    <xf numFmtId="0" fontId="57" fillId="0" borderId="46"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172" fontId="68"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172" fontId="68"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173" fontId="68"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7" fillId="8" borderId="34"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0" fontId="66" fillId="43" borderId="41" applyNumberFormat="0" applyAlignment="0" applyProtection="0"/>
    <xf numFmtId="172" fontId="68" fillId="43" borderId="41" applyNumberFormat="0" applyAlignment="0" applyProtection="0"/>
    <xf numFmtId="173" fontId="68" fillId="43" borderId="41" applyNumberFormat="0" applyAlignment="0" applyProtection="0"/>
    <xf numFmtId="172" fontId="68" fillId="43" borderId="41" applyNumberFormat="0" applyAlignment="0" applyProtection="0"/>
    <xf numFmtId="172" fontId="68" fillId="43" borderId="41" applyNumberFormat="0" applyAlignment="0" applyProtection="0"/>
    <xf numFmtId="173" fontId="68" fillId="43" borderId="41" applyNumberFormat="0" applyAlignment="0" applyProtection="0"/>
    <xf numFmtId="172" fontId="68" fillId="43" borderId="41" applyNumberFormat="0" applyAlignment="0" applyProtection="0"/>
    <xf numFmtId="172" fontId="68" fillId="43" borderId="41" applyNumberFormat="0" applyAlignment="0" applyProtection="0"/>
    <xf numFmtId="173" fontId="68" fillId="43" borderId="41" applyNumberFormat="0" applyAlignment="0" applyProtection="0"/>
    <xf numFmtId="172" fontId="68" fillId="43" borderId="41" applyNumberFormat="0" applyAlignment="0" applyProtection="0"/>
    <xf numFmtId="172" fontId="68" fillId="43" borderId="41" applyNumberFormat="0" applyAlignment="0" applyProtection="0"/>
    <xf numFmtId="173" fontId="68" fillId="43" borderId="41" applyNumberFormat="0" applyAlignment="0" applyProtection="0"/>
    <xf numFmtId="172" fontId="68" fillId="43" borderId="41" applyNumberFormat="0" applyAlignment="0" applyProtection="0"/>
    <xf numFmtId="0" fontId="66" fillId="43" borderId="41"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47" applyNumberFormat="0" applyFill="0" applyAlignment="0" applyProtection="0"/>
    <xf numFmtId="0" fontId="70" fillId="0" borderId="36" applyNumberFormat="0" applyFill="0" applyAlignment="0" applyProtection="0"/>
    <xf numFmtId="172" fontId="71" fillId="0" borderId="47" applyNumberFormat="0" applyFill="0" applyAlignment="0" applyProtection="0"/>
    <xf numFmtId="172" fontId="71" fillId="0" borderId="47" applyNumberFormat="0" applyFill="0" applyAlignment="0" applyProtection="0"/>
    <xf numFmtId="173" fontId="71" fillId="0" borderId="47" applyNumberFormat="0" applyFill="0" applyAlignment="0" applyProtection="0"/>
    <xf numFmtId="0" fontId="69" fillId="0" borderId="47"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0" fontId="70" fillId="0" borderId="36" applyNumberFormat="0" applyFill="0" applyAlignment="0" applyProtection="0"/>
    <xf numFmtId="172" fontId="71" fillId="0" borderId="47" applyNumberFormat="0" applyFill="0" applyAlignment="0" applyProtection="0"/>
    <xf numFmtId="173" fontId="71" fillId="0" borderId="47" applyNumberFormat="0" applyFill="0" applyAlignment="0" applyProtection="0"/>
    <xf numFmtId="172" fontId="71" fillId="0" borderId="47" applyNumberFormat="0" applyFill="0" applyAlignment="0" applyProtection="0"/>
    <xf numFmtId="172" fontId="71" fillId="0" borderId="47" applyNumberFormat="0" applyFill="0" applyAlignment="0" applyProtection="0"/>
    <xf numFmtId="173" fontId="71" fillId="0" borderId="47" applyNumberFormat="0" applyFill="0" applyAlignment="0" applyProtection="0"/>
    <xf numFmtId="172" fontId="71" fillId="0" borderId="47" applyNumberFormat="0" applyFill="0" applyAlignment="0" applyProtection="0"/>
    <xf numFmtId="172" fontId="71" fillId="0" borderId="47" applyNumberFormat="0" applyFill="0" applyAlignment="0" applyProtection="0"/>
    <xf numFmtId="173" fontId="71" fillId="0" borderId="47" applyNumberFormat="0" applyFill="0" applyAlignment="0" applyProtection="0"/>
    <xf numFmtId="172" fontId="71" fillId="0" borderId="47" applyNumberFormat="0" applyFill="0" applyAlignment="0" applyProtection="0"/>
    <xf numFmtId="172" fontId="71" fillId="0" borderId="47" applyNumberFormat="0" applyFill="0" applyAlignment="0" applyProtection="0"/>
    <xf numFmtId="173" fontId="71" fillId="0" borderId="47" applyNumberFormat="0" applyFill="0" applyAlignment="0" applyProtection="0"/>
    <xf numFmtId="172" fontId="71" fillId="0" borderId="47" applyNumberFormat="0" applyFill="0" applyAlignment="0" applyProtection="0"/>
    <xf numFmtId="0" fontId="69" fillId="0" borderId="47"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48"/>
    <xf numFmtId="173" fontId="26" fillId="0" borderId="48"/>
    <xf numFmtId="172" fontId="26"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172" fontId="2" fillId="0" borderId="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 fillId="74" borderId="49" applyNumberFormat="0" applyFont="0" applyAlignment="0" applyProtection="0"/>
    <xf numFmtId="0" fontId="27" fillId="74" borderId="49" applyNumberFormat="0" applyFont="0" applyAlignment="0" applyProtection="0"/>
    <xf numFmtId="172" fontId="2" fillId="0" borderId="0"/>
    <xf numFmtId="0" fontId="27" fillId="74" borderId="49" applyNumberFormat="0" applyFont="0" applyAlignment="0" applyProtection="0"/>
    <xf numFmtId="0" fontId="27"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7" fillId="74" borderId="49" applyNumberFormat="0" applyFont="0" applyAlignment="0" applyProtection="0"/>
    <xf numFmtId="0" fontId="2"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173" fontId="2" fillId="0" borderId="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 fillId="74" borderId="49" applyNumberFormat="0" applyFont="0" applyAlignment="0" applyProtection="0"/>
    <xf numFmtId="0" fontId="2" fillId="0" borderId="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8" fillId="11" borderId="38"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7"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73"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172" fontId="2" fillId="0" borderId="0"/>
    <xf numFmtId="0" fontId="2" fillId="74" borderId="49" applyNumberFormat="0" applyFont="0" applyAlignment="0" applyProtection="0"/>
    <xf numFmtId="0" fontId="2" fillId="74" borderId="49" applyNumberFormat="0" applyFont="0" applyAlignment="0" applyProtection="0"/>
    <xf numFmtId="173" fontId="2" fillId="0" borderId="0"/>
    <xf numFmtId="172" fontId="2" fillId="0" borderId="0"/>
    <xf numFmtId="172"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172" fontId="85"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172" fontId="85"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173" fontId="85"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4" fillId="9" borderId="35"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0" fontId="83" fillId="64" borderId="50" applyNumberFormat="0" applyAlignment="0" applyProtection="0"/>
    <xf numFmtId="172" fontId="85" fillId="64" borderId="50" applyNumberFormat="0" applyAlignment="0" applyProtection="0"/>
    <xf numFmtId="173" fontId="85" fillId="64" borderId="50" applyNumberFormat="0" applyAlignment="0" applyProtection="0"/>
    <xf numFmtId="172" fontId="85" fillId="64" borderId="50" applyNumberFormat="0" applyAlignment="0" applyProtection="0"/>
    <xf numFmtId="172" fontId="85" fillId="64" borderId="50" applyNumberFormat="0" applyAlignment="0" applyProtection="0"/>
    <xf numFmtId="173" fontId="85" fillId="64" borderId="50" applyNumberFormat="0" applyAlignment="0" applyProtection="0"/>
    <xf numFmtId="172" fontId="85" fillId="64" borderId="50" applyNumberFormat="0" applyAlignment="0" applyProtection="0"/>
    <xf numFmtId="172" fontId="85" fillId="64" borderId="50" applyNumberFormat="0" applyAlignment="0" applyProtection="0"/>
    <xf numFmtId="173" fontId="85" fillId="64" borderId="50" applyNumberFormat="0" applyAlignment="0" applyProtection="0"/>
    <xf numFmtId="172" fontId="85" fillId="64" borderId="50" applyNumberFormat="0" applyAlignment="0" applyProtection="0"/>
    <xf numFmtId="172" fontId="85" fillId="64" borderId="50" applyNumberFormat="0" applyAlignment="0" applyProtection="0"/>
    <xf numFmtId="173" fontId="85" fillId="64" borderId="50" applyNumberFormat="0" applyAlignment="0" applyProtection="0"/>
    <xf numFmtId="172" fontId="85" fillId="64" borderId="50" applyNumberFormat="0" applyAlignment="0" applyProtection="0"/>
    <xf numFmtId="0" fontId="83" fillId="64" borderId="50"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72" fontId="94"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72" fontId="94"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73" fontId="94"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 fillId="0" borderId="39"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0" fontId="47" fillId="0" borderId="51" applyNumberFormat="0" applyFill="0" applyAlignment="0" applyProtection="0"/>
    <xf numFmtId="172" fontId="94" fillId="0" borderId="51" applyNumberFormat="0" applyFill="0" applyAlignment="0" applyProtection="0"/>
    <xf numFmtId="173" fontId="94" fillId="0" borderId="51" applyNumberFormat="0" applyFill="0" applyAlignment="0" applyProtection="0"/>
    <xf numFmtId="172" fontId="94" fillId="0" borderId="51" applyNumberFormat="0" applyFill="0" applyAlignment="0" applyProtection="0"/>
    <xf numFmtId="172" fontId="94" fillId="0" borderId="51" applyNumberFormat="0" applyFill="0" applyAlignment="0" applyProtection="0"/>
    <xf numFmtId="173" fontId="94" fillId="0" borderId="51" applyNumberFormat="0" applyFill="0" applyAlignment="0" applyProtection="0"/>
    <xf numFmtId="172" fontId="94" fillId="0" borderId="51" applyNumberFormat="0" applyFill="0" applyAlignment="0" applyProtection="0"/>
    <xf numFmtId="172" fontId="94" fillId="0" borderId="51" applyNumberFormat="0" applyFill="0" applyAlignment="0" applyProtection="0"/>
    <xf numFmtId="173" fontId="94" fillId="0" borderId="51" applyNumberFormat="0" applyFill="0" applyAlignment="0" applyProtection="0"/>
    <xf numFmtId="172" fontId="94" fillId="0" borderId="51" applyNumberFormat="0" applyFill="0" applyAlignment="0" applyProtection="0"/>
    <xf numFmtId="172" fontId="94" fillId="0" borderId="51" applyNumberFormat="0" applyFill="0" applyAlignment="0" applyProtection="0"/>
    <xf numFmtId="173" fontId="94" fillId="0" borderId="51" applyNumberFormat="0" applyFill="0" applyAlignment="0" applyProtection="0"/>
    <xf numFmtId="172" fontId="94" fillId="0" borderId="51" applyNumberFormat="0" applyFill="0" applyAlignment="0" applyProtection="0"/>
    <xf numFmtId="0" fontId="47" fillId="0" borderId="51" applyNumberFormat="0" applyFill="0" applyAlignment="0" applyProtection="0"/>
    <xf numFmtId="0" fontId="25" fillId="0" borderId="52"/>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89" applyNumberFormat="0" applyFill="0" applyAlignment="0" applyProtection="0"/>
    <xf numFmtId="172" fontId="94" fillId="0" borderId="89" applyNumberFormat="0" applyFill="0" applyAlignment="0" applyProtection="0"/>
    <xf numFmtId="173" fontId="94" fillId="0" borderId="89" applyNumberFormat="0" applyFill="0" applyAlignment="0" applyProtection="0"/>
    <xf numFmtId="172" fontId="94" fillId="0" borderId="89" applyNumberFormat="0" applyFill="0" applyAlignment="0" applyProtection="0"/>
    <xf numFmtId="172" fontId="94" fillId="0" borderId="89" applyNumberFormat="0" applyFill="0" applyAlignment="0" applyProtection="0"/>
    <xf numFmtId="173" fontId="94" fillId="0" borderId="89" applyNumberFormat="0" applyFill="0" applyAlignment="0" applyProtection="0"/>
    <xf numFmtId="172" fontId="94" fillId="0" borderId="89" applyNumberFormat="0" applyFill="0" applyAlignment="0" applyProtection="0"/>
    <xf numFmtId="172" fontId="94" fillId="0" borderId="89" applyNumberFormat="0" applyFill="0" applyAlignment="0" applyProtection="0"/>
    <xf numFmtId="173" fontId="94" fillId="0" borderId="89" applyNumberFormat="0" applyFill="0" applyAlignment="0" applyProtection="0"/>
    <xf numFmtId="172" fontId="94" fillId="0" borderId="89" applyNumberFormat="0" applyFill="0" applyAlignment="0" applyProtection="0"/>
    <xf numFmtId="172" fontId="94" fillId="0" borderId="89" applyNumberFormat="0" applyFill="0" applyAlignment="0" applyProtection="0"/>
    <xf numFmtId="173" fontId="94" fillId="0" borderId="89" applyNumberFormat="0" applyFill="0" applyAlignment="0" applyProtection="0"/>
    <xf numFmtId="172" fontId="94"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173" fontId="94"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172" fontId="94"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172" fontId="94"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0" fontId="47" fillId="0" borderId="89" applyNumberFormat="0" applyFill="0" applyAlignment="0" applyProtection="0"/>
    <xf numFmtId="192" fontId="2" fillId="70" borderId="83" applyFont="0">
      <alignment horizontal="right" vertical="center"/>
    </xf>
    <xf numFmtId="3" fontId="2" fillId="70" borderId="83" applyFont="0">
      <alignment horizontal="right" vertical="center"/>
    </xf>
    <xf numFmtId="0" fontId="83" fillId="64" borderId="88" applyNumberFormat="0" applyAlignment="0" applyProtection="0"/>
    <xf numFmtId="172" fontId="85" fillId="64" borderId="88" applyNumberFormat="0" applyAlignment="0" applyProtection="0"/>
    <xf numFmtId="173" fontId="85" fillId="64" borderId="88" applyNumberFormat="0" applyAlignment="0" applyProtection="0"/>
    <xf numFmtId="172" fontId="85" fillId="64" borderId="88" applyNumberFormat="0" applyAlignment="0" applyProtection="0"/>
    <xf numFmtId="172" fontId="85" fillId="64" borderId="88" applyNumberFormat="0" applyAlignment="0" applyProtection="0"/>
    <xf numFmtId="173" fontId="85" fillId="64" borderId="88" applyNumberFormat="0" applyAlignment="0" applyProtection="0"/>
    <xf numFmtId="172" fontId="85" fillId="64" borderId="88" applyNumberFormat="0" applyAlignment="0" applyProtection="0"/>
    <xf numFmtId="172" fontId="85" fillId="64" borderId="88" applyNumberFormat="0" applyAlignment="0" applyProtection="0"/>
    <xf numFmtId="173" fontId="85" fillId="64" borderId="88" applyNumberFormat="0" applyAlignment="0" applyProtection="0"/>
    <xf numFmtId="172" fontId="85" fillId="64" borderId="88" applyNumberFormat="0" applyAlignment="0" applyProtection="0"/>
    <xf numFmtId="172" fontId="85" fillId="64" borderId="88" applyNumberFormat="0" applyAlignment="0" applyProtection="0"/>
    <xf numFmtId="173" fontId="85" fillId="64" borderId="88" applyNumberFormat="0" applyAlignment="0" applyProtection="0"/>
    <xf numFmtId="172" fontId="85"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173" fontId="85"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172" fontId="85"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172" fontId="85"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0" fontId="83"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 fillId="74" borderId="87" applyNumberFormat="0" applyFont="0" applyAlignment="0" applyProtection="0"/>
    <xf numFmtId="0" fontId="27"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0" fontId="27" fillId="74" borderId="87" applyNumberFormat="0" applyFont="0" applyAlignment="0" applyProtection="0"/>
    <xf numFmtId="3" fontId="2" fillId="72" borderId="83" applyFont="0">
      <alignment horizontal="right" vertical="center"/>
      <protection locked="0"/>
    </xf>
    <xf numFmtId="0" fontId="66" fillId="43" borderId="86" applyNumberFormat="0" applyAlignment="0" applyProtection="0"/>
    <xf numFmtId="172" fontId="68" fillId="43" borderId="86" applyNumberFormat="0" applyAlignment="0" applyProtection="0"/>
    <xf numFmtId="173" fontId="68" fillId="43" borderId="86" applyNumberFormat="0" applyAlignment="0" applyProtection="0"/>
    <xf numFmtId="172" fontId="68" fillId="43" borderId="86" applyNumberFormat="0" applyAlignment="0" applyProtection="0"/>
    <xf numFmtId="172" fontId="68" fillId="43" borderId="86" applyNumberFormat="0" applyAlignment="0" applyProtection="0"/>
    <xf numFmtId="173" fontId="68" fillId="43" borderId="86" applyNumberFormat="0" applyAlignment="0" applyProtection="0"/>
    <xf numFmtId="172" fontId="68" fillId="43" borderId="86" applyNumberFormat="0" applyAlignment="0" applyProtection="0"/>
    <xf numFmtId="172" fontId="68" fillId="43" borderId="86" applyNumberFormat="0" applyAlignment="0" applyProtection="0"/>
    <xf numFmtId="173" fontId="68" fillId="43" borderId="86" applyNumberFormat="0" applyAlignment="0" applyProtection="0"/>
    <xf numFmtId="172" fontId="68" fillId="43" borderId="86" applyNumberFormat="0" applyAlignment="0" applyProtection="0"/>
    <xf numFmtId="172" fontId="68" fillId="43" borderId="86" applyNumberFormat="0" applyAlignment="0" applyProtection="0"/>
    <xf numFmtId="173" fontId="68" fillId="43" borderId="86" applyNumberFormat="0" applyAlignment="0" applyProtection="0"/>
    <xf numFmtId="172" fontId="68"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173" fontId="68"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172" fontId="68"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172" fontId="68"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66"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2" fillId="70" borderId="84" applyFont="0" applyBorder="0">
      <alignment horizontal="center" wrapText="1"/>
    </xf>
    <xf numFmtId="172" fontId="54" fillId="0" borderId="81">
      <alignment horizontal="left" vertical="center"/>
    </xf>
    <xf numFmtId="0" fontId="54" fillId="0" borderId="81">
      <alignment horizontal="left" vertical="center"/>
    </xf>
    <xf numFmtId="0" fontId="54" fillId="0" borderId="81">
      <alignment horizontal="left" vertical="center"/>
    </xf>
    <xf numFmtId="0" fontId="2" fillId="69" borderId="83" applyNumberFormat="0" applyFont="0" applyBorder="0" applyProtection="0">
      <alignment horizontal="center" vertical="center"/>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6" fillId="0" borderId="83" applyNumberFormat="0" applyAlignment="0">
      <alignment horizontal="right"/>
      <protection locked="0"/>
    </xf>
    <xf numFmtId="0" fontId="38" fillId="64" borderId="86" applyNumberFormat="0" applyAlignment="0" applyProtection="0"/>
    <xf numFmtId="172" fontId="40" fillId="64" borderId="86" applyNumberFormat="0" applyAlignment="0" applyProtection="0"/>
    <xf numFmtId="173" fontId="40" fillId="64" borderId="86" applyNumberFormat="0" applyAlignment="0" applyProtection="0"/>
    <xf numFmtId="172" fontId="40" fillId="64" borderId="86" applyNumberFormat="0" applyAlignment="0" applyProtection="0"/>
    <xf numFmtId="172" fontId="40" fillId="64" borderId="86" applyNumberFormat="0" applyAlignment="0" applyProtection="0"/>
    <xf numFmtId="173" fontId="40" fillId="64" borderId="86" applyNumberFormat="0" applyAlignment="0" applyProtection="0"/>
    <xf numFmtId="172" fontId="40" fillId="64" borderId="86" applyNumberFormat="0" applyAlignment="0" applyProtection="0"/>
    <xf numFmtId="172" fontId="40" fillId="64" borderId="86" applyNumberFormat="0" applyAlignment="0" applyProtection="0"/>
    <xf numFmtId="173" fontId="40" fillId="64" borderId="86" applyNumberFormat="0" applyAlignment="0" applyProtection="0"/>
    <xf numFmtId="172" fontId="40" fillId="64" borderId="86" applyNumberFormat="0" applyAlignment="0" applyProtection="0"/>
    <xf numFmtId="172" fontId="40" fillId="64" borderId="86" applyNumberFormat="0" applyAlignment="0" applyProtection="0"/>
    <xf numFmtId="173" fontId="40" fillId="64" borderId="86" applyNumberFormat="0" applyAlignment="0" applyProtection="0"/>
    <xf numFmtId="172" fontId="40"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173" fontId="40"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172" fontId="40"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172" fontId="40"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38" fillId="64" borderId="86" applyNumberFormat="0" applyAlignment="0" applyProtection="0"/>
    <xf numFmtId="0" fontId="1" fillId="0" borderId="0"/>
    <xf numFmtId="173" fontId="26" fillId="37" borderId="0"/>
    <xf numFmtId="0" fontId="2" fillId="0" borderId="0">
      <alignment vertical="center"/>
    </xf>
  </cellStyleXfs>
  <cellXfs count="571">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171" fontId="0" fillId="0" borderId="0" xfId="0" applyNumberFormat="1" applyBorder="1" applyAlignment="1">
      <alignment horizontal="center"/>
    </xf>
    <xf numFmtId="0" fontId="3" fillId="0" borderId="3" xfId="0" applyFont="1" applyBorder="1"/>
    <xf numFmtId="0" fontId="7" fillId="0" borderId="18"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11" xfId="0" applyFont="1" applyBorder="1" applyAlignment="1">
      <alignment wrapText="1"/>
    </xf>
    <xf numFmtId="0" fontId="17" fillId="0" borderId="11" xfId="0" applyFont="1" applyBorder="1" applyAlignment="1">
      <alignment wrapText="1"/>
    </xf>
    <xf numFmtId="0" fontId="17" fillId="0" borderId="11" xfId="0" applyFont="1" applyBorder="1" applyAlignment="1">
      <alignment horizontal="right" wrapText="1"/>
    </xf>
    <xf numFmtId="0" fontId="23" fillId="0" borderId="12" xfId="0" applyFont="1" applyBorder="1" applyAlignment="1">
      <alignment wrapText="1"/>
    </xf>
    <xf numFmtId="0" fontId="17" fillId="0" borderId="12" xfId="0" applyFont="1" applyBorder="1" applyAlignment="1">
      <alignment horizontal="right" wrapText="1"/>
    </xf>
    <xf numFmtId="0" fontId="22" fillId="36" borderId="15" xfId="0" applyFont="1" applyFill="1" applyBorder="1" applyAlignment="1">
      <alignment wrapText="1"/>
    </xf>
    <xf numFmtId="0" fontId="3" fillId="0" borderId="21"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1"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indent="1"/>
    </xf>
    <xf numFmtId="0" fontId="18" fillId="0" borderId="22" xfId="0" applyFont="1" applyFill="1" applyBorder="1" applyAlignment="1">
      <alignment horizontal="center" vertical="center" wrapText="1"/>
    </xf>
    <xf numFmtId="0" fontId="18" fillId="0" borderId="21" xfId="0" applyFont="1" applyFill="1" applyBorder="1" applyAlignment="1">
      <alignment horizontal="left" indent="1"/>
    </xf>
    <xf numFmtId="38" fontId="18" fillId="0" borderId="22" xfId="0" applyNumberFormat="1" applyFont="1" applyFill="1" applyBorder="1" applyAlignment="1" applyProtection="1">
      <alignment horizontal="right"/>
      <protection locked="0"/>
    </xf>
    <xf numFmtId="0" fontId="18" fillId="0" borderId="24" xfId="0" applyFont="1" applyFill="1" applyBorder="1" applyAlignment="1">
      <alignment horizontal="left" vertical="center" indent="1"/>
    </xf>
    <xf numFmtId="0" fontId="19" fillId="0" borderId="25" xfId="0" applyFont="1" applyFill="1" applyBorder="1" applyAlignment="1"/>
    <xf numFmtId="0" fontId="3" fillId="0" borderId="57" xfId="0" applyFont="1" applyBorder="1"/>
    <xf numFmtId="0" fontId="20" fillId="0" borderId="24" xfId="0" applyFont="1" applyBorder="1" applyAlignment="1">
      <alignment horizontal="center" vertical="center" wrapText="1"/>
    </xf>
    <xf numFmtId="0" fontId="20"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171" fontId="23" fillId="0" borderId="64" xfId="0" applyNumberFormat="1" applyFont="1" applyBorder="1" applyAlignment="1">
      <alignment horizontal="center"/>
    </xf>
    <xf numFmtId="171" fontId="17" fillId="0" borderId="64" xfId="0" applyNumberFormat="1" applyFont="1" applyBorder="1" applyAlignment="1">
      <alignment horizontal="center"/>
    </xf>
    <xf numFmtId="171" fontId="23" fillId="0" borderId="66" xfId="0" applyNumberFormat="1" applyFont="1" applyBorder="1" applyAlignment="1">
      <alignment horizontal="center"/>
    </xf>
    <xf numFmtId="171" fontId="22" fillId="36" borderId="59" xfId="0" applyNumberFormat="1" applyFont="1" applyFill="1" applyBorder="1" applyAlignment="1">
      <alignment horizontal="center"/>
    </xf>
    <xf numFmtId="171" fontId="23" fillId="0" borderId="63" xfId="0" applyNumberFormat="1" applyFont="1" applyBorder="1" applyAlignment="1">
      <alignment horizontal="center"/>
    </xf>
    <xf numFmtId="0" fontId="23" fillId="0" borderId="24" xfId="0" applyFont="1" applyBorder="1" applyAlignment="1">
      <alignment horizontal="center"/>
    </xf>
    <xf numFmtId="0" fontId="22" fillId="36" borderId="60" xfId="0" applyFont="1" applyFill="1" applyBorder="1" applyAlignment="1">
      <alignment wrapText="1"/>
    </xf>
    <xf numFmtId="171" fontId="22"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ont="1" applyFill="1"/>
    <xf numFmtId="0" fontId="3" fillId="0" borderId="67"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9"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2"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3" xfId="0" applyFont="1" applyBorder="1" applyAlignment="1">
      <alignment vertical="center" wrapText="1"/>
    </xf>
    <xf numFmtId="0" fontId="4" fillId="0" borderId="7" xfId="0" applyFont="1" applyBorder="1" applyAlignment="1">
      <alignment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3" fillId="0" borderId="22"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5" fillId="2" borderId="3" xfId="0" applyNumberFormat="1" applyFont="1" applyFill="1" applyBorder="1" applyAlignment="1" applyProtection="1">
      <alignment vertical="center"/>
      <protection locked="0"/>
    </xf>
    <xf numFmtId="197" fontId="15" fillId="2" borderId="22" xfId="0" applyNumberFormat="1" applyFont="1" applyFill="1" applyBorder="1" applyAlignment="1" applyProtection="1">
      <alignment vertical="center"/>
      <protection locked="0"/>
    </xf>
    <xf numFmtId="197" fontId="7" fillId="2" borderId="25"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2"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2" xfId="0" applyNumberFormat="1" applyFont="1" applyFill="1" applyBorder="1" applyAlignment="1" applyProtection="1">
      <alignment horizontal="right"/>
    </xf>
    <xf numFmtId="197" fontId="7" fillId="36" borderId="25" xfId="7"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2"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2"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2"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2" xfId="0" applyNumberFormat="1" applyFont="1" applyFill="1" applyBorder="1" applyAlignment="1" applyProtection="1">
      <alignment horizontal="right"/>
      <protection locked="0"/>
    </xf>
    <xf numFmtId="197" fontId="18"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8" fillId="0" borderId="3" xfId="0" applyNumberFormat="1" applyFont="1" applyFill="1" applyBorder="1" applyAlignment="1" applyProtection="1">
      <protection locked="0"/>
    </xf>
    <xf numFmtId="197" fontId="7" fillId="36" borderId="22"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5" xfId="0" applyNumberFormat="1" applyFont="1" applyFill="1" applyBorder="1" applyAlignment="1">
      <alignment horizontal="right"/>
    </xf>
    <xf numFmtId="197" fontId="7" fillId="36" borderId="26"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5" xfId="0" applyNumberFormat="1" applyFont="1" applyFill="1" applyBorder="1" applyAlignment="1" applyProtection="1">
      <alignment horizontal="right"/>
    </xf>
    <xf numFmtId="197" fontId="7" fillId="36" borderId="25" xfId="0" applyNumberFormat="1" applyFont="1" applyFill="1" applyBorder="1" applyAlignment="1" applyProtection="1">
      <alignment horizontal="right"/>
    </xf>
    <xf numFmtId="3" fontId="21" fillId="36" borderId="25" xfId="0" applyNumberFormat="1" applyFont="1" applyFill="1" applyBorder="1" applyAlignment="1">
      <alignment vertical="center" wrapText="1"/>
    </xf>
    <xf numFmtId="3" fontId="21" fillId="36" borderId="26" xfId="0" applyNumberFormat="1" applyFont="1" applyFill="1" applyBorder="1" applyAlignment="1">
      <alignment vertical="center" wrapText="1"/>
    </xf>
    <xf numFmtId="197" fontId="0" fillId="36" borderId="20" xfId="0" applyNumberFormat="1" applyFill="1" applyBorder="1" applyAlignment="1">
      <alignment horizontal="center" vertical="center"/>
    </xf>
    <xf numFmtId="197" fontId="0" fillId="0" borderId="22" xfId="0" applyNumberFormat="1" applyBorder="1" applyAlignment="1"/>
    <xf numFmtId="197" fontId="0" fillId="0" borderId="22" xfId="0" applyNumberFormat="1" applyBorder="1" applyAlignment="1">
      <alignment wrapText="1"/>
    </xf>
    <xf numFmtId="197" fontId="0" fillId="36" borderId="22" xfId="0" applyNumberFormat="1" applyFill="1" applyBorder="1" applyAlignment="1">
      <alignment horizontal="center" vertical="center" wrapText="1"/>
    </xf>
    <xf numFmtId="197" fontId="0" fillId="36" borderId="26" xfId="0" applyNumberFormat="1" applyFill="1" applyBorder="1" applyAlignment="1">
      <alignment horizontal="center" vertical="center" wrapText="1"/>
    </xf>
    <xf numFmtId="197" fontId="5" fillId="36" borderId="22" xfId="2" applyNumberFormat="1" applyFont="1" applyFill="1" applyBorder="1" applyAlignment="1" applyProtection="1">
      <alignment vertical="top"/>
    </xf>
    <xf numFmtId="197" fontId="5" fillId="3" borderId="22" xfId="2" applyNumberFormat="1" applyFont="1" applyFill="1" applyBorder="1" applyAlignment="1" applyProtection="1">
      <alignment vertical="top"/>
      <protection locked="0"/>
    </xf>
    <xf numFmtId="197" fontId="5" fillId="36" borderId="22" xfId="2" applyNumberFormat="1" applyFont="1" applyFill="1" applyBorder="1" applyAlignment="1" applyProtection="1">
      <alignment vertical="top" wrapText="1"/>
    </xf>
    <xf numFmtId="197" fontId="5" fillId="3" borderId="22" xfId="2" applyNumberFormat="1" applyFont="1" applyFill="1" applyBorder="1" applyAlignment="1" applyProtection="1">
      <alignment vertical="top" wrapText="1"/>
      <protection locked="0"/>
    </xf>
    <xf numFmtId="197" fontId="5" fillId="36" borderId="22" xfId="2" applyNumberFormat="1" applyFont="1" applyFill="1" applyBorder="1" applyAlignment="1" applyProtection="1">
      <alignment vertical="top" wrapText="1"/>
      <protection locked="0"/>
    </xf>
    <xf numFmtId="197" fontId="5" fillId="36" borderId="26" xfId="2" applyNumberFormat="1" applyFont="1" applyFill="1" applyBorder="1" applyAlignment="1" applyProtection="1">
      <alignment vertical="top" wrapText="1"/>
    </xf>
    <xf numFmtId="197" fontId="23" fillId="0" borderId="13" xfId="0" applyNumberFormat="1" applyFont="1" applyBorder="1" applyAlignment="1">
      <alignment vertical="center"/>
    </xf>
    <xf numFmtId="197" fontId="17" fillId="0" borderId="13" xfId="0" applyNumberFormat="1" applyFont="1" applyBorder="1" applyAlignment="1">
      <alignment vertical="center"/>
    </xf>
    <xf numFmtId="197" fontId="23" fillId="0" borderId="14" xfId="0" applyNumberFormat="1" applyFont="1" applyBorder="1" applyAlignment="1">
      <alignment vertical="center"/>
    </xf>
    <xf numFmtId="197" fontId="22" fillId="36" borderId="16" xfId="0" applyNumberFormat="1" applyFont="1" applyFill="1" applyBorder="1" applyAlignment="1">
      <alignment vertical="center"/>
    </xf>
    <xf numFmtId="197" fontId="23" fillId="0" borderId="17" xfId="0" applyNumberFormat="1" applyFont="1" applyBorder="1" applyAlignment="1">
      <alignment vertical="center"/>
    </xf>
    <xf numFmtId="197" fontId="17" fillId="0" borderId="14" xfId="0" applyNumberFormat="1" applyFont="1" applyBorder="1" applyAlignment="1">
      <alignment vertical="center"/>
    </xf>
    <xf numFmtId="197" fontId="22" fillId="36" borderId="61" xfId="0" applyNumberFormat="1" applyFont="1" applyFill="1" applyBorder="1" applyAlignment="1">
      <alignment vertical="center"/>
    </xf>
    <xf numFmtId="197" fontId="23" fillId="36" borderId="13" xfId="0" applyNumberFormat="1" applyFont="1" applyFill="1" applyBorder="1" applyAlignment="1">
      <alignment vertical="center"/>
    </xf>
    <xf numFmtId="197" fontId="3" fillId="0" borderId="3" xfId="0" applyNumberFormat="1" applyFont="1" applyBorder="1" applyAlignment="1"/>
    <xf numFmtId="197" fontId="3" fillId="36" borderId="25" xfId="0" applyNumberFormat="1" applyFont="1" applyFill="1" applyBorder="1"/>
    <xf numFmtId="197" fontId="3" fillId="0" borderId="21" xfId="0" applyNumberFormat="1" applyFont="1" applyBorder="1" applyAlignment="1"/>
    <xf numFmtId="197" fontId="3" fillId="0" borderId="22" xfId="0" applyNumberFormat="1" applyFont="1" applyBorder="1" applyAlignment="1"/>
    <xf numFmtId="197" fontId="3" fillId="36" borderId="54" xfId="0" applyNumberFormat="1" applyFont="1" applyFill="1" applyBorder="1" applyAlignment="1"/>
    <xf numFmtId="197" fontId="3" fillId="36" borderId="24" xfId="0" applyNumberFormat="1" applyFont="1" applyFill="1" applyBorder="1"/>
    <xf numFmtId="197" fontId="3" fillId="36" borderId="26" xfId="0" applyNumberFormat="1" applyFont="1" applyFill="1" applyBorder="1"/>
    <xf numFmtId="197" fontId="3" fillId="36" borderId="55" xfId="0" applyNumberFormat="1" applyFont="1" applyFill="1" applyBorder="1"/>
    <xf numFmtId="197" fontId="3" fillId="0" borderId="3" xfId="0" applyNumberFormat="1" applyFont="1" applyBorder="1"/>
    <xf numFmtId="197" fontId="3" fillId="0" borderId="3" xfId="0" applyNumberFormat="1" applyFont="1" applyFill="1" applyBorder="1"/>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5"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5" xfId="1" applyNumberFormat="1" applyFont="1" applyFill="1" applyBorder="1" applyAlignment="1" applyProtection="1">
      <protection locked="0"/>
    </xf>
    <xf numFmtId="197" fontId="7" fillId="3" borderId="25" xfId="5" applyNumberFormat="1" applyFont="1" applyFill="1" applyBorder="1" applyProtection="1">
      <protection locked="0"/>
    </xf>
    <xf numFmtId="197" fontId="23" fillId="0" borderId="0" xfId="0" applyNumberFormat="1" applyFont="1"/>
    <xf numFmtId="0" fontId="3" fillId="0" borderId="29" xfId="0" applyFont="1" applyBorder="1" applyAlignment="1">
      <alignment horizontal="center" vertical="center"/>
    </xf>
    <xf numFmtId="197" fontId="3" fillId="0" borderId="8" xfId="0" applyNumberFormat="1" applyFont="1" applyBorder="1" applyAlignment="1"/>
    <xf numFmtId="0" fontId="3" fillId="0" borderId="29" xfId="0" applyFont="1" applyBorder="1" applyAlignment="1">
      <alignment wrapText="1"/>
    </xf>
    <xf numFmtId="197" fontId="3" fillId="0" borderId="8" xfId="0" applyNumberFormat="1" applyFont="1" applyBorder="1"/>
    <xf numFmtId="197" fontId="3" fillId="0" borderId="23" xfId="0" applyNumberFormat="1" applyFont="1" applyBorder="1" applyAlignment="1"/>
    <xf numFmtId="197"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71" fontId="3" fillId="0" borderId="22" xfId="0" applyNumberFormat="1" applyFont="1" applyBorder="1" applyAlignment="1"/>
    <xf numFmtId="0" fontId="3" fillId="36" borderId="26" xfId="0" applyFont="1" applyFill="1" applyBorder="1"/>
    <xf numFmtId="171"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173" fontId="26" fillId="37" borderId="0" xfId="20" applyBorder="1"/>
    <xf numFmtId="173" fontId="26" fillId="37" borderId="76" xfId="20" applyBorder="1"/>
    <xf numFmtId="197" fontId="7" fillId="2" borderId="22" xfId="0" applyNumberFormat="1" applyFont="1" applyFill="1" applyBorder="1" applyAlignment="1" applyProtection="1">
      <alignment vertical="center"/>
      <protection locked="0"/>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83" xfId="0" applyFont="1" applyFill="1" applyBorder="1" applyAlignment="1">
      <alignment vertical="center"/>
    </xf>
    <xf numFmtId="0" fontId="4" fillId="0" borderId="83" xfId="0" applyFont="1" applyFill="1" applyBorder="1" applyAlignment="1">
      <alignment vertical="center"/>
    </xf>
    <xf numFmtId="0" fontId="3" fillId="0" borderId="19" xfId="0" applyFont="1" applyFill="1" applyBorder="1" applyAlignment="1">
      <alignment vertical="center"/>
    </xf>
    <xf numFmtId="0" fontId="3" fillId="0" borderId="78" xfId="0" applyFont="1" applyFill="1" applyBorder="1" applyAlignment="1">
      <alignment vertical="center"/>
    </xf>
    <xf numFmtId="0" fontId="3" fillId="0" borderId="80" xfId="0" applyFont="1" applyFill="1" applyBorder="1" applyAlignment="1">
      <alignment vertical="center"/>
    </xf>
    <xf numFmtId="0" fontId="3" fillId="0" borderId="77" xfId="0" applyFont="1" applyFill="1" applyBorder="1" applyAlignment="1">
      <alignment vertical="center"/>
    </xf>
    <xf numFmtId="0" fontId="3" fillId="0" borderId="18"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vertical="center"/>
    </xf>
    <xf numFmtId="173" fontId="26" fillId="37" borderId="33" xfId="20" applyBorder="1"/>
    <xf numFmtId="173" fontId="26" fillId="37" borderId="95" xfId="20" applyBorder="1"/>
    <xf numFmtId="173" fontId="26" fillId="37" borderId="85" xfId="20" applyBorder="1"/>
    <xf numFmtId="173" fontId="26" fillId="37" borderId="58" xfId="20" applyBorder="1"/>
    <xf numFmtId="0" fontId="3" fillId="3" borderId="67" xfId="0" applyFont="1" applyFill="1" applyBorder="1" applyAlignment="1">
      <alignment horizontal="center" vertical="center"/>
    </xf>
    <xf numFmtId="0" fontId="3" fillId="3" borderId="0" xfId="0" applyFont="1" applyFill="1" applyBorder="1" applyAlignment="1">
      <alignment vertical="center"/>
    </xf>
    <xf numFmtId="0" fontId="3" fillId="0" borderId="73" xfId="0" applyFont="1" applyFill="1" applyBorder="1" applyAlignment="1">
      <alignment horizontal="center" vertical="center"/>
    </xf>
    <xf numFmtId="0" fontId="3" fillId="3" borderId="81" xfId="0" applyFont="1" applyFill="1" applyBorder="1" applyAlignment="1">
      <alignment vertical="center"/>
    </xf>
    <xf numFmtId="0" fontId="12" fillId="3" borderId="96" xfId="0" applyFont="1" applyFill="1" applyBorder="1" applyAlignment="1">
      <alignment horizontal="left"/>
    </xf>
    <xf numFmtId="0" fontId="12" fillId="3" borderId="97" xfId="0" applyFont="1" applyFill="1" applyBorder="1" applyAlignment="1">
      <alignment horizontal="left"/>
    </xf>
    <xf numFmtId="0" fontId="3" fillId="0" borderId="0" xfId="0" applyFont="1"/>
    <xf numFmtId="0" fontId="3" fillId="0" borderId="0" xfId="0" applyFont="1" applyFill="1"/>
    <xf numFmtId="0" fontId="3" fillId="0" borderId="83"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4" fillId="3" borderId="99" xfId="0" applyFont="1" applyFill="1" applyBorder="1" applyAlignment="1">
      <alignment vertical="center"/>
    </xf>
    <xf numFmtId="0" fontId="3" fillId="3" borderId="23" xfId="0" applyFont="1" applyFill="1" applyBorder="1" applyAlignment="1">
      <alignment vertical="center"/>
    </xf>
    <xf numFmtId="0" fontId="3" fillId="0" borderId="100" xfId="0" applyFont="1" applyFill="1" applyBorder="1" applyAlignment="1">
      <alignment horizontal="center" vertical="center"/>
    </xf>
    <xf numFmtId="0" fontId="4" fillId="0" borderId="25" xfId="0" applyFont="1" applyFill="1" applyBorder="1" applyAlignment="1">
      <alignment vertical="center"/>
    </xf>
    <xf numFmtId="173" fontId="26" fillId="37" borderId="27" xfId="20" applyBorder="1"/>
    <xf numFmtId="0" fontId="3" fillId="0" borderId="7" xfId="0" applyFont="1" applyFill="1" applyBorder="1" applyAlignment="1">
      <alignment horizontal="center" vertical="center" wrapText="1"/>
    </xf>
    <xf numFmtId="0" fontId="3" fillId="0" borderId="68"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197" fontId="3" fillId="0" borderId="8" xfId="0" applyNumberFormat="1" applyFont="1" applyFill="1" applyBorder="1"/>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3" fillId="0" borderId="82" xfId="0" applyFont="1" applyBorder="1" applyAlignment="1">
      <alignment vertical="center" wrapText="1"/>
    </xf>
    <xf numFmtId="171" fontId="3" fillId="0" borderId="83" xfId="0" applyNumberFormat="1" applyFont="1" applyBorder="1" applyAlignment="1">
      <alignment horizontal="center" vertical="center"/>
    </xf>
    <xf numFmtId="171" fontId="3" fillId="0" borderId="98" xfId="0" applyNumberFormat="1" applyFont="1" applyBorder="1" applyAlignment="1">
      <alignment horizontal="center" vertical="center"/>
    </xf>
    <xf numFmtId="171" fontId="12" fillId="0" borderId="83" xfId="0" applyNumberFormat="1" applyFont="1" applyBorder="1" applyAlignment="1">
      <alignment horizontal="center" vertical="center"/>
    </xf>
    <xf numFmtId="0" fontId="12" fillId="0" borderId="82" xfId="0" applyFont="1" applyBorder="1" applyAlignment="1">
      <alignment vertical="center" wrapText="1"/>
    </xf>
    <xf numFmtId="0" fontId="0" fillId="0" borderId="24" xfId="0" applyBorder="1"/>
    <xf numFmtId="0" fontId="4" fillId="36" borderId="101" xfId="0" applyFont="1" applyFill="1" applyBorder="1" applyAlignment="1">
      <alignment vertical="center" wrapText="1"/>
    </xf>
    <xf numFmtId="171" fontId="4" fillId="36" borderId="26" xfId="0" applyNumberFormat="1" applyFont="1" applyFill="1" applyBorder="1" applyAlignment="1">
      <alignment horizontal="center" vertical="center"/>
    </xf>
    <xf numFmtId="197" fontId="0" fillId="0" borderId="22" xfId="0" applyNumberFormat="1" applyFill="1" applyBorder="1" applyAlignment="1">
      <alignment wrapText="1"/>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00" xfId="0" applyFont="1" applyFill="1" applyBorder="1" applyAlignment="1">
      <alignment horizontal="left" vertical="center" wrapText="1"/>
    </xf>
    <xf numFmtId="0" fontId="4" fillId="36" borderId="83" xfId="0" applyFont="1" applyFill="1" applyBorder="1" applyAlignment="1">
      <alignment horizontal="left" vertical="center" wrapText="1"/>
    </xf>
    <xf numFmtId="0" fontId="4" fillId="36" borderId="98" xfId="0" applyFont="1" applyFill="1" applyBorder="1" applyAlignment="1">
      <alignment horizontal="left" vertical="center" wrapText="1"/>
    </xf>
    <xf numFmtId="0" fontId="3" fillId="0" borderId="100" xfId="0" applyFont="1" applyFill="1" applyBorder="1" applyAlignment="1">
      <alignment horizontal="right" vertical="center" wrapText="1"/>
    </xf>
    <xf numFmtId="0" fontId="3" fillId="0" borderId="83" xfId="0" applyFont="1" applyFill="1" applyBorder="1" applyAlignment="1">
      <alignment horizontal="left" vertical="center" wrapText="1"/>
    </xf>
    <xf numFmtId="0" fontId="106" fillId="0" borderId="100" xfId="0" applyFont="1" applyFill="1" applyBorder="1" applyAlignment="1">
      <alignment horizontal="right" vertical="center" wrapText="1"/>
    </xf>
    <xf numFmtId="0" fontId="106" fillId="0" borderId="83"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6" fillId="0" borderId="0" xfId="0" applyFont="1" applyFill="1" applyAlignment="1">
      <alignment horizontal="left" vertical="center"/>
    </xf>
    <xf numFmtId="49" fontId="107" fillId="0" borderId="24" xfId="5" applyNumberFormat="1" applyFont="1" applyFill="1" applyBorder="1" applyAlignment="1" applyProtection="1">
      <alignment horizontal="left" vertical="center"/>
      <protection locked="0"/>
    </xf>
    <xf numFmtId="0" fontId="108" fillId="0" borderId="25" xfId="9" applyFont="1" applyFill="1" applyBorder="1" applyAlignment="1" applyProtection="1">
      <alignment horizontal="left" vertical="center" wrapText="1"/>
      <protection locked="0"/>
    </xf>
    <xf numFmtId="0" fontId="20" fillId="0" borderId="100" xfId="0" applyFont="1" applyBorder="1" applyAlignment="1">
      <alignment horizontal="center" vertical="center" wrapText="1"/>
    </xf>
    <xf numFmtId="0" fontId="20" fillId="0" borderId="83" xfId="0" applyFont="1" applyBorder="1" applyAlignment="1">
      <alignment vertical="center" wrapText="1"/>
    </xf>
    <xf numFmtId="3" fontId="21" fillId="36" borderId="83" xfId="0" applyNumberFormat="1" applyFont="1" applyFill="1" applyBorder="1" applyAlignment="1">
      <alignment vertical="center" wrapText="1"/>
    </xf>
    <xf numFmtId="3" fontId="21" fillId="36" borderId="98" xfId="0" applyNumberFormat="1" applyFont="1" applyFill="1" applyBorder="1" applyAlignment="1">
      <alignment vertical="center" wrapText="1"/>
    </xf>
    <xf numFmtId="14" fontId="5" fillId="3" borderId="83" xfId="8" quotePrefix="1" applyNumberFormat="1" applyFont="1" applyFill="1" applyBorder="1" applyAlignment="1" applyProtection="1">
      <alignment horizontal="left" vertical="center" wrapText="1" indent="2"/>
      <protection locked="0"/>
    </xf>
    <xf numFmtId="3" fontId="21" fillId="0" borderId="83" xfId="0" applyNumberFormat="1" applyFont="1" applyBorder="1" applyAlignment="1">
      <alignment vertical="center" wrapText="1"/>
    </xf>
    <xf numFmtId="3" fontId="21" fillId="0" borderId="98" xfId="0" applyNumberFormat="1" applyFont="1" applyBorder="1" applyAlignment="1">
      <alignment vertical="center" wrapText="1"/>
    </xf>
    <xf numFmtId="14" fontId="5" fillId="3" borderId="83" xfId="8" quotePrefix="1" applyNumberFormat="1" applyFont="1" applyFill="1" applyBorder="1" applyAlignment="1" applyProtection="1">
      <alignment horizontal="left" vertical="center" wrapText="1" indent="3"/>
      <protection locked="0"/>
    </xf>
    <xf numFmtId="3" fontId="21" fillId="0" borderId="83" xfId="0" applyNumberFormat="1" applyFont="1" applyFill="1" applyBorder="1" applyAlignment="1">
      <alignment vertical="center" wrapText="1"/>
    </xf>
    <xf numFmtId="0" fontId="20" fillId="0" borderId="83" xfId="0" applyFont="1" applyFill="1" applyBorder="1" applyAlignment="1">
      <alignment horizontal="left" vertical="center" wrapText="1" indent="2"/>
    </xf>
    <xf numFmtId="0" fontId="9" fillId="0" borderId="83" xfId="17" applyFill="1" applyBorder="1" applyAlignment="1" applyProtection="1"/>
    <xf numFmtId="49" fontId="106" fillId="0" borderId="100" xfId="0" applyNumberFormat="1" applyFont="1" applyFill="1" applyBorder="1" applyAlignment="1">
      <alignment horizontal="right" vertical="center" wrapText="1"/>
    </xf>
    <xf numFmtId="0" fontId="5" fillId="3" borderId="83" xfId="20960" applyFont="1" applyFill="1" applyBorder="1" applyAlignment="1" applyProtection="1"/>
    <xf numFmtId="0" fontId="103" fillId="0" borderId="83" xfId="20960" applyFont="1" applyFill="1" applyBorder="1" applyAlignment="1" applyProtection="1">
      <alignment horizontal="center" vertical="center"/>
    </xf>
    <xf numFmtId="0" fontId="3" fillId="0" borderId="83" xfId="0" applyFont="1" applyBorder="1"/>
    <xf numFmtId="0" fontId="9" fillId="0" borderId="83" xfId="17" applyFill="1" applyBorder="1" applyAlignment="1" applyProtection="1">
      <alignment horizontal="left" vertical="center" wrapText="1"/>
    </xf>
    <xf numFmtId="49" fontId="106" fillId="0" borderId="83" xfId="0" applyNumberFormat="1" applyFont="1" applyFill="1" applyBorder="1" applyAlignment="1">
      <alignment horizontal="right" vertical="center" wrapText="1"/>
    </xf>
    <xf numFmtId="0" fontId="9" fillId="0" borderId="83" xfId="17" applyFill="1" applyBorder="1" applyAlignment="1" applyProtection="1">
      <alignment horizontal="left" vertical="center"/>
    </xf>
    <xf numFmtId="0" fontId="9" fillId="0" borderId="83" xfId="17" applyBorder="1" applyAlignment="1" applyProtection="1"/>
    <xf numFmtId="0" fontId="3" fillId="0" borderId="83" xfId="0" applyFont="1" applyFill="1" applyBorder="1"/>
    <xf numFmtId="0" fontId="20" fillId="0" borderId="100" xfId="0" applyFont="1" applyFill="1" applyBorder="1" applyAlignment="1">
      <alignment horizontal="center" vertical="center" wrapText="1"/>
    </xf>
    <xf numFmtId="0" fontId="20" fillId="0" borderId="83" xfId="0" applyFont="1" applyFill="1" applyBorder="1" applyAlignment="1">
      <alignment vertical="center" wrapText="1"/>
    </xf>
    <xf numFmtId="3" fontId="21" fillId="0" borderId="98" xfId="0" applyNumberFormat="1" applyFont="1" applyFill="1" applyBorder="1" applyAlignment="1">
      <alignment vertical="center" wrapText="1"/>
    </xf>
    <xf numFmtId="0" fontId="109" fillId="76" borderId="84" xfId="21412" applyFont="1" applyFill="1" applyBorder="1" applyAlignment="1" applyProtection="1">
      <alignment vertical="center" wrapText="1"/>
      <protection locked="0"/>
    </xf>
    <xf numFmtId="0" fontId="110" fillId="70" borderId="78" xfId="21412" applyFont="1" applyFill="1" applyBorder="1" applyAlignment="1" applyProtection="1">
      <alignment horizontal="center" vertical="center"/>
      <protection locked="0"/>
    </xf>
    <xf numFmtId="0" fontId="109" fillId="77" borderId="83" xfId="21412" applyFont="1" applyFill="1" applyBorder="1" applyAlignment="1" applyProtection="1">
      <alignment horizontal="center" vertical="center"/>
      <protection locked="0"/>
    </xf>
    <xf numFmtId="0" fontId="109" fillId="76" borderId="84" xfId="21412" applyFont="1" applyFill="1" applyBorder="1" applyAlignment="1" applyProtection="1">
      <alignment vertical="center"/>
      <protection locked="0"/>
    </xf>
    <xf numFmtId="0" fontId="111" fillId="70" borderId="78" xfId="21412" applyFont="1" applyFill="1" applyBorder="1" applyAlignment="1" applyProtection="1">
      <alignment horizontal="center" vertical="center"/>
      <protection locked="0"/>
    </xf>
    <xf numFmtId="0" fontId="111" fillId="3" borderId="78" xfId="21412" applyFont="1" applyFill="1" applyBorder="1" applyAlignment="1" applyProtection="1">
      <alignment horizontal="center" vertical="center"/>
      <protection locked="0"/>
    </xf>
    <xf numFmtId="0" fontId="111" fillId="0" borderId="78" xfId="21412" applyFont="1" applyFill="1" applyBorder="1" applyAlignment="1" applyProtection="1">
      <alignment horizontal="center" vertical="center"/>
      <protection locked="0"/>
    </xf>
    <xf numFmtId="0" fontId="112" fillId="77" borderId="83" xfId="21412" applyFont="1" applyFill="1" applyBorder="1" applyAlignment="1" applyProtection="1">
      <alignment horizontal="center" vertical="center"/>
      <protection locked="0"/>
    </xf>
    <xf numFmtId="0" fontId="109" fillId="76" borderId="84" xfId="21412" applyFont="1" applyFill="1" applyBorder="1" applyAlignment="1" applyProtection="1">
      <alignment horizontal="center" vertical="center"/>
      <protection locked="0"/>
    </xf>
    <xf numFmtId="0" fontId="62" fillId="76" borderId="84" xfId="21412" applyFont="1" applyFill="1" applyBorder="1" applyAlignment="1" applyProtection="1">
      <alignment vertical="center"/>
      <protection locked="0"/>
    </xf>
    <xf numFmtId="0" fontId="111" fillId="70" borderId="83" xfId="21412" applyFont="1" applyFill="1" applyBorder="1" applyAlignment="1" applyProtection="1">
      <alignment horizontal="center" vertical="center"/>
      <protection locked="0"/>
    </xf>
    <xf numFmtId="0" fontId="36" fillId="70" borderId="83" xfId="21412" applyFont="1" applyFill="1" applyBorder="1" applyAlignment="1" applyProtection="1">
      <alignment horizontal="center" vertical="center"/>
      <protection locked="0"/>
    </xf>
    <xf numFmtId="0" fontId="62" fillId="76" borderId="82" xfId="21412" applyFont="1" applyFill="1" applyBorder="1" applyAlignment="1" applyProtection="1">
      <alignment vertical="center"/>
      <protection locked="0"/>
    </xf>
    <xf numFmtId="0" fontId="110" fillId="0" borderId="82" xfId="21412" applyFont="1" applyFill="1" applyBorder="1" applyAlignment="1" applyProtection="1">
      <alignment horizontal="left" vertical="center" wrapText="1"/>
      <protection locked="0"/>
    </xf>
    <xf numFmtId="169" fontId="110" fillId="0" borderId="83" xfId="948" applyNumberFormat="1" applyFont="1" applyFill="1" applyBorder="1" applyAlignment="1" applyProtection="1">
      <alignment horizontal="right" vertical="center"/>
      <protection locked="0"/>
    </xf>
    <xf numFmtId="0" fontId="109" fillId="77" borderId="82" xfId="21412" applyFont="1" applyFill="1" applyBorder="1" applyAlignment="1" applyProtection="1">
      <alignment vertical="top" wrapText="1"/>
      <protection locked="0"/>
    </xf>
    <xf numFmtId="169" fontId="110" fillId="77" borderId="83" xfId="948" applyNumberFormat="1" applyFont="1" applyFill="1" applyBorder="1" applyAlignment="1" applyProtection="1">
      <alignment horizontal="right" vertical="center"/>
    </xf>
    <xf numFmtId="169" fontId="62" fillId="76" borderId="82" xfId="948" applyNumberFormat="1" applyFont="1" applyFill="1" applyBorder="1" applyAlignment="1" applyProtection="1">
      <alignment horizontal="right" vertical="center"/>
      <protection locked="0"/>
    </xf>
    <xf numFmtId="0" fontId="110" fillId="70" borderId="82" xfId="21412" applyFont="1" applyFill="1" applyBorder="1" applyAlignment="1" applyProtection="1">
      <alignment vertical="center" wrapText="1"/>
      <protection locked="0"/>
    </xf>
    <xf numFmtId="0" fontId="110" fillId="70" borderId="82" xfId="21412" applyFont="1" applyFill="1" applyBorder="1" applyAlignment="1" applyProtection="1">
      <alignment horizontal="left" vertical="center" wrapText="1"/>
      <protection locked="0"/>
    </xf>
    <xf numFmtId="0" fontId="110" fillId="0" borderId="82" xfId="21412" applyFont="1" applyFill="1" applyBorder="1" applyAlignment="1" applyProtection="1">
      <alignment vertical="center" wrapText="1"/>
      <protection locked="0"/>
    </xf>
    <xf numFmtId="0" fontId="110" fillId="3" borderId="82" xfId="21412" applyFont="1" applyFill="1" applyBorder="1" applyAlignment="1" applyProtection="1">
      <alignment horizontal="left" vertical="center" wrapText="1"/>
      <protection locked="0"/>
    </xf>
    <xf numFmtId="0" fontId="109" fillId="77" borderId="82" xfId="21412" applyFont="1" applyFill="1" applyBorder="1" applyAlignment="1" applyProtection="1">
      <alignment vertical="center" wrapText="1"/>
      <protection locked="0"/>
    </xf>
    <xf numFmtId="169" fontId="109" fillId="76" borderId="82" xfId="948" applyNumberFormat="1" applyFont="1" applyFill="1" applyBorder="1" applyAlignment="1" applyProtection="1">
      <alignment horizontal="right" vertical="center"/>
      <protection locked="0"/>
    </xf>
    <xf numFmtId="169" fontId="110" fillId="3" borderId="83" xfId="948" applyNumberFormat="1" applyFont="1" applyFill="1" applyBorder="1" applyAlignment="1" applyProtection="1">
      <alignment horizontal="right" vertical="center"/>
      <protection locked="0"/>
    </xf>
    <xf numFmtId="1" fontId="4" fillId="36" borderId="98" xfId="0" applyNumberFormat="1" applyFont="1" applyFill="1" applyBorder="1" applyAlignment="1">
      <alignment horizontal="center" vertical="center" wrapText="1"/>
    </xf>
    <xf numFmtId="10" fontId="5" fillId="0" borderId="83" xfId="20961" applyNumberFormat="1" applyFont="1" applyFill="1" applyBorder="1" applyAlignment="1">
      <alignment horizontal="left" vertical="center" wrapText="1"/>
    </xf>
    <xf numFmtId="10" fontId="3" fillId="0" borderId="83" xfId="20961" applyNumberFormat="1" applyFont="1" applyFill="1" applyBorder="1" applyAlignment="1">
      <alignment horizontal="left" vertical="center" wrapText="1"/>
    </xf>
    <xf numFmtId="10" fontId="4" fillId="36" borderId="83" xfId="0" applyNumberFormat="1" applyFont="1" applyFill="1" applyBorder="1" applyAlignment="1">
      <alignment horizontal="left" vertical="center" wrapText="1"/>
    </xf>
    <xf numFmtId="10" fontId="106" fillId="0" borderId="83" xfId="20961" applyNumberFormat="1" applyFont="1" applyFill="1" applyBorder="1" applyAlignment="1">
      <alignment horizontal="left" vertical="center" wrapText="1"/>
    </xf>
    <xf numFmtId="10" fontId="4" fillId="36" borderId="83" xfId="20961" applyNumberFormat="1" applyFont="1" applyFill="1" applyBorder="1" applyAlignment="1">
      <alignment horizontal="left" vertical="center" wrapText="1"/>
    </xf>
    <xf numFmtId="10" fontId="4" fillId="36" borderId="83" xfId="0" applyNumberFormat="1" applyFont="1" applyFill="1" applyBorder="1" applyAlignment="1">
      <alignment horizontal="center" vertical="center" wrapText="1"/>
    </xf>
    <xf numFmtId="10" fontId="108" fillId="0" borderId="25" xfId="20961" applyNumberFormat="1" applyFont="1" applyFill="1" applyBorder="1" applyAlignment="1" applyProtection="1">
      <alignment horizontal="left" vertical="center"/>
    </xf>
    <xf numFmtId="168" fontId="5" fillId="0" borderId="0" xfId="7" applyFont="1"/>
    <xf numFmtId="0" fontId="3" fillId="0" borderId="65" xfId="0" applyFont="1" applyFill="1" applyBorder="1" applyAlignment="1">
      <alignment horizontal="center" vertical="center" wrapText="1"/>
    </xf>
    <xf numFmtId="14" fontId="7" fillId="0" borderId="0" xfId="11" applyNumberFormat="1" applyFont="1" applyFill="1" applyBorder="1" applyAlignment="1" applyProtection="1"/>
    <xf numFmtId="0" fontId="23" fillId="0" borderId="100" xfId="0" applyFont="1" applyBorder="1" applyAlignment="1">
      <alignment horizontal="center"/>
    </xf>
    <xf numFmtId="0" fontId="23" fillId="0" borderId="103" xfId="0" applyFont="1" applyBorder="1" applyAlignment="1">
      <alignment wrapText="1"/>
    </xf>
    <xf numFmtId="197" fontId="23" fillId="0" borderId="104" xfId="0" applyNumberFormat="1" applyFont="1" applyBorder="1" applyAlignment="1">
      <alignment vertical="center"/>
    </xf>
    <xf numFmtId="171" fontId="23" fillId="0" borderId="105" xfId="0" applyNumberFormat="1" applyFont="1" applyBorder="1" applyAlignment="1">
      <alignment horizontal="center"/>
    </xf>
    <xf numFmtId="14" fontId="5" fillId="0" borderId="0" xfId="0" applyNumberFormat="1" applyFont="1"/>
    <xf numFmtId="14" fontId="3" fillId="0" borderId="0" xfId="0" applyNumberFormat="1" applyFont="1"/>
    <xf numFmtId="14" fontId="0" fillId="0" borderId="0" xfId="0" applyNumberFormat="1"/>
    <xf numFmtId="14" fontId="23" fillId="0" borderId="0" xfId="0" applyNumberFormat="1" applyFont="1"/>
    <xf numFmtId="0" fontId="102" fillId="0" borderId="83" xfId="0" applyFont="1" applyBorder="1"/>
    <xf numFmtId="183" fontId="5" fillId="0" borderId="19" xfId="0" applyNumberFormat="1" applyFont="1" applyFill="1" applyBorder="1" applyAlignment="1">
      <alignment horizontal="left" vertical="center" wrapText="1" indent="1"/>
    </xf>
    <xf numFmtId="10" fontId="3" fillId="0" borderId="3" xfId="20961" applyNumberFormat="1" applyFont="1" applyFill="1" applyBorder="1" applyAlignment="1" applyProtection="1">
      <alignment horizontal="right" vertical="center" wrapText="1"/>
      <protection locked="0"/>
    </xf>
    <xf numFmtId="10" fontId="3" fillId="0" borderId="3" xfId="20961" applyNumberFormat="1" applyFont="1" applyBorder="1" applyAlignment="1" applyProtection="1">
      <alignment vertical="center" wrapText="1"/>
      <protection locked="0"/>
    </xf>
    <xf numFmtId="10" fontId="3" fillId="0" borderId="22" xfId="20961" applyNumberFormat="1" applyFont="1" applyBorder="1" applyAlignment="1" applyProtection="1">
      <alignment vertical="center" wrapText="1"/>
      <protection locked="0"/>
    </xf>
    <xf numFmtId="10" fontId="26" fillId="37" borderId="0" xfId="20961" applyNumberFormat="1" applyFont="1" applyFill="1" applyBorder="1"/>
    <xf numFmtId="10" fontId="26" fillId="37" borderId="76" xfId="20961" applyNumberFormat="1" applyFont="1" applyFill="1" applyBorder="1"/>
    <xf numFmtId="10" fontId="7" fillId="2" borderId="3" xfId="20961" applyNumberFormat="1" applyFont="1" applyFill="1" applyBorder="1" applyAlignment="1" applyProtection="1">
      <alignment vertical="center"/>
      <protection locked="0"/>
    </xf>
    <xf numFmtId="10" fontId="15" fillId="2" borderId="3" xfId="20961" applyNumberFormat="1" applyFont="1" applyFill="1" applyBorder="1" applyAlignment="1" applyProtection="1">
      <alignment vertical="center"/>
      <protection locked="0"/>
    </xf>
    <xf numFmtId="10" fontId="15" fillId="2" borderId="22" xfId="20961" applyNumberFormat="1" applyFont="1" applyFill="1" applyBorder="1" applyAlignment="1" applyProtection="1">
      <alignment vertical="center"/>
      <protection locked="0"/>
    </xf>
    <xf numFmtId="10" fontId="7" fillId="2" borderId="22" xfId="20961" applyNumberFormat="1" applyFont="1" applyFill="1" applyBorder="1" applyAlignment="1" applyProtection="1">
      <alignment vertical="center"/>
      <protection locked="0"/>
    </xf>
    <xf numFmtId="9" fontId="7" fillId="2" borderId="25" xfId="20961" applyFont="1" applyFill="1" applyBorder="1" applyAlignment="1" applyProtection="1">
      <alignment vertical="center"/>
      <protection locked="0"/>
    </xf>
    <xf numFmtId="9" fontId="15" fillId="2" borderId="25"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169" fontId="3" fillId="0" borderId="98" xfId="7" applyNumberFormat="1" applyFont="1" applyFill="1" applyBorder="1" applyAlignment="1">
      <alignment horizontal="right" vertical="center" wrapText="1"/>
    </xf>
    <xf numFmtId="169" fontId="4" fillId="36" borderId="98" xfId="7" applyNumberFormat="1" applyFont="1" applyFill="1" applyBorder="1" applyAlignment="1">
      <alignment horizontal="right" vertical="center" wrapText="1"/>
    </xf>
    <xf numFmtId="169" fontId="106" fillId="0" borderId="98" xfId="7" applyNumberFormat="1" applyFont="1" applyFill="1" applyBorder="1" applyAlignment="1">
      <alignment horizontal="right" vertical="center" wrapText="1"/>
    </xf>
    <xf numFmtId="169" fontId="5" fillId="0" borderId="26" xfId="7" applyNumberFormat="1" applyFont="1" applyFill="1" applyBorder="1" applyAlignment="1" applyProtection="1">
      <alignment horizontal="right" vertical="center"/>
    </xf>
    <xf numFmtId="197" fontId="0" fillId="0" borderId="0" xfId="0" applyNumberFormat="1"/>
    <xf numFmtId="197" fontId="0" fillId="0" borderId="0" xfId="0" applyNumberFormat="1" applyFill="1"/>
    <xf numFmtId="3" fontId="10" fillId="0" borderId="0" xfId="0" applyNumberFormat="1" applyFont="1"/>
    <xf numFmtId="198" fontId="20" fillId="0" borderId="20" xfId="0" applyNumberFormat="1" applyFont="1" applyBorder="1" applyAlignment="1">
      <alignment horizontal="center" vertical="center" wrapText="1"/>
    </xf>
    <xf numFmtId="198" fontId="20" fillId="0" borderId="29" xfId="0" applyNumberFormat="1" applyFont="1" applyBorder="1" applyAlignment="1">
      <alignment horizontal="center" vertical="center" wrapText="1"/>
    </xf>
    <xf numFmtId="0" fontId="7" fillId="0" borderId="84" xfId="0" applyFont="1" applyFill="1" applyBorder="1" applyAlignment="1">
      <alignment wrapText="1"/>
    </xf>
    <xf numFmtId="0" fontId="11" fillId="0" borderId="84" xfId="0" applyFont="1" applyFill="1" applyBorder="1" applyAlignment="1">
      <alignment wrapText="1"/>
    </xf>
    <xf numFmtId="0" fontId="7" fillId="0" borderId="100" xfId="0" applyFont="1" applyFill="1" applyBorder="1" applyAlignment="1">
      <alignment vertical="center"/>
    </xf>
    <xf numFmtId="0" fontId="3" fillId="0" borderId="23" xfId="0" applyFont="1" applyFill="1" applyBorder="1" applyAlignment="1"/>
    <xf numFmtId="0" fontId="7" fillId="0" borderId="23" xfId="0" applyFont="1" applyFill="1" applyBorder="1" applyAlignment="1"/>
    <xf numFmtId="0" fontId="7" fillId="0" borderId="23" xfId="0" applyFont="1" applyFill="1" applyBorder="1" applyAlignment="1">
      <alignment wrapText="1"/>
    </xf>
    <xf numFmtId="9" fontId="3" fillId="0" borderId="23" xfId="0" applyNumberFormat="1" applyFont="1" applyFill="1" applyBorder="1" applyAlignment="1"/>
    <xf numFmtId="0" fontId="2" fillId="0" borderId="84" xfId="0" applyFont="1" applyFill="1" applyBorder="1" applyAlignment="1">
      <alignment wrapText="1"/>
    </xf>
    <xf numFmtId="170" fontId="3" fillId="0" borderId="23" xfId="20961" applyNumberFormat="1" applyFont="1" applyFill="1" applyBorder="1" applyAlignment="1"/>
    <xf numFmtId="170" fontId="3" fillId="0" borderId="106" xfId="20961" applyNumberFormat="1" applyFont="1" applyFill="1" applyBorder="1" applyAlignment="1"/>
    <xf numFmtId="0" fontId="2" fillId="0" borderId="79" xfId="0" applyFont="1" applyFill="1" applyBorder="1" applyAlignment="1">
      <alignment wrapText="1"/>
    </xf>
    <xf numFmtId="0" fontId="0" fillId="0" borderId="100" xfId="0" applyFill="1" applyBorder="1"/>
    <xf numFmtId="0" fontId="113" fillId="0" borderId="23" xfId="0" applyFont="1" applyFill="1" applyBorder="1" applyAlignment="1">
      <alignment wrapText="1"/>
    </xf>
    <xf numFmtId="0" fontId="7" fillId="0" borderId="24" xfId="0" applyFont="1" applyFill="1" applyBorder="1" applyAlignment="1">
      <alignment vertical="center"/>
    </xf>
    <xf numFmtId="0" fontId="2" fillId="0" borderId="27" xfId="0" applyFont="1" applyFill="1" applyBorder="1" applyAlignment="1">
      <alignment wrapText="1"/>
    </xf>
    <xf numFmtId="170" fontId="3" fillId="0" borderId="40" xfId="20961" applyNumberFormat="1" applyFont="1" applyFill="1" applyBorder="1" applyAlignment="1"/>
    <xf numFmtId="168" fontId="3" fillId="0" borderId="0" xfId="7" applyFont="1" applyFill="1" applyAlignment="1">
      <alignment horizontal="left" vertical="center"/>
    </xf>
    <xf numFmtId="197" fontId="3" fillId="0" borderId="0" xfId="0" applyNumberFormat="1" applyFont="1"/>
    <xf numFmtId="197" fontId="3" fillId="0" borderId="0" xfId="0" applyNumberFormat="1" applyFont="1" applyBorder="1" applyAlignment="1">
      <alignment horizontal="center" vertical="center" wrapText="1"/>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79" xfId="7" applyNumberFormat="1" applyFont="1" applyFill="1" applyBorder="1" applyAlignment="1">
      <alignment vertical="center"/>
    </xf>
    <xf numFmtId="169" fontId="3" fillId="0" borderId="92" xfId="7" applyNumberFormat="1" applyFont="1" applyFill="1" applyBorder="1" applyAlignment="1">
      <alignment vertical="center"/>
    </xf>
    <xf numFmtId="169" fontId="26" fillId="37" borderId="0" xfId="7" applyNumberFormat="1" applyFont="1" applyFill="1" applyBorder="1"/>
    <xf numFmtId="169" fontId="3" fillId="0" borderId="56" xfId="7" applyNumberFormat="1" applyFont="1" applyFill="1" applyBorder="1" applyAlignment="1">
      <alignment vertical="center"/>
    </xf>
    <xf numFmtId="169" fontId="3" fillId="0" borderId="68" xfId="7" applyNumberFormat="1" applyFont="1" applyFill="1" applyBorder="1" applyAlignment="1">
      <alignment vertical="center"/>
    </xf>
    <xf numFmtId="169" fontId="3" fillId="3" borderId="81" xfId="7" applyNumberFormat="1" applyFont="1" applyFill="1" applyBorder="1" applyAlignment="1">
      <alignment vertical="center"/>
    </xf>
    <xf numFmtId="169" fontId="3" fillId="3" borderId="23" xfId="7" applyNumberFormat="1" applyFont="1" applyFill="1" applyBorder="1" applyAlignment="1">
      <alignment vertical="center"/>
    </xf>
    <xf numFmtId="169" fontId="3" fillId="0" borderId="83" xfId="7" applyNumberFormat="1" applyFont="1" applyFill="1" applyBorder="1" applyAlignment="1">
      <alignment vertical="center"/>
    </xf>
    <xf numFmtId="169" fontId="3" fillId="0" borderId="84" xfId="7" applyNumberFormat="1" applyFont="1" applyFill="1" applyBorder="1" applyAlignment="1">
      <alignment vertical="center"/>
    </xf>
    <xf numFmtId="169" fontId="3" fillId="0" borderId="98"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4" fontId="3" fillId="0" borderId="0" xfId="0" applyNumberFormat="1" applyFont="1" applyFill="1"/>
    <xf numFmtId="169" fontId="3" fillId="0" borderId="0" xfId="0" applyNumberFormat="1" applyFont="1"/>
    <xf numFmtId="197" fontId="10" fillId="0" borderId="0" xfId="0" applyNumberFormat="1" applyFont="1"/>
    <xf numFmtId="169" fontId="0" fillId="0" borderId="0" xfId="0" applyNumberFormat="1"/>
    <xf numFmtId="9" fontId="110" fillId="77" borderId="83" xfId="20961" applyFont="1" applyFill="1" applyBorder="1" applyAlignment="1" applyProtection="1">
      <alignment horizontal="right" vertical="center"/>
    </xf>
    <xf numFmtId="0" fontId="104" fillId="0" borderId="70" xfId="0" applyFont="1" applyBorder="1" applyAlignment="1">
      <alignment horizontal="left" vertical="center" wrapText="1"/>
    </xf>
    <xf numFmtId="0" fontId="104" fillId="0" borderId="69"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3"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29" xfId="0" applyFont="1" applyBorder="1" applyAlignment="1">
      <alignment horizontal="center" wrapText="1"/>
    </xf>
    <xf numFmtId="0" fontId="7" fillId="0" borderId="31" xfId="0" applyFont="1" applyBorder="1" applyAlignment="1">
      <alignment horizontal="center"/>
    </xf>
    <xf numFmtId="0" fontId="11" fillId="0" borderId="83" xfId="0" applyFont="1" applyFill="1" applyBorder="1" applyAlignment="1">
      <alignment wrapText="1"/>
    </xf>
    <xf numFmtId="0" fontId="3" fillId="0" borderId="98" xfId="0" applyFont="1" applyFill="1" applyBorder="1" applyAlignment="1"/>
    <xf numFmtId="0" fontId="8" fillId="0" borderId="84" xfId="0" applyFont="1" applyFill="1" applyBorder="1" applyAlignment="1">
      <alignment horizontal="center" wrapText="1"/>
    </xf>
    <xf numFmtId="0" fontId="7" fillId="0" borderId="23" xfId="0" applyFont="1" applyFill="1" applyBorder="1" applyAlignment="1">
      <alignment horizontal="center"/>
    </xf>
    <xf numFmtId="0" fontId="8" fillId="0" borderId="8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xf>
    <xf numFmtId="0" fontId="3" fillId="0" borderId="23" xfId="0" applyFont="1" applyFill="1" applyBorder="1" applyAlignment="1">
      <alignment horizontal="center"/>
    </xf>
    <xf numFmtId="0" fontId="4" fillId="36" borderId="102"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99" xfId="0" applyFont="1" applyFill="1" applyBorder="1" applyAlignment="1">
      <alignment horizontal="center" vertical="center" wrapText="1"/>
    </xf>
    <xf numFmtId="0" fontId="4" fillId="36" borderId="82" xfId="0" applyFont="1" applyFill="1" applyBorder="1" applyAlignment="1">
      <alignment horizontal="center" vertical="center" wrapText="1"/>
    </xf>
    <xf numFmtId="0" fontId="101" fillId="3" borderId="71" xfId="13" applyFont="1" applyFill="1" applyBorder="1" applyAlignment="1" applyProtection="1">
      <alignment horizontal="center" vertical="center" wrapText="1"/>
      <protection locked="0"/>
    </xf>
    <xf numFmtId="0" fontId="101" fillId="3" borderId="68"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8" xfId="1" applyNumberFormat="1" applyFont="1" applyFill="1" applyBorder="1" applyAlignment="1" applyProtection="1">
      <alignment horizontal="center"/>
      <protection locked="0"/>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9" fontId="13" fillId="0" borderId="74" xfId="1" applyNumberFormat="1" applyFont="1" applyFill="1" applyBorder="1" applyAlignment="1" applyProtection="1">
      <alignment horizontal="center" vertical="center" wrapText="1"/>
      <protection locked="0"/>
    </xf>
    <xf numFmtId="169" fontId="13" fillId="0" borderId="75"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E20" sqref="E2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81" t="s">
        <v>256</v>
      </c>
      <c r="C1" s="87"/>
    </row>
    <row r="2" spans="1:3" s="178" customFormat="1" ht="15.75">
      <c r="A2" s="223">
        <v>1</v>
      </c>
      <c r="B2" s="179" t="s">
        <v>257</v>
      </c>
      <c r="C2" s="458" t="s">
        <v>489</v>
      </c>
    </row>
    <row r="3" spans="1:3" s="178" customFormat="1" ht="15.75">
      <c r="A3" s="223">
        <v>2</v>
      </c>
      <c r="B3" s="180" t="s">
        <v>258</v>
      </c>
      <c r="C3" s="458" t="s">
        <v>491</v>
      </c>
    </row>
    <row r="4" spans="1:3" s="178" customFormat="1" ht="15.75">
      <c r="A4" s="223">
        <v>3</v>
      </c>
      <c r="B4" s="180" t="s">
        <v>259</v>
      </c>
      <c r="C4" s="458" t="s">
        <v>492</v>
      </c>
    </row>
    <row r="5" spans="1:3" s="178" customFormat="1" ht="15.75">
      <c r="A5" s="224">
        <v>4</v>
      </c>
      <c r="B5" s="183" t="s">
        <v>260</v>
      </c>
      <c r="C5" s="458" t="s">
        <v>493</v>
      </c>
    </row>
    <row r="6" spans="1:3" s="182" customFormat="1" ht="65.25" customHeight="1">
      <c r="A6" s="520" t="s">
        <v>377</v>
      </c>
      <c r="B6" s="521"/>
      <c r="C6" s="521"/>
    </row>
    <row r="7" spans="1:3">
      <c r="A7" s="403" t="s">
        <v>330</v>
      </c>
      <c r="B7" s="404" t="s">
        <v>261</v>
      </c>
    </row>
    <row r="8" spans="1:3">
      <c r="A8" s="405">
        <v>1</v>
      </c>
      <c r="B8" s="401" t="s">
        <v>226</v>
      </c>
    </row>
    <row r="9" spans="1:3">
      <c r="A9" s="405">
        <v>2</v>
      </c>
      <c r="B9" s="401" t="s">
        <v>262</v>
      </c>
    </row>
    <row r="10" spans="1:3">
      <c r="A10" s="405">
        <v>3</v>
      </c>
      <c r="B10" s="401" t="s">
        <v>263</v>
      </c>
    </row>
    <row r="11" spans="1:3">
      <c r="A11" s="405">
        <v>4</v>
      </c>
      <c r="B11" s="401" t="s">
        <v>264</v>
      </c>
      <c r="C11" s="177"/>
    </row>
    <row r="12" spans="1:3">
      <c r="A12" s="405">
        <v>5</v>
      </c>
      <c r="B12" s="401" t="s">
        <v>190</v>
      </c>
    </row>
    <row r="13" spans="1:3">
      <c r="A13" s="405">
        <v>6</v>
      </c>
      <c r="B13" s="406" t="s">
        <v>151</v>
      </c>
    </row>
    <row r="14" spans="1:3">
      <c r="A14" s="405">
        <v>7</v>
      </c>
      <c r="B14" s="401" t="s">
        <v>265</v>
      </c>
    </row>
    <row r="15" spans="1:3">
      <c r="A15" s="405">
        <v>8</v>
      </c>
      <c r="B15" s="401" t="s">
        <v>269</v>
      </c>
    </row>
    <row r="16" spans="1:3">
      <c r="A16" s="405">
        <v>9</v>
      </c>
      <c r="B16" s="401" t="s">
        <v>89</v>
      </c>
    </row>
    <row r="17" spans="1:2">
      <c r="A17" s="407" t="s">
        <v>427</v>
      </c>
      <c r="B17" s="401" t="s">
        <v>406</v>
      </c>
    </row>
    <row r="18" spans="1:2">
      <c r="A18" s="405">
        <v>10</v>
      </c>
      <c r="B18" s="401" t="s">
        <v>272</v>
      </c>
    </row>
    <row r="19" spans="1:2">
      <c r="A19" s="405">
        <v>11</v>
      </c>
      <c r="B19" s="406" t="s">
        <v>252</v>
      </c>
    </row>
    <row r="20" spans="1:2">
      <c r="A20" s="405">
        <v>12</v>
      </c>
      <c r="B20" s="406" t="s">
        <v>249</v>
      </c>
    </row>
    <row r="21" spans="1:2">
      <c r="A21" s="405">
        <v>13</v>
      </c>
      <c r="B21" s="408" t="s">
        <v>367</v>
      </c>
    </row>
    <row r="22" spans="1:2">
      <c r="A22" s="405">
        <v>14</v>
      </c>
      <c r="B22" s="409" t="s">
        <v>398</v>
      </c>
    </row>
    <row r="23" spans="1:2">
      <c r="A23" s="410">
        <v>15</v>
      </c>
      <c r="B23" s="406" t="s">
        <v>78</v>
      </c>
    </row>
    <row r="24" spans="1:2">
      <c r="A24" s="410">
        <v>15.1</v>
      </c>
      <c r="B24" s="401" t="s">
        <v>436</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D6" sqref="D6:D52"/>
    </sheetView>
  </sheetViews>
  <sheetFormatPr defaultRowHeight="15"/>
  <cols>
    <col min="1" max="1" width="9.5703125" style="5" bestFit="1" customWidth="1"/>
    <col min="2" max="2" width="132.42578125" style="2" customWidth="1"/>
    <col min="3" max="3" width="18.42578125" style="2" customWidth="1"/>
  </cols>
  <sheetData>
    <row r="1" spans="1:6" ht="15.75">
      <c r="A1" s="14" t="s">
        <v>191</v>
      </c>
      <c r="B1" s="13" t="s">
        <v>489</v>
      </c>
      <c r="D1" s="2"/>
      <c r="E1" s="2"/>
      <c r="F1" s="2"/>
    </row>
    <row r="2" spans="1:6" s="18" customFormat="1" ht="15.75" customHeight="1">
      <c r="A2" s="18" t="s">
        <v>192</v>
      </c>
      <c r="B2" s="449">
        <v>44196</v>
      </c>
    </row>
    <row r="3" spans="1:6" s="18" customFormat="1" ht="15.75" customHeight="1"/>
    <row r="4" spans="1:6" ht="15.75" thickBot="1">
      <c r="A4" s="5" t="s">
        <v>339</v>
      </c>
      <c r="B4" s="59" t="s">
        <v>89</v>
      </c>
    </row>
    <row r="5" spans="1:6">
      <c r="A5" s="133" t="s">
        <v>27</v>
      </c>
      <c r="B5" s="134"/>
      <c r="C5" s="135" t="s">
        <v>28</v>
      </c>
    </row>
    <row r="6" spans="1:6">
      <c r="A6" s="136">
        <v>1</v>
      </c>
      <c r="B6" s="77" t="s">
        <v>29</v>
      </c>
      <c r="C6" s="269">
        <f>SUM(C7:C11)</f>
        <v>203270130.84920001</v>
      </c>
      <c r="D6" s="476"/>
    </row>
    <row r="7" spans="1:6">
      <c r="A7" s="136">
        <v>2</v>
      </c>
      <c r="B7" s="74" t="s">
        <v>30</v>
      </c>
      <c r="C7" s="270">
        <v>100351374.99000001</v>
      </c>
      <c r="D7" s="476"/>
    </row>
    <row r="8" spans="1:6">
      <c r="A8" s="136">
        <v>3</v>
      </c>
      <c r="B8" s="68" t="s">
        <v>31</v>
      </c>
      <c r="C8" s="270">
        <v>51324298.829999998</v>
      </c>
      <c r="D8" s="476"/>
    </row>
    <row r="9" spans="1:6">
      <c r="A9" s="136">
        <v>4</v>
      </c>
      <c r="B9" s="68" t="s">
        <v>32</v>
      </c>
      <c r="C9" s="270"/>
      <c r="D9" s="476"/>
    </row>
    <row r="10" spans="1:6">
      <c r="A10" s="136">
        <v>5</v>
      </c>
      <c r="B10" s="68" t="s">
        <v>33</v>
      </c>
      <c r="C10" s="270"/>
      <c r="D10" s="476"/>
    </row>
    <row r="11" spans="1:6">
      <c r="A11" s="136">
        <v>6</v>
      </c>
      <c r="B11" s="75" t="s">
        <v>34</v>
      </c>
      <c r="C11" s="270">
        <v>51594457.029200003</v>
      </c>
      <c r="D11" s="476"/>
    </row>
    <row r="12" spans="1:6" s="4" customFormat="1">
      <c r="A12" s="136">
        <v>7</v>
      </c>
      <c r="B12" s="77" t="s">
        <v>35</v>
      </c>
      <c r="C12" s="271">
        <v>6975799.0999999996</v>
      </c>
      <c r="D12" s="476"/>
    </row>
    <row r="13" spans="1:6" s="4" customFormat="1">
      <c r="A13" s="136">
        <v>8</v>
      </c>
      <c r="B13" s="76" t="s">
        <v>36</v>
      </c>
      <c r="C13" s="272"/>
      <c r="D13" s="476"/>
    </row>
    <row r="14" spans="1:6" s="4" customFormat="1" ht="25.5">
      <c r="A14" s="136">
        <v>9</v>
      </c>
      <c r="B14" s="69" t="s">
        <v>37</v>
      </c>
      <c r="C14" s="272"/>
      <c r="D14" s="476"/>
    </row>
    <row r="15" spans="1:6" s="4" customFormat="1">
      <c r="A15" s="136">
        <v>10</v>
      </c>
      <c r="B15" s="70" t="s">
        <v>38</v>
      </c>
      <c r="C15" s="272">
        <v>781226.91999999993</v>
      </c>
      <c r="D15" s="476"/>
    </row>
    <row r="16" spans="1:6" s="4" customFormat="1">
      <c r="A16" s="136">
        <v>11</v>
      </c>
      <c r="B16" s="71" t="s">
        <v>39</v>
      </c>
      <c r="C16" s="272"/>
      <c r="D16" s="476"/>
    </row>
    <row r="17" spans="1:4" s="4" customFormat="1">
      <c r="A17" s="136">
        <v>12</v>
      </c>
      <c r="B17" s="70" t="s">
        <v>40</v>
      </c>
      <c r="C17" s="272"/>
      <c r="D17" s="476"/>
    </row>
    <row r="18" spans="1:4" s="4" customFormat="1">
      <c r="A18" s="136">
        <v>13</v>
      </c>
      <c r="B18" s="70" t="s">
        <v>41</v>
      </c>
      <c r="C18" s="272"/>
      <c r="D18" s="476"/>
    </row>
    <row r="19" spans="1:4" s="4" customFormat="1">
      <c r="A19" s="136">
        <v>14</v>
      </c>
      <c r="B19" s="70" t="s">
        <v>42</v>
      </c>
      <c r="C19" s="272"/>
      <c r="D19" s="476"/>
    </row>
    <row r="20" spans="1:4" s="4" customFormat="1" ht="25.5">
      <c r="A20" s="136">
        <v>15</v>
      </c>
      <c r="B20" s="70" t="s">
        <v>43</v>
      </c>
      <c r="C20" s="272"/>
      <c r="D20" s="476"/>
    </row>
    <row r="21" spans="1:4" s="4" customFormat="1" ht="25.5">
      <c r="A21" s="136">
        <v>16</v>
      </c>
      <c r="B21" s="69" t="s">
        <v>44</v>
      </c>
      <c r="C21" s="272"/>
      <c r="D21" s="476"/>
    </row>
    <row r="22" spans="1:4" s="4" customFormat="1">
      <c r="A22" s="136">
        <v>17</v>
      </c>
      <c r="B22" s="137" t="s">
        <v>45</v>
      </c>
      <c r="C22" s="272">
        <v>6194572.1799999997</v>
      </c>
      <c r="D22" s="476"/>
    </row>
    <row r="23" spans="1:4" s="4" customFormat="1" ht="25.5">
      <c r="A23" s="136">
        <v>18</v>
      </c>
      <c r="B23" s="69" t="s">
        <v>46</v>
      </c>
      <c r="C23" s="272">
        <v>0</v>
      </c>
      <c r="D23" s="476"/>
    </row>
    <row r="24" spans="1:4" s="4" customFormat="1" ht="25.5">
      <c r="A24" s="136">
        <v>19</v>
      </c>
      <c r="B24" s="69" t="s">
        <v>47</v>
      </c>
      <c r="C24" s="272">
        <v>0</v>
      </c>
      <c r="D24" s="476"/>
    </row>
    <row r="25" spans="1:4" s="4" customFormat="1" ht="25.5">
      <c r="A25" s="136">
        <v>20</v>
      </c>
      <c r="B25" s="72" t="s">
        <v>48</v>
      </c>
      <c r="C25" s="272">
        <v>0</v>
      </c>
      <c r="D25" s="476"/>
    </row>
    <row r="26" spans="1:4" s="4" customFormat="1">
      <c r="A26" s="136">
        <v>21</v>
      </c>
      <c r="B26" s="72" t="s">
        <v>49</v>
      </c>
      <c r="C26" s="272">
        <v>0</v>
      </c>
      <c r="D26" s="476"/>
    </row>
    <row r="27" spans="1:4" s="4" customFormat="1" ht="25.5">
      <c r="A27" s="136">
        <v>22</v>
      </c>
      <c r="B27" s="72" t="s">
        <v>50</v>
      </c>
      <c r="C27" s="272">
        <v>0</v>
      </c>
      <c r="D27" s="476"/>
    </row>
    <row r="28" spans="1:4" s="4" customFormat="1">
      <c r="A28" s="136">
        <v>23</v>
      </c>
      <c r="B28" s="78" t="s">
        <v>24</v>
      </c>
      <c r="C28" s="271">
        <v>196294331.74920002</v>
      </c>
      <c r="D28" s="476"/>
    </row>
    <row r="29" spans="1:4" s="4" customFormat="1">
      <c r="A29" s="138"/>
      <c r="B29" s="73"/>
      <c r="C29" s="272"/>
      <c r="D29" s="476"/>
    </row>
    <row r="30" spans="1:4" s="4" customFormat="1">
      <c r="A30" s="138">
        <v>24</v>
      </c>
      <c r="B30" s="78" t="s">
        <v>51</v>
      </c>
      <c r="C30" s="271">
        <v>0</v>
      </c>
      <c r="D30" s="476"/>
    </row>
    <row r="31" spans="1:4" s="4" customFormat="1">
      <c r="A31" s="138">
        <v>25</v>
      </c>
      <c r="B31" s="68" t="s">
        <v>52</v>
      </c>
      <c r="C31" s="273">
        <v>0</v>
      </c>
      <c r="D31" s="476"/>
    </row>
    <row r="32" spans="1:4" s="4" customFormat="1">
      <c r="A32" s="138">
        <v>26</v>
      </c>
      <c r="B32" s="175" t="s">
        <v>53</v>
      </c>
      <c r="C32" s="272"/>
      <c r="D32" s="476"/>
    </row>
    <row r="33" spans="1:4" s="4" customFormat="1">
      <c r="A33" s="138">
        <v>27</v>
      </c>
      <c r="B33" s="175" t="s">
        <v>54</v>
      </c>
      <c r="C33" s="272"/>
      <c r="D33" s="476"/>
    </row>
    <row r="34" spans="1:4" s="4" customFormat="1">
      <c r="A34" s="138">
        <v>28</v>
      </c>
      <c r="B34" s="68" t="s">
        <v>55</v>
      </c>
      <c r="C34" s="272"/>
      <c r="D34" s="476"/>
    </row>
    <row r="35" spans="1:4" s="4" customFormat="1">
      <c r="A35" s="138">
        <v>29</v>
      </c>
      <c r="B35" s="78" t="s">
        <v>56</v>
      </c>
      <c r="C35" s="271">
        <v>0</v>
      </c>
      <c r="D35" s="476"/>
    </row>
    <row r="36" spans="1:4" s="4" customFormat="1">
      <c r="A36" s="138">
        <v>30</v>
      </c>
      <c r="B36" s="69" t="s">
        <v>57</v>
      </c>
      <c r="C36" s="272">
        <v>0</v>
      </c>
      <c r="D36" s="476"/>
    </row>
    <row r="37" spans="1:4" s="4" customFormat="1">
      <c r="A37" s="138">
        <v>31</v>
      </c>
      <c r="B37" s="70" t="s">
        <v>58</v>
      </c>
      <c r="C37" s="272">
        <v>0</v>
      </c>
      <c r="D37" s="476"/>
    </row>
    <row r="38" spans="1:4" s="4" customFormat="1" ht="25.5">
      <c r="A38" s="138">
        <v>32</v>
      </c>
      <c r="B38" s="69" t="s">
        <v>59</v>
      </c>
      <c r="C38" s="272">
        <v>0</v>
      </c>
      <c r="D38" s="476"/>
    </row>
    <row r="39" spans="1:4" s="4" customFormat="1" ht="25.5">
      <c r="A39" s="138">
        <v>33</v>
      </c>
      <c r="B39" s="69" t="s">
        <v>47</v>
      </c>
      <c r="C39" s="272">
        <v>0</v>
      </c>
      <c r="D39" s="476"/>
    </row>
    <row r="40" spans="1:4" s="4" customFormat="1" ht="25.5">
      <c r="A40" s="138">
        <v>34</v>
      </c>
      <c r="B40" s="72" t="s">
        <v>60</v>
      </c>
      <c r="C40" s="272">
        <v>0</v>
      </c>
      <c r="D40" s="476"/>
    </row>
    <row r="41" spans="1:4" s="4" customFormat="1">
      <c r="A41" s="138">
        <v>35</v>
      </c>
      <c r="B41" s="78" t="s">
        <v>25</v>
      </c>
      <c r="C41" s="271">
        <v>0</v>
      </c>
      <c r="D41" s="476"/>
    </row>
    <row r="42" spans="1:4" s="4" customFormat="1">
      <c r="A42" s="138"/>
      <c r="B42" s="73"/>
      <c r="C42" s="272"/>
      <c r="D42" s="476"/>
    </row>
    <row r="43" spans="1:4" s="4" customFormat="1">
      <c r="A43" s="138">
        <v>36</v>
      </c>
      <c r="B43" s="79" t="s">
        <v>61</v>
      </c>
      <c r="C43" s="271">
        <v>64088885.480730876</v>
      </c>
      <c r="D43" s="476"/>
    </row>
    <row r="44" spans="1:4" s="4" customFormat="1">
      <c r="A44" s="138">
        <v>37</v>
      </c>
      <c r="B44" s="68" t="s">
        <v>62</v>
      </c>
      <c r="C44" s="272">
        <v>46329300</v>
      </c>
      <c r="D44" s="476"/>
    </row>
    <row r="45" spans="1:4" s="4" customFormat="1">
      <c r="A45" s="138">
        <v>38</v>
      </c>
      <c r="B45" s="68" t="s">
        <v>63</v>
      </c>
      <c r="C45" s="272"/>
      <c r="D45" s="476"/>
    </row>
    <row r="46" spans="1:4" s="4" customFormat="1">
      <c r="A46" s="138">
        <v>39</v>
      </c>
      <c r="B46" s="68" t="s">
        <v>64</v>
      </c>
      <c r="C46" s="272">
        <v>17759585.480730876</v>
      </c>
      <c r="D46" s="476"/>
    </row>
    <row r="47" spans="1:4" s="4" customFormat="1">
      <c r="A47" s="138">
        <v>40</v>
      </c>
      <c r="B47" s="79" t="s">
        <v>65</v>
      </c>
      <c r="C47" s="271">
        <v>0</v>
      </c>
      <c r="D47" s="476"/>
    </row>
    <row r="48" spans="1:4" s="4" customFormat="1">
      <c r="A48" s="138">
        <v>41</v>
      </c>
      <c r="B48" s="69" t="s">
        <v>66</v>
      </c>
      <c r="C48" s="272">
        <v>0</v>
      </c>
      <c r="D48" s="476"/>
    </row>
    <row r="49" spans="1:4" s="4" customFormat="1">
      <c r="A49" s="138">
        <v>42</v>
      </c>
      <c r="B49" s="70" t="s">
        <v>67</v>
      </c>
      <c r="C49" s="272">
        <v>0</v>
      </c>
      <c r="D49" s="476"/>
    </row>
    <row r="50" spans="1:4" s="4" customFormat="1" ht="25.5">
      <c r="A50" s="138">
        <v>43</v>
      </c>
      <c r="B50" s="69" t="s">
        <v>68</v>
      </c>
      <c r="C50" s="272">
        <v>0</v>
      </c>
      <c r="D50" s="476"/>
    </row>
    <row r="51" spans="1:4" s="4" customFormat="1" ht="25.5">
      <c r="A51" s="138">
        <v>44</v>
      </c>
      <c r="B51" s="69" t="s">
        <v>47</v>
      </c>
      <c r="C51" s="272">
        <v>0</v>
      </c>
      <c r="D51" s="476"/>
    </row>
    <row r="52" spans="1:4" s="4" customFormat="1" ht="15.75" thickBot="1">
      <c r="A52" s="139">
        <v>45</v>
      </c>
      <c r="B52" s="140" t="s">
        <v>26</v>
      </c>
      <c r="C52" s="274">
        <v>64088885.480730876</v>
      </c>
      <c r="D52" s="476"/>
    </row>
    <row r="55" spans="1:4">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2"/>
  <sheetViews>
    <sheetView workbookViewId="0">
      <selection activeCell="E7" sqref="E7:F22"/>
    </sheetView>
  </sheetViews>
  <sheetFormatPr defaultColWidth="9.140625" defaultRowHeight="12.75"/>
  <cols>
    <col min="1" max="1" width="10.85546875" style="347" bestFit="1" customWidth="1"/>
    <col min="2" max="2" width="59" style="347" customWidth="1"/>
    <col min="3" max="3" width="16.7109375" style="347" bestFit="1" customWidth="1"/>
    <col min="4" max="4" width="22.140625" style="347" customWidth="1"/>
    <col min="5" max="16384" width="9.140625" style="347"/>
  </cols>
  <sheetData>
    <row r="1" spans="1:6" ht="15">
      <c r="A1" s="14" t="s">
        <v>191</v>
      </c>
      <c r="B1" s="13" t="s">
        <v>489</v>
      </c>
    </row>
    <row r="2" spans="1:6" s="18" customFormat="1" ht="15.75" customHeight="1">
      <c r="A2" s="18" t="s">
        <v>192</v>
      </c>
      <c r="B2" s="449">
        <v>44196</v>
      </c>
    </row>
    <row r="3" spans="1:6" s="18" customFormat="1" ht="15.75" customHeight="1"/>
    <row r="4" spans="1:6" ht="13.5" thickBot="1">
      <c r="A4" s="348" t="s">
        <v>405</v>
      </c>
      <c r="B4" s="385" t="s">
        <v>406</v>
      </c>
    </row>
    <row r="5" spans="1:6" s="386" customFormat="1">
      <c r="A5" s="543" t="s">
        <v>407</v>
      </c>
      <c r="B5" s="544"/>
      <c r="C5" s="375" t="s">
        <v>408</v>
      </c>
      <c r="D5" s="376" t="s">
        <v>409</v>
      </c>
    </row>
    <row r="6" spans="1:6" s="387" customFormat="1">
      <c r="A6" s="377">
        <v>1</v>
      </c>
      <c r="B6" s="378" t="s">
        <v>410</v>
      </c>
      <c r="C6" s="378"/>
      <c r="D6" s="379"/>
    </row>
    <row r="7" spans="1:6" s="387" customFormat="1">
      <c r="A7" s="380" t="s">
        <v>411</v>
      </c>
      <c r="B7" s="381" t="s">
        <v>412</v>
      </c>
      <c r="C7" s="440">
        <v>4.4999999999999998E-2</v>
      </c>
      <c r="D7" s="472">
        <v>70967829.486175001</v>
      </c>
      <c r="E7" s="497"/>
      <c r="F7" s="497"/>
    </row>
    <row r="8" spans="1:6" s="387" customFormat="1">
      <c r="A8" s="380" t="s">
        <v>413</v>
      </c>
      <c r="B8" s="381" t="s">
        <v>414</v>
      </c>
      <c r="C8" s="441">
        <v>0.06</v>
      </c>
      <c r="D8" s="472">
        <v>94623772.648233339</v>
      </c>
      <c r="E8" s="497"/>
      <c r="F8" s="497"/>
    </row>
    <row r="9" spans="1:6" s="387" customFormat="1">
      <c r="A9" s="380" t="s">
        <v>415</v>
      </c>
      <c r="B9" s="381" t="s">
        <v>416</v>
      </c>
      <c r="C9" s="441">
        <v>0.08</v>
      </c>
      <c r="D9" s="472">
        <v>126165030.19764447</v>
      </c>
      <c r="E9" s="497"/>
      <c r="F9" s="497"/>
    </row>
    <row r="10" spans="1:6" s="387" customFormat="1">
      <c r="A10" s="377" t="s">
        <v>417</v>
      </c>
      <c r="B10" s="378" t="s">
        <v>418</v>
      </c>
      <c r="C10" s="442"/>
      <c r="D10" s="473"/>
      <c r="E10" s="497"/>
      <c r="F10" s="497"/>
    </row>
    <row r="11" spans="1:6" s="388" customFormat="1">
      <c r="A11" s="382" t="s">
        <v>419</v>
      </c>
      <c r="B11" s="383" t="s">
        <v>420</v>
      </c>
      <c r="C11" s="443">
        <v>0</v>
      </c>
      <c r="D11" s="474">
        <v>0</v>
      </c>
      <c r="E11" s="497"/>
      <c r="F11" s="497"/>
    </row>
    <row r="12" spans="1:6" s="388" customFormat="1">
      <c r="A12" s="382" t="s">
        <v>421</v>
      </c>
      <c r="B12" s="383" t="s">
        <v>422</v>
      </c>
      <c r="C12" s="443">
        <v>0</v>
      </c>
      <c r="D12" s="474">
        <v>0</v>
      </c>
      <c r="E12" s="497"/>
      <c r="F12" s="497"/>
    </row>
    <row r="13" spans="1:6" s="388" customFormat="1">
      <c r="A13" s="382" t="s">
        <v>423</v>
      </c>
      <c r="B13" s="383" t="s">
        <v>424</v>
      </c>
      <c r="C13" s="443">
        <v>0</v>
      </c>
      <c r="D13" s="474">
        <v>0</v>
      </c>
      <c r="E13" s="497"/>
      <c r="F13" s="497"/>
    </row>
    <row r="14" spans="1:6" s="387" customFormat="1">
      <c r="A14" s="377" t="s">
        <v>425</v>
      </c>
      <c r="B14" s="378" t="s">
        <v>480</v>
      </c>
      <c r="C14" s="444"/>
      <c r="D14" s="473"/>
      <c r="E14" s="497"/>
      <c r="F14" s="497"/>
    </row>
    <row r="15" spans="1:6" s="387" customFormat="1">
      <c r="A15" s="402" t="s">
        <v>428</v>
      </c>
      <c r="B15" s="383" t="s">
        <v>481</v>
      </c>
      <c r="C15" s="443">
        <v>9.7120436376842336E-3</v>
      </c>
      <c r="D15" s="474">
        <v>15316503.485365901</v>
      </c>
      <c r="E15" s="497"/>
      <c r="F15" s="497"/>
    </row>
    <row r="16" spans="1:6" s="387" customFormat="1">
      <c r="A16" s="402" t="s">
        <v>429</v>
      </c>
      <c r="B16" s="383" t="s">
        <v>431</v>
      </c>
      <c r="C16" s="443">
        <v>1.2991121385524131E-2</v>
      </c>
      <c r="D16" s="474">
        <v>20487815.273823962</v>
      </c>
      <c r="E16" s="497"/>
      <c r="F16" s="497"/>
    </row>
    <row r="17" spans="1:6" s="387" customFormat="1">
      <c r="A17" s="402" t="s">
        <v>430</v>
      </c>
      <c r="B17" s="383" t="s">
        <v>478</v>
      </c>
      <c r="C17" s="443">
        <v>3.0528465322869874E-2</v>
      </c>
      <c r="D17" s="474">
        <v>48145309.36684525</v>
      </c>
      <c r="E17" s="497"/>
      <c r="F17" s="497"/>
    </row>
    <row r="18" spans="1:6" s="386" customFormat="1">
      <c r="A18" s="545" t="s">
        <v>479</v>
      </c>
      <c r="B18" s="546"/>
      <c r="C18" s="445" t="s">
        <v>408</v>
      </c>
      <c r="D18" s="439" t="s">
        <v>409</v>
      </c>
      <c r="E18" s="497"/>
      <c r="F18" s="497"/>
    </row>
    <row r="19" spans="1:6" s="387" customFormat="1">
      <c r="A19" s="384">
        <v>4</v>
      </c>
      <c r="B19" s="383" t="s">
        <v>24</v>
      </c>
      <c r="C19" s="443">
        <v>5.4712043637684234E-2</v>
      </c>
      <c r="D19" s="472">
        <v>86284332.971540913</v>
      </c>
      <c r="E19" s="497"/>
      <c r="F19" s="497"/>
    </row>
    <row r="20" spans="1:6" s="387" customFormat="1">
      <c r="A20" s="384">
        <v>5</v>
      </c>
      <c r="B20" s="383" t="s">
        <v>90</v>
      </c>
      <c r="C20" s="443">
        <v>7.2991121385524133E-2</v>
      </c>
      <c r="D20" s="472">
        <v>115111587.92205732</v>
      </c>
      <c r="E20" s="497"/>
      <c r="F20" s="497"/>
    </row>
    <row r="21" spans="1:6" s="387" customFormat="1" ht="13.5" thickBot="1">
      <c r="A21" s="389" t="s">
        <v>426</v>
      </c>
      <c r="B21" s="390" t="s">
        <v>89</v>
      </c>
      <c r="C21" s="446">
        <v>0.11052846532286988</v>
      </c>
      <c r="D21" s="475">
        <v>174310339.56448972</v>
      </c>
      <c r="E21" s="497"/>
      <c r="F21" s="497"/>
    </row>
    <row r="22" spans="1:6">
      <c r="E22" s="497"/>
      <c r="F22" s="497"/>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activeCell="B1" sqref="B1"/>
      <selection pane="bottomLeft" activeCell="A5" sqref="A5"/>
      <selection pane="bottomRight" activeCell="E6" sqref="E6:E44"/>
    </sheetView>
  </sheetViews>
  <sheetFormatPr defaultRowHeight="15.75"/>
  <cols>
    <col min="1" max="1" width="10.7109375" style="65" customWidth="1"/>
    <col min="2" max="2" width="91.85546875" style="65" customWidth="1"/>
    <col min="3" max="3" width="53.140625" style="65" customWidth="1"/>
    <col min="4" max="4" width="43.5703125" style="65" customWidth="1"/>
    <col min="5" max="5" width="9.42578125" customWidth="1"/>
  </cols>
  <sheetData>
    <row r="1" spans="1:6">
      <c r="A1" s="14" t="s">
        <v>191</v>
      </c>
      <c r="B1" s="16" t="s">
        <v>489</v>
      </c>
      <c r="E1" s="2"/>
      <c r="F1" s="2"/>
    </row>
    <row r="2" spans="1:6" s="18" customFormat="1" ht="15.75" customHeight="1">
      <c r="A2" s="18" t="s">
        <v>192</v>
      </c>
      <c r="B2" s="449">
        <v>44196</v>
      </c>
    </row>
    <row r="3" spans="1:6" s="18" customFormat="1" ht="15.75" customHeight="1">
      <c r="A3" s="23"/>
    </row>
    <row r="4" spans="1:6" s="18" customFormat="1" ht="15.75" customHeight="1" thickBot="1">
      <c r="A4" s="18" t="s">
        <v>340</v>
      </c>
      <c r="B4" s="198" t="s">
        <v>272</v>
      </c>
      <c r="D4" s="200" t="s">
        <v>95</v>
      </c>
    </row>
    <row r="5" spans="1:6" ht="38.25">
      <c r="A5" s="149" t="s">
        <v>27</v>
      </c>
      <c r="B5" s="150" t="s">
        <v>234</v>
      </c>
      <c r="C5" s="448" t="s">
        <v>240</v>
      </c>
      <c r="D5" s="199" t="s">
        <v>273</v>
      </c>
    </row>
    <row r="6" spans="1:6">
      <c r="A6" s="450">
        <v>1</v>
      </c>
      <c r="B6" s="451" t="s">
        <v>156</v>
      </c>
      <c r="C6" s="452">
        <v>42029211.799999997</v>
      </c>
      <c r="D6" s="453"/>
      <c r="E6" s="7"/>
    </row>
    <row r="7" spans="1:6">
      <c r="A7" s="450">
        <v>2</v>
      </c>
      <c r="B7" s="80" t="s">
        <v>157</v>
      </c>
      <c r="C7" s="275">
        <v>222414866.13</v>
      </c>
      <c r="D7" s="141"/>
      <c r="E7" s="7"/>
    </row>
    <row r="8" spans="1:6">
      <c r="A8" s="450">
        <v>3</v>
      </c>
      <c r="B8" s="80" t="s">
        <v>158</v>
      </c>
      <c r="C8" s="275">
        <v>184244907.17999998</v>
      </c>
      <c r="D8" s="141"/>
      <c r="E8" s="7"/>
    </row>
    <row r="9" spans="1:6">
      <c r="A9" s="450">
        <v>4</v>
      </c>
      <c r="B9" s="80" t="s">
        <v>187</v>
      </c>
      <c r="C9" s="275">
        <v>0</v>
      </c>
      <c r="D9" s="141"/>
      <c r="E9" s="7"/>
    </row>
    <row r="10" spans="1:6">
      <c r="A10" s="450">
        <v>5</v>
      </c>
      <c r="B10" s="80" t="s">
        <v>159</v>
      </c>
      <c r="C10" s="275">
        <v>51428812.549999997</v>
      </c>
      <c r="D10" s="141"/>
      <c r="E10" s="7"/>
    </row>
    <row r="11" spans="1:6">
      <c r="A11" s="450">
        <v>6.1</v>
      </c>
      <c r="B11" s="80" t="s">
        <v>160</v>
      </c>
      <c r="C11" s="276">
        <v>1379372357.0401998</v>
      </c>
      <c r="D11" s="142"/>
      <c r="E11" s="7"/>
    </row>
    <row r="12" spans="1:6">
      <c r="A12" s="450">
        <v>6.2</v>
      </c>
      <c r="B12" s="81" t="s">
        <v>161</v>
      </c>
      <c r="C12" s="276">
        <v>-74370601.541356698</v>
      </c>
      <c r="D12" s="142"/>
      <c r="E12" s="7"/>
    </row>
    <row r="13" spans="1:6">
      <c r="A13" s="450" t="s">
        <v>375</v>
      </c>
      <c r="B13" s="82" t="s">
        <v>376</v>
      </c>
      <c r="C13" s="276">
        <v>-17759585.480730876</v>
      </c>
      <c r="D13" s="142" t="s">
        <v>482</v>
      </c>
      <c r="E13" s="7"/>
    </row>
    <row r="14" spans="1:6">
      <c r="A14" s="450" t="s">
        <v>375</v>
      </c>
      <c r="B14" s="82" t="s">
        <v>483</v>
      </c>
      <c r="C14" s="276">
        <v>-16865291.775364701</v>
      </c>
      <c r="D14" s="142"/>
      <c r="E14" s="7"/>
    </row>
    <row r="15" spans="1:6">
      <c r="A15" s="450">
        <v>6</v>
      </c>
      <c r="B15" s="80" t="s">
        <v>162</v>
      </c>
      <c r="C15" s="282">
        <v>1305001755.498843</v>
      </c>
      <c r="D15" s="142"/>
      <c r="E15" s="7"/>
    </row>
    <row r="16" spans="1:6">
      <c r="A16" s="450">
        <v>7</v>
      </c>
      <c r="B16" s="80" t="s">
        <v>163</v>
      </c>
      <c r="C16" s="275">
        <v>10859448.300000001</v>
      </c>
      <c r="D16" s="141"/>
      <c r="E16" s="7"/>
    </row>
    <row r="17" spans="1:5">
      <c r="A17" s="450">
        <v>8</v>
      </c>
      <c r="B17" s="80" t="s">
        <v>164</v>
      </c>
      <c r="C17" s="275">
        <v>185951.5</v>
      </c>
      <c r="D17" s="141"/>
      <c r="E17" s="7"/>
    </row>
    <row r="18" spans="1:5">
      <c r="A18" s="450">
        <v>9</v>
      </c>
      <c r="B18" s="80" t="s">
        <v>165</v>
      </c>
      <c r="C18" s="275">
        <v>6364956.6299999999</v>
      </c>
      <c r="D18" s="141"/>
      <c r="E18" s="7"/>
    </row>
    <row r="19" spans="1:5" ht="30">
      <c r="A19" s="450">
        <v>9.1</v>
      </c>
      <c r="B19" s="82" t="s">
        <v>45</v>
      </c>
      <c r="C19" s="276">
        <v>6194572.1799999997</v>
      </c>
      <c r="D19" s="141" t="s">
        <v>484</v>
      </c>
      <c r="E19" s="7"/>
    </row>
    <row r="20" spans="1:5">
      <c r="A20" s="450">
        <v>9.1999999999999993</v>
      </c>
      <c r="B20" s="82" t="s">
        <v>239</v>
      </c>
      <c r="C20" s="276"/>
      <c r="D20" s="141"/>
      <c r="E20" s="7"/>
    </row>
    <row r="21" spans="1:5">
      <c r="A21" s="450">
        <v>9.3000000000000007</v>
      </c>
      <c r="B21" s="82" t="s">
        <v>238</v>
      </c>
      <c r="C21" s="276"/>
      <c r="D21" s="141"/>
      <c r="E21" s="7"/>
    </row>
    <row r="22" spans="1:5">
      <c r="A22" s="450">
        <v>10</v>
      </c>
      <c r="B22" s="80" t="s">
        <v>166</v>
      </c>
      <c r="C22" s="275">
        <v>55700527.219999999</v>
      </c>
      <c r="D22" s="141"/>
      <c r="E22" s="7"/>
    </row>
    <row r="23" spans="1:5">
      <c r="A23" s="450">
        <v>10.1</v>
      </c>
      <c r="B23" s="82" t="s">
        <v>237</v>
      </c>
      <c r="C23" s="275">
        <v>781226.91999999993</v>
      </c>
      <c r="D23" s="141" t="s">
        <v>348</v>
      </c>
      <c r="E23" s="7"/>
    </row>
    <row r="24" spans="1:5">
      <c r="A24" s="450">
        <v>11</v>
      </c>
      <c r="B24" s="83" t="s">
        <v>167</v>
      </c>
      <c r="C24" s="277">
        <v>18563286.221999999</v>
      </c>
      <c r="D24" s="143"/>
      <c r="E24" s="7"/>
    </row>
    <row r="25" spans="1:5">
      <c r="A25" s="450">
        <v>12</v>
      </c>
      <c r="B25" s="85" t="s">
        <v>168</v>
      </c>
      <c r="C25" s="278">
        <v>1896793723.030843</v>
      </c>
      <c r="D25" s="144"/>
      <c r="E25" s="7"/>
    </row>
    <row r="26" spans="1:5">
      <c r="A26" s="450">
        <v>13</v>
      </c>
      <c r="B26" s="80" t="s">
        <v>169</v>
      </c>
      <c r="C26" s="279">
        <v>54314550</v>
      </c>
      <c r="D26" s="145"/>
      <c r="E26" s="7"/>
    </row>
    <row r="27" spans="1:5">
      <c r="A27" s="450">
        <v>14</v>
      </c>
      <c r="B27" s="80" t="s">
        <v>170</v>
      </c>
      <c r="C27" s="275">
        <v>305445097.85000002</v>
      </c>
      <c r="D27" s="141"/>
      <c r="E27" s="7"/>
    </row>
    <row r="28" spans="1:5">
      <c r="A28" s="450">
        <v>15</v>
      </c>
      <c r="B28" s="80" t="s">
        <v>171</v>
      </c>
      <c r="C28" s="275">
        <v>353729474.08889973</v>
      </c>
      <c r="D28" s="141"/>
      <c r="E28" s="7"/>
    </row>
    <row r="29" spans="1:5">
      <c r="A29" s="450">
        <v>16</v>
      </c>
      <c r="B29" s="80" t="s">
        <v>172</v>
      </c>
      <c r="C29" s="275">
        <v>317314067.19</v>
      </c>
      <c r="D29" s="141"/>
      <c r="E29" s="7"/>
    </row>
    <row r="30" spans="1:5">
      <c r="A30" s="450">
        <v>17</v>
      </c>
      <c r="B30" s="80" t="s">
        <v>173</v>
      </c>
      <c r="C30" s="275">
        <v>0</v>
      </c>
      <c r="D30" s="141"/>
      <c r="E30" s="7"/>
    </row>
    <row r="31" spans="1:5">
      <c r="A31" s="450">
        <v>18</v>
      </c>
      <c r="B31" s="80" t="s">
        <v>174</v>
      </c>
      <c r="C31" s="275">
        <v>576843122.88572776</v>
      </c>
      <c r="D31" s="141"/>
      <c r="E31" s="7"/>
    </row>
    <row r="32" spans="1:5">
      <c r="A32" s="450">
        <v>19</v>
      </c>
      <c r="B32" s="80" t="s">
        <v>175</v>
      </c>
      <c r="C32" s="275">
        <v>10473174.23</v>
      </c>
      <c r="D32" s="141"/>
      <c r="E32" s="7"/>
    </row>
    <row r="33" spans="1:5">
      <c r="A33" s="450">
        <v>20</v>
      </c>
      <c r="B33" s="80" t="s">
        <v>97</v>
      </c>
      <c r="C33" s="275">
        <v>22521605.880000003</v>
      </c>
      <c r="D33" s="141"/>
      <c r="E33" s="7"/>
    </row>
    <row r="34" spans="1:5">
      <c r="A34" s="450">
        <v>20.100000000000001</v>
      </c>
      <c r="B34" s="84" t="s">
        <v>374</v>
      </c>
      <c r="C34" s="277">
        <v>1642987.35295</v>
      </c>
      <c r="D34" s="143"/>
      <c r="E34" s="7"/>
    </row>
    <row r="35" spans="1:5">
      <c r="A35" s="450">
        <v>21</v>
      </c>
      <c r="B35" s="83" t="s">
        <v>176</v>
      </c>
      <c r="C35" s="277">
        <v>52882500</v>
      </c>
      <c r="D35" s="143"/>
      <c r="E35" s="7"/>
    </row>
    <row r="36" spans="1:5">
      <c r="A36" s="450">
        <v>21.1</v>
      </c>
      <c r="B36" s="84" t="s">
        <v>236</v>
      </c>
      <c r="C36" s="280">
        <v>46329300</v>
      </c>
      <c r="D36" s="141" t="s">
        <v>485</v>
      </c>
      <c r="E36" s="7"/>
    </row>
    <row r="37" spans="1:5">
      <c r="A37" s="450">
        <v>22</v>
      </c>
      <c r="B37" s="85" t="s">
        <v>177</v>
      </c>
      <c r="C37" s="278">
        <v>1693523592.1246276</v>
      </c>
      <c r="D37" s="144"/>
      <c r="E37" s="7"/>
    </row>
    <row r="38" spans="1:5">
      <c r="A38" s="450">
        <v>23</v>
      </c>
      <c r="B38" s="83" t="s">
        <v>178</v>
      </c>
      <c r="C38" s="275">
        <v>100351374.99000001</v>
      </c>
      <c r="D38" s="141" t="s">
        <v>486</v>
      </c>
      <c r="E38" s="7"/>
    </row>
    <row r="39" spans="1:5">
      <c r="A39" s="450">
        <v>24</v>
      </c>
      <c r="B39" s="83" t="s">
        <v>179</v>
      </c>
      <c r="C39" s="275">
        <v>0</v>
      </c>
      <c r="D39" s="141"/>
      <c r="E39" s="7"/>
    </row>
    <row r="40" spans="1:5">
      <c r="A40" s="450">
        <v>25</v>
      </c>
      <c r="B40" s="83" t="s">
        <v>235</v>
      </c>
      <c r="C40" s="275">
        <v>0</v>
      </c>
      <c r="D40" s="141"/>
      <c r="E40" s="7"/>
    </row>
    <row r="41" spans="1:5">
      <c r="A41" s="450">
        <v>26</v>
      </c>
      <c r="B41" s="83" t="s">
        <v>181</v>
      </c>
      <c r="C41" s="275">
        <v>51324298.829999998</v>
      </c>
      <c r="D41" s="141" t="s">
        <v>487</v>
      </c>
      <c r="E41" s="7"/>
    </row>
    <row r="42" spans="1:5">
      <c r="A42" s="450">
        <v>27</v>
      </c>
      <c r="B42" s="83" t="s">
        <v>182</v>
      </c>
      <c r="C42" s="275">
        <v>0</v>
      </c>
      <c r="D42" s="141"/>
      <c r="E42" s="7"/>
    </row>
    <row r="43" spans="1:5">
      <c r="A43" s="450">
        <v>28</v>
      </c>
      <c r="B43" s="83" t="s">
        <v>183</v>
      </c>
      <c r="C43" s="275">
        <v>51594457.029200003</v>
      </c>
      <c r="D43" s="141" t="s">
        <v>488</v>
      </c>
      <c r="E43" s="7"/>
    </row>
    <row r="44" spans="1:5">
      <c r="A44" s="450">
        <v>29</v>
      </c>
      <c r="B44" s="83" t="s">
        <v>36</v>
      </c>
      <c r="C44" s="275">
        <v>0</v>
      </c>
      <c r="D44" s="141"/>
      <c r="E44" s="7"/>
    </row>
    <row r="45" spans="1:5" ht="16.5" thickBot="1">
      <c r="A45" s="146">
        <v>30</v>
      </c>
      <c r="B45" s="147" t="s">
        <v>184</v>
      </c>
      <c r="C45" s="281">
        <f>SUM(C38:C44)</f>
        <v>203270130.84920001</v>
      </c>
      <c r="D45" s="14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0"/>
  <sheetViews>
    <sheetView workbookViewId="0">
      <pane xSplit="2" ySplit="7" topLeftCell="I15" activePane="bottomRight" state="frozen"/>
      <selection pane="topRight" activeCell="C1" sqref="C1"/>
      <selection pane="bottomLeft" activeCell="A8" sqref="A8"/>
      <selection pane="bottomRight" activeCell="C26" sqref="C26:S40"/>
    </sheetView>
  </sheetViews>
  <sheetFormatPr defaultColWidth="9.140625" defaultRowHeight="12.75"/>
  <cols>
    <col min="1" max="1" width="10.5703125" style="2" bestFit="1" customWidth="1"/>
    <col min="2" max="2" width="95" style="2" customWidth="1"/>
    <col min="3" max="19" width="13.7109375" style="2" customWidth="1"/>
    <col min="20" max="16384" width="9.140625" style="11"/>
  </cols>
  <sheetData>
    <row r="1" spans="1:19">
      <c r="A1" s="2" t="s">
        <v>191</v>
      </c>
      <c r="B1" s="347" t="s">
        <v>489</v>
      </c>
    </row>
    <row r="2" spans="1:19">
      <c r="A2" s="2" t="s">
        <v>192</v>
      </c>
      <c r="B2" s="455">
        <v>44196</v>
      </c>
    </row>
    <row r="4" spans="1:19" ht="26.25" thickBot="1">
      <c r="A4" s="64" t="s">
        <v>341</v>
      </c>
      <c r="B4" s="310" t="s">
        <v>364</v>
      </c>
    </row>
    <row r="5" spans="1:19">
      <c r="A5" s="129"/>
      <c r="B5" s="132"/>
      <c r="C5" s="111" t="s">
        <v>0</v>
      </c>
      <c r="D5" s="111" t="s">
        <v>1</v>
      </c>
      <c r="E5" s="111" t="s">
        <v>2</v>
      </c>
      <c r="F5" s="111" t="s">
        <v>3</v>
      </c>
      <c r="G5" s="111" t="s">
        <v>4</v>
      </c>
      <c r="H5" s="111" t="s">
        <v>5</v>
      </c>
      <c r="I5" s="111" t="s">
        <v>241</v>
      </c>
      <c r="J5" s="111" t="s">
        <v>242</v>
      </c>
      <c r="K5" s="111" t="s">
        <v>243</v>
      </c>
      <c r="L5" s="111" t="s">
        <v>244</v>
      </c>
      <c r="M5" s="111" t="s">
        <v>245</v>
      </c>
      <c r="N5" s="111" t="s">
        <v>246</v>
      </c>
      <c r="O5" s="111" t="s">
        <v>351</v>
      </c>
      <c r="P5" s="111" t="s">
        <v>352</v>
      </c>
      <c r="Q5" s="111" t="s">
        <v>353</v>
      </c>
      <c r="R5" s="301" t="s">
        <v>354</v>
      </c>
      <c r="S5" s="112" t="s">
        <v>355</v>
      </c>
    </row>
    <row r="6" spans="1:19" ht="46.5" customHeight="1">
      <c r="A6" s="152"/>
      <c r="B6" s="551" t="s">
        <v>356</v>
      </c>
      <c r="C6" s="549">
        <v>0</v>
      </c>
      <c r="D6" s="550"/>
      <c r="E6" s="549">
        <v>0.2</v>
      </c>
      <c r="F6" s="550"/>
      <c r="G6" s="549">
        <v>0.35</v>
      </c>
      <c r="H6" s="550"/>
      <c r="I6" s="549">
        <v>0.5</v>
      </c>
      <c r="J6" s="550"/>
      <c r="K6" s="549">
        <v>0.75</v>
      </c>
      <c r="L6" s="550"/>
      <c r="M6" s="549">
        <v>1</v>
      </c>
      <c r="N6" s="550"/>
      <c r="O6" s="549">
        <v>1.5</v>
      </c>
      <c r="P6" s="550"/>
      <c r="Q6" s="549">
        <v>2.5</v>
      </c>
      <c r="R6" s="550"/>
      <c r="S6" s="547" t="s">
        <v>253</v>
      </c>
    </row>
    <row r="7" spans="1:19">
      <c r="A7" s="152"/>
      <c r="B7" s="552"/>
      <c r="C7" s="309" t="s">
        <v>349</v>
      </c>
      <c r="D7" s="309" t="s">
        <v>350</v>
      </c>
      <c r="E7" s="309" t="s">
        <v>349</v>
      </c>
      <c r="F7" s="309" t="s">
        <v>350</v>
      </c>
      <c r="G7" s="309" t="s">
        <v>349</v>
      </c>
      <c r="H7" s="309" t="s">
        <v>350</v>
      </c>
      <c r="I7" s="309" t="s">
        <v>349</v>
      </c>
      <c r="J7" s="309" t="s">
        <v>350</v>
      </c>
      <c r="K7" s="309" t="s">
        <v>349</v>
      </c>
      <c r="L7" s="309" t="s">
        <v>350</v>
      </c>
      <c r="M7" s="309" t="s">
        <v>349</v>
      </c>
      <c r="N7" s="309" t="s">
        <v>350</v>
      </c>
      <c r="O7" s="309" t="s">
        <v>349</v>
      </c>
      <c r="P7" s="309" t="s">
        <v>350</v>
      </c>
      <c r="Q7" s="309" t="s">
        <v>349</v>
      </c>
      <c r="R7" s="309" t="s">
        <v>350</v>
      </c>
      <c r="S7" s="548"/>
    </row>
    <row r="8" spans="1:19" s="156" customFormat="1">
      <c r="A8" s="115">
        <v>1</v>
      </c>
      <c r="B8" s="174" t="s">
        <v>219</v>
      </c>
      <c r="C8" s="283">
        <v>59829830.670000002</v>
      </c>
      <c r="D8" s="283"/>
      <c r="E8" s="283"/>
      <c r="F8" s="302"/>
      <c r="G8" s="283"/>
      <c r="H8" s="283"/>
      <c r="I8" s="283"/>
      <c r="J8" s="283"/>
      <c r="K8" s="283"/>
      <c r="L8" s="283"/>
      <c r="M8" s="283">
        <v>214967444.90580001</v>
      </c>
      <c r="N8" s="283"/>
      <c r="O8" s="283"/>
      <c r="P8" s="283"/>
      <c r="Q8" s="283"/>
      <c r="R8" s="302"/>
      <c r="S8" s="315">
        <v>214967444.90580001</v>
      </c>
    </row>
    <row r="9" spans="1:19" s="156" customFormat="1">
      <c r="A9" s="115">
        <v>2</v>
      </c>
      <c r="B9" s="174" t="s">
        <v>220</v>
      </c>
      <c r="C9" s="283"/>
      <c r="D9" s="283"/>
      <c r="E9" s="283"/>
      <c r="F9" s="283"/>
      <c r="G9" s="283"/>
      <c r="H9" s="283"/>
      <c r="I9" s="283"/>
      <c r="J9" s="283"/>
      <c r="K9" s="283"/>
      <c r="L9" s="283"/>
      <c r="M9" s="283"/>
      <c r="N9" s="283"/>
      <c r="O9" s="283"/>
      <c r="P9" s="283"/>
      <c r="Q9" s="283"/>
      <c r="R9" s="302"/>
      <c r="S9" s="315">
        <v>0</v>
      </c>
    </row>
    <row r="10" spans="1:19" s="156" customFormat="1">
      <c r="A10" s="115">
        <v>3</v>
      </c>
      <c r="B10" s="174" t="s">
        <v>221</v>
      </c>
      <c r="C10" s="283"/>
      <c r="D10" s="283"/>
      <c r="E10" s="283"/>
      <c r="F10" s="283"/>
      <c r="G10" s="283"/>
      <c r="H10" s="283"/>
      <c r="I10" s="283"/>
      <c r="J10" s="283"/>
      <c r="K10" s="283"/>
      <c r="L10" s="283"/>
      <c r="M10" s="283"/>
      <c r="N10" s="283"/>
      <c r="O10" s="283"/>
      <c r="P10" s="283"/>
      <c r="Q10" s="283"/>
      <c r="R10" s="302"/>
      <c r="S10" s="315">
        <v>0</v>
      </c>
    </row>
    <row r="11" spans="1:19" s="156" customFormat="1">
      <c r="A11" s="115">
        <v>4</v>
      </c>
      <c r="B11" s="174" t="s">
        <v>222</v>
      </c>
      <c r="C11" s="283"/>
      <c r="D11" s="283"/>
      <c r="E11" s="283"/>
      <c r="F11" s="283"/>
      <c r="G11" s="283"/>
      <c r="H11" s="283"/>
      <c r="I11" s="283"/>
      <c r="J11" s="283"/>
      <c r="K11" s="283"/>
      <c r="L11" s="283"/>
      <c r="M11" s="283"/>
      <c r="N11" s="283"/>
      <c r="O11" s="283"/>
      <c r="P11" s="283"/>
      <c r="Q11" s="283"/>
      <c r="R11" s="302"/>
      <c r="S11" s="315">
        <v>0</v>
      </c>
    </row>
    <row r="12" spans="1:19" s="156" customFormat="1">
      <c r="A12" s="115">
        <v>5</v>
      </c>
      <c r="B12" s="174" t="s">
        <v>223</v>
      </c>
      <c r="C12" s="283"/>
      <c r="D12" s="283"/>
      <c r="E12" s="283"/>
      <c r="F12" s="283"/>
      <c r="G12" s="283"/>
      <c r="H12" s="283"/>
      <c r="I12" s="283"/>
      <c r="J12" s="283"/>
      <c r="K12" s="283"/>
      <c r="L12" s="283"/>
      <c r="M12" s="283"/>
      <c r="N12" s="283"/>
      <c r="O12" s="283"/>
      <c r="P12" s="283"/>
      <c r="Q12" s="283"/>
      <c r="R12" s="302"/>
      <c r="S12" s="315">
        <v>0</v>
      </c>
    </row>
    <row r="13" spans="1:19" s="156" customFormat="1">
      <c r="A13" s="115">
        <v>6</v>
      </c>
      <c r="B13" s="174" t="s">
        <v>224</v>
      </c>
      <c r="C13" s="283"/>
      <c r="D13" s="283"/>
      <c r="E13" s="283">
        <v>163437381.4429</v>
      </c>
      <c r="F13" s="283"/>
      <c r="G13" s="283"/>
      <c r="H13" s="283"/>
      <c r="I13" s="283">
        <v>22129748.078499999</v>
      </c>
      <c r="J13" s="283"/>
      <c r="K13" s="283"/>
      <c r="L13" s="283"/>
      <c r="M13" s="283">
        <v>0</v>
      </c>
      <c r="N13" s="283"/>
      <c r="O13" s="283"/>
      <c r="P13" s="283"/>
      <c r="Q13" s="283"/>
      <c r="R13" s="302"/>
      <c r="S13" s="315">
        <v>43752350.327830002</v>
      </c>
    </row>
    <row r="14" spans="1:19" s="156" customFormat="1">
      <c r="A14" s="115">
        <v>7</v>
      </c>
      <c r="B14" s="174" t="s">
        <v>74</v>
      </c>
      <c r="C14" s="283"/>
      <c r="D14" s="283"/>
      <c r="E14" s="283"/>
      <c r="F14" s="283"/>
      <c r="G14" s="283">
        <v>0</v>
      </c>
      <c r="H14" s="283"/>
      <c r="I14" s="283">
        <v>0</v>
      </c>
      <c r="J14" s="283"/>
      <c r="K14" s="283">
        <v>0</v>
      </c>
      <c r="L14" s="283"/>
      <c r="M14" s="283">
        <v>928802258.18540001</v>
      </c>
      <c r="N14" s="283">
        <v>82898750.279619992</v>
      </c>
      <c r="O14" s="283">
        <v>0</v>
      </c>
      <c r="P14" s="283"/>
      <c r="Q14" s="283"/>
      <c r="R14" s="302"/>
      <c r="S14" s="315">
        <v>1011701008.4650199</v>
      </c>
    </row>
    <row r="15" spans="1:19" s="156" customFormat="1">
      <c r="A15" s="115">
        <v>8</v>
      </c>
      <c r="B15" s="174" t="s">
        <v>75</v>
      </c>
      <c r="C15" s="283"/>
      <c r="D15" s="283"/>
      <c r="E15" s="283"/>
      <c r="F15" s="283"/>
      <c r="G15" s="283">
        <v>0</v>
      </c>
      <c r="H15" s="283"/>
      <c r="I15" s="283">
        <v>0</v>
      </c>
      <c r="J15" s="283"/>
      <c r="K15" s="283">
        <v>382389724.99259996</v>
      </c>
      <c r="L15" s="283"/>
      <c r="M15" s="283">
        <v>0</v>
      </c>
      <c r="N15" s="283"/>
      <c r="O15" s="283">
        <v>0</v>
      </c>
      <c r="P15" s="283"/>
      <c r="Q15" s="283"/>
      <c r="R15" s="302"/>
      <c r="S15" s="315">
        <v>286792293.74444997</v>
      </c>
    </row>
    <row r="16" spans="1:19" s="156" customFormat="1">
      <c r="A16" s="115">
        <v>9</v>
      </c>
      <c r="B16" s="174" t="s">
        <v>76</v>
      </c>
      <c r="C16" s="283"/>
      <c r="D16" s="283"/>
      <c r="E16" s="283"/>
      <c r="F16" s="283"/>
      <c r="G16" s="283">
        <v>0</v>
      </c>
      <c r="H16" s="283"/>
      <c r="I16" s="283">
        <v>0</v>
      </c>
      <c r="J16" s="283"/>
      <c r="K16" s="283">
        <v>0</v>
      </c>
      <c r="L16" s="283"/>
      <c r="M16" s="283">
        <v>0</v>
      </c>
      <c r="N16" s="283"/>
      <c r="O16" s="283">
        <v>0</v>
      </c>
      <c r="P16" s="283"/>
      <c r="Q16" s="283"/>
      <c r="R16" s="302"/>
      <c r="S16" s="315">
        <v>0</v>
      </c>
    </row>
    <row r="17" spans="1:19" s="156" customFormat="1">
      <c r="A17" s="115">
        <v>10</v>
      </c>
      <c r="B17" s="174" t="s">
        <v>70</v>
      </c>
      <c r="C17" s="283"/>
      <c r="D17" s="283"/>
      <c r="E17" s="283"/>
      <c r="F17" s="283"/>
      <c r="G17" s="283">
        <v>0</v>
      </c>
      <c r="H17" s="283"/>
      <c r="I17" s="283">
        <v>0</v>
      </c>
      <c r="J17" s="283"/>
      <c r="K17" s="283">
        <v>0</v>
      </c>
      <c r="L17" s="283"/>
      <c r="M17" s="283">
        <v>12706218.777199998</v>
      </c>
      <c r="N17" s="283"/>
      <c r="O17" s="283">
        <v>0</v>
      </c>
      <c r="P17" s="283"/>
      <c r="Q17" s="283"/>
      <c r="R17" s="302"/>
      <c r="S17" s="315">
        <v>12706218.777199998</v>
      </c>
    </row>
    <row r="18" spans="1:19" s="156" customFormat="1">
      <c r="A18" s="115">
        <v>11</v>
      </c>
      <c r="B18" s="174" t="s">
        <v>71</v>
      </c>
      <c r="C18" s="283"/>
      <c r="D18" s="283"/>
      <c r="E18" s="283"/>
      <c r="F18" s="283"/>
      <c r="G18" s="283">
        <v>0</v>
      </c>
      <c r="H18" s="283"/>
      <c r="I18" s="283">
        <v>0</v>
      </c>
      <c r="J18" s="283"/>
      <c r="K18" s="283">
        <v>0</v>
      </c>
      <c r="L18" s="283"/>
      <c r="M18" s="283">
        <v>0</v>
      </c>
      <c r="N18" s="283"/>
      <c r="O18" s="283">
        <v>31748632.404100001</v>
      </c>
      <c r="P18" s="283"/>
      <c r="Q18" s="283">
        <v>5093681.0999999996</v>
      </c>
      <c r="R18" s="302"/>
      <c r="S18" s="315">
        <v>60357151.356150001</v>
      </c>
    </row>
    <row r="19" spans="1:19" s="156" customFormat="1">
      <c r="A19" s="115">
        <v>12</v>
      </c>
      <c r="B19" s="174" t="s">
        <v>72</v>
      </c>
      <c r="C19" s="283"/>
      <c r="D19" s="283"/>
      <c r="E19" s="283"/>
      <c r="F19" s="283"/>
      <c r="G19" s="283"/>
      <c r="H19" s="283"/>
      <c r="I19" s="283"/>
      <c r="J19" s="283"/>
      <c r="K19" s="283"/>
      <c r="L19" s="283"/>
      <c r="M19" s="283"/>
      <c r="N19" s="283"/>
      <c r="O19" s="283"/>
      <c r="P19" s="283"/>
      <c r="Q19" s="283"/>
      <c r="R19" s="302"/>
      <c r="S19" s="315">
        <v>0</v>
      </c>
    </row>
    <row r="20" spans="1:19" s="156" customFormat="1">
      <c r="A20" s="115">
        <v>13</v>
      </c>
      <c r="B20" s="174" t="s">
        <v>73</v>
      </c>
      <c r="C20" s="283"/>
      <c r="D20" s="283"/>
      <c r="E20" s="283"/>
      <c r="F20" s="283"/>
      <c r="G20" s="283"/>
      <c r="H20" s="283"/>
      <c r="I20" s="283"/>
      <c r="J20" s="283"/>
      <c r="K20" s="283"/>
      <c r="L20" s="283"/>
      <c r="M20" s="283"/>
      <c r="N20" s="283"/>
      <c r="O20" s="283"/>
      <c r="P20" s="283"/>
      <c r="Q20" s="283"/>
      <c r="R20" s="302"/>
      <c r="S20" s="315">
        <v>0</v>
      </c>
    </row>
    <row r="21" spans="1:19" s="156" customFormat="1">
      <c r="A21" s="115">
        <v>14</v>
      </c>
      <c r="B21" s="174" t="s">
        <v>251</v>
      </c>
      <c r="C21" s="283">
        <v>42029211.799999997</v>
      </c>
      <c r="D21" s="283"/>
      <c r="E21" s="283">
        <v>0</v>
      </c>
      <c r="F21" s="283"/>
      <c r="G21" s="283">
        <v>0</v>
      </c>
      <c r="H21" s="283"/>
      <c r="I21" s="283">
        <v>0</v>
      </c>
      <c r="J21" s="283"/>
      <c r="K21" s="283">
        <v>0</v>
      </c>
      <c r="L21" s="283"/>
      <c r="M21" s="283">
        <v>67494709.633499995</v>
      </c>
      <c r="N21" s="283"/>
      <c r="O21" s="283">
        <v>0</v>
      </c>
      <c r="P21" s="283"/>
      <c r="Q21" s="283">
        <v>0</v>
      </c>
      <c r="R21" s="302"/>
      <c r="S21" s="315">
        <v>67494709.633499995</v>
      </c>
    </row>
    <row r="22" spans="1:19" ht="13.5" thickBot="1">
      <c r="A22" s="97"/>
      <c r="B22" s="158" t="s">
        <v>69</v>
      </c>
      <c r="C22" s="284">
        <v>101859042.47</v>
      </c>
      <c r="D22" s="284">
        <v>0</v>
      </c>
      <c r="E22" s="284">
        <v>163437381.4429</v>
      </c>
      <c r="F22" s="284">
        <v>0</v>
      </c>
      <c r="G22" s="284">
        <v>0</v>
      </c>
      <c r="H22" s="284">
        <v>0</v>
      </c>
      <c r="I22" s="284">
        <v>22129748.078499999</v>
      </c>
      <c r="J22" s="284">
        <v>0</v>
      </c>
      <c r="K22" s="284">
        <v>382389724.99259996</v>
      </c>
      <c r="L22" s="284">
        <v>0</v>
      </c>
      <c r="M22" s="284">
        <v>1223970631.5019002</v>
      </c>
      <c r="N22" s="284">
        <v>82898750.279619992</v>
      </c>
      <c r="O22" s="284">
        <v>31748632.404100001</v>
      </c>
      <c r="P22" s="284">
        <v>0</v>
      </c>
      <c r="Q22" s="284">
        <v>5093681.0999999996</v>
      </c>
      <c r="R22" s="284">
        <v>0</v>
      </c>
      <c r="S22" s="316">
        <v>1697771177.20995</v>
      </c>
    </row>
    <row r="26" spans="1:19">
      <c r="C26" s="498"/>
      <c r="D26" s="498"/>
      <c r="E26" s="498"/>
      <c r="F26" s="498"/>
      <c r="G26" s="498"/>
      <c r="H26" s="498"/>
      <c r="I26" s="498"/>
      <c r="J26" s="498"/>
      <c r="K26" s="498"/>
      <c r="L26" s="498"/>
      <c r="M26" s="498"/>
      <c r="N26" s="498"/>
      <c r="O26" s="498"/>
      <c r="P26" s="498"/>
      <c r="Q26" s="498"/>
      <c r="R26" s="498"/>
      <c r="S26" s="498"/>
    </row>
    <row r="27" spans="1:19">
      <c r="C27" s="498"/>
      <c r="D27" s="498"/>
      <c r="E27" s="498"/>
      <c r="F27" s="498"/>
      <c r="G27" s="498"/>
      <c r="H27" s="498"/>
      <c r="I27" s="498"/>
      <c r="J27" s="498"/>
      <c r="K27" s="498"/>
      <c r="L27" s="498"/>
      <c r="M27" s="498"/>
      <c r="N27" s="498"/>
      <c r="O27" s="498"/>
      <c r="P27" s="498"/>
      <c r="Q27" s="498"/>
      <c r="R27" s="498"/>
      <c r="S27" s="498"/>
    </row>
    <row r="28" spans="1:19">
      <c r="C28" s="498"/>
      <c r="D28" s="498"/>
      <c r="E28" s="498"/>
      <c r="F28" s="498"/>
      <c r="G28" s="498"/>
      <c r="H28" s="498"/>
      <c r="I28" s="498"/>
      <c r="J28" s="498"/>
      <c r="K28" s="498"/>
      <c r="L28" s="498"/>
      <c r="M28" s="498"/>
      <c r="N28" s="498"/>
      <c r="O28" s="498"/>
      <c r="P28" s="498"/>
      <c r="Q28" s="498"/>
      <c r="R28" s="498"/>
      <c r="S28" s="498"/>
    </row>
    <row r="29" spans="1:19">
      <c r="C29" s="498"/>
      <c r="D29" s="498"/>
      <c r="E29" s="498"/>
      <c r="F29" s="498"/>
      <c r="G29" s="498"/>
      <c r="H29" s="498"/>
      <c r="I29" s="498"/>
      <c r="J29" s="498"/>
      <c r="K29" s="498"/>
      <c r="L29" s="498"/>
      <c r="M29" s="498"/>
      <c r="N29" s="498"/>
      <c r="O29" s="498"/>
      <c r="P29" s="498"/>
      <c r="Q29" s="498"/>
      <c r="R29" s="498"/>
      <c r="S29" s="498"/>
    </row>
    <row r="30" spans="1:19">
      <c r="C30" s="498"/>
      <c r="D30" s="498"/>
      <c r="E30" s="498"/>
      <c r="F30" s="498"/>
      <c r="G30" s="498"/>
      <c r="H30" s="498"/>
      <c r="I30" s="498"/>
      <c r="J30" s="498"/>
      <c r="K30" s="498"/>
      <c r="L30" s="498"/>
      <c r="M30" s="498"/>
      <c r="N30" s="498"/>
      <c r="O30" s="498"/>
      <c r="P30" s="498"/>
      <c r="Q30" s="498"/>
      <c r="R30" s="498"/>
      <c r="S30" s="498"/>
    </row>
    <row r="31" spans="1:19">
      <c r="C31" s="498"/>
      <c r="D31" s="498"/>
      <c r="E31" s="498"/>
      <c r="F31" s="498"/>
      <c r="G31" s="498"/>
      <c r="H31" s="498"/>
      <c r="I31" s="498"/>
      <c r="J31" s="498"/>
      <c r="K31" s="498"/>
      <c r="L31" s="498"/>
      <c r="M31" s="498"/>
      <c r="N31" s="498"/>
      <c r="O31" s="498"/>
      <c r="P31" s="498"/>
      <c r="Q31" s="498"/>
      <c r="R31" s="498"/>
      <c r="S31" s="498"/>
    </row>
    <row r="32" spans="1:19">
      <c r="C32" s="498"/>
      <c r="D32" s="498"/>
      <c r="E32" s="498"/>
      <c r="F32" s="498"/>
      <c r="G32" s="498"/>
      <c r="H32" s="498"/>
      <c r="I32" s="498"/>
      <c r="J32" s="498"/>
      <c r="K32" s="498"/>
      <c r="L32" s="498"/>
      <c r="M32" s="498"/>
      <c r="N32" s="498"/>
      <c r="O32" s="498"/>
      <c r="P32" s="498"/>
      <c r="Q32" s="498"/>
      <c r="R32" s="498"/>
      <c r="S32" s="498"/>
    </row>
    <row r="33" spans="3:19">
      <c r="C33" s="498"/>
      <c r="D33" s="498"/>
      <c r="E33" s="498"/>
      <c r="F33" s="498"/>
      <c r="G33" s="498"/>
      <c r="H33" s="498"/>
      <c r="I33" s="498"/>
      <c r="J33" s="498"/>
      <c r="K33" s="498"/>
      <c r="L33" s="498"/>
      <c r="M33" s="498"/>
      <c r="N33" s="498"/>
      <c r="O33" s="498"/>
      <c r="P33" s="498"/>
      <c r="Q33" s="498"/>
      <c r="R33" s="498"/>
      <c r="S33" s="498"/>
    </row>
    <row r="34" spans="3:19">
      <c r="C34" s="498"/>
      <c r="D34" s="498"/>
      <c r="E34" s="498"/>
      <c r="F34" s="498"/>
      <c r="G34" s="498"/>
      <c r="H34" s="498"/>
      <c r="I34" s="498"/>
      <c r="J34" s="498"/>
      <c r="K34" s="498"/>
      <c r="L34" s="498"/>
      <c r="M34" s="498"/>
      <c r="N34" s="498"/>
      <c r="O34" s="498"/>
      <c r="P34" s="498"/>
      <c r="Q34" s="498"/>
      <c r="R34" s="498"/>
      <c r="S34" s="498"/>
    </row>
    <row r="35" spans="3:19">
      <c r="C35" s="498"/>
      <c r="D35" s="498"/>
      <c r="E35" s="498"/>
      <c r="F35" s="498"/>
      <c r="G35" s="498"/>
      <c r="H35" s="498"/>
      <c r="I35" s="498"/>
      <c r="J35" s="498"/>
      <c r="K35" s="498"/>
      <c r="L35" s="498"/>
      <c r="M35" s="498"/>
      <c r="N35" s="498"/>
      <c r="O35" s="498"/>
      <c r="P35" s="498"/>
      <c r="Q35" s="498"/>
      <c r="R35" s="498"/>
      <c r="S35" s="498"/>
    </row>
    <row r="36" spans="3:19">
      <c r="C36" s="498"/>
      <c r="D36" s="498"/>
      <c r="E36" s="498"/>
      <c r="F36" s="498"/>
      <c r="G36" s="498"/>
      <c r="H36" s="498"/>
      <c r="I36" s="498"/>
      <c r="J36" s="498"/>
      <c r="K36" s="498"/>
      <c r="L36" s="498"/>
      <c r="M36" s="498"/>
      <c r="N36" s="498"/>
      <c r="O36" s="498"/>
      <c r="P36" s="498"/>
      <c r="Q36" s="498"/>
      <c r="R36" s="498"/>
      <c r="S36" s="498"/>
    </row>
    <row r="37" spans="3:19">
      <c r="C37" s="498"/>
      <c r="D37" s="498"/>
      <c r="E37" s="498"/>
      <c r="F37" s="498"/>
      <c r="G37" s="498"/>
      <c r="H37" s="498"/>
      <c r="I37" s="498"/>
      <c r="J37" s="498"/>
      <c r="K37" s="498"/>
      <c r="L37" s="498"/>
      <c r="M37" s="498"/>
      <c r="N37" s="498"/>
      <c r="O37" s="498"/>
      <c r="P37" s="498"/>
      <c r="Q37" s="498"/>
      <c r="R37" s="498"/>
      <c r="S37" s="498"/>
    </row>
    <row r="38" spans="3:19">
      <c r="C38" s="498"/>
      <c r="D38" s="498"/>
      <c r="E38" s="498"/>
      <c r="F38" s="498"/>
      <c r="G38" s="498"/>
      <c r="H38" s="498"/>
      <c r="I38" s="498"/>
      <c r="J38" s="498"/>
      <c r="K38" s="498"/>
      <c r="L38" s="498"/>
      <c r="M38" s="498"/>
      <c r="N38" s="498"/>
      <c r="O38" s="498"/>
      <c r="P38" s="498"/>
      <c r="Q38" s="498"/>
      <c r="R38" s="498"/>
      <c r="S38" s="498"/>
    </row>
    <row r="39" spans="3:19">
      <c r="C39" s="498"/>
      <c r="D39" s="498"/>
      <c r="E39" s="498"/>
      <c r="F39" s="498"/>
      <c r="G39" s="498"/>
      <c r="H39" s="498"/>
      <c r="I39" s="498"/>
      <c r="J39" s="498"/>
      <c r="K39" s="498"/>
      <c r="L39" s="498"/>
      <c r="M39" s="498"/>
      <c r="N39" s="498"/>
      <c r="O39" s="498"/>
      <c r="P39" s="498"/>
      <c r="Q39" s="498"/>
      <c r="R39" s="498"/>
      <c r="S39" s="498"/>
    </row>
    <row r="40" spans="3:19">
      <c r="C40" s="498"/>
      <c r="D40" s="498"/>
      <c r="E40" s="498"/>
      <c r="F40" s="498"/>
      <c r="G40" s="498"/>
      <c r="H40" s="498"/>
      <c r="I40" s="498"/>
      <c r="J40" s="498"/>
      <c r="K40" s="498"/>
      <c r="L40" s="498"/>
      <c r="M40" s="498"/>
      <c r="N40" s="498"/>
      <c r="O40" s="498"/>
      <c r="P40" s="498"/>
      <c r="Q40" s="498"/>
      <c r="R40" s="498"/>
      <c r="S40" s="49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40"/>
  <sheetViews>
    <sheetView zoomScale="85" zoomScaleNormal="85" workbookViewId="0">
      <pane xSplit="2" ySplit="6" topLeftCell="N7" activePane="bottomRight" state="frozen"/>
      <selection pane="topRight" activeCell="C1" sqref="C1"/>
      <selection pane="bottomLeft" activeCell="A6" sqref="A6"/>
      <selection pane="bottomRight" activeCell="S35" sqref="S35"/>
    </sheetView>
  </sheetViews>
  <sheetFormatPr defaultColWidth="9.140625" defaultRowHeight="12.75"/>
  <cols>
    <col min="1" max="1" width="10.5703125" style="2" bestFit="1" customWidth="1"/>
    <col min="2" max="2" width="102.7109375"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191</v>
      </c>
      <c r="B1" s="347" t="s">
        <v>489</v>
      </c>
    </row>
    <row r="2" spans="1:22">
      <c r="A2" s="2" t="s">
        <v>192</v>
      </c>
      <c r="B2" s="455">
        <v>44196</v>
      </c>
    </row>
    <row r="4" spans="1:22" ht="27.75" thickBot="1">
      <c r="A4" s="2" t="s">
        <v>342</v>
      </c>
      <c r="B4" s="311" t="s">
        <v>365</v>
      </c>
      <c r="V4" s="200" t="s">
        <v>95</v>
      </c>
    </row>
    <row r="5" spans="1:22">
      <c r="A5" s="95"/>
      <c r="B5" s="96"/>
      <c r="C5" s="553" t="s">
        <v>201</v>
      </c>
      <c r="D5" s="554"/>
      <c r="E5" s="554"/>
      <c r="F5" s="554"/>
      <c r="G5" s="554"/>
      <c r="H5" s="554"/>
      <c r="I5" s="554"/>
      <c r="J5" s="554"/>
      <c r="K5" s="554"/>
      <c r="L5" s="555"/>
      <c r="M5" s="553" t="s">
        <v>202</v>
      </c>
      <c r="N5" s="554"/>
      <c r="O5" s="554"/>
      <c r="P5" s="554"/>
      <c r="Q5" s="554"/>
      <c r="R5" s="554"/>
      <c r="S5" s="555"/>
      <c r="T5" s="558" t="s">
        <v>363</v>
      </c>
      <c r="U5" s="558" t="s">
        <v>362</v>
      </c>
      <c r="V5" s="556" t="s">
        <v>203</v>
      </c>
    </row>
    <row r="6" spans="1:22" s="64" customFormat="1" ht="127.5">
      <c r="A6" s="113"/>
      <c r="B6" s="176"/>
      <c r="C6" s="93" t="s">
        <v>204</v>
      </c>
      <c r="D6" s="92" t="s">
        <v>205</v>
      </c>
      <c r="E6" s="89" t="s">
        <v>206</v>
      </c>
      <c r="F6" s="312" t="s">
        <v>357</v>
      </c>
      <c r="G6" s="92" t="s">
        <v>207</v>
      </c>
      <c r="H6" s="92" t="s">
        <v>208</v>
      </c>
      <c r="I6" s="92" t="s">
        <v>209</v>
      </c>
      <c r="J6" s="92" t="s">
        <v>250</v>
      </c>
      <c r="K6" s="92" t="s">
        <v>210</v>
      </c>
      <c r="L6" s="94" t="s">
        <v>211</v>
      </c>
      <c r="M6" s="93" t="s">
        <v>212</v>
      </c>
      <c r="N6" s="92" t="s">
        <v>213</v>
      </c>
      <c r="O6" s="92" t="s">
        <v>214</v>
      </c>
      <c r="P6" s="92" t="s">
        <v>215</v>
      </c>
      <c r="Q6" s="92" t="s">
        <v>216</v>
      </c>
      <c r="R6" s="92" t="s">
        <v>217</v>
      </c>
      <c r="S6" s="94" t="s">
        <v>218</v>
      </c>
      <c r="T6" s="559"/>
      <c r="U6" s="559"/>
      <c r="V6" s="557"/>
    </row>
    <row r="7" spans="1:22" s="156" customFormat="1">
      <c r="A7" s="157">
        <v>1</v>
      </c>
      <c r="B7" s="155" t="s">
        <v>219</v>
      </c>
      <c r="C7" s="285"/>
      <c r="D7" s="283"/>
      <c r="E7" s="283"/>
      <c r="F7" s="283"/>
      <c r="G7" s="283"/>
      <c r="H7" s="283"/>
      <c r="I7" s="283"/>
      <c r="J7" s="283"/>
      <c r="K7" s="283"/>
      <c r="L7" s="286"/>
      <c r="M7" s="285"/>
      <c r="N7" s="283"/>
      <c r="O7" s="283">
        <v>181039560.2274</v>
      </c>
      <c r="P7" s="283"/>
      <c r="Q7" s="283"/>
      <c r="R7" s="283"/>
      <c r="S7" s="286"/>
      <c r="T7" s="306">
        <v>181039560.2274</v>
      </c>
      <c r="U7" s="305"/>
      <c r="V7" s="287">
        <v>181039560.2274</v>
      </c>
    </row>
    <row r="8" spans="1:22" s="156" customFormat="1">
      <c r="A8" s="157">
        <v>2</v>
      </c>
      <c r="B8" s="155" t="s">
        <v>220</v>
      </c>
      <c r="C8" s="285"/>
      <c r="D8" s="283"/>
      <c r="E8" s="283"/>
      <c r="F8" s="283"/>
      <c r="G8" s="283"/>
      <c r="H8" s="283"/>
      <c r="I8" s="283"/>
      <c r="J8" s="283"/>
      <c r="K8" s="283"/>
      <c r="L8" s="286"/>
      <c r="M8" s="285"/>
      <c r="N8" s="283"/>
      <c r="O8" s="283"/>
      <c r="P8" s="283"/>
      <c r="Q8" s="283"/>
      <c r="R8" s="283"/>
      <c r="S8" s="286"/>
      <c r="T8" s="305">
        <v>0</v>
      </c>
      <c r="U8" s="305"/>
      <c r="V8" s="287">
        <v>0</v>
      </c>
    </row>
    <row r="9" spans="1:22" s="156" customFormat="1">
      <c r="A9" s="157">
        <v>3</v>
      </c>
      <c r="B9" s="155" t="s">
        <v>221</v>
      </c>
      <c r="C9" s="285"/>
      <c r="D9" s="283"/>
      <c r="E9" s="283"/>
      <c r="F9" s="283"/>
      <c r="G9" s="283"/>
      <c r="H9" s="283"/>
      <c r="I9" s="283"/>
      <c r="J9" s="283"/>
      <c r="K9" s="283"/>
      <c r="L9" s="286"/>
      <c r="M9" s="285"/>
      <c r="N9" s="283"/>
      <c r="O9" s="283"/>
      <c r="P9" s="283"/>
      <c r="Q9" s="283"/>
      <c r="R9" s="283"/>
      <c r="S9" s="286"/>
      <c r="T9" s="305">
        <v>0</v>
      </c>
      <c r="U9" s="305"/>
      <c r="V9" s="287">
        <v>0</v>
      </c>
    </row>
    <row r="10" spans="1:22" s="156" customFormat="1">
      <c r="A10" s="157">
        <v>4</v>
      </c>
      <c r="B10" s="155" t="s">
        <v>222</v>
      </c>
      <c r="C10" s="285"/>
      <c r="D10" s="283"/>
      <c r="E10" s="283"/>
      <c r="F10" s="283"/>
      <c r="G10" s="283"/>
      <c r="H10" s="283"/>
      <c r="I10" s="283"/>
      <c r="J10" s="283"/>
      <c r="K10" s="283"/>
      <c r="L10" s="286"/>
      <c r="M10" s="285"/>
      <c r="N10" s="283"/>
      <c r="O10" s="283"/>
      <c r="P10" s="283"/>
      <c r="Q10" s="283"/>
      <c r="R10" s="283"/>
      <c r="S10" s="286"/>
      <c r="T10" s="305">
        <v>0</v>
      </c>
      <c r="U10" s="305"/>
      <c r="V10" s="287">
        <v>0</v>
      </c>
    </row>
    <row r="11" spans="1:22" s="156" customFormat="1">
      <c r="A11" s="157">
        <v>5</v>
      </c>
      <c r="B11" s="155" t="s">
        <v>223</v>
      </c>
      <c r="C11" s="285"/>
      <c r="D11" s="283"/>
      <c r="E11" s="283"/>
      <c r="F11" s="283"/>
      <c r="G11" s="283"/>
      <c r="H11" s="283"/>
      <c r="I11" s="283"/>
      <c r="J11" s="283"/>
      <c r="K11" s="283"/>
      <c r="L11" s="286"/>
      <c r="M11" s="285"/>
      <c r="N11" s="283"/>
      <c r="O11" s="283"/>
      <c r="P11" s="283"/>
      <c r="Q11" s="283"/>
      <c r="R11" s="283"/>
      <c r="S11" s="286"/>
      <c r="T11" s="305">
        <v>0</v>
      </c>
      <c r="U11" s="305"/>
      <c r="V11" s="287">
        <v>0</v>
      </c>
    </row>
    <row r="12" spans="1:22" s="156" customFormat="1">
      <c r="A12" s="157">
        <v>6</v>
      </c>
      <c r="B12" s="155" t="s">
        <v>224</v>
      </c>
      <c r="C12" s="285"/>
      <c r="D12" s="283"/>
      <c r="E12" s="283"/>
      <c r="F12" s="283"/>
      <c r="G12" s="283"/>
      <c r="H12" s="283"/>
      <c r="I12" s="283"/>
      <c r="J12" s="283"/>
      <c r="K12" s="283"/>
      <c r="L12" s="286"/>
      <c r="M12" s="285"/>
      <c r="N12" s="283"/>
      <c r="O12" s="283"/>
      <c r="P12" s="283"/>
      <c r="Q12" s="283"/>
      <c r="R12" s="283"/>
      <c r="S12" s="286"/>
      <c r="T12" s="305">
        <v>0</v>
      </c>
      <c r="U12" s="305"/>
      <c r="V12" s="287">
        <v>0</v>
      </c>
    </row>
    <row r="13" spans="1:22" s="156" customFormat="1">
      <c r="A13" s="157">
        <v>7</v>
      </c>
      <c r="B13" s="155" t="s">
        <v>74</v>
      </c>
      <c r="C13" s="285"/>
      <c r="D13" s="283">
        <v>874432.0172</v>
      </c>
      <c r="E13" s="283"/>
      <c r="F13" s="283"/>
      <c r="G13" s="283"/>
      <c r="H13" s="283"/>
      <c r="I13" s="283"/>
      <c r="J13" s="283"/>
      <c r="K13" s="283"/>
      <c r="L13" s="286"/>
      <c r="M13" s="285"/>
      <c r="N13" s="283"/>
      <c r="O13" s="283">
        <v>70420078.342399999</v>
      </c>
      <c r="P13" s="283"/>
      <c r="Q13" s="283"/>
      <c r="R13" s="283"/>
      <c r="S13" s="286"/>
      <c r="T13" s="305">
        <v>70722686.407099992</v>
      </c>
      <c r="U13" s="305">
        <v>571823.95250000001</v>
      </c>
      <c r="V13" s="287">
        <v>71294510.359599993</v>
      </c>
    </row>
    <row r="14" spans="1:22" s="156" customFormat="1">
      <c r="A14" s="157">
        <v>8</v>
      </c>
      <c r="B14" s="155" t="s">
        <v>75</v>
      </c>
      <c r="C14" s="285"/>
      <c r="D14" s="283">
        <v>32766</v>
      </c>
      <c r="E14" s="283"/>
      <c r="F14" s="283"/>
      <c r="G14" s="283"/>
      <c r="H14" s="283"/>
      <c r="I14" s="283"/>
      <c r="J14" s="283"/>
      <c r="K14" s="283"/>
      <c r="L14" s="286"/>
      <c r="M14" s="285"/>
      <c r="N14" s="283"/>
      <c r="O14" s="283">
        <v>7106588.6231999993</v>
      </c>
      <c r="P14" s="283"/>
      <c r="Q14" s="283"/>
      <c r="R14" s="283"/>
      <c r="S14" s="286"/>
      <c r="T14" s="305">
        <v>7139354.6231999993</v>
      </c>
      <c r="U14" s="305"/>
      <c r="V14" s="287">
        <v>7139354.6231999993</v>
      </c>
    </row>
    <row r="15" spans="1:22" s="156" customFormat="1">
      <c r="A15" s="157">
        <v>9</v>
      </c>
      <c r="B15" s="155" t="s">
        <v>76</v>
      </c>
      <c r="C15" s="285"/>
      <c r="D15" s="283">
        <v>0</v>
      </c>
      <c r="E15" s="283"/>
      <c r="F15" s="283"/>
      <c r="G15" s="283"/>
      <c r="H15" s="283"/>
      <c r="I15" s="283"/>
      <c r="J15" s="283"/>
      <c r="K15" s="283"/>
      <c r="L15" s="286"/>
      <c r="M15" s="285"/>
      <c r="N15" s="283"/>
      <c r="O15" s="283">
        <v>0</v>
      </c>
      <c r="P15" s="283"/>
      <c r="Q15" s="283"/>
      <c r="R15" s="283"/>
      <c r="S15" s="286"/>
      <c r="T15" s="305">
        <v>0</v>
      </c>
      <c r="U15" s="305"/>
      <c r="V15" s="287">
        <v>0</v>
      </c>
    </row>
    <row r="16" spans="1:22" s="156" customFormat="1">
      <c r="A16" s="157">
        <v>10</v>
      </c>
      <c r="B16" s="155" t="s">
        <v>70</v>
      </c>
      <c r="C16" s="285"/>
      <c r="D16" s="283">
        <v>0</v>
      </c>
      <c r="E16" s="283"/>
      <c r="F16" s="283"/>
      <c r="G16" s="283"/>
      <c r="H16" s="283"/>
      <c r="I16" s="283"/>
      <c r="J16" s="283"/>
      <c r="K16" s="283"/>
      <c r="L16" s="286"/>
      <c r="M16" s="285"/>
      <c r="N16" s="283"/>
      <c r="O16" s="283">
        <v>944313.62959999999</v>
      </c>
      <c r="P16" s="283"/>
      <c r="Q16" s="283"/>
      <c r="R16" s="283"/>
      <c r="S16" s="286"/>
      <c r="T16" s="305">
        <v>944313.62959999999</v>
      </c>
      <c r="U16" s="305"/>
      <c r="V16" s="287">
        <v>944313.62959999999</v>
      </c>
    </row>
    <row r="17" spans="1:22" s="156" customFormat="1">
      <c r="A17" s="157">
        <v>11</v>
      </c>
      <c r="B17" s="155" t="s">
        <v>71</v>
      </c>
      <c r="C17" s="285"/>
      <c r="D17" s="283">
        <v>262128</v>
      </c>
      <c r="E17" s="283"/>
      <c r="F17" s="283"/>
      <c r="G17" s="283"/>
      <c r="H17" s="283"/>
      <c r="I17" s="283"/>
      <c r="J17" s="283"/>
      <c r="K17" s="283"/>
      <c r="L17" s="286"/>
      <c r="M17" s="285"/>
      <c r="N17" s="283"/>
      <c r="O17" s="283">
        <v>0</v>
      </c>
      <c r="P17" s="283"/>
      <c r="Q17" s="283"/>
      <c r="R17" s="283"/>
      <c r="S17" s="286"/>
      <c r="T17" s="305">
        <v>262128</v>
      </c>
      <c r="U17" s="305"/>
      <c r="V17" s="287">
        <v>262128</v>
      </c>
    </row>
    <row r="18" spans="1:22" s="156" customFormat="1">
      <c r="A18" s="157">
        <v>12</v>
      </c>
      <c r="B18" s="155" t="s">
        <v>72</v>
      </c>
      <c r="C18" s="285"/>
      <c r="D18" s="283"/>
      <c r="E18" s="283"/>
      <c r="F18" s="283"/>
      <c r="G18" s="283"/>
      <c r="H18" s="283"/>
      <c r="I18" s="283"/>
      <c r="J18" s="283"/>
      <c r="K18" s="283"/>
      <c r="L18" s="286"/>
      <c r="M18" s="285"/>
      <c r="N18" s="283"/>
      <c r="O18" s="283"/>
      <c r="P18" s="283"/>
      <c r="Q18" s="283"/>
      <c r="R18" s="283"/>
      <c r="S18" s="286"/>
      <c r="T18" s="305">
        <v>0</v>
      </c>
      <c r="U18" s="305"/>
      <c r="V18" s="287">
        <v>0</v>
      </c>
    </row>
    <row r="19" spans="1:22" s="156" customFormat="1">
      <c r="A19" s="157">
        <v>13</v>
      </c>
      <c r="B19" s="155" t="s">
        <v>73</v>
      </c>
      <c r="C19" s="285"/>
      <c r="D19" s="283"/>
      <c r="E19" s="283"/>
      <c r="F19" s="283"/>
      <c r="G19" s="283"/>
      <c r="H19" s="283"/>
      <c r="I19" s="283"/>
      <c r="J19" s="283"/>
      <c r="K19" s="283"/>
      <c r="L19" s="286"/>
      <c r="M19" s="285"/>
      <c r="N19" s="283"/>
      <c r="O19" s="283"/>
      <c r="P19" s="283"/>
      <c r="Q19" s="283"/>
      <c r="R19" s="283"/>
      <c r="S19" s="286"/>
      <c r="T19" s="305">
        <v>0</v>
      </c>
      <c r="U19" s="305"/>
      <c r="V19" s="287">
        <v>0</v>
      </c>
    </row>
    <row r="20" spans="1:22" s="156" customFormat="1">
      <c r="A20" s="157">
        <v>14</v>
      </c>
      <c r="B20" s="155" t="s">
        <v>251</v>
      </c>
      <c r="C20" s="285">
        <v>0</v>
      </c>
      <c r="D20" s="283">
        <v>0</v>
      </c>
      <c r="E20" s="283">
        <v>0</v>
      </c>
      <c r="F20" s="283">
        <v>0</v>
      </c>
      <c r="G20" s="283">
        <v>0</v>
      </c>
      <c r="H20" s="283">
        <v>0</v>
      </c>
      <c r="I20" s="283">
        <v>0</v>
      </c>
      <c r="J20" s="283">
        <v>0</v>
      </c>
      <c r="K20" s="283">
        <v>0</v>
      </c>
      <c r="L20" s="286">
        <v>0</v>
      </c>
      <c r="M20" s="285">
        <v>0</v>
      </c>
      <c r="N20" s="283">
        <v>0</v>
      </c>
      <c r="O20" s="283">
        <v>0</v>
      </c>
      <c r="P20" s="283">
        <v>0</v>
      </c>
      <c r="Q20" s="283">
        <v>0</v>
      </c>
      <c r="R20" s="283">
        <v>0</v>
      </c>
      <c r="S20" s="286">
        <v>0</v>
      </c>
      <c r="T20" s="305">
        <v>0</v>
      </c>
      <c r="U20" s="305"/>
      <c r="V20" s="287">
        <v>0</v>
      </c>
    </row>
    <row r="21" spans="1:22" ht="13.5" thickBot="1">
      <c r="A21" s="97"/>
      <c r="B21" s="98" t="s">
        <v>69</v>
      </c>
      <c r="C21" s="288">
        <v>0</v>
      </c>
      <c r="D21" s="284">
        <v>1169326.0172000001</v>
      </c>
      <c r="E21" s="284">
        <v>0</v>
      </c>
      <c r="F21" s="284">
        <v>0</v>
      </c>
      <c r="G21" s="284">
        <v>0</v>
      </c>
      <c r="H21" s="284">
        <v>0</v>
      </c>
      <c r="I21" s="284">
        <v>0</v>
      </c>
      <c r="J21" s="284">
        <v>0</v>
      </c>
      <c r="K21" s="284">
        <v>0</v>
      </c>
      <c r="L21" s="289">
        <v>0</v>
      </c>
      <c r="M21" s="288">
        <v>0</v>
      </c>
      <c r="N21" s="284">
        <v>0</v>
      </c>
      <c r="O21" s="284">
        <v>259510540.82260001</v>
      </c>
      <c r="P21" s="284">
        <v>0</v>
      </c>
      <c r="Q21" s="284">
        <v>0</v>
      </c>
      <c r="R21" s="284">
        <v>0</v>
      </c>
      <c r="S21" s="289">
        <v>0</v>
      </c>
      <c r="T21" s="289">
        <v>260108042.88729998</v>
      </c>
      <c r="U21" s="289">
        <v>571823.95250000001</v>
      </c>
      <c r="V21" s="290">
        <v>260679866.8398</v>
      </c>
    </row>
    <row r="24" spans="1:22">
      <c r="A24" s="15"/>
      <c r="B24" s="15"/>
      <c r="C24" s="499"/>
      <c r="D24" s="499"/>
      <c r="E24" s="499"/>
      <c r="F24" s="499"/>
      <c r="G24" s="499"/>
      <c r="H24" s="499"/>
      <c r="I24" s="499"/>
      <c r="J24" s="499"/>
      <c r="K24" s="499"/>
      <c r="L24" s="499"/>
      <c r="M24" s="499"/>
      <c r="N24" s="499"/>
      <c r="O24" s="499"/>
      <c r="P24" s="499"/>
      <c r="Q24" s="499"/>
      <c r="R24" s="499"/>
      <c r="S24" s="499"/>
      <c r="T24" s="499"/>
      <c r="U24" s="499"/>
      <c r="V24" s="499"/>
    </row>
    <row r="25" spans="1:22">
      <c r="A25" s="90"/>
      <c r="B25" s="90"/>
      <c r="C25" s="499"/>
      <c r="D25" s="499"/>
      <c r="E25" s="499"/>
      <c r="F25" s="499"/>
      <c r="G25" s="499"/>
      <c r="H25" s="499"/>
      <c r="I25" s="499"/>
      <c r="J25" s="499"/>
      <c r="K25" s="499"/>
      <c r="L25" s="499"/>
      <c r="M25" s="499"/>
      <c r="N25" s="499"/>
      <c r="O25" s="499"/>
      <c r="P25" s="499"/>
      <c r="Q25" s="499"/>
      <c r="R25" s="499"/>
      <c r="S25" s="499"/>
      <c r="T25" s="499"/>
      <c r="U25" s="499"/>
      <c r="V25" s="499"/>
    </row>
    <row r="26" spans="1:22">
      <c r="A26" s="90"/>
      <c r="B26" s="91"/>
      <c r="C26" s="499"/>
      <c r="D26" s="499"/>
      <c r="E26" s="499"/>
      <c r="F26" s="499"/>
      <c r="G26" s="499"/>
      <c r="H26" s="499"/>
      <c r="I26" s="499"/>
      <c r="J26" s="499"/>
      <c r="K26" s="499"/>
      <c r="L26" s="499"/>
      <c r="M26" s="499"/>
      <c r="N26" s="499"/>
      <c r="O26" s="499"/>
      <c r="P26" s="499"/>
      <c r="Q26" s="499"/>
      <c r="R26" s="499"/>
      <c r="S26" s="499"/>
      <c r="T26" s="499"/>
      <c r="U26" s="499"/>
      <c r="V26" s="499"/>
    </row>
    <row r="27" spans="1:22">
      <c r="A27" s="90"/>
      <c r="B27" s="90"/>
      <c r="C27" s="499"/>
      <c r="D27" s="499"/>
      <c r="E27" s="499"/>
      <c r="F27" s="499"/>
      <c r="G27" s="499"/>
      <c r="H27" s="499"/>
      <c r="I27" s="499"/>
      <c r="J27" s="499"/>
      <c r="K27" s="499"/>
      <c r="L27" s="499"/>
      <c r="M27" s="499"/>
      <c r="N27" s="499"/>
      <c r="O27" s="499"/>
      <c r="P27" s="499"/>
      <c r="Q27" s="499"/>
      <c r="R27" s="499"/>
      <c r="S27" s="499"/>
      <c r="T27" s="499"/>
      <c r="U27" s="499"/>
      <c r="V27" s="499"/>
    </row>
    <row r="28" spans="1:22">
      <c r="A28" s="90"/>
      <c r="B28" s="91"/>
      <c r="C28" s="499"/>
      <c r="D28" s="499"/>
      <c r="E28" s="499"/>
      <c r="F28" s="499"/>
      <c r="G28" s="499"/>
      <c r="H28" s="499"/>
      <c r="I28" s="499"/>
      <c r="J28" s="499"/>
      <c r="K28" s="499"/>
      <c r="L28" s="499"/>
      <c r="M28" s="499"/>
      <c r="N28" s="499"/>
      <c r="O28" s="499"/>
      <c r="P28" s="499"/>
      <c r="Q28" s="499"/>
      <c r="R28" s="499"/>
      <c r="S28" s="499"/>
      <c r="T28" s="499"/>
      <c r="U28" s="499"/>
      <c r="V28" s="499"/>
    </row>
    <row r="29" spans="1:22">
      <c r="C29" s="499"/>
      <c r="D29" s="499"/>
      <c r="E29" s="499"/>
      <c r="F29" s="499"/>
      <c r="G29" s="499"/>
      <c r="H29" s="499"/>
      <c r="I29" s="499"/>
      <c r="J29" s="499"/>
      <c r="K29" s="499"/>
      <c r="L29" s="499"/>
      <c r="M29" s="499"/>
      <c r="N29" s="499"/>
      <c r="O29" s="499"/>
      <c r="P29" s="499"/>
      <c r="Q29" s="499"/>
      <c r="R29" s="499"/>
      <c r="S29" s="499"/>
      <c r="T29" s="499"/>
      <c r="U29" s="499"/>
      <c r="V29" s="499"/>
    </row>
    <row r="30" spans="1:22">
      <c r="C30" s="499"/>
      <c r="D30" s="499"/>
      <c r="E30" s="499"/>
      <c r="F30" s="499"/>
      <c r="G30" s="499"/>
      <c r="H30" s="499"/>
      <c r="I30" s="499"/>
      <c r="J30" s="499"/>
      <c r="K30" s="499"/>
      <c r="L30" s="499"/>
      <c r="M30" s="499"/>
      <c r="N30" s="499"/>
      <c r="O30" s="499"/>
      <c r="P30" s="499"/>
      <c r="Q30" s="499"/>
      <c r="R30" s="499"/>
      <c r="S30" s="499"/>
      <c r="T30" s="499"/>
      <c r="U30" s="499"/>
      <c r="V30" s="499"/>
    </row>
    <row r="31" spans="1:22">
      <c r="C31" s="499"/>
      <c r="D31" s="499"/>
      <c r="E31" s="499"/>
      <c r="F31" s="499"/>
      <c r="G31" s="499"/>
      <c r="H31" s="499"/>
      <c r="I31" s="499"/>
      <c r="J31" s="499"/>
      <c r="K31" s="499"/>
      <c r="L31" s="499"/>
      <c r="M31" s="499"/>
      <c r="N31" s="499"/>
      <c r="O31" s="499"/>
      <c r="P31" s="499"/>
      <c r="Q31" s="499"/>
      <c r="R31" s="499"/>
      <c r="S31" s="499"/>
      <c r="T31" s="499"/>
      <c r="U31" s="499"/>
      <c r="V31" s="499"/>
    </row>
    <row r="32" spans="1:22">
      <c r="C32" s="499"/>
      <c r="D32" s="499"/>
      <c r="E32" s="499"/>
      <c r="F32" s="499"/>
      <c r="G32" s="499"/>
      <c r="H32" s="499"/>
      <c r="I32" s="499"/>
      <c r="J32" s="499"/>
      <c r="K32" s="499"/>
      <c r="L32" s="499"/>
      <c r="M32" s="499"/>
      <c r="N32" s="499"/>
      <c r="O32" s="499"/>
      <c r="P32" s="499"/>
      <c r="Q32" s="499"/>
      <c r="R32" s="499"/>
      <c r="S32" s="499"/>
      <c r="T32" s="499"/>
      <c r="U32" s="499"/>
      <c r="V32" s="499"/>
    </row>
    <row r="33" spans="3:22">
      <c r="C33" s="499"/>
      <c r="D33" s="499"/>
      <c r="E33" s="499"/>
      <c r="F33" s="499"/>
      <c r="G33" s="499"/>
      <c r="H33" s="499"/>
      <c r="I33" s="499"/>
      <c r="J33" s="499"/>
      <c r="K33" s="499"/>
      <c r="L33" s="499"/>
      <c r="M33" s="499"/>
      <c r="N33" s="499"/>
      <c r="O33" s="499"/>
      <c r="P33" s="499"/>
      <c r="Q33" s="499"/>
      <c r="R33" s="499"/>
      <c r="S33" s="499"/>
      <c r="T33" s="499"/>
      <c r="U33" s="499"/>
      <c r="V33" s="499"/>
    </row>
    <row r="34" spans="3:22">
      <c r="C34" s="499"/>
      <c r="D34" s="499"/>
      <c r="E34" s="499"/>
      <c r="F34" s="499"/>
      <c r="G34" s="499"/>
      <c r="H34" s="499"/>
      <c r="I34" s="499"/>
      <c r="J34" s="499"/>
      <c r="K34" s="499"/>
      <c r="L34" s="499"/>
      <c r="M34" s="499"/>
      <c r="N34" s="499"/>
      <c r="O34" s="499"/>
      <c r="P34" s="499"/>
      <c r="Q34" s="499"/>
      <c r="R34" s="499"/>
      <c r="S34" s="499"/>
      <c r="T34" s="499"/>
      <c r="U34" s="499"/>
      <c r="V34" s="499"/>
    </row>
    <row r="35" spans="3:22">
      <c r="C35" s="499"/>
      <c r="D35" s="499"/>
      <c r="E35" s="499"/>
      <c r="F35" s="499"/>
      <c r="G35" s="499"/>
      <c r="H35" s="499"/>
      <c r="I35" s="499"/>
      <c r="J35" s="499"/>
      <c r="K35" s="499"/>
      <c r="L35" s="499"/>
      <c r="M35" s="499"/>
      <c r="N35" s="499"/>
      <c r="O35" s="499"/>
      <c r="P35" s="499"/>
      <c r="Q35" s="499"/>
      <c r="R35" s="499"/>
      <c r="S35" s="499"/>
      <c r="T35" s="499"/>
      <c r="U35" s="499"/>
      <c r="V35" s="499"/>
    </row>
    <row r="36" spans="3:22">
      <c r="C36" s="499"/>
      <c r="D36" s="499"/>
      <c r="E36" s="499"/>
      <c r="F36" s="499"/>
      <c r="G36" s="499"/>
      <c r="H36" s="499"/>
      <c r="I36" s="499"/>
      <c r="J36" s="499"/>
      <c r="K36" s="499"/>
      <c r="L36" s="499"/>
      <c r="M36" s="499"/>
      <c r="N36" s="499"/>
      <c r="O36" s="499"/>
      <c r="P36" s="499"/>
      <c r="Q36" s="499"/>
      <c r="R36" s="499"/>
      <c r="S36" s="499"/>
      <c r="T36" s="499"/>
      <c r="U36" s="499"/>
      <c r="V36" s="499"/>
    </row>
    <row r="37" spans="3:22">
      <c r="C37" s="499"/>
      <c r="D37" s="499"/>
      <c r="E37" s="499"/>
      <c r="F37" s="499"/>
      <c r="G37" s="499"/>
      <c r="H37" s="499"/>
      <c r="I37" s="499"/>
      <c r="J37" s="499"/>
      <c r="K37" s="499"/>
      <c r="L37" s="499"/>
      <c r="M37" s="499"/>
      <c r="N37" s="499"/>
      <c r="O37" s="499"/>
      <c r="P37" s="499"/>
      <c r="Q37" s="499"/>
      <c r="R37" s="499"/>
      <c r="S37" s="499"/>
      <c r="T37" s="499"/>
      <c r="U37" s="499"/>
      <c r="V37" s="499"/>
    </row>
    <row r="38" spans="3:22">
      <c r="C38" s="499"/>
      <c r="D38" s="499"/>
      <c r="E38" s="499"/>
      <c r="F38" s="499"/>
      <c r="G38" s="499"/>
      <c r="H38" s="499"/>
      <c r="I38" s="499"/>
      <c r="J38" s="499"/>
      <c r="K38" s="499"/>
      <c r="L38" s="499"/>
      <c r="M38" s="499"/>
      <c r="N38" s="499"/>
      <c r="O38" s="499"/>
      <c r="P38" s="499"/>
      <c r="Q38" s="499"/>
      <c r="R38" s="499"/>
      <c r="S38" s="499"/>
      <c r="T38" s="499"/>
      <c r="U38" s="499"/>
      <c r="V38" s="499"/>
    </row>
    <row r="39" spans="3:22">
      <c r="C39" s="499"/>
      <c r="D39" s="499"/>
      <c r="E39" s="499"/>
      <c r="F39" s="499"/>
      <c r="G39" s="499"/>
      <c r="H39" s="499"/>
      <c r="I39" s="499"/>
      <c r="J39" s="499"/>
      <c r="K39" s="499"/>
      <c r="L39" s="499"/>
      <c r="M39" s="499"/>
      <c r="N39" s="499"/>
      <c r="O39" s="499"/>
      <c r="P39" s="499"/>
      <c r="Q39" s="499"/>
      <c r="R39" s="499"/>
      <c r="S39" s="499"/>
      <c r="T39" s="499"/>
      <c r="U39" s="499"/>
      <c r="V39" s="499"/>
    </row>
    <row r="40" spans="3:22">
      <c r="C40" s="499"/>
      <c r="D40" s="499"/>
      <c r="E40" s="499"/>
      <c r="F40" s="499"/>
      <c r="G40" s="499"/>
      <c r="H40" s="499"/>
      <c r="I40" s="499"/>
      <c r="J40" s="499"/>
      <c r="K40" s="499"/>
      <c r="L40" s="499"/>
      <c r="M40" s="499"/>
      <c r="N40" s="499"/>
      <c r="O40" s="499"/>
      <c r="P40" s="499"/>
      <c r="Q40" s="499"/>
      <c r="R40" s="499"/>
      <c r="S40" s="499"/>
      <c r="T40" s="499"/>
      <c r="U40" s="499"/>
      <c r="V40" s="49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G18" sqref="G1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191</v>
      </c>
      <c r="B1" s="347" t="s">
        <v>489</v>
      </c>
    </row>
    <row r="2" spans="1:9">
      <c r="A2" s="2" t="s">
        <v>192</v>
      </c>
      <c r="B2" s="455">
        <v>44196</v>
      </c>
    </row>
    <row r="4" spans="1:9" ht="13.5" thickBot="1">
      <c r="A4" s="2" t="s">
        <v>343</v>
      </c>
      <c r="B4" s="308" t="s">
        <v>366</v>
      </c>
    </row>
    <row r="5" spans="1:9">
      <c r="A5" s="95"/>
      <c r="B5" s="153"/>
      <c r="C5" s="159" t="s">
        <v>0</v>
      </c>
      <c r="D5" s="159" t="s">
        <v>1</v>
      </c>
      <c r="E5" s="159" t="s">
        <v>2</v>
      </c>
      <c r="F5" s="159" t="s">
        <v>3</v>
      </c>
      <c r="G5" s="303" t="s">
        <v>4</v>
      </c>
      <c r="H5" s="160" t="s">
        <v>5</v>
      </c>
      <c r="I5" s="21"/>
    </row>
    <row r="6" spans="1:9" ht="15" customHeight="1">
      <c r="A6" s="152"/>
      <c r="B6" s="19"/>
      <c r="C6" s="560" t="s">
        <v>358</v>
      </c>
      <c r="D6" s="564" t="s">
        <v>368</v>
      </c>
      <c r="E6" s="565"/>
      <c r="F6" s="560" t="s">
        <v>369</v>
      </c>
      <c r="G6" s="560" t="s">
        <v>370</v>
      </c>
      <c r="H6" s="562" t="s">
        <v>360</v>
      </c>
      <c r="I6" s="21"/>
    </row>
    <row r="7" spans="1:9" ht="63.75">
      <c r="A7" s="152"/>
      <c r="B7" s="19"/>
      <c r="C7" s="561"/>
      <c r="D7" s="307" t="s">
        <v>361</v>
      </c>
      <c r="E7" s="307" t="s">
        <v>359</v>
      </c>
      <c r="F7" s="561"/>
      <c r="G7" s="561"/>
      <c r="H7" s="563"/>
      <c r="I7" s="21"/>
    </row>
    <row r="8" spans="1:9">
      <c r="A8" s="86">
        <v>1</v>
      </c>
      <c r="B8" s="69" t="s">
        <v>219</v>
      </c>
      <c r="C8" s="291">
        <v>274797275.5758</v>
      </c>
      <c r="D8" s="292"/>
      <c r="E8" s="291"/>
      <c r="F8" s="291">
        <v>214967444.90580001</v>
      </c>
      <c r="G8" s="304">
        <v>33927884.67840001</v>
      </c>
      <c r="H8" s="313">
        <v>0.12346514210269655</v>
      </c>
    </row>
    <row r="9" spans="1:9" ht="15" customHeight="1">
      <c r="A9" s="86">
        <v>2</v>
      </c>
      <c r="B9" s="69" t="s">
        <v>220</v>
      </c>
      <c r="C9" s="291">
        <v>0</v>
      </c>
      <c r="D9" s="292"/>
      <c r="E9" s="291"/>
      <c r="F9" s="291">
        <v>0</v>
      </c>
      <c r="G9" s="304">
        <v>0</v>
      </c>
      <c r="H9" s="313"/>
    </row>
    <row r="10" spans="1:9">
      <c r="A10" s="86">
        <v>3</v>
      </c>
      <c r="B10" s="69" t="s">
        <v>221</v>
      </c>
      <c r="C10" s="291">
        <v>0</v>
      </c>
      <c r="D10" s="292"/>
      <c r="E10" s="291"/>
      <c r="F10" s="291">
        <v>0</v>
      </c>
      <c r="G10" s="304">
        <v>0</v>
      </c>
      <c r="H10" s="313"/>
    </row>
    <row r="11" spans="1:9">
      <c r="A11" s="86">
        <v>4</v>
      </c>
      <c r="B11" s="69" t="s">
        <v>222</v>
      </c>
      <c r="C11" s="291">
        <v>0</v>
      </c>
      <c r="D11" s="292"/>
      <c r="E11" s="291"/>
      <c r="F11" s="291">
        <v>0</v>
      </c>
      <c r="G11" s="304">
        <v>0</v>
      </c>
      <c r="H11" s="313"/>
    </row>
    <row r="12" spans="1:9">
      <c r="A12" s="86">
        <v>5</v>
      </c>
      <c r="B12" s="69" t="s">
        <v>223</v>
      </c>
      <c r="C12" s="291">
        <v>0</v>
      </c>
      <c r="D12" s="292"/>
      <c r="E12" s="291"/>
      <c r="F12" s="291">
        <v>0</v>
      </c>
      <c r="G12" s="304">
        <v>0</v>
      </c>
      <c r="H12" s="313"/>
    </row>
    <row r="13" spans="1:9">
      <c r="A13" s="86">
        <v>6</v>
      </c>
      <c r="B13" s="69" t="s">
        <v>224</v>
      </c>
      <c r="C13" s="291">
        <v>185567129.5214</v>
      </c>
      <c r="D13" s="292"/>
      <c r="E13" s="291"/>
      <c r="F13" s="291">
        <v>43752350.327830002</v>
      </c>
      <c r="G13" s="304">
        <v>43752350.327830002</v>
      </c>
      <c r="H13" s="313">
        <v>0.23577640307673339</v>
      </c>
    </row>
    <row r="14" spans="1:9">
      <c r="A14" s="86">
        <v>7</v>
      </c>
      <c r="B14" s="69" t="s">
        <v>74</v>
      </c>
      <c r="C14" s="291">
        <v>928802258.18540001</v>
      </c>
      <c r="D14" s="292">
        <v>161335824.67649999</v>
      </c>
      <c r="E14" s="291">
        <v>82898750.279619992</v>
      </c>
      <c r="F14" s="292">
        <v>1011701008.4650199</v>
      </c>
      <c r="G14" s="359">
        <v>940406498.10541999</v>
      </c>
      <c r="H14" s="313">
        <v>0.92953005901637886</v>
      </c>
    </row>
    <row r="15" spans="1:9">
      <c r="A15" s="86">
        <v>8</v>
      </c>
      <c r="B15" s="69" t="s">
        <v>75</v>
      </c>
      <c r="C15" s="291">
        <v>382389724.99259996</v>
      </c>
      <c r="D15" s="292"/>
      <c r="E15" s="291"/>
      <c r="F15" s="292">
        <v>286792293.74444997</v>
      </c>
      <c r="G15" s="359">
        <v>279652939.12124997</v>
      </c>
      <c r="H15" s="313">
        <v>0.73132963791498806</v>
      </c>
    </row>
    <row r="16" spans="1:9">
      <c r="A16" s="86">
        <v>9</v>
      </c>
      <c r="B16" s="69" t="s">
        <v>76</v>
      </c>
      <c r="C16" s="291">
        <v>0</v>
      </c>
      <c r="D16" s="292"/>
      <c r="E16" s="291"/>
      <c r="F16" s="292">
        <v>0</v>
      </c>
      <c r="G16" s="359">
        <v>0</v>
      </c>
      <c r="H16" s="313"/>
    </row>
    <row r="17" spans="1:8">
      <c r="A17" s="86">
        <v>10</v>
      </c>
      <c r="B17" s="69" t="s">
        <v>70</v>
      </c>
      <c r="C17" s="291">
        <v>12706218.777199998</v>
      </c>
      <c r="D17" s="292"/>
      <c r="E17" s="291"/>
      <c r="F17" s="292">
        <v>12706218.777199998</v>
      </c>
      <c r="G17" s="359">
        <v>11761905.147599999</v>
      </c>
      <c r="H17" s="313">
        <v>0.92568098769915141</v>
      </c>
    </row>
    <row r="18" spans="1:8">
      <c r="A18" s="86">
        <v>11</v>
      </c>
      <c r="B18" s="69" t="s">
        <v>71</v>
      </c>
      <c r="C18" s="291">
        <v>36842313.504100002</v>
      </c>
      <c r="D18" s="292"/>
      <c r="E18" s="291"/>
      <c r="F18" s="292">
        <v>60357151.356150001</v>
      </c>
      <c r="G18" s="359">
        <v>60095023.356150001</v>
      </c>
      <c r="H18" s="313">
        <v>1.6311414143268261</v>
      </c>
    </row>
    <row r="19" spans="1:8">
      <c r="A19" s="86">
        <v>12</v>
      </c>
      <c r="B19" s="69" t="s">
        <v>72</v>
      </c>
      <c r="C19" s="291">
        <v>0</v>
      </c>
      <c r="D19" s="292"/>
      <c r="E19" s="291"/>
      <c r="F19" s="292">
        <v>0</v>
      </c>
      <c r="G19" s="359">
        <v>0</v>
      </c>
      <c r="H19" s="313"/>
    </row>
    <row r="20" spans="1:8">
      <c r="A20" s="86">
        <v>13</v>
      </c>
      <c r="B20" s="69" t="s">
        <v>73</v>
      </c>
      <c r="C20" s="291">
        <v>0</v>
      </c>
      <c r="D20" s="292"/>
      <c r="E20" s="291"/>
      <c r="F20" s="292">
        <v>0</v>
      </c>
      <c r="G20" s="359">
        <v>0</v>
      </c>
      <c r="H20" s="313"/>
    </row>
    <row r="21" spans="1:8">
      <c r="A21" s="86">
        <v>14</v>
      </c>
      <c r="B21" s="69" t="s">
        <v>251</v>
      </c>
      <c r="C21" s="291">
        <v>109523921.43349999</v>
      </c>
      <c r="D21" s="292"/>
      <c r="E21" s="291"/>
      <c r="F21" s="292">
        <v>67494709.633499995</v>
      </c>
      <c r="G21" s="359">
        <v>67494709.633499995</v>
      </c>
      <c r="H21" s="313">
        <v>0.61625541479977952</v>
      </c>
    </row>
    <row r="22" spans="1:8" ht="13.5" thickBot="1">
      <c r="A22" s="154"/>
      <c r="B22" s="161" t="s">
        <v>69</v>
      </c>
      <c r="C22" s="284">
        <v>1930628841.99</v>
      </c>
      <c r="D22" s="284">
        <v>161335824.67649999</v>
      </c>
      <c r="E22" s="284">
        <v>82898750.279619992</v>
      </c>
      <c r="F22" s="284">
        <v>1697771177.20995</v>
      </c>
      <c r="G22" s="284">
        <v>1437091310.3701499</v>
      </c>
      <c r="H22" s="314">
        <v>0.71371821071013031</v>
      </c>
    </row>
    <row r="24" spans="1:8">
      <c r="C24" s="498"/>
      <c r="D24" s="498"/>
      <c r="E24" s="498"/>
      <c r="F24" s="498"/>
      <c r="G24" s="498"/>
      <c r="H24" s="498"/>
    </row>
    <row r="25" spans="1:8">
      <c r="C25" s="498"/>
      <c r="D25" s="498"/>
      <c r="E25" s="498"/>
      <c r="F25" s="498"/>
      <c r="G25" s="498"/>
      <c r="H25" s="498"/>
    </row>
    <row r="26" spans="1:8">
      <c r="C26" s="498"/>
      <c r="D26" s="498"/>
      <c r="E26" s="498"/>
      <c r="F26" s="498"/>
      <c r="G26" s="498"/>
      <c r="H26" s="498"/>
    </row>
    <row r="27" spans="1:8">
      <c r="C27" s="498"/>
      <c r="D27" s="498"/>
      <c r="E27" s="498"/>
      <c r="F27" s="498"/>
      <c r="G27" s="498"/>
      <c r="H27" s="498"/>
    </row>
    <row r="28" spans="1:8" ht="10.5" customHeight="1">
      <c r="C28" s="498"/>
      <c r="D28" s="498"/>
      <c r="E28" s="498"/>
      <c r="F28" s="498"/>
      <c r="G28" s="498"/>
      <c r="H28" s="498"/>
    </row>
    <row r="29" spans="1:8">
      <c r="C29" s="498"/>
      <c r="D29" s="498"/>
      <c r="E29" s="498"/>
      <c r="F29" s="498"/>
      <c r="G29" s="498"/>
      <c r="H29" s="498"/>
    </row>
    <row r="30" spans="1:8">
      <c r="C30" s="498"/>
      <c r="D30" s="498"/>
      <c r="E30" s="498"/>
      <c r="F30" s="498"/>
      <c r="G30" s="498"/>
      <c r="H30" s="498"/>
    </row>
    <row r="31" spans="1:8">
      <c r="C31" s="498"/>
      <c r="D31" s="498"/>
      <c r="E31" s="498"/>
      <c r="F31" s="498"/>
      <c r="G31" s="498"/>
      <c r="H31" s="498"/>
    </row>
    <row r="32" spans="1:8">
      <c r="C32" s="498"/>
      <c r="D32" s="498"/>
      <c r="E32" s="498"/>
      <c r="F32" s="498"/>
      <c r="G32" s="498"/>
      <c r="H32" s="498"/>
    </row>
    <row r="33" spans="3:8">
      <c r="C33" s="498"/>
      <c r="D33" s="498"/>
      <c r="E33" s="498"/>
      <c r="F33" s="498"/>
      <c r="G33" s="498"/>
      <c r="H33" s="498"/>
    </row>
    <row r="34" spans="3:8">
      <c r="C34" s="498"/>
      <c r="D34" s="498"/>
      <c r="E34" s="498"/>
      <c r="F34" s="498"/>
      <c r="G34" s="498"/>
      <c r="H34" s="498"/>
    </row>
    <row r="35" spans="3:8">
      <c r="C35" s="498"/>
      <c r="D35" s="498"/>
      <c r="E35" s="498"/>
      <c r="F35" s="498"/>
      <c r="G35" s="498"/>
      <c r="H35" s="498"/>
    </row>
    <row r="36" spans="3:8">
      <c r="C36" s="498"/>
      <c r="D36" s="498"/>
      <c r="E36" s="498"/>
      <c r="F36" s="498"/>
      <c r="G36" s="498"/>
      <c r="H36" s="498"/>
    </row>
    <row r="37" spans="3:8">
      <c r="C37" s="498"/>
      <c r="D37" s="498"/>
      <c r="E37" s="498"/>
      <c r="F37" s="498"/>
      <c r="G37" s="498"/>
      <c r="H37" s="498"/>
    </row>
    <row r="38" spans="3:8">
      <c r="C38" s="498"/>
      <c r="D38" s="498"/>
      <c r="E38" s="498"/>
      <c r="F38" s="498"/>
      <c r="G38" s="498"/>
      <c r="H38" s="498"/>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28"/>
  <sheetViews>
    <sheetView zoomScale="90" zoomScaleNormal="90" workbookViewId="0">
      <pane xSplit="2" ySplit="6" topLeftCell="C7" activePane="bottomRight" state="frozen"/>
      <selection pane="topRight" activeCell="C1" sqref="C1"/>
      <selection pane="bottomLeft" activeCell="A6" sqref="A6"/>
      <selection pane="bottomRight" activeCell="M34" sqref="M34"/>
    </sheetView>
  </sheetViews>
  <sheetFormatPr defaultColWidth="9.140625" defaultRowHeight="12.75"/>
  <cols>
    <col min="1" max="1" width="10.5703125" style="347" bestFit="1" customWidth="1"/>
    <col min="2" max="2" width="104.140625" style="347" customWidth="1"/>
    <col min="3" max="3" width="12" style="347" bestFit="1" customWidth="1"/>
    <col min="4" max="5" width="13.5703125" style="347" bestFit="1" customWidth="1"/>
    <col min="6" max="11" width="12.7109375" style="347" customWidth="1"/>
    <col min="12" max="16384" width="9.140625" style="347"/>
  </cols>
  <sheetData>
    <row r="1" spans="1:20">
      <c r="A1" s="347" t="s">
        <v>191</v>
      </c>
      <c r="B1" s="347" t="str">
        <f>'13. CRME'!B1</f>
        <v>ს.ს "პროკრედიტ ბანკი"</v>
      </c>
    </row>
    <row r="2" spans="1:20">
      <c r="A2" s="347" t="s">
        <v>192</v>
      </c>
      <c r="B2" s="515">
        <f>'13. CRME'!B2</f>
        <v>44196</v>
      </c>
      <c r="C2" s="348"/>
      <c r="D2" s="348"/>
    </row>
    <row r="3" spans="1:20">
      <c r="B3" s="348"/>
      <c r="C3" s="348"/>
      <c r="D3" s="348"/>
    </row>
    <row r="4" spans="1:20" ht="13.5" thickBot="1">
      <c r="A4" s="347" t="s">
        <v>399</v>
      </c>
      <c r="B4" s="308" t="s">
        <v>398</v>
      </c>
      <c r="C4" s="348"/>
      <c r="D4" s="348"/>
    </row>
    <row r="5" spans="1:20" ht="30" customHeight="1">
      <c r="A5" s="569"/>
      <c r="B5" s="570"/>
      <c r="C5" s="567" t="s">
        <v>433</v>
      </c>
      <c r="D5" s="567"/>
      <c r="E5" s="567"/>
      <c r="F5" s="567" t="s">
        <v>434</v>
      </c>
      <c r="G5" s="567"/>
      <c r="H5" s="567"/>
      <c r="I5" s="567" t="s">
        <v>435</v>
      </c>
      <c r="J5" s="567"/>
      <c r="K5" s="568"/>
    </row>
    <row r="6" spans="1:20">
      <c r="A6" s="345"/>
      <c r="B6" s="346"/>
      <c r="C6" s="349" t="s">
        <v>28</v>
      </c>
      <c r="D6" s="349" t="s">
        <v>98</v>
      </c>
      <c r="E6" s="349" t="s">
        <v>69</v>
      </c>
      <c r="F6" s="349" t="s">
        <v>28</v>
      </c>
      <c r="G6" s="349" t="s">
        <v>98</v>
      </c>
      <c r="H6" s="349" t="s">
        <v>69</v>
      </c>
      <c r="I6" s="349" t="s">
        <v>28</v>
      </c>
      <c r="J6" s="349" t="s">
        <v>98</v>
      </c>
      <c r="K6" s="350" t="s">
        <v>69</v>
      </c>
    </row>
    <row r="7" spans="1:20">
      <c r="A7" s="351" t="s">
        <v>378</v>
      </c>
      <c r="B7" s="344"/>
      <c r="C7" s="344"/>
      <c r="D7" s="344"/>
      <c r="E7" s="344"/>
      <c r="F7" s="344"/>
      <c r="G7" s="344"/>
      <c r="H7" s="344"/>
      <c r="I7" s="344"/>
      <c r="J7" s="344"/>
      <c r="K7" s="352"/>
    </row>
    <row r="8" spans="1:20">
      <c r="A8" s="343">
        <v>1</v>
      </c>
      <c r="B8" s="326" t="s">
        <v>378</v>
      </c>
      <c r="C8" s="504"/>
      <c r="D8" s="504"/>
      <c r="E8" s="504"/>
      <c r="F8" s="505">
        <v>90481451.912005454</v>
      </c>
      <c r="G8" s="505">
        <v>310220532.71671516</v>
      </c>
      <c r="H8" s="505">
        <v>400701984.62872064</v>
      </c>
      <c r="I8" s="505">
        <v>77957067.014505446</v>
      </c>
      <c r="J8" s="505">
        <v>215504063.81652161</v>
      </c>
      <c r="K8" s="506">
        <v>293461130.83102703</v>
      </c>
      <c r="L8" s="516"/>
      <c r="M8" s="516"/>
      <c r="N8" s="516"/>
      <c r="O8" s="516"/>
      <c r="P8" s="516"/>
      <c r="Q8" s="516"/>
      <c r="R8" s="516"/>
      <c r="S8" s="516"/>
      <c r="T8" s="516"/>
    </row>
    <row r="9" spans="1:20">
      <c r="A9" s="351" t="s">
        <v>379</v>
      </c>
      <c r="B9" s="344"/>
      <c r="C9" s="507"/>
      <c r="D9" s="507"/>
      <c r="E9" s="507"/>
      <c r="F9" s="507"/>
      <c r="G9" s="507"/>
      <c r="H9" s="507"/>
      <c r="I9" s="507"/>
      <c r="J9" s="507"/>
      <c r="K9" s="508"/>
      <c r="L9" s="516"/>
      <c r="M9" s="516"/>
      <c r="N9" s="516"/>
      <c r="O9" s="516"/>
      <c r="P9" s="516"/>
      <c r="Q9" s="516"/>
      <c r="R9" s="516"/>
      <c r="S9" s="516"/>
      <c r="T9" s="516"/>
    </row>
    <row r="10" spans="1:20">
      <c r="A10" s="353">
        <v>2</v>
      </c>
      <c r="B10" s="327" t="s">
        <v>380</v>
      </c>
      <c r="C10" s="509">
        <v>47046809.561456516</v>
      </c>
      <c r="D10" s="510">
        <v>427229591.52771956</v>
      </c>
      <c r="E10" s="510">
        <v>474276401.08917606</v>
      </c>
      <c r="F10" s="510">
        <v>9552269.3480206523</v>
      </c>
      <c r="G10" s="510">
        <v>81061615.155285791</v>
      </c>
      <c r="H10" s="510">
        <v>90613884.503306448</v>
      </c>
      <c r="I10" s="510">
        <v>2207972.8929456524</v>
      </c>
      <c r="J10" s="510">
        <v>18359239.418201417</v>
      </c>
      <c r="K10" s="511">
        <v>20567212.311147068</v>
      </c>
      <c r="L10" s="516"/>
      <c r="M10" s="516"/>
      <c r="N10" s="516"/>
      <c r="O10" s="516"/>
      <c r="P10" s="516"/>
      <c r="Q10" s="516"/>
      <c r="R10" s="516"/>
      <c r="S10" s="516"/>
      <c r="T10" s="516"/>
    </row>
    <row r="11" spans="1:20">
      <c r="A11" s="353">
        <v>3</v>
      </c>
      <c r="B11" s="327" t="s">
        <v>381</v>
      </c>
      <c r="C11" s="509">
        <v>169816979.70152169</v>
      </c>
      <c r="D11" s="510">
        <v>872637846.53571773</v>
      </c>
      <c r="E11" s="510">
        <v>1042454826.2372394</v>
      </c>
      <c r="F11" s="510">
        <v>41717057.883062512</v>
      </c>
      <c r="G11" s="510">
        <v>105777189.77883486</v>
      </c>
      <c r="H11" s="510">
        <v>147494247.66189736</v>
      </c>
      <c r="I11" s="510">
        <v>38049240.137239121</v>
      </c>
      <c r="J11" s="510">
        <v>97520585.570668995</v>
      </c>
      <c r="K11" s="511">
        <v>135569825.70790812</v>
      </c>
      <c r="L11" s="516"/>
      <c r="M11" s="516"/>
      <c r="N11" s="516"/>
      <c r="O11" s="516"/>
      <c r="P11" s="516"/>
      <c r="Q11" s="516"/>
      <c r="R11" s="516"/>
      <c r="S11" s="516"/>
      <c r="T11" s="516"/>
    </row>
    <row r="12" spans="1:20">
      <c r="A12" s="353">
        <v>4</v>
      </c>
      <c r="B12" s="327" t="s">
        <v>382</v>
      </c>
      <c r="C12" s="509">
        <v>4141304.3478260869</v>
      </c>
      <c r="D12" s="510">
        <v>0</v>
      </c>
      <c r="E12" s="510">
        <v>4141304.3478260869</v>
      </c>
      <c r="F12" s="510">
        <v>0</v>
      </c>
      <c r="G12" s="510">
        <v>0</v>
      </c>
      <c r="H12" s="510">
        <v>0</v>
      </c>
      <c r="I12" s="510">
        <v>0</v>
      </c>
      <c r="J12" s="510">
        <v>0</v>
      </c>
      <c r="K12" s="511">
        <v>0</v>
      </c>
      <c r="L12" s="516"/>
      <c r="M12" s="516"/>
      <c r="N12" s="516"/>
      <c r="O12" s="516"/>
      <c r="P12" s="516"/>
      <c r="Q12" s="516"/>
      <c r="R12" s="516"/>
      <c r="S12" s="516"/>
      <c r="T12" s="516"/>
    </row>
    <row r="13" spans="1:20">
      <c r="A13" s="353">
        <v>5</v>
      </c>
      <c r="B13" s="327" t="s">
        <v>383</v>
      </c>
      <c r="C13" s="509">
        <v>73085254.065434784</v>
      </c>
      <c r="D13" s="510">
        <v>264006106.38880438</v>
      </c>
      <c r="E13" s="510">
        <v>337091360.45423913</v>
      </c>
      <c r="F13" s="510">
        <v>14144746.894558694</v>
      </c>
      <c r="G13" s="510">
        <v>76473392.538888037</v>
      </c>
      <c r="H13" s="510">
        <v>90618139.433446735</v>
      </c>
      <c r="I13" s="510">
        <v>5172878.9762228262</v>
      </c>
      <c r="J13" s="510">
        <v>64665215.24699457</v>
      </c>
      <c r="K13" s="511">
        <v>69838094.223217398</v>
      </c>
      <c r="L13" s="516"/>
      <c r="M13" s="516"/>
      <c r="N13" s="516"/>
      <c r="O13" s="516"/>
      <c r="P13" s="516"/>
      <c r="Q13" s="516"/>
      <c r="R13" s="516"/>
      <c r="S13" s="516"/>
      <c r="T13" s="516"/>
    </row>
    <row r="14" spans="1:20">
      <c r="A14" s="353">
        <v>6</v>
      </c>
      <c r="B14" s="327" t="s">
        <v>397</v>
      </c>
      <c r="C14" s="509"/>
      <c r="D14" s="510"/>
      <c r="E14" s="510">
        <v>0</v>
      </c>
      <c r="F14" s="510"/>
      <c r="G14" s="510"/>
      <c r="H14" s="510">
        <v>0</v>
      </c>
      <c r="I14" s="510"/>
      <c r="J14" s="510"/>
      <c r="K14" s="511">
        <v>0</v>
      </c>
      <c r="L14" s="516"/>
      <c r="M14" s="516"/>
      <c r="N14" s="516"/>
      <c r="O14" s="516"/>
      <c r="P14" s="516"/>
      <c r="Q14" s="516"/>
      <c r="R14" s="516"/>
      <c r="S14" s="516"/>
      <c r="T14" s="516"/>
    </row>
    <row r="15" spans="1:20">
      <c r="A15" s="353">
        <v>7</v>
      </c>
      <c r="B15" s="327" t="s">
        <v>384</v>
      </c>
      <c r="C15" s="509">
        <v>9342464.4264130443</v>
      </c>
      <c r="D15" s="510">
        <v>16625377.243695647</v>
      </c>
      <c r="E15" s="510">
        <v>25967841.670108691</v>
      </c>
      <c r="F15" s="510">
        <v>4639196.3503260855</v>
      </c>
      <c r="G15" s="510">
        <v>5883334.48326087</v>
      </c>
      <c r="H15" s="510">
        <v>10522530.833586955</v>
      </c>
      <c r="I15" s="510">
        <v>4639196.3503260855</v>
      </c>
      <c r="J15" s="510">
        <v>5883334.48326087</v>
      </c>
      <c r="K15" s="511">
        <v>10522530.833586955</v>
      </c>
      <c r="L15" s="516"/>
      <c r="M15" s="516"/>
      <c r="N15" s="516"/>
      <c r="O15" s="516"/>
      <c r="P15" s="516"/>
      <c r="Q15" s="516"/>
      <c r="R15" s="516"/>
      <c r="S15" s="516"/>
      <c r="T15" s="516"/>
    </row>
    <row r="16" spans="1:20">
      <c r="A16" s="353">
        <v>8</v>
      </c>
      <c r="B16" s="328" t="s">
        <v>385</v>
      </c>
      <c r="C16" s="509">
        <v>303432812.10265213</v>
      </c>
      <c r="D16" s="510">
        <v>1580498921.6959374</v>
      </c>
      <c r="E16" s="510">
        <v>1883931733.7985895</v>
      </c>
      <c r="F16" s="510">
        <v>70053270.475967944</v>
      </c>
      <c r="G16" s="510">
        <v>269195531.95626956</v>
      </c>
      <c r="H16" s="510">
        <v>339248802.43223751</v>
      </c>
      <c r="I16" s="510">
        <v>50069288.356733687</v>
      </c>
      <c r="J16" s="510">
        <v>186428374.71912587</v>
      </c>
      <c r="K16" s="511">
        <v>236497663.07585955</v>
      </c>
      <c r="L16" s="516"/>
      <c r="M16" s="516"/>
      <c r="N16" s="516"/>
      <c r="O16" s="516"/>
      <c r="P16" s="516"/>
      <c r="Q16" s="516"/>
      <c r="R16" s="516"/>
      <c r="S16" s="516"/>
      <c r="T16" s="516"/>
    </row>
    <row r="17" spans="1:20">
      <c r="A17" s="351" t="s">
        <v>386</v>
      </c>
      <c r="B17" s="344"/>
      <c r="C17" s="507"/>
      <c r="D17" s="507"/>
      <c r="E17" s="507"/>
      <c r="F17" s="507"/>
      <c r="G17" s="507"/>
      <c r="H17" s="507"/>
      <c r="I17" s="507"/>
      <c r="J17" s="507"/>
      <c r="K17" s="508"/>
      <c r="L17" s="516"/>
      <c r="M17" s="516"/>
      <c r="N17" s="516"/>
      <c r="O17" s="516"/>
      <c r="P17" s="516"/>
      <c r="Q17" s="516"/>
      <c r="R17" s="516"/>
      <c r="S17" s="516"/>
      <c r="T17" s="516"/>
    </row>
    <row r="18" spans="1:20">
      <c r="A18" s="353">
        <v>9</v>
      </c>
      <c r="B18" s="327" t="s">
        <v>387</v>
      </c>
      <c r="C18" s="509">
        <v>0</v>
      </c>
      <c r="D18" s="510">
        <v>0</v>
      </c>
      <c r="E18" s="510">
        <v>0</v>
      </c>
      <c r="F18" s="510">
        <v>0</v>
      </c>
      <c r="G18" s="510">
        <v>0</v>
      </c>
      <c r="H18" s="510">
        <v>0</v>
      </c>
      <c r="I18" s="510">
        <v>0</v>
      </c>
      <c r="J18" s="510">
        <v>0</v>
      </c>
      <c r="K18" s="511">
        <v>0</v>
      </c>
      <c r="L18" s="516"/>
      <c r="M18" s="516"/>
      <c r="N18" s="516"/>
      <c r="O18" s="516"/>
      <c r="P18" s="516"/>
      <c r="Q18" s="516"/>
      <c r="R18" s="516"/>
      <c r="S18" s="516"/>
      <c r="T18" s="516"/>
    </row>
    <row r="19" spans="1:20">
      <c r="A19" s="353">
        <v>10</v>
      </c>
      <c r="B19" s="327" t="s">
        <v>388</v>
      </c>
      <c r="C19" s="509">
        <v>279979165.45032287</v>
      </c>
      <c r="D19" s="510">
        <v>973874868.69137383</v>
      </c>
      <c r="E19" s="510">
        <v>1253854034.1416967</v>
      </c>
      <c r="F19" s="510">
        <v>6202052.3800027166</v>
      </c>
      <c r="G19" s="510">
        <v>11523815.347479349</v>
      </c>
      <c r="H19" s="510">
        <v>17725867.727482066</v>
      </c>
      <c r="I19" s="510">
        <v>18726437.277502723</v>
      </c>
      <c r="J19" s="510">
        <v>106366551.48865111</v>
      </c>
      <c r="K19" s="511">
        <v>125092988.76615384</v>
      </c>
      <c r="L19" s="516"/>
      <c r="M19" s="516"/>
      <c r="N19" s="516"/>
      <c r="O19" s="516"/>
      <c r="P19" s="516"/>
      <c r="Q19" s="516"/>
      <c r="R19" s="516"/>
      <c r="S19" s="516"/>
      <c r="T19" s="516"/>
    </row>
    <row r="20" spans="1:20">
      <c r="A20" s="353">
        <v>11</v>
      </c>
      <c r="B20" s="327" t="s">
        <v>389</v>
      </c>
      <c r="C20" s="509">
        <v>2930455.16509239</v>
      </c>
      <c r="D20" s="510">
        <v>226057348.84169042</v>
      </c>
      <c r="E20" s="510">
        <v>228987804.0067828</v>
      </c>
      <c r="F20" s="510">
        <v>886187.87726630399</v>
      </c>
      <c r="G20" s="510">
        <v>55890214.994530424</v>
      </c>
      <c r="H20" s="510">
        <v>56776402.871796727</v>
      </c>
      <c r="I20" s="510">
        <v>886187.87726630399</v>
      </c>
      <c r="J20" s="510">
        <v>55890214.994530424</v>
      </c>
      <c r="K20" s="511">
        <v>56776402.871796727</v>
      </c>
      <c r="L20" s="516"/>
      <c r="M20" s="516"/>
      <c r="N20" s="516"/>
      <c r="O20" s="516"/>
      <c r="P20" s="516"/>
      <c r="Q20" s="516"/>
      <c r="R20" s="516"/>
      <c r="S20" s="516"/>
      <c r="T20" s="516"/>
    </row>
    <row r="21" spans="1:20" ht="13.5" thickBot="1">
      <c r="A21" s="218">
        <v>12</v>
      </c>
      <c r="B21" s="354" t="s">
        <v>390</v>
      </c>
      <c r="C21" s="512">
        <v>282909620.61541528</v>
      </c>
      <c r="D21" s="513">
        <v>1199932217.5330644</v>
      </c>
      <c r="E21" s="512">
        <v>1482841838.1484795</v>
      </c>
      <c r="F21" s="513">
        <v>7088240.2572690202</v>
      </c>
      <c r="G21" s="513">
        <v>67414030.342009768</v>
      </c>
      <c r="H21" s="513">
        <v>74502270.599278793</v>
      </c>
      <c r="I21" s="513">
        <v>19612625.154769026</v>
      </c>
      <c r="J21" s="513">
        <v>162256766.48318154</v>
      </c>
      <c r="K21" s="514">
        <v>181869391.63795057</v>
      </c>
      <c r="L21" s="516"/>
      <c r="M21" s="516"/>
      <c r="N21" s="516"/>
      <c r="O21" s="516"/>
      <c r="P21" s="516"/>
      <c r="Q21" s="516"/>
      <c r="R21" s="516"/>
      <c r="S21" s="516"/>
      <c r="T21" s="516"/>
    </row>
    <row r="22" spans="1:20" ht="38.25" customHeight="1" thickBot="1">
      <c r="A22" s="341"/>
      <c r="B22" s="342"/>
      <c r="C22" s="342"/>
      <c r="D22" s="342"/>
      <c r="E22" s="342"/>
      <c r="F22" s="566" t="s">
        <v>391</v>
      </c>
      <c r="G22" s="567"/>
      <c r="H22" s="567"/>
      <c r="I22" s="566" t="s">
        <v>392</v>
      </c>
      <c r="J22" s="567"/>
      <c r="K22" s="568"/>
      <c r="L22" s="516"/>
      <c r="M22" s="516"/>
      <c r="N22" s="516"/>
      <c r="O22" s="516"/>
      <c r="P22" s="516"/>
      <c r="Q22" s="516"/>
      <c r="R22" s="516"/>
      <c r="S22" s="516"/>
      <c r="T22" s="516"/>
    </row>
    <row r="23" spans="1:20">
      <c r="A23" s="333">
        <v>13</v>
      </c>
      <c r="B23" s="329" t="s">
        <v>378</v>
      </c>
      <c r="C23" s="340"/>
      <c r="D23" s="340"/>
      <c r="E23" s="340"/>
      <c r="F23" s="500">
        <v>90481451.912005454</v>
      </c>
      <c r="G23" s="500">
        <v>310220532.71671516</v>
      </c>
      <c r="H23" s="500">
        <v>400701984.62872064</v>
      </c>
      <c r="I23" s="500">
        <v>77957067.014505446</v>
      </c>
      <c r="J23" s="500">
        <v>215504063.81652161</v>
      </c>
      <c r="K23" s="501">
        <v>293461130.83102703</v>
      </c>
      <c r="L23" s="516"/>
      <c r="M23" s="516"/>
      <c r="N23" s="516"/>
      <c r="O23" s="516"/>
      <c r="P23" s="516"/>
      <c r="Q23" s="516"/>
      <c r="R23" s="516"/>
      <c r="S23" s="516"/>
      <c r="T23" s="516"/>
    </row>
    <row r="24" spans="1:20" ht="13.5" thickBot="1">
      <c r="A24" s="334">
        <v>14</v>
      </c>
      <c r="B24" s="330" t="s">
        <v>393</v>
      </c>
      <c r="C24" s="355"/>
      <c r="D24" s="338"/>
      <c r="E24" s="339"/>
      <c r="F24" s="502">
        <v>62965030.218698919</v>
      </c>
      <c r="G24" s="502">
        <v>201781501.61425978</v>
      </c>
      <c r="H24" s="502">
        <v>264746531.8329587</v>
      </c>
      <c r="I24" s="502">
        <v>30456663.201964661</v>
      </c>
      <c r="J24" s="502">
        <v>46607093.679781467</v>
      </c>
      <c r="K24" s="503">
        <v>59124415.768964887</v>
      </c>
      <c r="L24" s="516"/>
      <c r="M24" s="516"/>
      <c r="N24" s="516"/>
      <c r="O24" s="516"/>
      <c r="P24" s="516"/>
      <c r="Q24" s="516"/>
      <c r="R24" s="516"/>
      <c r="S24" s="516"/>
      <c r="T24" s="516"/>
    </row>
    <row r="25" spans="1:20" ht="13.5" thickBot="1">
      <c r="A25" s="335">
        <v>15</v>
      </c>
      <c r="B25" s="331" t="s">
        <v>394</v>
      </c>
      <c r="C25" s="337"/>
      <c r="D25" s="337"/>
      <c r="E25" s="337"/>
      <c r="F25" s="332">
        <v>1.4370111726736676</v>
      </c>
      <c r="G25" s="332">
        <v>1.5374081877423795</v>
      </c>
      <c r="H25" s="332">
        <v>1.5135306281615155</v>
      </c>
      <c r="I25" s="332">
        <v>2.5596063001897296</v>
      </c>
      <c r="J25" s="332">
        <v>4.6238468611058021</v>
      </c>
      <c r="K25" s="336">
        <v>4.9634508352312263</v>
      </c>
      <c r="L25" s="516"/>
      <c r="M25" s="516"/>
      <c r="N25" s="516"/>
      <c r="O25" s="516"/>
      <c r="P25" s="516"/>
      <c r="Q25" s="516"/>
      <c r="R25" s="516"/>
      <c r="S25" s="516"/>
      <c r="T25" s="516"/>
    </row>
    <row r="28" spans="1:20" ht="38.25">
      <c r="B28" s="20" t="s">
        <v>432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BI22"/>
  <sheetViews>
    <sheetView zoomScale="85" zoomScaleNormal="85" workbookViewId="0">
      <pane xSplit="1" ySplit="5" topLeftCell="B6" activePane="bottomRight" state="frozen"/>
      <selection pane="topRight" activeCell="B1" sqref="B1"/>
      <selection pane="bottomLeft" activeCell="A5" sqref="A5"/>
      <selection pane="bottomRight" activeCell="M30" sqref="M30"/>
    </sheetView>
  </sheetViews>
  <sheetFormatPr defaultColWidth="9.140625" defaultRowHeight="15"/>
  <cols>
    <col min="1" max="1" width="10.5703125" style="65" bestFit="1" customWidth="1"/>
    <col min="2" max="2" width="95" style="65" customWidth="1"/>
    <col min="3" max="3" width="13.85546875" style="65" bestFit="1" customWidth="1"/>
    <col min="4" max="4" width="10" style="65" bestFit="1" customWidth="1"/>
    <col min="5" max="5" width="18.28515625" style="65" bestFit="1" customWidth="1"/>
    <col min="6" max="13" width="10.7109375" style="65" customWidth="1"/>
    <col min="14" max="14" width="31" style="65" bestFit="1" customWidth="1"/>
    <col min="15" max="16384" width="9.140625" style="11"/>
  </cols>
  <sheetData>
    <row r="1" spans="1:61">
      <c r="A1" s="5" t="s">
        <v>191</v>
      </c>
      <c r="B1" s="65" t="s">
        <v>489</v>
      </c>
    </row>
    <row r="2" spans="1:61" ht="14.25" customHeight="1">
      <c r="A2" s="65" t="s">
        <v>192</v>
      </c>
      <c r="B2" s="457">
        <v>44196</v>
      </c>
    </row>
    <row r="3" spans="1:61" ht="14.25" customHeight="1"/>
    <row r="4" spans="1:61" ht="15.75" thickBot="1">
      <c r="A4" s="2" t="s">
        <v>344</v>
      </c>
      <c r="B4" s="88" t="s">
        <v>78</v>
      </c>
    </row>
    <row r="5" spans="1:61" s="22" customFormat="1" ht="12.75">
      <c r="A5" s="170"/>
      <c r="B5" s="171"/>
      <c r="C5" s="172" t="s">
        <v>0</v>
      </c>
      <c r="D5" s="172" t="s">
        <v>1</v>
      </c>
      <c r="E5" s="172" t="s">
        <v>2</v>
      </c>
      <c r="F5" s="172" t="s">
        <v>3</v>
      </c>
      <c r="G5" s="172" t="s">
        <v>4</v>
      </c>
      <c r="H5" s="172" t="s">
        <v>5</v>
      </c>
      <c r="I5" s="172" t="s">
        <v>241</v>
      </c>
      <c r="J5" s="172" t="s">
        <v>242</v>
      </c>
      <c r="K5" s="172" t="s">
        <v>243</v>
      </c>
      <c r="L5" s="172" t="s">
        <v>244</v>
      </c>
      <c r="M5" s="172" t="s">
        <v>245</v>
      </c>
      <c r="N5" s="173" t="s">
        <v>246</v>
      </c>
    </row>
    <row r="6" spans="1:61" ht="45">
      <c r="A6" s="162"/>
      <c r="B6" s="100"/>
      <c r="C6" s="101" t="s">
        <v>88</v>
      </c>
      <c r="D6" s="102" t="s">
        <v>77</v>
      </c>
      <c r="E6" s="103" t="s">
        <v>87</v>
      </c>
      <c r="F6" s="104">
        <v>0</v>
      </c>
      <c r="G6" s="104">
        <v>0.2</v>
      </c>
      <c r="H6" s="104">
        <v>0.35</v>
      </c>
      <c r="I6" s="104">
        <v>0.5</v>
      </c>
      <c r="J6" s="104">
        <v>0.75</v>
      </c>
      <c r="K6" s="104">
        <v>1</v>
      </c>
      <c r="L6" s="104">
        <v>1.5</v>
      </c>
      <c r="M6" s="104">
        <v>2.5</v>
      </c>
      <c r="N6" s="163" t="s">
        <v>78</v>
      </c>
    </row>
    <row r="7" spans="1:61">
      <c r="A7" s="164">
        <v>1</v>
      </c>
      <c r="B7" s="105" t="s">
        <v>79</v>
      </c>
      <c r="C7" s="293">
        <v>135204967.08000001</v>
      </c>
      <c r="D7" s="100"/>
      <c r="E7" s="296">
        <v>2704099.3416000004</v>
      </c>
      <c r="F7" s="293">
        <v>0</v>
      </c>
      <c r="G7" s="293">
        <v>2704099.3416000004</v>
      </c>
      <c r="H7" s="293">
        <v>0</v>
      </c>
      <c r="I7" s="293">
        <v>0</v>
      </c>
      <c r="J7" s="293">
        <v>0</v>
      </c>
      <c r="K7" s="293">
        <v>0</v>
      </c>
      <c r="L7" s="293">
        <v>0</v>
      </c>
      <c r="M7" s="293">
        <v>0</v>
      </c>
      <c r="N7" s="165">
        <v>540819.86832000013</v>
      </c>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row>
    <row r="8" spans="1:61">
      <c r="A8" s="164">
        <v>1.1000000000000001</v>
      </c>
      <c r="B8" s="106" t="s">
        <v>80</v>
      </c>
      <c r="C8" s="294">
        <v>135204967.08000001</v>
      </c>
      <c r="D8" s="107">
        <v>0.02</v>
      </c>
      <c r="E8" s="296">
        <v>2704099.3416000004</v>
      </c>
      <c r="F8" s="294"/>
      <c r="G8" s="294">
        <v>2704099.3416000004</v>
      </c>
      <c r="H8" s="294"/>
      <c r="I8" s="294"/>
      <c r="J8" s="294"/>
      <c r="K8" s="294"/>
      <c r="L8" s="294"/>
      <c r="M8" s="294"/>
      <c r="N8" s="165">
        <v>540819.86832000013</v>
      </c>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row>
    <row r="9" spans="1:61">
      <c r="A9" s="164">
        <v>1.2</v>
      </c>
      <c r="B9" s="106" t="s">
        <v>81</v>
      </c>
      <c r="C9" s="294"/>
      <c r="D9" s="107">
        <v>0.05</v>
      </c>
      <c r="E9" s="296">
        <v>0</v>
      </c>
      <c r="F9" s="294"/>
      <c r="G9" s="294"/>
      <c r="H9" s="294"/>
      <c r="I9" s="294"/>
      <c r="J9" s="294"/>
      <c r="K9" s="294"/>
      <c r="L9" s="294"/>
      <c r="M9" s="294"/>
      <c r="N9" s="165">
        <v>0</v>
      </c>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7"/>
      <c r="AZ9" s="517"/>
      <c r="BA9" s="517"/>
      <c r="BB9" s="517"/>
      <c r="BC9" s="517"/>
      <c r="BD9" s="517"/>
      <c r="BE9" s="517"/>
      <c r="BF9" s="517"/>
      <c r="BG9" s="517"/>
      <c r="BH9" s="517"/>
      <c r="BI9" s="517"/>
    </row>
    <row r="10" spans="1:61">
      <c r="A10" s="164">
        <v>1.3</v>
      </c>
      <c r="B10" s="106" t="s">
        <v>82</v>
      </c>
      <c r="C10" s="294"/>
      <c r="D10" s="107">
        <v>0.08</v>
      </c>
      <c r="E10" s="296">
        <v>0</v>
      </c>
      <c r="F10" s="294"/>
      <c r="G10" s="294"/>
      <c r="H10" s="294"/>
      <c r="I10" s="294"/>
      <c r="J10" s="294"/>
      <c r="K10" s="294"/>
      <c r="L10" s="294"/>
      <c r="M10" s="294"/>
      <c r="N10" s="165">
        <v>0</v>
      </c>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row>
    <row r="11" spans="1:61">
      <c r="A11" s="164">
        <v>1.4</v>
      </c>
      <c r="B11" s="106" t="s">
        <v>83</v>
      </c>
      <c r="C11" s="294"/>
      <c r="D11" s="107">
        <v>0.11</v>
      </c>
      <c r="E11" s="296">
        <v>0</v>
      </c>
      <c r="F11" s="294"/>
      <c r="G11" s="294"/>
      <c r="H11" s="294"/>
      <c r="I11" s="294"/>
      <c r="J11" s="294"/>
      <c r="K11" s="294"/>
      <c r="L11" s="294"/>
      <c r="M11" s="294"/>
      <c r="N11" s="165">
        <v>0</v>
      </c>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7"/>
    </row>
    <row r="12" spans="1:61">
      <c r="A12" s="164">
        <v>1.5</v>
      </c>
      <c r="B12" s="106" t="s">
        <v>84</v>
      </c>
      <c r="C12" s="294"/>
      <c r="D12" s="107">
        <v>0.14000000000000001</v>
      </c>
      <c r="E12" s="296">
        <v>0</v>
      </c>
      <c r="F12" s="294"/>
      <c r="G12" s="294"/>
      <c r="H12" s="294"/>
      <c r="I12" s="294"/>
      <c r="J12" s="294"/>
      <c r="K12" s="294"/>
      <c r="L12" s="294"/>
      <c r="M12" s="294"/>
      <c r="N12" s="165">
        <v>0</v>
      </c>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row>
    <row r="13" spans="1:61">
      <c r="A13" s="164">
        <v>1.6</v>
      </c>
      <c r="B13" s="108" t="s">
        <v>85</v>
      </c>
      <c r="C13" s="294"/>
      <c r="D13" s="109"/>
      <c r="E13" s="294"/>
      <c r="F13" s="294"/>
      <c r="G13" s="294"/>
      <c r="H13" s="294"/>
      <c r="I13" s="294"/>
      <c r="J13" s="294"/>
      <c r="K13" s="294"/>
      <c r="L13" s="294"/>
      <c r="M13" s="294"/>
      <c r="N13" s="165">
        <v>0</v>
      </c>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row>
    <row r="14" spans="1:61">
      <c r="A14" s="164">
        <v>2</v>
      </c>
      <c r="B14" s="110" t="s">
        <v>86</v>
      </c>
      <c r="C14" s="293">
        <v>0</v>
      </c>
      <c r="D14" s="100"/>
      <c r="E14" s="296">
        <v>0</v>
      </c>
      <c r="F14" s="294">
        <v>0</v>
      </c>
      <c r="G14" s="294">
        <v>0</v>
      </c>
      <c r="H14" s="294">
        <v>0</v>
      </c>
      <c r="I14" s="294">
        <v>0</v>
      </c>
      <c r="J14" s="294">
        <v>0</v>
      </c>
      <c r="K14" s="294">
        <v>0</v>
      </c>
      <c r="L14" s="294">
        <v>0</v>
      </c>
      <c r="M14" s="294">
        <v>0</v>
      </c>
      <c r="N14" s="165">
        <v>0</v>
      </c>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row>
    <row r="15" spans="1:61">
      <c r="A15" s="164">
        <v>2.1</v>
      </c>
      <c r="B15" s="108" t="s">
        <v>80</v>
      </c>
      <c r="C15" s="294"/>
      <c r="D15" s="107">
        <v>5.0000000000000001E-3</v>
      </c>
      <c r="E15" s="296">
        <v>0</v>
      </c>
      <c r="F15" s="294"/>
      <c r="G15" s="294"/>
      <c r="H15" s="294"/>
      <c r="I15" s="294"/>
      <c r="J15" s="294"/>
      <c r="K15" s="294"/>
      <c r="L15" s="294"/>
      <c r="M15" s="294"/>
      <c r="N15" s="165">
        <v>0</v>
      </c>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row>
    <row r="16" spans="1:61">
      <c r="A16" s="164">
        <v>2.2000000000000002</v>
      </c>
      <c r="B16" s="108" t="s">
        <v>81</v>
      </c>
      <c r="C16" s="294"/>
      <c r="D16" s="107">
        <v>0.01</v>
      </c>
      <c r="E16" s="296">
        <v>0</v>
      </c>
      <c r="F16" s="294"/>
      <c r="G16" s="294"/>
      <c r="H16" s="294"/>
      <c r="I16" s="294"/>
      <c r="J16" s="294"/>
      <c r="K16" s="294"/>
      <c r="L16" s="294"/>
      <c r="M16" s="294"/>
      <c r="N16" s="165">
        <v>0</v>
      </c>
      <c r="O16" s="517"/>
      <c r="P16" s="517"/>
      <c r="Q16" s="517"/>
      <c r="R16" s="517"/>
      <c r="S16" s="517"/>
      <c r="T16" s="517"/>
      <c r="U16" s="517"/>
      <c r="V16" s="517"/>
      <c r="W16" s="517"/>
      <c r="X16" s="517"/>
      <c r="Y16" s="517"/>
      <c r="Z16" s="517"/>
      <c r="AA16" s="517"/>
      <c r="AB16" s="517"/>
      <c r="AC16" s="517"/>
      <c r="AD16" s="517"/>
      <c r="AE16" s="517"/>
      <c r="AF16" s="517"/>
      <c r="AG16" s="517"/>
      <c r="AH16" s="517"/>
      <c r="AI16" s="517"/>
      <c r="AJ16" s="517"/>
      <c r="AK16" s="517"/>
      <c r="AL16" s="517"/>
      <c r="AM16" s="517"/>
      <c r="AN16" s="517"/>
      <c r="AO16" s="517"/>
      <c r="AP16" s="517"/>
      <c r="AQ16" s="517"/>
      <c r="AR16" s="517"/>
      <c r="AS16" s="517"/>
      <c r="AT16" s="517"/>
      <c r="AU16" s="517"/>
      <c r="AV16" s="517"/>
      <c r="AW16" s="517"/>
      <c r="AX16" s="517"/>
      <c r="AY16" s="517"/>
      <c r="AZ16" s="517"/>
      <c r="BA16" s="517"/>
      <c r="BB16" s="517"/>
      <c r="BC16" s="517"/>
      <c r="BD16" s="517"/>
      <c r="BE16" s="517"/>
      <c r="BF16" s="517"/>
      <c r="BG16" s="517"/>
      <c r="BH16" s="517"/>
      <c r="BI16" s="517"/>
    </row>
    <row r="17" spans="1:61">
      <c r="A17" s="164">
        <v>2.2999999999999998</v>
      </c>
      <c r="B17" s="108" t="s">
        <v>82</v>
      </c>
      <c r="C17" s="294"/>
      <c r="D17" s="107">
        <v>0.02</v>
      </c>
      <c r="E17" s="296">
        <v>0</v>
      </c>
      <c r="F17" s="294"/>
      <c r="G17" s="294"/>
      <c r="H17" s="294"/>
      <c r="I17" s="294"/>
      <c r="J17" s="294"/>
      <c r="K17" s="294"/>
      <c r="L17" s="294"/>
      <c r="M17" s="294"/>
      <c r="N17" s="165">
        <v>0</v>
      </c>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row>
    <row r="18" spans="1:61">
      <c r="A18" s="164">
        <v>2.4</v>
      </c>
      <c r="B18" s="108" t="s">
        <v>83</v>
      </c>
      <c r="C18" s="294"/>
      <c r="D18" s="107">
        <v>0.03</v>
      </c>
      <c r="E18" s="296">
        <v>0</v>
      </c>
      <c r="F18" s="294"/>
      <c r="G18" s="294"/>
      <c r="H18" s="294"/>
      <c r="I18" s="294"/>
      <c r="J18" s="294"/>
      <c r="K18" s="294"/>
      <c r="L18" s="294"/>
      <c r="M18" s="294"/>
      <c r="N18" s="165">
        <v>0</v>
      </c>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7"/>
      <c r="AM18" s="517"/>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row>
    <row r="19" spans="1:61">
      <c r="A19" s="164">
        <v>2.5</v>
      </c>
      <c r="B19" s="108" t="s">
        <v>84</v>
      </c>
      <c r="C19" s="294"/>
      <c r="D19" s="107">
        <v>0.04</v>
      </c>
      <c r="E19" s="296">
        <v>0</v>
      </c>
      <c r="F19" s="294"/>
      <c r="G19" s="294"/>
      <c r="H19" s="294"/>
      <c r="I19" s="294"/>
      <c r="J19" s="294"/>
      <c r="K19" s="294"/>
      <c r="L19" s="294"/>
      <c r="M19" s="294"/>
      <c r="N19" s="165">
        <v>0</v>
      </c>
      <c r="O19" s="517"/>
      <c r="P19" s="517"/>
      <c r="Q19" s="517"/>
      <c r="R19" s="517"/>
      <c r="S19" s="517"/>
      <c r="T19" s="517"/>
      <c r="U19" s="517"/>
      <c r="V19" s="517"/>
      <c r="W19" s="517"/>
      <c r="X19" s="517"/>
      <c r="Y19" s="517"/>
      <c r="Z19" s="517"/>
      <c r="AA19" s="517"/>
      <c r="AB19" s="517"/>
      <c r="AC19" s="517"/>
      <c r="AD19" s="517"/>
      <c r="AE19" s="517"/>
      <c r="AF19" s="517"/>
      <c r="AG19" s="517"/>
      <c r="AH19" s="517"/>
      <c r="AI19" s="517"/>
      <c r="AJ19" s="517"/>
      <c r="AK19" s="517"/>
      <c r="AL19" s="517"/>
      <c r="AM19" s="517"/>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row>
    <row r="20" spans="1:61">
      <c r="A20" s="164">
        <v>2.6</v>
      </c>
      <c r="B20" s="108" t="s">
        <v>85</v>
      </c>
      <c r="C20" s="294"/>
      <c r="D20" s="109"/>
      <c r="E20" s="297"/>
      <c r="F20" s="294"/>
      <c r="G20" s="294"/>
      <c r="H20" s="294"/>
      <c r="I20" s="294"/>
      <c r="J20" s="294"/>
      <c r="K20" s="294"/>
      <c r="L20" s="294"/>
      <c r="M20" s="294"/>
      <c r="N20" s="165">
        <v>0</v>
      </c>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7"/>
      <c r="AZ20" s="517"/>
      <c r="BA20" s="517"/>
      <c r="BB20" s="517"/>
      <c r="BC20" s="517"/>
      <c r="BD20" s="517"/>
      <c r="BE20" s="517"/>
      <c r="BF20" s="517"/>
      <c r="BG20" s="517"/>
      <c r="BH20" s="517"/>
      <c r="BI20" s="517"/>
    </row>
    <row r="21" spans="1:61" ht="15.75" thickBot="1">
      <c r="A21" s="166">
        <v>3</v>
      </c>
      <c r="B21" s="167" t="s">
        <v>69</v>
      </c>
      <c r="C21" s="295">
        <v>135204967.08000001</v>
      </c>
      <c r="D21" s="168"/>
      <c r="E21" s="298">
        <v>2704099.3416000004</v>
      </c>
      <c r="F21" s="299">
        <v>0</v>
      </c>
      <c r="G21" s="299">
        <v>2704099.3416000004</v>
      </c>
      <c r="H21" s="299">
        <v>0</v>
      </c>
      <c r="I21" s="299">
        <v>0</v>
      </c>
      <c r="J21" s="299">
        <v>0</v>
      </c>
      <c r="K21" s="299">
        <v>0</v>
      </c>
      <c r="L21" s="299">
        <v>0</v>
      </c>
      <c r="M21" s="299">
        <v>0</v>
      </c>
      <c r="N21" s="169">
        <v>540819.86832000013</v>
      </c>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7"/>
      <c r="AY21" s="517"/>
      <c r="AZ21" s="517"/>
      <c r="BA21" s="517"/>
      <c r="BB21" s="517"/>
      <c r="BC21" s="517"/>
      <c r="BD21" s="517"/>
      <c r="BE21" s="517"/>
      <c r="BF21" s="517"/>
      <c r="BG21" s="517"/>
      <c r="BH21" s="517"/>
      <c r="BI21" s="517"/>
    </row>
    <row r="22" spans="1:61">
      <c r="E22" s="300"/>
      <c r="F22" s="300"/>
      <c r="G22" s="300"/>
      <c r="H22" s="300"/>
      <c r="I22" s="300"/>
      <c r="J22" s="300"/>
      <c r="K22" s="300"/>
      <c r="L22" s="300"/>
      <c r="M22" s="300"/>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1"/>
  <sheetViews>
    <sheetView topLeftCell="A16" workbookViewId="0">
      <selection activeCell="G23" sqref="G23"/>
    </sheetView>
  </sheetViews>
  <sheetFormatPr defaultRowHeight="15"/>
  <cols>
    <col min="1" max="1" width="11.42578125" customWidth="1"/>
    <col min="2" max="2" width="76.85546875" style="4" customWidth="1"/>
    <col min="3" max="3" width="22.85546875" customWidth="1"/>
  </cols>
  <sheetData>
    <row r="1" spans="1:4">
      <c r="A1" s="347" t="s">
        <v>191</v>
      </c>
      <c r="B1" t="s">
        <v>489</v>
      </c>
    </row>
    <row r="2" spans="1:4">
      <c r="A2" s="347" t="s">
        <v>192</v>
      </c>
      <c r="B2" s="456">
        <v>44196</v>
      </c>
    </row>
    <row r="3" spans="1:4">
      <c r="A3" s="347"/>
      <c r="B3"/>
    </row>
    <row r="4" spans="1:4">
      <c r="A4" s="347" t="s">
        <v>477</v>
      </c>
      <c r="B4" t="s">
        <v>436</v>
      </c>
    </row>
    <row r="5" spans="1:4">
      <c r="A5" s="414"/>
      <c r="B5" s="414" t="s">
        <v>437</v>
      </c>
      <c r="C5" s="426"/>
    </row>
    <row r="6" spans="1:4">
      <c r="A6" s="415">
        <v>1</v>
      </c>
      <c r="B6" s="427" t="s">
        <v>437</v>
      </c>
      <c r="C6" s="428">
        <v>1920739349.3100002</v>
      </c>
      <c r="D6" s="518"/>
    </row>
    <row r="7" spans="1:4">
      <c r="A7" s="415">
        <v>2</v>
      </c>
      <c r="B7" s="427" t="s">
        <v>438</v>
      </c>
      <c r="C7" s="428">
        <v>-6975799.0999999996</v>
      </c>
      <c r="D7" s="518"/>
    </row>
    <row r="8" spans="1:4">
      <c r="A8" s="416">
        <v>3</v>
      </c>
      <c r="B8" s="429" t="s">
        <v>439</v>
      </c>
      <c r="C8" s="430">
        <v>1913763550.2100003</v>
      </c>
      <c r="D8" s="518"/>
    </row>
    <row r="9" spans="1:4">
      <c r="A9" s="417"/>
      <c r="B9" s="417" t="s">
        <v>440</v>
      </c>
      <c r="C9" s="431"/>
      <c r="D9" s="518"/>
    </row>
    <row r="10" spans="1:4">
      <c r="A10" s="418">
        <v>4</v>
      </c>
      <c r="B10" s="432" t="s">
        <v>441</v>
      </c>
      <c r="C10" s="428"/>
      <c r="D10" s="518"/>
    </row>
    <row r="11" spans="1:4">
      <c r="A11" s="418">
        <v>5</v>
      </c>
      <c r="B11" s="433" t="s">
        <v>442</v>
      </c>
      <c r="C11" s="428"/>
      <c r="D11" s="518"/>
    </row>
    <row r="12" spans="1:4">
      <c r="A12" s="418" t="s">
        <v>443</v>
      </c>
      <c r="B12" s="427" t="s">
        <v>444</v>
      </c>
      <c r="C12" s="430">
        <v>2704099.3416000004</v>
      </c>
      <c r="D12" s="518"/>
    </row>
    <row r="13" spans="1:4">
      <c r="A13" s="419">
        <v>6</v>
      </c>
      <c r="B13" s="434" t="s">
        <v>445</v>
      </c>
      <c r="C13" s="428"/>
      <c r="D13" s="518"/>
    </row>
    <row r="14" spans="1:4">
      <c r="A14" s="419">
        <v>7</v>
      </c>
      <c r="B14" s="435" t="s">
        <v>446</v>
      </c>
      <c r="C14" s="428"/>
      <c r="D14" s="518"/>
    </row>
    <row r="15" spans="1:4">
      <c r="A15" s="420">
        <v>8</v>
      </c>
      <c r="B15" s="427" t="s">
        <v>447</v>
      </c>
      <c r="C15" s="428"/>
      <c r="D15" s="518"/>
    </row>
    <row r="16" spans="1:4" ht="24">
      <c r="A16" s="419">
        <v>9</v>
      </c>
      <c r="B16" s="435" t="s">
        <v>448</v>
      </c>
      <c r="C16" s="428"/>
      <c r="D16" s="518"/>
    </row>
    <row r="17" spans="1:4">
      <c r="A17" s="419">
        <v>10</v>
      </c>
      <c r="B17" s="435" t="s">
        <v>449</v>
      </c>
      <c r="C17" s="428"/>
      <c r="D17" s="518"/>
    </row>
    <row r="18" spans="1:4">
      <c r="A18" s="421">
        <v>11</v>
      </c>
      <c r="B18" s="436" t="s">
        <v>450</v>
      </c>
      <c r="C18" s="430">
        <v>2704099.3416000004</v>
      </c>
      <c r="D18" s="518"/>
    </row>
    <row r="19" spans="1:4">
      <c r="A19" s="417"/>
      <c r="B19" s="417" t="s">
        <v>451</v>
      </c>
      <c r="C19" s="437"/>
      <c r="D19" s="518"/>
    </row>
    <row r="20" spans="1:4">
      <c r="A20" s="419">
        <v>12</v>
      </c>
      <c r="B20" s="432" t="s">
        <v>452</v>
      </c>
      <c r="C20" s="428"/>
      <c r="D20" s="518"/>
    </row>
    <row r="21" spans="1:4">
      <c r="A21" s="419">
        <v>13</v>
      </c>
      <c r="B21" s="432" t="s">
        <v>453</v>
      </c>
      <c r="C21" s="428"/>
      <c r="D21" s="518"/>
    </row>
    <row r="22" spans="1:4">
      <c r="A22" s="419">
        <v>14</v>
      </c>
      <c r="B22" s="432" t="s">
        <v>454</v>
      </c>
      <c r="C22" s="428"/>
      <c r="D22" s="518"/>
    </row>
    <row r="23" spans="1:4" ht="24">
      <c r="A23" s="419" t="s">
        <v>455</v>
      </c>
      <c r="B23" s="432" t="s">
        <v>456</v>
      </c>
      <c r="C23" s="428"/>
      <c r="D23" s="518"/>
    </row>
    <row r="24" spans="1:4">
      <c r="A24" s="419">
        <v>15</v>
      </c>
      <c r="B24" s="432" t="s">
        <v>457</v>
      </c>
      <c r="C24" s="428"/>
      <c r="D24" s="518"/>
    </row>
    <row r="25" spans="1:4">
      <c r="A25" s="419" t="s">
        <v>458</v>
      </c>
      <c r="B25" s="427" t="s">
        <v>459</v>
      </c>
      <c r="C25" s="428"/>
      <c r="D25" s="518"/>
    </row>
    <row r="26" spans="1:4">
      <c r="A26" s="421">
        <v>16</v>
      </c>
      <c r="B26" s="436" t="s">
        <v>460</v>
      </c>
      <c r="C26" s="430">
        <v>0</v>
      </c>
      <c r="D26" s="518"/>
    </row>
    <row r="27" spans="1:4">
      <c r="A27" s="417"/>
      <c r="B27" s="417" t="s">
        <v>461</v>
      </c>
      <c r="C27" s="431"/>
      <c r="D27" s="518"/>
    </row>
    <row r="28" spans="1:4">
      <c r="A28" s="418">
        <v>17</v>
      </c>
      <c r="B28" s="427" t="s">
        <v>462</v>
      </c>
      <c r="C28" s="428"/>
      <c r="D28" s="518"/>
    </row>
    <row r="29" spans="1:4">
      <c r="A29" s="418">
        <v>18</v>
      </c>
      <c r="B29" s="427" t="s">
        <v>463</v>
      </c>
      <c r="C29" s="428"/>
      <c r="D29" s="518"/>
    </row>
    <row r="30" spans="1:4">
      <c r="A30" s="421">
        <v>19</v>
      </c>
      <c r="B30" s="436" t="s">
        <v>464</v>
      </c>
      <c r="C30" s="430">
        <v>0</v>
      </c>
      <c r="D30" s="518"/>
    </row>
    <row r="31" spans="1:4">
      <c r="A31" s="422"/>
      <c r="B31" s="417" t="s">
        <v>465</v>
      </c>
      <c r="C31" s="431"/>
      <c r="D31" s="518"/>
    </row>
    <row r="32" spans="1:4">
      <c r="A32" s="418" t="s">
        <v>466</v>
      </c>
      <c r="B32" s="432" t="s">
        <v>467</v>
      </c>
      <c r="C32" s="438"/>
      <c r="D32" s="518"/>
    </row>
    <row r="33" spans="1:4">
      <c r="A33" s="418" t="s">
        <v>468</v>
      </c>
      <c r="B33" s="433" t="s">
        <v>469</v>
      </c>
      <c r="C33" s="438"/>
      <c r="D33" s="518"/>
    </row>
    <row r="34" spans="1:4">
      <c r="A34" s="417"/>
      <c r="B34" s="417" t="s">
        <v>470</v>
      </c>
      <c r="C34" s="431"/>
      <c r="D34" s="518"/>
    </row>
    <row r="35" spans="1:4">
      <c r="A35" s="421">
        <v>20</v>
      </c>
      <c r="B35" s="436" t="s">
        <v>90</v>
      </c>
      <c r="C35" s="430">
        <v>196294331.74920002</v>
      </c>
      <c r="D35" s="518"/>
    </row>
    <row r="36" spans="1:4">
      <c r="A36" s="421">
        <v>21</v>
      </c>
      <c r="B36" s="436" t="s">
        <v>471</v>
      </c>
      <c r="C36" s="430">
        <v>1916467649.5516002</v>
      </c>
      <c r="D36" s="518"/>
    </row>
    <row r="37" spans="1:4">
      <c r="A37" s="423"/>
      <c r="B37" s="423" t="s">
        <v>436</v>
      </c>
      <c r="C37" s="431"/>
      <c r="D37" s="518"/>
    </row>
    <row r="38" spans="1:4">
      <c r="A38" s="421">
        <v>22</v>
      </c>
      <c r="B38" s="436" t="s">
        <v>436</v>
      </c>
      <c r="C38" s="519">
        <v>0.10242506926486726</v>
      </c>
      <c r="D38" s="518"/>
    </row>
    <row r="39" spans="1:4">
      <c r="A39" s="423"/>
      <c r="B39" s="423" t="s">
        <v>472</v>
      </c>
      <c r="C39" s="431"/>
      <c r="D39" s="518"/>
    </row>
    <row r="40" spans="1:4">
      <c r="A40" s="424" t="s">
        <v>473</v>
      </c>
      <c r="B40" s="432" t="s">
        <v>474</v>
      </c>
      <c r="C40" s="438"/>
      <c r="D40" s="518"/>
    </row>
    <row r="41" spans="1:4">
      <c r="A41" s="425" t="s">
        <v>475</v>
      </c>
      <c r="B41" s="433" t="s">
        <v>476</v>
      </c>
      <c r="C41" s="438"/>
      <c r="D41" s="5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I14" sqref="I14"/>
    </sheetView>
  </sheetViews>
  <sheetFormatPr defaultRowHeight="15.75"/>
  <cols>
    <col min="1" max="1" width="9.5703125" style="16" bestFit="1" customWidth="1"/>
    <col min="2" max="2" width="86" style="13" customWidth="1"/>
    <col min="3" max="3" width="12.7109375" style="13" customWidth="1"/>
    <col min="4" max="7" width="12.7109375" style="2" customWidth="1"/>
    <col min="8" max="13" width="6.7109375" customWidth="1"/>
  </cols>
  <sheetData>
    <row r="1" spans="1:8">
      <c r="A1" s="14" t="s">
        <v>191</v>
      </c>
      <c r="B1" s="447" t="s">
        <v>489</v>
      </c>
    </row>
    <row r="2" spans="1:8">
      <c r="A2" s="14" t="s">
        <v>192</v>
      </c>
      <c r="B2" s="454">
        <v>44196</v>
      </c>
      <c r="C2" s="24"/>
      <c r="D2" s="15"/>
      <c r="E2" s="15"/>
      <c r="F2" s="15"/>
      <c r="G2" s="15"/>
      <c r="H2" s="1"/>
    </row>
    <row r="3" spans="1:8">
      <c r="A3" s="14"/>
      <c r="C3" s="24"/>
      <c r="D3" s="15"/>
      <c r="E3" s="15"/>
      <c r="F3" s="15"/>
      <c r="G3" s="15"/>
      <c r="H3" s="1"/>
    </row>
    <row r="4" spans="1:8" ht="16.5" thickBot="1">
      <c r="A4" s="66" t="s">
        <v>331</v>
      </c>
      <c r="B4" s="202" t="s">
        <v>226</v>
      </c>
      <c r="C4" s="203"/>
      <c r="D4" s="204"/>
      <c r="E4" s="204"/>
      <c r="F4" s="204"/>
      <c r="G4" s="204"/>
      <c r="H4" s="1"/>
    </row>
    <row r="5" spans="1:8" ht="15">
      <c r="A5" s="320" t="s">
        <v>27</v>
      </c>
      <c r="B5" s="321"/>
      <c r="C5" s="459">
        <v>44196</v>
      </c>
      <c r="D5" s="459">
        <v>44104</v>
      </c>
      <c r="E5" s="459">
        <v>44012</v>
      </c>
      <c r="F5" s="459">
        <v>43921</v>
      </c>
      <c r="G5" s="459">
        <v>43830</v>
      </c>
    </row>
    <row r="6" spans="1:8" ht="15">
      <c r="A6" s="117"/>
      <c r="B6" s="27" t="s">
        <v>188</v>
      </c>
      <c r="C6" s="322"/>
      <c r="D6" s="322"/>
      <c r="E6" s="322"/>
      <c r="F6" s="322"/>
      <c r="G6" s="323"/>
    </row>
    <row r="7" spans="1:8" ht="15">
      <c r="A7" s="117"/>
      <c r="B7" s="28" t="s">
        <v>193</v>
      </c>
      <c r="C7" s="322"/>
      <c r="D7" s="322"/>
      <c r="E7" s="322"/>
      <c r="F7" s="322"/>
      <c r="G7" s="323"/>
    </row>
    <row r="8" spans="1:8" ht="15">
      <c r="A8" s="118">
        <v>1</v>
      </c>
      <c r="B8" s="225" t="s">
        <v>24</v>
      </c>
      <c r="C8" s="226">
        <v>196294331.74920002</v>
      </c>
      <c r="D8" s="227">
        <v>186847048.84630001</v>
      </c>
      <c r="E8" s="227">
        <v>181115216.2261</v>
      </c>
      <c r="F8" s="227">
        <v>176282353.8418</v>
      </c>
      <c r="G8" s="228">
        <v>193010028.67900002</v>
      </c>
    </row>
    <row r="9" spans="1:8" ht="15">
      <c r="A9" s="118">
        <v>2</v>
      </c>
      <c r="B9" s="225" t="s">
        <v>90</v>
      </c>
      <c r="C9" s="226">
        <v>196294331.74920002</v>
      </c>
      <c r="D9" s="227">
        <v>186847048.84630001</v>
      </c>
      <c r="E9" s="227">
        <v>181115216.2261</v>
      </c>
      <c r="F9" s="227">
        <v>176282353.8418</v>
      </c>
      <c r="G9" s="228">
        <v>193010028.67900002</v>
      </c>
    </row>
    <row r="10" spans="1:8" ht="15">
      <c r="A10" s="118">
        <v>3</v>
      </c>
      <c r="B10" s="225" t="s">
        <v>89</v>
      </c>
      <c r="C10" s="226">
        <v>260383217.22993088</v>
      </c>
      <c r="D10" s="227">
        <v>248559559.68682307</v>
      </c>
      <c r="E10" s="227">
        <v>236886966.84141621</v>
      </c>
      <c r="F10" s="227">
        <v>241959513.79807672</v>
      </c>
      <c r="G10" s="228">
        <v>251779916.34689862</v>
      </c>
    </row>
    <row r="11" spans="1:8" ht="15">
      <c r="A11" s="117"/>
      <c r="B11" s="27" t="s">
        <v>189</v>
      </c>
      <c r="C11" s="322"/>
      <c r="D11" s="322"/>
      <c r="E11" s="322"/>
      <c r="F11" s="322"/>
      <c r="G11" s="323"/>
    </row>
    <row r="12" spans="1:8" ht="15" customHeight="1">
      <c r="A12" s="118">
        <v>4</v>
      </c>
      <c r="B12" s="225" t="s">
        <v>345</v>
      </c>
      <c r="C12" s="358">
        <v>1577062877.4705558</v>
      </c>
      <c r="D12" s="227">
        <v>1450200685.4841762</v>
      </c>
      <c r="E12" s="227">
        <v>1269416745.4604745</v>
      </c>
      <c r="F12" s="227">
        <v>1319727082.0249529</v>
      </c>
      <c r="G12" s="228">
        <v>1270169967.2874706</v>
      </c>
    </row>
    <row r="13" spans="1:8" ht="15">
      <c r="A13" s="117"/>
      <c r="B13" s="27" t="s">
        <v>91</v>
      </c>
      <c r="C13" s="322"/>
      <c r="D13" s="322"/>
      <c r="E13" s="322"/>
      <c r="F13" s="322"/>
      <c r="G13" s="323"/>
    </row>
    <row r="14" spans="1:8" s="3" customFormat="1" ht="15">
      <c r="A14" s="118"/>
      <c r="B14" s="28" t="s">
        <v>403</v>
      </c>
      <c r="C14" s="322"/>
      <c r="D14" s="322"/>
      <c r="E14" s="322"/>
      <c r="F14" s="322"/>
      <c r="G14" s="323"/>
    </row>
    <row r="15" spans="1:8" ht="15">
      <c r="A15" s="116">
        <v>5</v>
      </c>
      <c r="B15" s="26" t="str">
        <f>"ძირითადი პირველადი კაპიტალის კოეფიციენტი &gt;="&amp;'9.1. Capital Requirements'!$C$19*100&amp;"%"</f>
        <v>ძირითადი პირველადი კაპიტალის კოეფიციენტი &gt;=5.47120436376842%</v>
      </c>
      <c r="C15" s="460">
        <v>0.12446829771558356</v>
      </c>
      <c r="D15" s="461">
        <v>0.12884220143911854</v>
      </c>
      <c r="E15" s="461">
        <v>0.14267593118948607</v>
      </c>
      <c r="F15" s="461">
        <v>0.13357485516726475</v>
      </c>
      <c r="G15" s="462">
        <v>0.15195606387323526</v>
      </c>
    </row>
    <row r="16" spans="1:8" ht="15" customHeight="1">
      <c r="A16" s="116">
        <v>6</v>
      </c>
      <c r="B16" s="26" t="str">
        <f>"პირველადი კაპიტალის კოეფიციენტი &gt;="&amp;'9.1. Capital Requirements'!$C$20*100&amp;"%"</f>
        <v>პირველადი კაპიტალის კოეფიციენტი &gt;=7.29911213855241%</v>
      </c>
      <c r="C16" s="460">
        <v>0.12446829771558356</v>
      </c>
      <c r="D16" s="461">
        <v>0.12884220143911854</v>
      </c>
      <c r="E16" s="461">
        <v>0.14267593118948607</v>
      </c>
      <c r="F16" s="461">
        <v>0.13357485516726475</v>
      </c>
      <c r="G16" s="462">
        <v>0.15195606387323526</v>
      </c>
    </row>
    <row r="17" spans="1:7" ht="15">
      <c r="A17" s="116">
        <v>7</v>
      </c>
      <c r="B17" s="26" t="str">
        <f>"საზედამხედველო კაპიტალის კოეფიციენტი &gt;="&amp;'9.1. Capital Requirements'!$C$21*100&amp;"%"</f>
        <v>საზედამხედველო კაპიტალის კოეფიციენტი &gt;=11.052846532287%</v>
      </c>
      <c r="C17" s="460">
        <v>0.16510642723868968</v>
      </c>
      <c r="D17" s="461">
        <v>0.17139666404435389</v>
      </c>
      <c r="E17" s="461">
        <v>0.18661087281898639</v>
      </c>
      <c r="F17" s="461">
        <v>0.18334056873851579</v>
      </c>
      <c r="G17" s="462">
        <v>0.19822537363608964</v>
      </c>
    </row>
    <row r="18" spans="1:7" ht="15">
      <c r="A18" s="117"/>
      <c r="B18" s="27" t="s">
        <v>6</v>
      </c>
      <c r="C18" s="463"/>
      <c r="D18" s="463"/>
      <c r="E18" s="463"/>
      <c r="F18" s="463"/>
      <c r="G18" s="464"/>
    </row>
    <row r="19" spans="1:7" ht="15" customHeight="1">
      <c r="A19" s="119">
        <v>8</v>
      </c>
      <c r="B19" s="29" t="s">
        <v>7</v>
      </c>
      <c r="C19" s="465">
        <v>5.7290392989250559E-2</v>
      </c>
      <c r="D19" s="466">
        <v>5.6828667728182514E-2</v>
      </c>
      <c r="E19" s="466">
        <v>5.640381993077672E-2</v>
      </c>
      <c r="F19" s="466">
        <v>5.7616189154803849E-2</v>
      </c>
      <c r="G19" s="467">
        <v>6.0369512968061284E-2</v>
      </c>
    </row>
    <row r="20" spans="1:7" ht="15">
      <c r="A20" s="119">
        <v>9</v>
      </c>
      <c r="B20" s="29" t="s">
        <v>8</v>
      </c>
      <c r="C20" s="465">
        <v>2.2621802613023156E-2</v>
      </c>
      <c r="D20" s="466">
        <v>2.3306365135927438E-2</v>
      </c>
      <c r="E20" s="466">
        <v>2.3857722573939588E-2</v>
      </c>
      <c r="F20" s="466">
        <v>2.3803472987318584E-2</v>
      </c>
      <c r="G20" s="467">
        <v>2.6052321770937824E-2</v>
      </c>
    </row>
    <row r="21" spans="1:7" ht="15">
      <c r="A21" s="119">
        <v>10</v>
      </c>
      <c r="B21" s="29" t="s">
        <v>9</v>
      </c>
      <c r="C21" s="465">
        <v>1.413550327597393E-2</v>
      </c>
      <c r="D21" s="466">
        <v>1.9918230181319795E-2</v>
      </c>
      <c r="E21" s="466">
        <v>2.0031056524941419E-2</v>
      </c>
      <c r="F21" s="466">
        <v>2.8887907030658463E-2</v>
      </c>
      <c r="G21" s="467">
        <v>2.2853761759102725E-2</v>
      </c>
    </row>
    <row r="22" spans="1:7" ht="15">
      <c r="A22" s="119">
        <v>11</v>
      </c>
      <c r="B22" s="29" t="s">
        <v>227</v>
      </c>
      <c r="C22" s="465">
        <v>3.4668590376227409E-2</v>
      </c>
      <c r="D22" s="466">
        <v>3.3522302592255082E-2</v>
      </c>
      <c r="E22" s="466">
        <v>3.2546097356837132E-2</v>
      </c>
      <c r="F22" s="466">
        <v>3.3812716167485268E-2</v>
      </c>
      <c r="G22" s="467">
        <v>3.4317191197123467E-2</v>
      </c>
    </row>
    <row r="23" spans="1:7" ht="15">
      <c r="A23" s="119">
        <v>12</v>
      </c>
      <c r="B23" s="29" t="s">
        <v>10</v>
      </c>
      <c r="C23" s="465">
        <v>2.1491155066744117E-3</v>
      </c>
      <c r="D23" s="466">
        <v>-5.0427653470484328E-3</v>
      </c>
      <c r="E23" s="466">
        <v>-1.4992558553650153E-2</v>
      </c>
      <c r="F23" s="466">
        <v>-4.3896316854456031E-2</v>
      </c>
      <c r="G23" s="467">
        <v>1.5427818985523124E-2</v>
      </c>
    </row>
    <row r="24" spans="1:7" ht="15">
      <c r="A24" s="119">
        <v>13</v>
      </c>
      <c r="B24" s="29" t="s">
        <v>11</v>
      </c>
      <c r="C24" s="465">
        <v>1.8160591657618262E-2</v>
      </c>
      <c r="D24" s="466">
        <v>-4.1520345735286068E-2</v>
      </c>
      <c r="E24" s="466">
        <v>-0.12047029962504062</v>
      </c>
      <c r="F24" s="466">
        <v>-0.33852252311593867</v>
      </c>
      <c r="G24" s="467">
        <v>0.12400850029845803</v>
      </c>
    </row>
    <row r="25" spans="1:7" ht="15">
      <c r="A25" s="117"/>
      <c r="B25" s="27" t="s">
        <v>12</v>
      </c>
      <c r="C25" s="463"/>
      <c r="D25" s="463"/>
      <c r="E25" s="463"/>
      <c r="F25" s="463"/>
      <c r="G25" s="464"/>
    </row>
    <row r="26" spans="1:7" ht="15">
      <c r="A26" s="119">
        <v>14</v>
      </c>
      <c r="B26" s="29" t="s">
        <v>13</v>
      </c>
      <c r="C26" s="465">
        <v>4.2271924279616895E-2</v>
      </c>
      <c r="D26" s="466">
        <v>3.803834969002113E-2</v>
      </c>
      <c r="E26" s="466">
        <v>3.6048262637900098E-2</v>
      </c>
      <c r="F26" s="466">
        <v>3.8182590388785943E-2</v>
      </c>
      <c r="G26" s="467">
        <v>3.4885198679042877E-2</v>
      </c>
    </row>
    <row r="27" spans="1:7" ht="15" customHeight="1">
      <c r="A27" s="119">
        <v>15</v>
      </c>
      <c r="B27" s="29" t="s">
        <v>14</v>
      </c>
      <c r="C27" s="465">
        <v>5.3916262104119636E-2</v>
      </c>
      <c r="D27" s="466">
        <v>5.5952448506595087E-2</v>
      </c>
      <c r="E27" s="466">
        <v>6.0417797617828277E-2</v>
      </c>
      <c r="F27" s="466">
        <v>6.1254342874241252E-2</v>
      </c>
      <c r="G27" s="467">
        <v>3.4605441234879811E-2</v>
      </c>
    </row>
    <row r="28" spans="1:7" ht="15">
      <c r="A28" s="119">
        <v>16</v>
      </c>
      <c r="B28" s="29" t="s">
        <v>15</v>
      </c>
      <c r="C28" s="465">
        <v>0.77455511556192724</v>
      </c>
      <c r="D28" s="466">
        <v>0.77223118555128423</v>
      </c>
      <c r="E28" s="466">
        <v>0.76305263053608707</v>
      </c>
      <c r="F28" s="466">
        <v>0.76826053272284789</v>
      </c>
      <c r="G28" s="467">
        <v>0.74826308879829462</v>
      </c>
    </row>
    <row r="29" spans="1:7" ht="15" customHeight="1">
      <c r="A29" s="119">
        <v>17</v>
      </c>
      <c r="B29" s="29" t="s">
        <v>16</v>
      </c>
      <c r="C29" s="465">
        <v>0.74819888348775732</v>
      </c>
      <c r="D29" s="466">
        <v>0.72756452035478392</v>
      </c>
      <c r="E29" s="466">
        <v>0.72095264546090776</v>
      </c>
      <c r="F29" s="466">
        <v>0.74372342563517868</v>
      </c>
      <c r="G29" s="467">
        <v>0.71443505153607478</v>
      </c>
    </row>
    <row r="30" spans="1:7" ht="15">
      <c r="A30" s="119">
        <v>18</v>
      </c>
      <c r="B30" s="29" t="s">
        <v>17</v>
      </c>
      <c r="C30" s="465">
        <v>0.26550561289998054</v>
      </c>
      <c r="D30" s="466">
        <v>0.19983384531001724</v>
      </c>
      <c r="E30" s="466">
        <v>4.0538077784018689E-2</v>
      </c>
      <c r="F30" s="466">
        <v>6.8343970392063122E-2</v>
      </c>
      <c r="G30" s="467">
        <v>4.4531352032856755E-2</v>
      </c>
    </row>
    <row r="31" spans="1:7" ht="15" customHeight="1">
      <c r="A31" s="117"/>
      <c r="B31" s="27" t="s">
        <v>18</v>
      </c>
      <c r="C31" s="463"/>
      <c r="D31" s="463"/>
      <c r="E31" s="463"/>
      <c r="F31" s="463"/>
      <c r="G31" s="464"/>
    </row>
    <row r="32" spans="1:7" ht="15" customHeight="1">
      <c r="A32" s="119">
        <v>19</v>
      </c>
      <c r="B32" s="29" t="s">
        <v>19</v>
      </c>
      <c r="C32" s="465">
        <v>0.26542648846155698</v>
      </c>
      <c r="D32" s="465">
        <v>0.23150029919885037</v>
      </c>
      <c r="E32" s="465">
        <v>0.26350163729887854</v>
      </c>
      <c r="F32" s="465">
        <v>0.25545906243461908</v>
      </c>
      <c r="G32" s="468">
        <v>0.24621589556660944</v>
      </c>
    </row>
    <row r="33" spans="1:7" ht="15" customHeight="1">
      <c r="A33" s="119">
        <v>20</v>
      </c>
      <c r="B33" s="29" t="s">
        <v>20</v>
      </c>
      <c r="C33" s="465">
        <v>0.85657253627906649</v>
      </c>
      <c r="D33" s="465">
        <v>0.83168604865490459</v>
      </c>
      <c r="E33" s="465">
        <v>0.84161201278833897</v>
      </c>
      <c r="F33" s="465">
        <v>0.8633530312830402</v>
      </c>
      <c r="G33" s="468">
        <v>0.83028131046827158</v>
      </c>
    </row>
    <row r="34" spans="1:7" ht="15" customHeight="1">
      <c r="A34" s="119">
        <v>21</v>
      </c>
      <c r="B34" s="229" t="s">
        <v>21</v>
      </c>
      <c r="C34" s="465">
        <v>0.34752043089093515</v>
      </c>
      <c r="D34" s="465">
        <v>0.33866952485700569</v>
      </c>
      <c r="E34" s="465">
        <v>0.30572930887275584</v>
      </c>
      <c r="F34" s="465">
        <v>0.30250050599542067</v>
      </c>
      <c r="G34" s="468">
        <v>0.31722920957831063</v>
      </c>
    </row>
    <row r="35" spans="1:7" ht="15" customHeight="1">
      <c r="A35" s="325"/>
      <c r="B35" s="27" t="s">
        <v>402</v>
      </c>
      <c r="C35" s="322"/>
      <c r="D35" s="322"/>
      <c r="E35" s="322"/>
      <c r="F35" s="322"/>
      <c r="G35" s="323"/>
    </row>
    <row r="36" spans="1:7" ht="15" customHeight="1">
      <c r="A36" s="119">
        <v>22</v>
      </c>
      <c r="B36" s="319" t="s">
        <v>395</v>
      </c>
      <c r="C36" s="229">
        <v>499034493.82249999</v>
      </c>
      <c r="D36" s="229">
        <v>398015282.85999995</v>
      </c>
      <c r="E36" s="229">
        <v>413229882.62</v>
      </c>
      <c r="F36" s="229">
        <v>402436576.18000001</v>
      </c>
      <c r="G36" s="324">
        <v>367293107.16000003</v>
      </c>
    </row>
    <row r="37" spans="1:7" ht="15">
      <c r="A37" s="119">
        <v>23</v>
      </c>
      <c r="B37" s="29" t="s">
        <v>396</v>
      </c>
      <c r="C37" s="229">
        <v>284796995.72315156</v>
      </c>
      <c r="D37" s="230">
        <v>246679070.3806605</v>
      </c>
      <c r="E37" s="230">
        <v>197082867.6258285</v>
      </c>
      <c r="F37" s="230">
        <v>207652532.56600145</v>
      </c>
      <c r="G37" s="231">
        <v>188731092.83875102</v>
      </c>
    </row>
    <row r="38" spans="1:7" thickBot="1">
      <c r="A38" s="120">
        <v>24</v>
      </c>
      <c r="B38" s="232" t="s">
        <v>394</v>
      </c>
      <c r="C38" s="469">
        <v>1.7522463414874174</v>
      </c>
      <c r="D38" s="470">
        <v>1.6134943359637539</v>
      </c>
      <c r="E38" s="470">
        <v>2.0967316317141131</v>
      </c>
      <c r="F38" s="470">
        <v>1.9380287406419534</v>
      </c>
      <c r="G38" s="471">
        <v>1.9461186900126186</v>
      </c>
    </row>
    <row r="39" spans="1:7">
      <c r="A39" s="17"/>
    </row>
    <row r="40" spans="1:7" ht="39.75">
      <c r="B40" s="318" t="s">
        <v>404</v>
      </c>
    </row>
    <row r="41" spans="1:7" ht="65.25">
      <c r="B41" s="374" t="s">
        <v>401</v>
      </c>
      <c r="D41" s="347"/>
      <c r="E41" s="347"/>
      <c r="F41" s="347"/>
      <c r="G41" s="3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workbookViewId="0">
      <pane xSplit="1" ySplit="5" topLeftCell="B18" activePane="bottomRight" state="frozen"/>
      <selection pane="topRight" activeCell="B1" sqref="B1"/>
      <selection pane="bottomLeft" activeCell="A5" sqref="A5"/>
      <selection pane="bottomRight" activeCell="E41" sqref="E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15" ht="15.75">
      <c r="A1" s="14" t="s">
        <v>191</v>
      </c>
      <c r="B1" s="347" t="s">
        <v>489</v>
      </c>
    </row>
    <row r="2" spans="1:15" ht="15.75">
      <c r="A2" s="14" t="s">
        <v>192</v>
      </c>
      <c r="B2" s="455">
        <v>44196</v>
      </c>
    </row>
    <row r="3" spans="1:15" ht="15.75">
      <c r="A3" s="14"/>
    </row>
    <row r="4" spans="1:15" ht="16.5" thickBot="1">
      <c r="A4" s="30" t="s">
        <v>332</v>
      </c>
      <c r="B4" s="67" t="s">
        <v>247</v>
      </c>
      <c r="C4" s="30"/>
      <c r="D4" s="31"/>
      <c r="E4" s="31"/>
      <c r="F4" s="32"/>
      <c r="G4" s="32"/>
      <c r="H4" s="33" t="s">
        <v>95</v>
      </c>
    </row>
    <row r="5" spans="1:15" ht="15.75">
      <c r="A5" s="34"/>
      <c r="B5" s="35"/>
      <c r="C5" s="522" t="s">
        <v>197</v>
      </c>
      <c r="D5" s="523"/>
      <c r="E5" s="524"/>
      <c r="F5" s="522" t="s">
        <v>198</v>
      </c>
      <c r="G5" s="523"/>
      <c r="H5" s="525"/>
    </row>
    <row r="6" spans="1:15" ht="15.75">
      <c r="A6" s="36" t="s">
        <v>27</v>
      </c>
      <c r="B6" s="37" t="s">
        <v>155</v>
      </c>
      <c r="C6" s="38" t="s">
        <v>28</v>
      </c>
      <c r="D6" s="38" t="s">
        <v>96</v>
      </c>
      <c r="E6" s="38" t="s">
        <v>69</v>
      </c>
      <c r="F6" s="38" t="s">
        <v>28</v>
      </c>
      <c r="G6" s="38" t="s">
        <v>96</v>
      </c>
      <c r="H6" s="39" t="s">
        <v>69</v>
      </c>
    </row>
    <row r="7" spans="1:15" ht="15.75">
      <c r="A7" s="36">
        <v>1</v>
      </c>
      <c r="B7" s="40" t="s">
        <v>156</v>
      </c>
      <c r="C7" s="233">
        <v>18069191.359999999</v>
      </c>
      <c r="D7" s="233">
        <v>23960020.440000001</v>
      </c>
      <c r="E7" s="234">
        <v>42029211.799999997</v>
      </c>
      <c r="F7" s="235">
        <v>21513854.5</v>
      </c>
      <c r="G7" s="236">
        <v>26375974.41</v>
      </c>
      <c r="H7" s="237">
        <v>47889828.909999996</v>
      </c>
      <c r="I7" s="476"/>
      <c r="J7" s="476"/>
      <c r="K7" s="476"/>
      <c r="L7" s="476"/>
      <c r="M7" s="476"/>
      <c r="N7" s="476"/>
      <c r="O7" s="476"/>
    </row>
    <row r="8" spans="1:15" ht="15.75">
      <c r="A8" s="36">
        <v>2</v>
      </c>
      <c r="B8" s="40" t="s">
        <v>157</v>
      </c>
      <c r="C8" s="233">
        <v>7430887.9699999997</v>
      </c>
      <c r="D8" s="233">
        <v>214983978.16</v>
      </c>
      <c r="E8" s="234">
        <v>222414866.13</v>
      </c>
      <c r="F8" s="235">
        <v>2871596.65</v>
      </c>
      <c r="G8" s="236">
        <v>176169203.90000001</v>
      </c>
      <c r="H8" s="237">
        <v>179040800.55000001</v>
      </c>
      <c r="I8" s="476"/>
      <c r="J8" s="476"/>
      <c r="K8" s="476"/>
      <c r="L8" s="476"/>
      <c r="M8" s="476"/>
      <c r="N8" s="476"/>
    </row>
    <row r="9" spans="1:15" ht="15.75">
      <c r="A9" s="36">
        <v>3</v>
      </c>
      <c r="B9" s="40" t="s">
        <v>158</v>
      </c>
      <c r="C9" s="233">
        <v>27524310.780000001</v>
      </c>
      <c r="D9" s="233">
        <v>156720596.39999998</v>
      </c>
      <c r="E9" s="234">
        <v>184244907.17999998</v>
      </c>
      <c r="F9" s="235">
        <v>39105367.380000003</v>
      </c>
      <c r="G9" s="236">
        <v>79684013.060000002</v>
      </c>
      <c r="H9" s="237">
        <v>118789380.44</v>
      </c>
      <c r="I9" s="476"/>
      <c r="J9" s="476"/>
      <c r="K9" s="476"/>
      <c r="L9" s="476"/>
      <c r="M9" s="476"/>
      <c r="N9" s="476"/>
    </row>
    <row r="10" spans="1:15" ht="15.75">
      <c r="A10" s="36">
        <v>4</v>
      </c>
      <c r="B10" s="40" t="s">
        <v>187</v>
      </c>
      <c r="C10" s="233">
        <v>0</v>
      </c>
      <c r="D10" s="233">
        <v>0</v>
      </c>
      <c r="E10" s="234">
        <v>0</v>
      </c>
      <c r="F10" s="235">
        <v>0</v>
      </c>
      <c r="G10" s="236">
        <v>0</v>
      </c>
      <c r="H10" s="237">
        <v>0</v>
      </c>
      <c r="I10" s="476"/>
      <c r="J10" s="476"/>
      <c r="K10" s="476"/>
      <c r="L10" s="476"/>
      <c r="M10" s="476"/>
      <c r="N10" s="476"/>
    </row>
    <row r="11" spans="1:15" ht="15.75">
      <c r="A11" s="36">
        <v>5</v>
      </c>
      <c r="B11" s="40" t="s">
        <v>159</v>
      </c>
      <c r="C11" s="233">
        <v>51428812.549999997</v>
      </c>
      <c r="D11" s="233">
        <v>0</v>
      </c>
      <c r="E11" s="234">
        <v>51428812.549999997</v>
      </c>
      <c r="F11" s="235">
        <v>21916938.910000004</v>
      </c>
      <c r="G11" s="236">
        <v>0</v>
      </c>
      <c r="H11" s="237">
        <v>21916938.910000004</v>
      </c>
      <c r="I11" s="476"/>
      <c r="J11" s="476"/>
      <c r="K11" s="476"/>
      <c r="L11" s="476"/>
      <c r="M11" s="476"/>
      <c r="N11" s="476"/>
    </row>
    <row r="12" spans="1:15" ht="15.75">
      <c r="A12" s="36">
        <v>6.1</v>
      </c>
      <c r="B12" s="41" t="s">
        <v>160</v>
      </c>
      <c r="C12" s="233">
        <v>310972441.63</v>
      </c>
      <c r="D12" s="233">
        <v>1068399915.4101999</v>
      </c>
      <c r="E12" s="234">
        <v>1379372357.0401998</v>
      </c>
      <c r="F12" s="235">
        <v>274387512.00999999</v>
      </c>
      <c r="G12" s="236">
        <v>815589761.08900023</v>
      </c>
      <c r="H12" s="237">
        <v>1089977273.0990002</v>
      </c>
      <c r="I12" s="476"/>
      <c r="J12" s="476"/>
      <c r="K12" s="476"/>
      <c r="L12" s="476"/>
      <c r="M12" s="476"/>
      <c r="N12" s="476"/>
    </row>
    <row r="13" spans="1:15" ht="15.75">
      <c r="A13" s="36">
        <v>6.2</v>
      </c>
      <c r="B13" s="41" t="s">
        <v>161</v>
      </c>
      <c r="C13" s="233">
        <v>-15554138.839420099</v>
      </c>
      <c r="D13" s="233">
        <v>-58816462.701936603</v>
      </c>
      <c r="E13" s="234">
        <v>-74370601.541356698</v>
      </c>
      <c r="F13" s="235">
        <v>-7922419.3196</v>
      </c>
      <c r="G13" s="236">
        <v>-29796725.151981998</v>
      </c>
      <c r="H13" s="237">
        <v>-37719144.471581995</v>
      </c>
      <c r="I13" s="476"/>
      <c r="J13" s="476"/>
      <c r="K13" s="476"/>
      <c r="L13" s="476"/>
      <c r="M13" s="476"/>
      <c r="N13" s="476"/>
    </row>
    <row r="14" spans="1:15" ht="15.75">
      <c r="A14" s="36">
        <v>6</v>
      </c>
      <c r="B14" s="40" t="s">
        <v>162</v>
      </c>
      <c r="C14" s="234">
        <v>295418302.79057992</v>
      </c>
      <c r="D14" s="234">
        <v>1009583452.7082633</v>
      </c>
      <c r="E14" s="234">
        <v>1305001755.4988432</v>
      </c>
      <c r="F14" s="234">
        <v>266465092.6904</v>
      </c>
      <c r="G14" s="234">
        <v>785793035.93701828</v>
      </c>
      <c r="H14" s="237">
        <v>1052258128.6274183</v>
      </c>
      <c r="I14" s="476"/>
      <c r="J14" s="476"/>
      <c r="K14" s="476"/>
      <c r="L14" s="476"/>
      <c r="M14" s="476"/>
      <c r="N14" s="476"/>
    </row>
    <row r="15" spans="1:15" ht="15.75">
      <c r="A15" s="36">
        <v>7</v>
      </c>
      <c r="B15" s="40" t="s">
        <v>163</v>
      </c>
      <c r="C15" s="233">
        <v>4137991.72</v>
      </c>
      <c r="D15" s="233">
        <v>6721456.5800000001</v>
      </c>
      <c r="E15" s="234">
        <v>10859448.300000001</v>
      </c>
      <c r="F15" s="235">
        <v>1948168.84</v>
      </c>
      <c r="G15" s="236">
        <v>3141512.09</v>
      </c>
      <c r="H15" s="237">
        <v>5089680.93</v>
      </c>
      <c r="I15" s="476"/>
      <c r="J15" s="476"/>
      <c r="K15" s="476"/>
      <c r="L15" s="476"/>
      <c r="M15" s="476"/>
      <c r="N15" s="476"/>
    </row>
    <row r="16" spans="1:15" ht="15.75">
      <c r="A16" s="36">
        <v>8</v>
      </c>
      <c r="B16" s="40" t="s">
        <v>164</v>
      </c>
      <c r="C16" s="233">
        <v>185951.5</v>
      </c>
      <c r="D16" s="233" t="s">
        <v>490</v>
      </c>
      <c r="E16" s="234">
        <v>185951.5</v>
      </c>
      <c r="F16" s="235">
        <v>69554</v>
      </c>
      <c r="G16" s="236" t="s">
        <v>490</v>
      </c>
      <c r="H16" s="237">
        <v>69554</v>
      </c>
      <c r="I16" s="476"/>
      <c r="J16" s="476"/>
      <c r="K16" s="476"/>
      <c r="L16" s="476"/>
      <c r="M16" s="476"/>
      <c r="N16" s="476"/>
    </row>
    <row r="17" spans="1:14" ht="15.75">
      <c r="A17" s="36">
        <v>9</v>
      </c>
      <c r="B17" s="40" t="s">
        <v>165</v>
      </c>
      <c r="C17" s="233">
        <v>6298572.1799999997</v>
      </c>
      <c r="D17" s="233">
        <v>66384.45</v>
      </c>
      <c r="E17" s="234">
        <v>6364956.6299999999</v>
      </c>
      <c r="F17" s="235">
        <v>6298572.1799999997</v>
      </c>
      <c r="G17" s="236">
        <v>52956.75</v>
      </c>
      <c r="H17" s="237">
        <v>6351528.9299999997</v>
      </c>
      <c r="I17" s="476"/>
      <c r="J17" s="476"/>
      <c r="K17" s="476"/>
      <c r="L17" s="476"/>
      <c r="M17" s="476"/>
      <c r="N17" s="476"/>
    </row>
    <row r="18" spans="1:14" ht="15.75">
      <c r="A18" s="36">
        <v>10</v>
      </c>
      <c r="B18" s="40" t="s">
        <v>166</v>
      </c>
      <c r="C18" s="233">
        <v>55700527.219999999</v>
      </c>
      <c r="D18" s="233" t="s">
        <v>490</v>
      </c>
      <c r="E18" s="234">
        <v>55700527.219999999</v>
      </c>
      <c r="F18" s="235">
        <v>59659691.859999999</v>
      </c>
      <c r="G18" s="236" t="s">
        <v>490</v>
      </c>
      <c r="H18" s="237">
        <v>59659691.859999999</v>
      </c>
      <c r="I18" s="476"/>
      <c r="J18" s="476"/>
      <c r="K18" s="476"/>
      <c r="L18" s="476"/>
      <c r="M18" s="476"/>
      <c r="N18" s="476"/>
    </row>
    <row r="19" spans="1:14" ht="15.75">
      <c r="A19" s="36">
        <v>11</v>
      </c>
      <c r="B19" s="40" t="s">
        <v>167</v>
      </c>
      <c r="C19" s="233">
        <v>11420229.181999998</v>
      </c>
      <c r="D19" s="233">
        <v>7143057.04</v>
      </c>
      <c r="E19" s="234">
        <v>18563286.221999999</v>
      </c>
      <c r="F19" s="235">
        <v>10593693.927200001</v>
      </c>
      <c r="G19" s="236">
        <v>5677486.5175999999</v>
      </c>
      <c r="H19" s="237">
        <v>16271180.444800001</v>
      </c>
      <c r="I19" s="476"/>
      <c r="J19" s="476"/>
      <c r="K19" s="476"/>
      <c r="L19" s="476"/>
      <c r="M19" s="476"/>
      <c r="N19" s="476"/>
    </row>
    <row r="20" spans="1:14" ht="15.75">
      <c r="A20" s="36">
        <v>12</v>
      </c>
      <c r="B20" s="42" t="s">
        <v>168</v>
      </c>
      <c r="C20" s="234">
        <v>477614777.25257987</v>
      </c>
      <c r="D20" s="234">
        <v>1419178945.7782633</v>
      </c>
      <c r="E20" s="234">
        <v>1896793723.0308433</v>
      </c>
      <c r="F20" s="234">
        <v>430442530.93760002</v>
      </c>
      <c r="G20" s="234">
        <v>1076894182.6646183</v>
      </c>
      <c r="H20" s="237">
        <v>1507336713.6022182</v>
      </c>
      <c r="I20" s="476"/>
      <c r="J20" s="476"/>
      <c r="K20" s="476"/>
      <c r="L20" s="476"/>
      <c r="M20" s="476"/>
      <c r="N20" s="476"/>
    </row>
    <row r="21" spans="1:14" ht="15.75">
      <c r="A21" s="36"/>
      <c r="B21" s="37" t="s">
        <v>185</v>
      </c>
      <c r="C21" s="238"/>
      <c r="D21" s="238"/>
      <c r="E21" s="238">
        <v>0</v>
      </c>
      <c r="F21" s="239"/>
      <c r="G21" s="240"/>
      <c r="H21" s="241">
        <v>0</v>
      </c>
      <c r="I21" s="476"/>
      <c r="J21" s="476"/>
      <c r="K21" s="476"/>
      <c r="L21" s="476"/>
      <c r="M21" s="476"/>
      <c r="N21" s="476"/>
    </row>
    <row r="22" spans="1:14" ht="15.75">
      <c r="A22" s="36">
        <v>13</v>
      </c>
      <c r="B22" s="40" t="s">
        <v>169</v>
      </c>
      <c r="C22" s="233">
        <v>0</v>
      </c>
      <c r="D22" s="233">
        <v>54314550</v>
      </c>
      <c r="E22" s="234">
        <v>54314550</v>
      </c>
      <c r="F22" s="235">
        <v>0</v>
      </c>
      <c r="G22" s="236">
        <v>69632542.971699998</v>
      </c>
      <c r="H22" s="237">
        <v>69632542.971699998</v>
      </c>
      <c r="I22" s="476"/>
      <c r="J22" s="476"/>
      <c r="K22" s="476"/>
      <c r="L22" s="476"/>
      <c r="M22" s="476"/>
      <c r="N22" s="476"/>
    </row>
    <row r="23" spans="1:14" ht="15.75">
      <c r="A23" s="36">
        <v>14</v>
      </c>
      <c r="B23" s="40" t="s">
        <v>170</v>
      </c>
      <c r="C23" s="233">
        <v>99793112.109999999</v>
      </c>
      <c r="D23" s="233">
        <v>205651985.74000001</v>
      </c>
      <c r="E23" s="234">
        <v>305445097.85000002</v>
      </c>
      <c r="F23" s="235">
        <v>96486064.390000001</v>
      </c>
      <c r="G23" s="236">
        <v>132319794.91</v>
      </c>
      <c r="H23" s="237">
        <v>228805859.30000001</v>
      </c>
      <c r="I23" s="476"/>
      <c r="J23" s="476"/>
      <c r="K23" s="476"/>
      <c r="L23" s="476"/>
      <c r="M23" s="476"/>
      <c r="N23" s="476"/>
    </row>
    <row r="24" spans="1:14" ht="15.75">
      <c r="A24" s="36">
        <v>15</v>
      </c>
      <c r="B24" s="40" t="s">
        <v>171</v>
      </c>
      <c r="C24" s="233">
        <v>65320217.979999982</v>
      </c>
      <c r="D24" s="233">
        <v>288409256.10889977</v>
      </c>
      <c r="E24" s="234">
        <v>353729474.08889973</v>
      </c>
      <c r="F24" s="235">
        <v>65776404.949999988</v>
      </c>
      <c r="G24" s="236">
        <v>183588969.97440004</v>
      </c>
      <c r="H24" s="237">
        <v>249365374.92440003</v>
      </c>
      <c r="I24" s="476"/>
      <c r="J24" s="476"/>
      <c r="K24" s="476"/>
      <c r="L24" s="476"/>
      <c r="M24" s="476"/>
      <c r="N24" s="476"/>
    </row>
    <row r="25" spans="1:14" ht="15.75">
      <c r="A25" s="36">
        <v>16</v>
      </c>
      <c r="B25" s="40" t="s">
        <v>172</v>
      </c>
      <c r="C25" s="233">
        <v>38127131.399999999</v>
      </c>
      <c r="D25" s="233">
        <v>279186935.79000002</v>
      </c>
      <c r="E25" s="234">
        <v>317314067.19</v>
      </c>
      <c r="F25" s="235">
        <v>20448738.080000002</v>
      </c>
      <c r="G25" s="236">
        <v>266658370.81999999</v>
      </c>
      <c r="H25" s="237">
        <v>287107108.89999998</v>
      </c>
      <c r="I25" s="476"/>
      <c r="J25" s="476"/>
      <c r="K25" s="476"/>
      <c r="L25" s="476"/>
      <c r="M25" s="476"/>
      <c r="N25" s="476"/>
    </row>
    <row r="26" spans="1:14" ht="15.75">
      <c r="A26" s="36">
        <v>17</v>
      </c>
      <c r="B26" s="40" t="s">
        <v>173</v>
      </c>
      <c r="C26" s="238"/>
      <c r="D26" s="238"/>
      <c r="E26" s="234">
        <v>0</v>
      </c>
      <c r="F26" s="239"/>
      <c r="G26" s="240"/>
      <c r="H26" s="237">
        <v>0</v>
      </c>
      <c r="I26" s="476"/>
      <c r="J26" s="476"/>
      <c r="K26" s="476"/>
      <c r="L26" s="476"/>
      <c r="M26" s="476"/>
      <c r="N26" s="476"/>
    </row>
    <row r="27" spans="1:14" ht="15.75">
      <c r="A27" s="36">
        <v>18</v>
      </c>
      <c r="B27" s="40" t="s">
        <v>174</v>
      </c>
      <c r="C27" s="233">
        <v>26240878.5</v>
      </c>
      <c r="D27" s="233">
        <v>550602244.38572776</v>
      </c>
      <c r="E27" s="234">
        <v>576843122.88572776</v>
      </c>
      <c r="F27" s="235">
        <v>30614358.25</v>
      </c>
      <c r="G27" s="236">
        <v>371826204.35225236</v>
      </c>
      <c r="H27" s="237">
        <v>402440562.60225236</v>
      </c>
      <c r="I27" s="476"/>
      <c r="J27" s="476"/>
      <c r="K27" s="476"/>
      <c r="L27" s="476"/>
      <c r="M27" s="476"/>
      <c r="N27" s="476"/>
    </row>
    <row r="28" spans="1:14" ht="15.75">
      <c r="A28" s="36">
        <v>19</v>
      </c>
      <c r="B28" s="40" t="s">
        <v>175</v>
      </c>
      <c r="C28" s="233">
        <v>1740934.71</v>
      </c>
      <c r="D28" s="233">
        <v>8732239.5199999996</v>
      </c>
      <c r="E28" s="234">
        <v>10473174.23</v>
      </c>
      <c r="F28" s="235">
        <v>885012.95</v>
      </c>
      <c r="G28" s="236">
        <v>7913143.2199999997</v>
      </c>
      <c r="H28" s="237">
        <v>8798156.1699999999</v>
      </c>
      <c r="I28" s="476"/>
      <c r="J28" s="476"/>
      <c r="K28" s="476"/>
      <c r="L28" s="476"/>
      <c r="M28" s="476"/>
      <c r="N28" s="476"/>
    </row>
    <row r="29" spans="1:14" ht="15.75">
      <c r="A29" s="36">
        <v>20</v>
      </c>
      <c r="B29" s="40" t="s">
        <v>97</v>
      </c>
      <c r="C29" s="233">
        <v>11675518.870000001</v>
      </c>
      <c r="D29" s="233">
        <v>10846087.01</v>
      </c>
      <c r="E29" s="234">
        <v>22521605.880000003</v>
      </c>
      <c r="F29" s="235">
        <v>7711574.5800000001</v>
      </c>
      <c r="G29" s="236">
        <v>9002505.5199999996</v>
      </c>
      <c r="H29" s="237">
        <v>16714080.1</v>
      </c>
      <c r="I29" s="476"/>
      <c r="J29" s="476"/>
      <c r="K29" s="476"/>
      <c r="L29" s="476"/>
      <c r="M29" s="476"/>
      <c r="N29" s="476"/>
    </row>
    <row r="30" spans="1:14" ht="15.75">
      <c r="A30" s="36">
        <v>21</v>
      </c>
      <c r="B30" s="40" t="s">
        <v>176</v>
      </c>
      <c r="C30" s="233">
        <v>0</v>
      </c>
      <c r="D30" s="233">
        <v>52882500</v>
      </c>
      <c r="E30" s="234">
        <v>52882500</v>
      </c>
      <c r="F30" s="235">
        <v>0</v>
      </c>
      <c r="G30" s="236">
        <v>44724500</v>
      </c>
      <c r="H30" s="237">
        <v>44724500</v>
      </c>
      <c r="I30" s="476"/>
      <c r="J30" s="476"/>
      <c r="K30" s="476"/>
      <c r="L30" s="476"/>
      <c r="M30" s="476"/>
      <c r="N30" s="476"/>
    </row>
    <row r="31" spans="1:14" ht="15.75">
      <c r="A31" s="36">
        <v>22</v>
      </c>
      <c r="B31" s="42" t="s">
        <v>177</v>
      </c>
      <c r="C31" s="234">
        <v>242897793.56999999</v>
      </c>
      <c r="D31" s="234">
        <v>1450625798.5546277</v>
      </c>
      <c r="E31" s="234">
        <v>1693523592.1246276</v>
      </c>
      <c r="F31" s="234">
        <v>221922153.19999999</v>
      </c>
      <c r="G31" s="234">
        <v>1085666031.7683525</v>
      </c>
      <c r="H31" s="237">
        <v>1307588184.9683526</v>
      </c>
      <c r="I31" s="476"/>
      <c r="J31" s="476"/>
      <c r="K31" s="476"/>
      <c r="L31" s="476"/>
      <c r="M31" s="476"/>
      <c r="N31" s="476"/>
    </row>
    <row r="32" spans="1:14" ht="15.75">
      <c r="A32" s="36"/>
      <c r="B32" s="37" t="s">
        <v>186</v>
      </c>
      <c r="C32" s="238"/>
      <c r="D32" s="238"/>
      <c r="E32" s="233">
        <v>0</v>
      </c>
      <c r="F32" s="239"/>
      <c r="G32" s="240"/>
      <c r="H32" s="241">
        <v>0</v>
      </c>
      <c r="I32" s="476"/>
      <c r="J32" s="476"/>
      <c r="K32" s="476"/>
      <c r="L32" s="476"/>
      <c r="M32" s="476"/>
      <c r="N32" s="476"/>
    </row>
    <row r="33" spans="1:14" ht="15.75">
      <c r="A33" s="36">
        <v>23</v>
      </c>
      <c r="B33" s="40" t="s">
        <v>178</v>
      </c>
      <c r="C33" s="233">
        <v>100351374.99000001</v>
      </c>
      <c r="D33" s="238" t="s">
        <v>490</v>
      </c>
      <c r="E33" s="234">
        <v>100351374.99000001</v>
      </c>
      <c r="F33" s="235">
        <v>100351374.98999999</v>
      </c>
      <c r="G33" s="240" t="s">
        <v>490</v>
      </c>
      <c r="H33" s="237">
        <v>100351374.98999999</v>
      </c>
      <c r="I33" s="476"/>
      <c r="J33" s="476"/>
      <c r="K33" s="476"/>
      <c r="L33" s="476"/>
      <c r="M33" s="476"/>
      <c r="N33" s="476"/>
    </row>
    <row r="34" spans="1:14" ht="15.75">
      <c r="A34" s="36">
        <v>24</v>
      </c>
      <c r="B34" s="40" t="s">
        <v>179</v>
      </c>
      <c r="C34" s="233">
        <v>0</v>
      </c>
      <c r="D34" s="238" t="s">
        <v>490</v>
      </c>
      <c r="E34" s="234">
        <v>0</v>
      </c>
      <c r="F34" s="235">
        <v>0</v>
      </c>
      <c r="G34" s="240" t="s">
        <v>490</v>
      </c>
      <c r="H34" s="237">
        <v>0</v>
      </c>
      <c r="I34" s="476"/>
      <c r="J34" s="476"/>
      <c r="K34" s="476"/>
      <c r="L34" s="476"/>
      <c r="M34" s="476"/>
      <c r="N34" s="476"/>
    </row>
    <row r="35" spans="1:14" ht="15.75">
      <c r="A35" s="36">
        <v>25</v>
      </c>
      <c r="B35" s="41" t="s">
        <v>180</v>
      </c>
      <c r="C35" s="233">
        <v>0</v>
      </c>
      <c r="D35" s="238" t="s">
        <v>490</v>
      </c>
      <c r="E35" s="234">
        <v>0</v>
      </c>
      <c r="F35" s="235">
        <v>0</v>
      </c>
      <c r="G35" s="240" t="s">
        <v>490</v>
      </c>
      <c r="H35" s="237">
        <v>0</v>
      </c>
      <c r="I35" s="476"/>
      <c r="J35" s="476"/>
      <c r="K35" s="476"/>
      <c r="L35" s="476"/>
      <c r="M35" s="476"/>
      <c r="N35" s="476"/>
    </row>
    <row r="36" spans="1:14" ht="15.75">
      <c r="A36" s="36">
        <v>26</v>
      </c>
      <c r="B36" s="40" t="s">
        <v>181</v>
      </c>
      <c r="C36" s="233">
        <v>51324298.829999998</v>
      </c>
      <c r="D36" s="238" t="s">
        <v>490</v>
      </c>
      <c r="E36" s="234">
        <v>51324298.829999998</v>
      </c>
      <c r="F36" s="235">
        <v>51324298.829999998</v>
      </c>
      <c r="G36" s="240" t="s">
        <v>490</v>
      </c>
      <c r="H36" s="237">
        <v>51324298.829999998</v>
      </c>
      <c r="I36" s="476"/>
      <c r="J36" s="476"/>
      <c r="K36" s="476"/>
      <c r="L36" s="476"/>
      <c r="M36" s="476"/>
      <c r="N36" s="476"/>
    </row>
    <row r="37" spans="1:14" ht="15.75">
      <c r="A37" s="36">
        <v>27</v>
      </c>
      <c r="B37" s="40" t="s">
        <v>182</v>
      </c>
      <c r="C37" s="233">
        <v>0</v>
      </c>
      <c r="D37" s="238" t="s">
        <v>490</v>
      </c>
      <c r="E37" s="234">
        <v>0</v>
      </c>
      <c r="F37" s="235">
        <v>0</v>
      </c>
      <c r="G37" s="240" t="s">
        <v>490</v>
      </c>
      <c r="H37" s="237">
        <v>0</v>
      </c>
      <c r="I37" s="476"/>
      <c r="J37" s="476"/>
      <c r="K37" s="476"/>
      <c r="L37" s="476"/>
      <c r="M37" s="476"/>
      <c r="N37" s="476"/>
    </row>
    <row r="38" spans="1:14" ht="15.75">
      <c r="A38" s="36">
        <v>28</v>
      </c>
      <c r="B38" s="40" t="s">
        <v>183</v>
      </c>
      <c r="C38" s="233">
        <v>51594457.029200003</v>
      </c>
      <c r="D38" s="238" t="s">
        <v>490</v>
      </c>
      <c r="E38" s="234">
        <v>51594457.029200003</v>
      </c>
      <c r="F38" s="235">
        <v>48072854.959000021</v>
      </c>
      <c r="G38" s="240" t="s">
        <v>490</v>
      </c>
      <c r="H38" s="237">
        <v>48072854.959000021</v>
      </c>
      <c r="I38" s="476"/>
      <c r="J38" s="476"/>
      <c r="K38" s="476"/>
      <c r="L38" s="476"/>
      <c r="M38" s="476"/>
      <c r="N38" s="476"/>
    </row>
    <row r="39" spans="1:14" ht="15.75">
      <c r="A39" s="36">
        <v>29</v>
      </c>
      <c r="B39" s="40" t="s">
        <v>199</v>
      </c>
      <c r="C39" s="233">
        <v>0</v>
      </c>
      <c r="D39" s="238" t="s">
        <v>490</v>
      </c>
      <c r="E39" s="234">
        <v>0</v>
      </c>
      <c r="F39" s="235">
        <v>0</v>
      </c>
      <c r="G39" s="240" t="s">
        <v>490</v>
      </c>
      <c r="H39" s="237">
        <v>0</v>
      </c>
      <c r="I39" s="476"/>
      <c r="J39" s="476"/>
      <c r="K39" s="476"/>
      <c r="L39" s="476"/>
      <c r="M39" s="476"/>
      <c r="N39" s="476"/>
    </row>
    <row r="40" spans="1:14" ht="15.75">
      <c r="A40" s="36">
        <v>30</v>
      </c>
      <c r="B40" s="42" t="s">
        <v>184</v>
      </c>
      <c r="C40" s="233">
        <v>203270130.84920001</v>
      </c>
      <c r="D40" s="238" t="s">
        <v>490</v>
      </c>
      <c r="E40" s="234">
        <v>203270130.84920001</v>
      </c>
      <c r="F40" s="235">
        <v>199748528.77900001</v>
      </c>
      <c r="G40" s="240" t="s">
        <v>490</v>
      </c>
      <c r="H40" s="237">
        <v>199748528.77900001</v>
      </c>
      <c r="I40" s="476"/>
      <c r="J40" s="476"/>
      <c r="K40" s="476"/>
      <c r="L40" s="476"/>
      <c r="M40" s="476"/>
      <c r="N40" s="476"/>
    </row>
    <row r="41" spans="1:14" ht="16.5" thickBot="1">
      <c r="A41" s="43">
        <v>31</v>
      </c>
      <c r="B41" s="44" t="s">
        <v>200</v>
      </c>
      <c r="C41" s="242">
        <v>446167924.4192</v>
      </c>
      <c r="D41" s="242">
        <v>1450625798.5546277</v>
      </c>
      <c r="E41" s="242">
        <v>1896793722.9738276</v>
      </c>
      <c r="F41" s="242">
        <v>421670681.97899997</v>
      </c>
      <c r="G41" s="242">
        <v>1085666031.7683525</v>
      </c>
      <c r="H41" s="243">
        <v>1507336713.7473526</v>
      </c>
      <c r="I41" s="476"/>
      <c r="J41" s="476"/>
      <c r="K41" s="476"/>
      <c r="L41" s="476"/>
      <c r="M41" s="476"/>
      <c r="N41" s="476"/>
    </row>
    <row r="43" spans="1:14">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workbookViewId="0">
      <pane xSplit="1" ySplit="6" topLeftCell="B49" activePane="bottomRight" state="frozen"/>
      <selection pane="topRight" activeCell="B1" sqref="B1"/>
      <selection pane="bottomLeft" activeCell="A6" sqref="A6"/>
      <selection pane="bottomRight" activeCell="I8" sqref="I8:N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14" ht="15.75">
      <c r="A1" s="14" t="s">
        <v>191</v>
      </c>
      <c r="B1" s="13" t="s">
        <v>489</v>
      </c>
      <c r="C1" s="13"/>
    </row>
    <row r="2" spans="1:14" ht="15.75">
      <c r="A2" s="14" t="s">
        <v>192</v>
      </c>
      <c r="B2" s="454">
        <v>44196</v>
      </c>
      <c r="C2" s="24"/>
      <c r="D2" s="15"/>
      <c r="E2" s="15"/>
      <c r="F2" s="15"/>
      <c r="G2" s="15"/>
      <c r="H2" s="15"/>
    </row>
    <row r="3" spans="1:14" ht="15.75">
      <c r="A3" s="14"/>
      <c r="B3" s="13"/>
      <c r="C3" s="24"/>
      <c r="D3" s="15"/>
      <c r="E3" s="15"/>
      <c r="F3" s="15"/>
      <c r="G3" s="15"/>
      <c r="H3" s="15"/>
    </row>
    <row r="4" spans="1:14" ht="16.5" thickBot="1">
      <c r="A4" s="46" t="s">
        <v>333</v>
      </c>
      <c r="B4" s="25" t="s">
        <v>225</v>
      </c>
      <c r="C4" s="32"/>
      <c r="D4" s="32"/>
      <c r="E4" s="32"/>
      <c r="F4" s="46"/>
      <c r="G4" s="46"/>
      <c r="H4" s="47" t="s">
        <v>95</v>
      </c>
    </row>
    <row r="5" spans="1:14" ht="15.75">
      <c r="A5" s="121"/>
      <c r="B5" s="122"/>
      <c r="C5" s="522" t="s">
        <v>197</v>
      </c>
      <c r="D5" s="523"/>
      <c r="E5" s="524"/>
      <c r="F5" s="522" t="s">
        <v>198</v>
      </c>
      <c r="G5" s="523"/>
      <c r="H5" s="525"/>
    </row>
    <row r="6" spans="1:14">
      <c r="A6" s="123" t="s">
        <v>27</v>
      </c>
      <c r="B6" s="48"/>
      <c r="C6" s="49" t="s">
        <v>28</v>
      </c>
      <c r="D6" s="49" t="s">
        <v>98</v>
      </c>
      <c r="E6" s="49" t="s">
        <v>69</v>
      </c>
      <c r="F6" s="49" t="s">
        <v>28</v>
      </c>
      <c r="G6" s="49" t="s">
        <v>98</v>
      </c>
      <c r="H6" s="124" t="s">
        <v>69</v>
      </c>
    </row>
    <row r="7" spans="1:14">
      <c r="A7" s="125"/>
      <c r="B7" s="51" t="s">
        <v>94</v>
      </c>
      <c r="C7" s="52"/>
      <c r="D7" s="52"/>
      <c r="E7" s="52"/>
      <c r="F7" s="52"/>
      <c r="G7" s="52"/>
      <c r="H7" s="126"/>
    </row>
    <row r="8" spans="1:14" ht="15.75">
      <c r="A8" s="125">
        <v>1</v>
      </c>
      <c r="B8" s="53" t="s">
        <v>99</v>
      </c>
      <c r="C8" s="244">
        <v>2404732.42</v>
      </c>
      <c r="D8" s="244">
        <v>-48501.169999999984</v>
      </c>
      <c r="E8" s="234">
        <v>2356231.25</v>
      </c>
      <c r="F8" s="244">
        <v>2037467.6600000001</v>
      </c>
      <c r="G8" s="244">
        <v>1627945.95</v>
      </c>
      <c r="H8" s="245">
        <v>3665413.6100000003</v>
      </c>
      <c r="I8" s="476"/>
      <c r="J8" s="476"/>
      <c r="K8" s="476"/>
      <c r="L8" s="476"/>
      <c r="M8" s="476"/>
      <c r="N8" s="476"/>
    </row>
    <row r="9" spans="1:14" ht="15.75">
      <c r="A9" s="125">
        <v>2</v>
      </c>
      <c r="B9" s="53" t="s">
        <v>100</v>
      </c>
      <c r="C9" s="246">
        <v>32794822.020000003</v>
      </c>
      <c r="D9" s="246">
        <v>54911000.579999998</v>
      </c>
      <c r="E9" s="234">
        <v>87705822.599999994</v>
      </c>
      <c r="F9" s="246">
        <v>27900955.169999998</v>
      </c>
      <c r="G9" s="246">
        <v>56131852.120000005</v>
      </c>
      <c r="H9" s="245">
        <v>84032807.290000007</v>
      </c>
      <c r="I9" s="476"/>
      <c r="J9" s="476"/>
      <c r="K9" s="476"/>
      <c r="L9" s="476"/>
      <c r="M9" s="476"/>
      <c r="N9" s="476"/>
    </row>
    <row r="10" spans="1:14" ht="15.75">
      <c r="A10" s="125">
        <v>2.1</v>
      </c>
      <c r="B10" s="54" t="s">
        <v>101</v>
      </c>
      <c r="C10" s="244">
        <v>25696.720000000001</v>
      </c>
      <c r="D10" s="244">
        <v>0</v>
      </c>
      <c r="E10" s="234">
        <v>25696.720000000001</v>
      </c>
      <c r="F10" s="244">
        <v>14866.87</v>
      </c>
      <c r="G10" s="244">
        <v>0</v>
      </c>
      <c r="H10" s="245">
        <v>14866.87</v>
      </c>
      <c r="I10" s="476"/>
      <c r="J10" s="476"/>
      <c r="K10" s="476"/>
      <c r="L10" s="476"/>
      <c r="M10" s="476"/>
      <c r="N10" s="476"/>
    </row>
    <row r="11" spans="1:14" ht="15.75">
      <c r="A11" s="125">
        <v>2.2000000000000002</v>
      </c>
      <c r="B11" s="54" t="s">
        <v>102</v>
      </c>
      <c r="C11" s="244">
        <v>22790017.750000004</v>
      </c>
      <c r="D11" s="244">
        <v>35489211.806099996</v>
      </c>
      <c r="E11" s="234">
        <v>58279229.556099996</v>
      </c>
      <c r="F11" s="244">
        <v>19795939.050000001</v>
      </c>
      <c r="G11" s="244">
        <v>35228682.472199999</v>
      </c>
      <c r="H11" s="245">
        <v>55024621.522200003</v>
      </c>
      <c r="I11" s="476"/>
      <c r="J11" s="476"/>
      <c r="K11" s="476"/>
      <c r="L11" s="476"/>
      <c r="M11" s="476"/>
      <c r="N11" s="476"/>
    </row>
    <row r="12" spans="1:14" ht="15.75">
      <c r="A12" s="125">
        <v>2.2999999999999998</v>
      </c>
      <c r="B12" s="54" t="s">
        <v>103</v>
      </c>
      <c r="C12" s="244">
        <v>161737.76</v>
      </c>
      <c r="D12" s="244">
        <v>86231.999200000006</v>
      </c>
      <c r="E12" s="234">
        <v>247969.75920000003</v>
      </c>
      <c r="F12" s="244">
        <v>156931.93</v>
      </c>
      <c r="G12" s="244">
        <v>112052.019</v>
      </c>
      <c r="H12" s="245">
        <v>268983.94900000002</v>
      </c>
      <c r="I12" s="476"/>
      <c r="J12" s="476"/>
      <c r="K12" s="476"/>
      <c r="L12" s="476"/>
      <c r="M12" s="476"/>
      <c r="N12" s="476"/>
    </row>
    <row r="13" spans="1:14" ht="15.75">
      <c r="A13" s="125">
        <v>2.4</v>
      </c>
      <c r="B13" s="54" t="s">
        <v>104</v>
      </c>
      <c r="C13" s="244">
        <v>1491008.45</v>
      </c>
      <c r="D13" s="244">
        <v>3059062.3716000002</v>
      </c>
      <c r="E13" s="234">
        <v>4550070.8216000004</v>
      </c>
      <c r="F13" s="244">
        <v>998025.31</v>
      </c>
      <c r="G13" s="244">
        <v>2658796.0366000002</v>
      </c>
      <c r="H13" s="245">
        <v>3656821.3466000003</v>
      </c>
      <c r="I13" s="476"/>
      <c r="J13" s="476"/>
      <c r="K13" s="476"/>
      <c r="L13" s="476"/>
      <c r="M13" s="476"/>
      <c r="N13" s="476"/>
    </row>
    <row r="14" spans="1:14" ht="15.75">
      <c r="A14" s="125">
        <v>2.5</v>
      </c>
      <c r="B14" s="54" t="s">
        <v>105</v>
      </c>
      <c r="C14" s="244">
        <v>4294585.96</v>
      </c>
      <c r="D14" s="244">
        <v>3614235.8919000002</v>
      </c>
      <c r="E14" s="234">
        <v>7908821.8519000001</v>
      </c>
      <c r="F14" s="244">
        <v>3296824.52</v>
      </c>
      <c r="G14" s="244">
        <v>3674170.8204000001</v>
      </c>
      <c r="H14" s="245">
        <v>6970995.3404000001</v>
      </c>
      <c r="I14" s="476"/>
      <c r="J14" s="476"/>
      <c r="K14" s="476"/>
      <c r="L14" s="476"/>
      <c r="M14" s="476"/>
      <c r="N14" s="476"/>
    </row>
    <row r="15" spans="1:14" ht="15.75">
      <c r="A15" s="125">
        <v>2.6</v>
      </c>
      <c r="B15" s="54" t="s">
        <v>106</v>
      </c>
      <c r="C15" s="244">
        <v>216573.78</v>
      </c>
      <c r="D15" s="244">
        <v>1239513.5183000001</v>
      </c>
      <c r="E15" s="234">
        <v>1456087.2983000001</v>
      </c>
      <c r="F15" s="244">
        <v>145350.95000000001</v>
      </c>
      <c r="G15" s="244">
        <v>1136053.6296000001</v>
      </c>
      <c r="H15" s="245">
        <v>1281404.5796000001</v>
      </c>
      <c r="I15" s="476"/>
      <c r="J15" s="476"/>
      <c r="K15" s="476"/>
      <c r="L15" s="476"/>
      <c r="M15" s="476"/>
      <c r="N15" s="476"/>
    </row>
    <row r="16" spans="1:14" ht="15.75">
      <c r="A16" s="125">
        <v>2.7</v>
      </c>
      <c r="B16" s="54" t="s">
        <v>107</v>
      </c>
      <c r="C16" s="244">
        <v>794165.54</v>
      </c>
      <c r="D16" s="244">
        <v>1501925.1980999999</v>
      </c>
      <c r="E16" s="234">
        <v>2296090.7380999997</v>
      </c>
      <c r="F16" s="244">
        <v>646025.48</v>
      </c>
      <c r="G16" s="244">
        <v>1341164.2078</v>
      </c>
      <c r="H16" s="245">
        <v>1987189.6878</v>
      </c>
      <c r="I16" s="476"/>
      <c r="J16" s="476"/>
      <c r="K16" s="476"/>
      <c r="L16" s="476"/>
      <c r="M16" s="476"/>
      <c r="N16" s="476"/>
    </row>
    <row r="17" spans="1:14" ht="15.75">
      <c r="A17" s="125">
        <v>2.8</v>
      </c>
      <c r="B17" s="54" t="s">
        <v>108</v>
      </c>
      <c r="C17" s="244">
        <v>2106333.9699999997</v>
      </c>
      <c r="D17" s="244">
        <v>8159670.9000000004</v>
      </c>
      <c r="E17" s="234">
        <v>10266004.870000001</v>
      </c>
      <c r="F17" s="244">
        <v>1633157.9300000002</v>
      </c>
      <c r="G17" s="244">
        <v>9478521.3499999996</v>
      </c>
      <c r="H17" s="245">
        <v>11111679.279999999</v>
      </c>
      <c r="I17" s="476"/>
      <c r="J17" s="476"/>
      <c r="K17" s="476"/>
      <c r="L17" s="476"/>
      <c r="M17" s="476"/>
      <c r="N17" s="476"/>
    </row>
    <row r="18" spans="1:14" ht="15.75">
      <c r="A18" s="125">
        <v>2.9</v>
      </c>
      <c r="B18" s="54" t="s">
        <v>109</v>
      </c>
      <c r="C18" s="244">
        <v>914702.09</v>
      </c>
      <c r="D18" s="244">
        <v>1761148.8948000001</v>
      </c>
      <c r="E18" s="234">
        <v>2675850.9848000002</v>
      </c>
      <c r="F18" s="244">
        <v>1213833.1299999999</v>
      </c>
      <c r="G18" s="244">
        <v>2502411.5844000001</v>
      </c>
      <c r="H18" s="245">
        <v>3716244.7143999999</v>
      </c>
      <c r="I18" s="476"/>
      <c r="J18" s="476"/>
      <c r="K18" s="476"/>
      <c r="L18" s="476"/>
      <c r="M18" s="476"/>
      <c r="N18" s="476"/>
    </row>
    <row r="19" spans="1:14" ht="15.75">
      <c r="A19" s="125">
        <v>3</v>
      </c>
      <c r="B19" s="53" t="s">
        <v>110</v>
      </c>
      <c r="C19" s="244">
        <v>145966.74</v>
      </c>
      <c r="D19" s="244">
        <v>405298.36000000004</v>
      </c>
      <c r="E19" s="234">
        <v>551265.10000000009</v>
      </c>
      <c r="F19" s="244">
        <v>188268.02</v>
      </c>
      <c r="G19" s="244">
        <v>706601.71</v>
      </c>
      <c r="H19" s="245">
        <v>894869.73</v>
      </c>
      <c r="I19" s="476"/>
      <c r="J19" s="476"/>
      <c r="K19" s="476"/>
      <c r="L19" s="476"/>
      <c r="M19" s="476"/>
      <c r="N19" s="476"/>
    </row>
    <row r="20" spans="1:14" ht="15.75">
      <c r="A20" s="125">
        <v>4</v>
      </c>
      <c r="B20" s="53" t="s">
        <v>111</v>
      </c>
      <c r="C20" s="244">
        <v>3605133.46</v>
      </c>
      <c r="D20" s="244">
        <v>0</v>
      </c>
      <c r="E20" s="234">
        <v>3605133.46</v>
      </c>
      <c r="F20" s="244">
        <v>1920147.07</v>
      </c>
      <c r="G20" s="244">
        <v>0</v>
      </c>
      <c r="H20" s="245">
        <v>1920147.07</v>
      </c>
      <c r="I20" s="476"/>
      <c r="J20" s="476"/>
      <c r="K20" s="476"/>
      <c r="L20" s="476"/>
      <c r="M20" s="476"/>
      <c r="N20" s="476"/>
    </row>
    <row r="21" spans="1:14" ht="15.75">
      <c r="A21" s="125">
        <v>5</v>
      </c>
      <c r="B21" s="53" t="s">
        <v>112</v>
      </c>
      <c r="C21" s="244"/>
      <c r="D21" s="244"/>
      <c r="E21" s="234">
        <v>0</v>
      </c>
      <c r="F21" s="244"/>
      <c r="G21" s="244"/>
      <c r="H21" s="245">
        <v>0</v>
      </c>
      <c r="I21" s="476"/>
      <c r="J21" s="476"/>
      <c r="K21" s="476"/>
      <c r="L21" s="476"/>
      <c r="M21" s="476"/>
      <c r="N21" s="476"/>
    </row>
    <row r="22" spans="1:14" ht="15.75">
      <c r="A22" s="125">
        <v>6</v>
      </c>
      <c r="B22" s="55" t="s">
        <v>113</v>
      </c>
      <c r="C22" s="246">
        <v>38950654.640000008</v>
      </c>
      <c r="D22" s="246">
        <v>55267797.769999996</v>
      </c>
      <c r="E22" s="234">
        <v>94218452.409999996</v>
      </c>
      <c r="F22" s="246">
        <v>32046837.919999998</v>
      </c>
      <c r="G22" s="246">
        <v>58466399.780000009</v>
      </c>
      <c r="H22" s="245">
        <v>90513237.700000003</v>
      </c>
      <c r="I22" s="476"/>
      <c r="J22" s="476"/>
      <c r="K22" s="476"/>
      <c r="L22" s="476"/>
      <c r="M22" s="476"/>
      <c r="N22" s="476"/>
    </row>
    <row r="23" spans="1:14" ht="15.75">
      <c r="A23" s="125"/>
      <c r="B23" s="51" t="s">
        <v>92</v>
      </c>
      <c r="C23" s="244"/>
      <c r="D23" s="244"/>
      <c r="E23" s="233"/>
      <c r="F23" s="244"/>
      <c r="G23" s="244"/>
      <c r="H23" s="247"/>
      <c r="I23" s="476"/>
      <c r="J23" s="476"/>
      <c r="K23" s="476"/>
      <c r="L23" s="476"/>
      <c r="M23" s="476"/>
      <c r="N23" s="476"/>
    </row>
    <row r="24" spans="1:14" ht="15.75">
      <c r="A24" s="125">
        <v>7</v>
      </c>
      <c r="B24" s="53" t="s">
        <v>114</v>
      </c>
      <c r="C24" s="244">
        <v>3090981.4699999997</v>
      </c>
      <c r="D24" s="244">
        <v>2798951.4045550004</v>
      </c>
      <c r="E24" s="234">
        <v>5889932.8745550001</v>
      </c>
      <c r="F24" s="244">
        <v>3101150.46</v>
      </c>
      <c r="G24" s="244">
        <v>2675921.5859030001</v>
      </c>
      <c r="H24" s="245">
        <v>5777072.045903</v>
      </c>
      <c r="I24" s="476"/>
      <c r="J24" s="476"/>
      <c r="K24" s="476"/>
      <c r="L24" s="476"/>
      <c r="M24" s="476"/>
      <c r="N24" s="476"/>
    </row>
    <row r="25" spans="1:14" ht="15.75">
      <c r="A25" s="125">
        <v>8</v>
      </c>
      <c r="B25" s="53" t="s">
        <v>115</v>
      </c>
      <c r="C25" s="244">
        <v>2581253.0700000008</v>
      </c>
      <c r="D25" s="244">
        <v>10536030.645445</v>
      </c>
      <c r="E25" s="234">
        <v>13117283.715445001</v>
      </c>
      <c r="F25" s="244">
        <v>1850130.9099999997</v>
      </c>
      <c r="G25" s="244">
        <v>9114529.244097</v>
      </c>
      <c r="H25" s="245">
        <v>10964660.154097</v>
      </c>
      <c r="I25" s="476"/>
      <c r="J25" s="476"/>
      <c r="K25" s="476"/>
      <c r="L25" s="476"/>
      <c r="M25" s="476"/>
      <c r="N25" s="476"/>
    </row>
    <row r="26" spans="1:14" ht="15.75">
      <c r="A26" s="125">
        <v>9</v>
      </c>
      <c r="B26" s="53" t="s">
        <v>116</v>
      </c>
      <c r="C26" s="244">
        <v>8917.81</v>
      </c>
      <c r="D26" s="244">
        <v>167492.33000000002</v>
      </c>
      <c r="E26" s="234">
        <v>176410.14</v>
      </c>
      <c r="F26" s="244">
        <v>7164.92</v>
      </c>
      <c r="G26" s="244">
        <v>1243720.49</v>
      </c>
      <c r="H26" s="245">
        <v>1250885.4099999999</v>
      </c>
      <c r="I26" s="476"/>
      <c r="J26" s="476"/>
      <c r="K26" s="476"/>
      <c r="L26" s="476"/>
      <c r="M26" s="476"/>
      <c r="N26" s="476"/>
    </row>
    <row r="27" spans="1:14" ht="15.75">
      <c r="A27" s="125">
        <v>10</v>
      </c>
      <c r="B27" s="53" t="s">
        <v>117</v>
      </c>
      <c r="C27" s="244">
        <v>0</v>
      </c>
      <c r="D27" s="244">
        <v>0</v>
      </c>
      <c r="E27" s="234">
        <v>0</v>
      </c>
      <c r="F27" s="244">
        <v>0</v>
      </c>
      <c r="G27" s="244">
        <v>0</v>
      </c>
      <c r="H27" s="245">
        <v>0</v>
      </c>
      <c r="I27" s="476"/>
      <c r="J27" s="476"/>
      <c r="K27" s="476"/>
      <c r="L27" s="476"/>
      <c r="M27" s="476"/>
      <c r="N27" s="476"/>
    </row>
    <row r="28" spans="1:14" ht="15.75">
      <c r="A28" s="125">
        <v>11</v>
      </c>
      <c r="B28" s="53" t="s">
        <v>118</v>
      </c>
      <c r="C28" s="244">
        <v>2999517.29</v>
      </c>
      <c r="D28" s="244">
        <v>15020148.219999999</v>
      </c>
      <c r="E28" s="234">
        <v>18019665.509999998</v>
      </c>
      <c r="F28" s="244">
        <v>2467151.6</v>
      </c>
      <c r="G28" s="244">
        <v>18601006.289999999</v>
      </c>
      <c r="H28" s="245">
        <v>21068157.890000001</v>
      </c>
      <c r="I28" s="476"/>
      <c r="J28" s="476"/>
      <c r="K28" s="476"/>
      <c r="L28" s="476"/>
      <c r="M28" s="476"/>
      <c r="N28" s="476"/>
    </row>
    <row r="29" spans="1:14" ht="15.75">
      <c r="A29" s="125">
        <v>12</v>
      </c>
      <c r="B29" s="53" t="s">
        <v>119</v>
      </c>
      <c r="C29" s="244">
        <v>0</v>
      </c>
      <c r="D29" s="244">
        <v>0</v>
      </c>
      <c r="E29" s="234">
        <v>0</v>
      </c>
      <c r="F29" s="244">
        <v>0</v>
      </c>
      <c r="G29" s="244">
        <v>0</v>
      </c>
      <c r="H29" s="245">
        <v>0</v>
      </c>
      <c r="I29" s="476"/>
      <c r="J29" s="476"/>
      <c r="K29" s="476"/>
      <c r="L29" s="476"/>
      <c r="M29" s="476"/>
      <c r="N29" s="476"/>
    </row>
    <row r="30" spans="1:14" ht="15.75">
      <c r="A30" s="125">
        <v>13</v>
      </c>
      <c r="B30" s="56" t="s">
        <v>120</v>
      </c>
      <c r="C30" s="246">
        <v>8680669.6400000006</v>
      </c>
      <c r="D30" s="246">
        <v>28522622.600000001</v>
      </c>
      <c r="E30" s="234">
        <v>37203292.240000002</v>
      </c>
      <c r="F30" s="246">
        <v>7425597.8899999987</v>
      </c>
      <c r="G30" s="246">
        <v>31635177.609999999</v>
      </c>
      <c r="H30" s="245">
        <v>39060775.5</v>
      </c>
      <c r="I30" s="476"/>
      <c r="J30" s="476"/>
      <c r="K30" s="476"/>
      <c r="L30" s="476"/>
      <c r="M30" s="476"/>
      <c r="N30" s="476"/>
    </row>
    <row r="31" spans="1:14" ht="15.75">
      <c r="A31" s="125">
        <v>14</v>
      </c>
      <c r="B31" s="56" t="s">
        <v>121</v>
      </c>
      <c r="C31" s="246">
        <v>30269985.000000007</v>
      </c>
      <c r="D31" s="246">
        <v>26745175.169999994</v>
      </c>
      <c r="E31" s="234">
        <v>57015160.170000002</v>
      </c>
      <c r="F31" s="246">
        <v>24621240.030000001</v>
      </c>
      <c r="G31" s="246">
        <v>26831222.170000009</v>
      </c>
      <c r="H31" s="245">
        <v>51452462.20000001</v>
      </c>
      <c r="I31" s="476"/>
      <c r="J31" s="476"/>
      <c r="K31" s="476"/>
      <c r="L31" s="476"/>
      <c r="M31" s="476"/>
      <c r="N31" s="476"/>
    </row>
    <row r="32" spans="1:14">
      <c r="A32" s="125"/>
      <c r="B32" s="51"/>
      <c r="C32" s="248"/>
      <c r="D32" s="248"/>
      <c r="E32" s="248"/>
      <c r="F32" s="248"/>
      <c r="G32" s="248"/>
      <c r="H32" s="249"/>
      <c r="I32" s="476"/>
      <c r="J32" s="476"/>
      <c r="K32" s="476"/>
      <c r="L32" s="476"/>
      <c r="M32" s="476"/>
      <c r="N32" s="476"/>
    </row>
    <row r="33" spans="1:14" ht="15.75">
      <c r="A33" s="125"/>
      <c r="B33" s="51" t="s">
        <v>122</v>
      </c>
      <c r="C33" s="244"/>
      <c r="D33" s="244"/>
      <c r="E33" s="233"/>
      <c r="F33" s="244"/>
      <c r="G33" s="244"/>
      <c r="H33" s="247"/>
      <c r="I33" s="476"/>
      <c r="J33" s="476"/>
      <c r="K33" s="476"/>
      <c r="L33" s="476"/>
      <c r="M33" s="476"/>
      <c r="N33" s="476"/>
    </row>
    <row r="34" spans="1:14" ht="15.75">
      <c r="A34" s="125">
        <v>15</v>
      </c>
      <c r="B34" s="50" t="s">
        <v>93</v>
      </c>
      <c r="C34" s="250">
        <v>-896549.66849999968</v>
      </c>
      <c r="D34" s="250">
        <v>3525577.7333000004</v>
      </c>
      <c r="E34" s="234">
        <v>2629028.0648000007</v>
      </c>
      <c r="F34" s="250">
        <v>469809.91150000039</v>
      </c>
      <c r="G34" s="250">
        <v>3732438.4829000002</v>
      </c>
      <c r="H34" s="245">
        <v>4202248.3944000006</v>
      </c>
      <c r="I34" s="476"/>
      <c r="J34" s="476"/>
      <c r="K34" s="476"/>
      <c r="L34" s="476"/>
      <c r="M34" s="476"/>
      <c r="N34" s="476"/>
    </row>
    <row r="35" spans="1:14" ht="15.75">
      <c r="A35" s="125">
        <v>15.1</v>
      </c>
      <c r="B35" s="54" t="s">
        <v>123</v>
      </c>
      <c r="C35" s="244">
        <v>5436837.8214999996</v>
      </c>
      <c r="D35" s="244">
        <v>5156797.5033</v>
      </c>
      <c r="E35" s="234">
        <v>10593635.3248</v>
      </c>
      <c r="F35" s="244">
        <v>6045406.5714999996</v>
      </c>
      <c r="G35" s="244">
        <v>5788988.4329000004</v>
      </c>
      <c r="H35" s="245">
        <v>11834395.0044</v>
      </c>
      <c r="I35" s="476"/>
      <c r="J35" s="476"/>
      <c r="K35" s="476"/>
      <c r="L35" s="476"/>
      <c r="M35" s="476"/>
      <c r="N35" s="476"/>
    </row>
    <row r="36" spans="1:14" ht="15.75">
      <c r="A36" s="125">
        <v>15.2</v>
      </c>
      <c r="B36" s="54" t="s">
        <v>124</v>
      </c>
      <c r="C36" s="244">
        <v>6333387.4899999993</v>
      </c>
      <c r="D36" s="244">
        <v>1631219.7699999996</v>
      </c>
      <c r="E36" s="234">
        <v>7964607.2599999988</v>
      </c>
      <c r="F36" s="244">
        <v>5575596.6599999992</v>
      </c>
      <c r="G36" s="244">
        <v>2056549.9500000002</v>
      </c>
      <c r="H36" s="245">
        <v>7632146.6099999994</v>
      </c>
      <c r="I36" s="476"/>
      <c r="J36" s="476"/>
      <c r="K36" s="476"/>
      <c r="L36" s="476"/>
      <c r="M36" s="476"/>
      <c r="N36" s="476"/>
    </row>
    <row r="37" spans="1:14" ht="15.75">
      <c r="A37" s="125">
        <v>16</v>
      </c>
      <c r="B37" s="53" t="s">
        <v>125</v>
      </c>
      <c r="C37" s="244">
        <v>632376.25</v>
      </c>
      <c r="D37" s="244">
        <v>23718.48</v>
      </c>
      <c r="E37" s="234">
        <v>656094.73</v>
      </c>
      <c r="F37" s="244">
        <v>210792.08</v>
      </c>
      <c r="G37" s="244">
        <v>18889.310000000001</v>
      </c>
      <c r="H37" s="245">
        <v>229681.38999999998</v>
      </c>
      <c r="I37" s="476"/>
      <c r="J37" s="476"/>
      <c r="K37" s="476"/>
      <c r="L37" s="476"/>
      <c r="M37" s="476"/>
      <c r="N37" s="476"/>
    </row>
    <row r="38" spans="1:14" ht="15.75">
      <c r="A38" s="125">
        <v>17</v>
      </c>
      <c r="B38" s="53" t="s">
        <v>126</v>
      </c>
      <c r="C38" s="244"/>
      <c r="D38" s="244"/>
      <c r="E38" s="234">
        <v>0</v>
      </c>
      <c r="F38" s="244"/>
      <c r="G38" s="244"/>
      <c r="H38" s="245">
        <v>0</v>
      </c>
      <c r="I38" s="476"/>
      <c r="J38" s="476"/>
      <c r="K38" s="476"/>
      <c r="L38" s="476"/>
      <c r="M38" s="476"/>
      <c r="N38" s="476"/>
    </row>
    <row r="39" spans="1:14" ht="15.75">
      <c r="A39" s="125">
        <v>18</v>
      </c>
      <c r="B39" s="53" t="s">
        <v>127</v>
      </c>
      <c r="C39" s="244"/>
      <c r="D39" s="244">
        <v>0</v>
      </c>
      <c r="E39" s="234">
        <v>0</v>
      </c>
      <c r="F39" s="244"/>
      <c r="G39" s="244">
        <v>0</v>
      </c>
      <c r="H39" s="245">
        <v>0</v>
      </c>
      <c r="I39" s="476"/>
      <c r="J39" s="476"/>
      <c r="K39" s="476"/>
      <c r="L39" s="476"/>
      <c r="M39" s="476"/>
      <c r="N39" s="476"/>
    </row>
    <row r="40" spans="1:14" ht="15.75">
      <c r="A40" s="125">
        <v>19</v>
      </c>
      <c r="B40" s="53" t="s">
        <v>128</v>
      </c>
      <c r="C40" s="244">
        <v>-469996.28000000119</v>
      </c>
      <c r="D40" s="244"/>
      <c r="E40" s="234">
        <v>-469996.28000000119</v>
      </c>
      <c r="F40" s="244">
        <v>15228234.930000002</v>
      </c>
      <c r="G40" s="244"/>
      <c r="H40" s="245">
        <v>15228234.930000002</v>
      </c>
      <c r="I40" s="476"/>
      <c r="J40" s="476"/>
      <c r="K40" s="476"/>
      <c r="L40" s="476"/>
      <c r="M40" s="476"/>
      <c r="N40" s="476"/>
    </row>
    <row r="41" spans="1:14" ht="15.75">
      <c r="A41" s="125">
        <v>20</v>
      </c>
      <c r="B41" s="53" t="s">
        <v>129</v>
      </c>
      <c r="C41" s="244">
        <v>13743267.599999994</v>
      </c>
      <c r="D41" s="244"/>
      <c r="E41" s="234">
        <v>13743267.599999994</v>
      </c>
      <c r="F41" s="244">
        <v>-1581617.379999999</v>
      </c>
      <c r="G41" s="244"/>
      <c r="H41" s="245">
        <v>-1581617.379999999</v>
      </c>
      <c r="I41" s="476"/>
      <c r="J41" s="476"/>
      <c r="K41" s="476"/>
      <c r="L41" s="476"/>
      <c r="M41" s="476"/>
      <c r="N41" s="476"/>
    </row>
    <row r="42" spans="1:14" ht="15.75">
      <c r="A42" s="125">
        <v>21</v>
      </c>
      <c r="B42" s="53" t="s">
        <v>130</v>
      </c>
      <c r="C42" s="244">
        <v>1487646.12</v>
      </c>
      <c r="D42" s="244"/>
      <c r="E42" s="234">
        <v>1487646.12</v>
      </c>
      <c r="F42" s="244">
        <v>950470.78999999992</v>
      </c>
      <c r="G42" s="244"/>
      <c r="H42" s="245">
        <v>950470.78999999992</v>
      </c>
      <c r="I42" s="476"/>
      <c r="J42" s="476"/>
      <c r="K42" s="476"/>
      <c r="L42" s="476"/>
      <c r="M42" s="476"/>
      <c r="N42" s="476"/>
    </row>
    <row r="43" spans="1:14" ht="15.75">
      <c r="A43" s="125">
        <v>22</v>
      </c>
      <c r="B43" s="53" t="s">
        <v>131</v>
      </c>
      <c r="C43" s="244">
        <v>1985266.3</v>
      </c>
      <c r="D43" s="244">
        <v>304959.37</v>
      </c>
      <c r="E43" s="234">
        <v>2290225.67</v>
      </c>
      <c r="F43" s="244">
        <v>2402346.1</v>
      </c>
      <c r="G43" s="244">
        <v>563384.03</v>
      </c>
      <c r="H43" s="245">
        <v>2965730.13</v>
      </c>
      <c r="I43" s="476"/>
      <c r="J43" s="476"/>
      <c r="K43" s="476"/>
      <c r="L43" s="476"/>
      <c r="M43" s="476"/>
      <c r="N43" s="476"/>
    </row>
    <row r="44" spans="1:14" ht="15.75">
      <c r="A44" s="125">
        <v>23</v>
      </c>
      <c r="B44" s="53" t="s">
        <v>132</v>
      </c>
      <c r="C44" s="244">
        <v>1424610.28</v>
      </c>
      <c r="D44" s="244">
        <v>505087.07439999998</v>
      </c>
      <c r="E44" s="234">
        <v>1929697.3544000001</v>
      </c>
      <c r="F44" s="244">
        <v>1215600.2200000002</v>
      </c>
      <c r="G44" s="244">
        <v>776675.34459999995</v>
      </c>
      <c r="H44" s="245">
        <v>1992275.5646000002</v>
      </c>
      <c r="I44" s="476"/>
      <c r="J44" s="476"/>
      <c r="K44" s="476"/>
      <c r="L44" s="476"/>
      <c r="M44" s="476"/>
      <c r="N44" s="476"/>
    </row>
    <row r="45" spans="1:14" ht="15.75">
      <c r="A45" s="125">
        <v>24</v>
      </c>
      <c r="B45" s="56" t="s">
        <v>133</v>
      </c>
      <c r="C45" s="246">
        <v>17906620.601499997</v>
      </c>
      <c r="D45" s="246">
        <v>4359342.6577000003</v>
      </c>
      <c r="E45" s="234">
        <v>22265963.259199999</v>
      </c>
      <c r="F45" s="246">
        <v>18895636.651500002</v>
      </c>
      <c r="G45" s="246">
        <v>5091387.1675000004</v>
      </c>
      <c r="H45" s="245">
        <v>23987023.819000002</v>
      </c>
      <c r="I45" s="476"/>
      <c r="J45" s="476"/>
      <c r="K45" s="476"/>
      <c r="L45" s="476"/>
      <c r="M45" s="476"/>
      <c r="N45" s="476"/>
    </row>
    <row r="46" spans="1:14">
      <c r="A46" s="125"/>
      <c r="B46" s="51" t="s">
        <v>134</v>
      </c>
      <c r="C46" s="244"/>
      <c r="D46" s="244"/>
      <c r="E46" s="244"/>
      <c r="F46" s="244"/>
      <c r="G46" s="244"/>
      <c r="H46" s="251"/>
      <c r="I46" s="476"/>
      <c r="J46" s="476"/>
      <c r="K46" s="476"/>
      <c r="L46" s="476"/>
      <c r="M46" s="476"/>
      <c r="N46" s="476"/>
    </row>
    <row r="47" spans="1:14" ht="15.75">
      <c r="A47" s="125">
        <v>25</v>
      </c>
      <c r="B47" s="53" t="s">
        <v>135</v>
      </c>
      <c r="C47" s="244">
        <v>2044624.2999999998</v>
      </c>
      <c r="D47" s="244">
        <v>9066205.9900000002</v>
      </c>
      <c r="E47" s="234">
        <v>11110830.289999999</v>
      </c>
      <c r="F47" s="244">
        <v>1960242.35</v>
      </c>
      <c r="G47" s="244">
        <v>7743122.2199999988</v>
      </c>
      <c r="H47" s="245">
        <v>9703364.5699999984</v>
      </c>
      <c r="I47" s="476"/>
      <c r="J47" s="476"/>
      <c r="K47" s="476"/>
      <c r="L47" s="476"/>
      <c r="M47" s="476"/>
      <c r="N47" s="476"/>
    </row>
    <row r="48" spans="1:14" ht="15.75">
      <c r="A48" s="125">
        <v>26</v>
      </c>
      <c r="B48" s="53" t="s">
        <v>136</v>
      </c>
      <c r="C48" s="244">
        <v>2618402.94</v>
      </c>
      <c r="D48" s="244">
        <v>3090838.5</v>
      </c>
      <c r="E48" s="234">
        <v>5709241.4399999995</v>
      </c>
      <c r="F48" s="244">
        <v>4628443.76</v>
      </c>
      <c r="G48" s="244">
        <v>2679249.23</v>
      </c>
      <c r="H48" s="245">
        <v>7307692.9900000002</v>
      </c>
      <c r="I48" s="476"/>
      <c r="J48" s="476"/>
      <c r="K48" s="476"/>
      <c r="L48" s="476"/>
      <c r="M48" s="476"/>
      <c r="N48" s="476"/>
    </row>
    <row r="49" spans="1:14" ht="15.75">
      <c r="A49" s="125">
        <v>27</v>
      </c>
      <c r="B49" s="53" t="s">
        <v>137</v>
      </c>
      <c r="C49" s="244">
        <v>14577975.969999999</v>
      </c>
      <c r="D49" s="244"/>
      <c r="E49" s="234">
        <v>14577975.969999999</v>
      </c>
      <c r="F49" s="244">
        <v>14652591.390000001</v>
      </c>
      <c r="G49" s="244"/>
      <c r="H49" s="245">
        <v>14652591.390000001</v>
      </c>
      <c r="I49" s="476"/>
      <c r="J49" s="476"/>
      <c r="K49" s="476"/>
      <c r="L49" s="476"/>
      <c r="M49" s="476"/>
      <c r="N49" s="476"/>
    </row>
    <row r="50" spans="1:14" ht="15.75">
      <c r="A50" s="125">
        <v>28</v>
      </c>
      <c r="B50" s="53" t="s">
        <v>274</v>
      </c>
      <c r="C50" s="244">
        <v>53147.859999999993</v>
      </c>
      <c r="D50" s="244"/>
      <c r="E50" s="234">
        <v>53147.859999999993</v>
      </c>
      <c r="F50" s="244">
        <v>78432.489999999991</v>
      </c>
      <c r="G50" s="244"/>
      <c r="H50" s="245">
        <v>78432.489999999991</v>
      </c>
      <c r="I50" s="476"/>
      <c r="J50" s="476"/>
      <c r="K50" s="476"/>
      <c r="L50" s="476"/>
      <c r="M50" s="476"/>
      <c r="N50" s="476"/>
    </row>
    <row r="51" spans="1:14" ht="15.75">
      <c r="A51" s="125">
        <v>29</v>
      </c>
      <c r="B51" s="53" t="s">
        <v>138</v>
      </c>
      <c r="C51" s="244">
        <v>5627045.3100000005</v>
      </c>
      <c r="D51" s="244"/>
      <c r="E51" s="234">
        <v>5627045.3100000005</v>
      </c>
      <c r="F51" s="244">
        <v>5811719.1100000003</v>
      </c>
      <c r="G51" s="244"/>
      <c r="H51" s="245">
        <v>5811719.1100000003</v>
      </c>
      <c r="I51" s="476"/>
      <c r="J51" s="476"/>
      <c r="K51" s="476"/>
      <c r="L51" s="476"/>
      <c r="M51" s="476"/>
      <c r="N51" s="476"/>
    </row>
    <row r="52" spans="1:14" ht="15.75">
      <c r="A52" s="125">
        <v>30</v>
      </c>
      <c r="B52" s="53" t="s">
        <v>139</v>
      </c>
      <c r="C52" s="244">
        <v>3722477.88</v>
      </c>
      <c r="D52" s="244">
        <v>2569.9100000000003</v>
      </c>
      <c r="E52" s="234">
        <v>3725047.79</v>
      </c>
      <c r="F52" s="244">
        <v>4249706.17</v>
      </c>
      <c r="G52" s="244">
        <v>2016.42</v>
      </c>
      <c r="H52" s="245">
        <v>4251722.59</v>
      </c>
      <c r="I52" s="476"/>
      <c r="J52" s="476"/>
      <c r="K52" s="476"/>
      <c r="L52" s="476"/>
      <c r="M52" s="476"/>
      <c r="N52" s="476"/>
    </row>
    <row r="53" spans="1:14" ht="15.75">
      <c r="A53" s="125">
        <v>31</v>
      </c>
      <c r="B53" s="56" t="s">
        <v>140</v>
      </c>
      <c r="C53" s="246">
        <v>28643674.260000002</v>
      </c>
      <c r="D53" s="246">
        <v>12159614.4</v>
      </c>
      <c r="E53" s="234">
        <v>40803288.660000004</v>
      </c>
      <c r="F53" s="246">
        <v>31381135.269999996</v>
      </c>
      <c r="G53" s="246">
        <v>10424387.869999999</v>
      </c>
      <c r="H53" s="245">
        <v>41805523.139999993</v>
      </c>
      <c r="I53" s="476"/>
      <c r="J53" s="476"/>
      <c r="K53" s="476"/>
      <c r="L53" s="476"/>
      <c r="M53" s="476"/>
      <c r="N53" s="476"/>
    </row>
    <row r="54" spans="1:14" ht="15.75">
      <c r="A54" s="125">
        <v>32</v>
      </c>
      <c r="B54" s="56" t="s">
        <v>141</v>
      </c>
      <c r="C54" s="246">
        <v>-10737053.658500005</v>
      </c>
      <c r="D54" s="246">
        <v>-7800271.7423</v>
      </c>
      <c r="E54" s="234">
        <v>-18537325.400800005</v>
      </c>
      <c r="F54" s="246">
        <v>-12485498.618499994</v>
      </c>
      <c r="G54" s="246">
        <v>-5333000.7024999987</v>
      </c>
      <c r="H54" s="245">
        <v>-17818499.320999995</v>
      </c>
      <c r="I54" s="476"/>
      <c r="J54" s="476"/>
      <c r="K54" s="476"/>
      <c r="L54" s="476"/>
      <c r="M54" s="476"/>
      <c r="N54" s="476"/>
    </row>
    <row r="55" spans="1:14">
      <c r="A55" s="125"/>
      <c r="B55" s="51"/>
      <c r="C55" s="248"/>
      <c r="D55" s="248"/>
      <c r="E55" s="248"/>
      <c r="F55" s="248"/>
      <c r="G55" s="248"/>
      <c r="H55" s="249"/>
      <c r="I55" s="476"/>
      <c r="J55" s="476"/>
      <c r="K55" s="476"/>
      <c r="L55" s="476"/>
      <c r="M55" s="476"/>
      <c r="N55" s="476"/>
    </row>
    <row r="56" spans="1:14" ht="15.75">
      <c r="A56" s="125">
        <v>33</v>
      </c>
      <c r="B56" s="56" t="s">
        <v>142</v>
      </c>
      <c r="C56" s="246">
        <v>19532931.341500003</v>
      </c>
      <c r="D56" s="246">
        <v>18944903.427699994</v>
      </c>
      <c r="E56" s="234">
        <v>38477834.769199997</v>
      </c>
      <c r="F56" s="246">
        <v>12135741.411500007</v>
      </c>
      <c r="G56" s="246">
        <v>21498221.467500009</v>
      </c>
      <c r="H56" s="245">
        <v>33633962.879000016</v>
      </c>
      <c r="I56" s="476"/>
      <c r="J56" s="476"/>
      <c r="K56" s="476"/>
      <c r="L56" s="476"/>
      <c r="M56" s="476"/>
      <c r="N56" s="476"/>
    </row>
    <row r="57" spans="1:14">
      <c r="A57" s="125"/>
      <c r="B57" s="51"/>
      <c r="C57" s="248"/>
      <c r="D57" s="248"/>
      <c r="E57" s="248"/>
      <c r="F57" s="248"/>
      <c r="G57" s="248"/>
      <c r="H57" s="249"/>
      <c r="I57" s="476"/>
      <c r="J57" s="476"/>
      <c r="K57" s="476"/>
      <c r="L57" s="476"/>
      <c r="M57" s="476"/>
      <c r="N57" s="476"/>
    </row>
    <row r="58" spans="1:14" ht="15.75">
      <c r="A58" s="125">
        <v>34</v>
      </c>
      <c r="B58" s="53" t="s">
        <v>143</v>
      </c>
      <c r="C58" s="244">
        <v>36124517.009999998</v>
      </c>
      <c r="D58" s="244">
        <v>-968401.06</v>
      </c>
      <c r="E58" s="234">
        <v>35156115.949999996</v>
      </c>
      <c r="F58" s="244">
        <v>6617408.8399999999</v>
      </c>
      <c r="G58" s="244" t="s">
        <v>490</v>
      </c>
      <c r="H58" s="245">
        <v>6617408.8399999999</v>
      </c>
      <c r="I58" s="476"/>
      <c r="J58" s="476"/>
      <c r="K58" s="476"/>
      <c r="L58" s="476"/>
      <c r="M58" s="476"/>
      <c r="N58" s="476"/>
    </row>
    <row r="59" spans="1:14" s="201" customFormat="1" ht="15.75">
      <c r="A59" s="125">
        <v>35</v>
      </c>
      <c r="B59" s="50" t="s">
        <v>144</v>
      </c>
      <c r="C59" s="252">
        <v>0</v>
      </c>
      <c r="D59" s="252"/>
      <c r="E59" s="253">
        <v>0</v>
      </c>
      <c r="F59" s="254">
        <v>0</v>
      </c>
      <c r="G59" s="254" t="s">
        <v>490</v>
      </c>
      <c r="H59" s="255">
        <v>0</v>
      </c>
      <c r="I59" s="476"/>
      <c r="J59" s="476"/>
      <c r="K59" s="476"/>
      <c r="L59" s="476"/>
      <c r="M59" s="476"/>
      <c r="N59" s="476"/>
    </row>
    <row r="60" spans="1:14" ht="15.75">
      <c r="A60" s="125">
        <v>36</v>
      </c>
      <c r="B60" s="53" t="s">
        <v>145</v>
      </c>
      <c r="C60" s="244">
        <v>19445.280000000002</v>
      </c>
      <c r="D60" s="244">
        <v>527.99</v>
      </c>
      <c r="E60" s="234">
        <v>19973.270000000004</v>
      </c>
      <c r="F60" s="244">
        <v>254682.41</v>
      </c>
      <c r="G60" s="244" t="s">
        <v>490</v>
      </c>
      <c r="H60" s="245">
        <v>254682.41</v>
      </c>
      <c r="I60" s="476"/>
      <c r="J60" s="476"/>
      <c r="K60" s="476"/>
      <c r="L60" s="476"/>
      <c r="M60" s="476"/>
      <c r="N60" s="476"/>
    </row>
    <row r="61" spans="1:14" ht="15.75">
      <c r="A61" s="125">
        <v>37</v>
      </c>
      <c r="B61" s="56" t="s">
        <v>146</v>
      </c>
      <c r="C61" s="246">
        <v>36143962.289999999</v>
      </c>
      <c r="D61" s="246">
        <v>-967873.07000000007</v>
      </c>
      <c r="E61" s="234">
        <v>35176089.219999999</v>
      </c>
      <c r="F61" s="246">
        <v>6872091.25</v>
      </c>
      <c r="G61" s="246">
        <v>0</v>
      </c>
      <c r="H61" s="245">
        <v>6872091.25</v>
      </c>
      <c r="I61" s="476"/>
      <c r="J61" s="476"/>
      <c r="K61" s="476"/>
      <c r="L61" s="476"/>
      <c r="M61" s="476"/>
      <c r="N61" s="476"/>
    </row>
    <row r="62" spans="1:14">
      <c r="A62" s="125"/>
      <c r="B62" s="57"/>
      <c r="C62" s="244"/>
      <c r="D62" s="244"/>
      <c r="E62" s="244"/>
      <c r="F62" s="244"/>
      <c r="G62" s="244"/>
      <c r="H62" s="251"/>
      <c r="I62" s="476"/>
      <c r="J62" s="476"/>
      <c r="K62" s="476"/>
      <c r="L62" s="476"/>
      <c r="M62" s="476"/>
      <c r="N62" s="476"/>
    </row>
    <row r="63" spans="1:14" ht="15.75">
      <c r="A63" s="125">
        <v>38</v>
      </c>
      <c r="B63" s="58" t="s">
        <v>275</v>
      </c>
      <c r="C63" s="246">
        <v>-16611030.948499996</v>
      </c>
      <c r="D63" s="246">
        <v>19912776.497699995</v>
      </c>
      <c r="E63" s="234">
        <v>3301745.5491999984</v>
      </c>
      <c r="F63" s="246">
        <v>5263650.1615000069</v>
      </c>
      <c r="G63" s="246">
        <v>21498221.467500009</v>
      </c>
      <c r="H63" s="245">
        <v>26761871.629000016</v>
      </c>
      <c r="I63" s="476"/>
      <c r="J63" s="476"/>
      <c r="K63" s="476"/>
      <c r="L63" s="476"/>
      <c r="M63" s="476"/>
      <c r="N63" s="476"/>
    </row>
    <row r="64" spans="1:14" ht="15.75">
      <c r="A64" s="123">
        <v>39</v>
      </c>
      <c r="B64" s="53" t="s">
        <v>147</v>
      </c>
      <c r="C64" s="256">
        <v>-232640</v>
      </c>
      <c r="D64" s="256"/>
      <c r="E64" s="234">
        <v>-232640</v>
      </c>
      <c r="F64" s="256">
        <v>3664745.07</v>
      </c>
      <c r="G64" s="256"/>
      <c r="H64" s="245">
        <v>3664745.07</v>
      </c>
      <c r="I64" s="476"/>
      <c r="J64" s="476"/>
      <c r="K64" s="476"/>
      <c r="L64" s="476"/>
      <c r="M64" s="476"/>
      <c r="N64" s="476"/>
    </row>
    <row r="65" spans="1:14" ht="15.75">
      <c r="A65" s="125">
        <v>40</v>
      </c>
      <c r="B65" s="56" t="s">
        <v>148</v>
      </c>
      <c r="C65" s="246">
        <v>-16378390.948499996</v>
      </c>
      <c r="D65" s="246">
        <v>19912776.497699995</v>
      </c>
      <c r="E65" s="234">
        <v>3534385.5491999984</v>
      </c>
      <c r="F65" s="246">
        <v>1598905.0915000071</v>
      </c>
      <c r="G65" s="246">
        <v>21498221.467500009</v>
      </c>
      <c r="H65" s="245">
        <v>23097126.559000015</v>
      </c>
      <c r="I65" s="476"/>
      <c r="J65" s="476"/>
      <c r="K65" s="476"/>
      <c r="L65" s="476"/>
      <c r="M65" s="476"/>
      <c r="N65" s="476"/>
    </row>
    <row r="66" spans="1:14" ht="15.75">
      <c r="A66" s="123">
        <v>41</v>
      </c>
      <c r="B66" s="53" t="s">
        <v>149</v>
      </c>
      <c r="C66" s="256">
        <v>0</v>
      </c>
      <c r="D66" s="256"/>
      <c r="E66" s="234">
        <v>0</v>
      </c>
      <c r="F66" s="256">
        <v>34115.99</v>
      </c>
      <c r="G66" s="256"/>
      <c r="H66" s="245">
        <v>34115.99</v>
      </c>
      <c r="I66" s="476"/>
      <c r="J66" s="476"/>
      <c r="K66" s="476"/>
      <c r="L66" s="476"/>
      <c r="M66" s="476"/>
      <c r="N66" s="476"/>
    </row>
    <row r="67" spans="1:14" ht="16.5" thickBot="1">
      <c r="A67" s="127">
        <v>42</v>
      </c>
      <c r="B67" s="128" t="s">
        <v>150</v>
      </c>
      <c r="C67" s="257">
        <v>-16378390.948499996</v>
      </c>
      <c r="D67" s="257">
        <v>19912776.497699995</v>
      </c>
      <c r="E67" s="242">
        <v>3534385.5491999984</v>
      </c>
      <c r="F67" s="257">
        <v>1633021.0815000071</v>
      </c>
      <c r="G67" s="257">
        <v>21498221.467500009</v>
      </c>
      <c r="H67" s="258">
        <v>23131242.549000017</v>
      </c>
      <c r="I67" s="476"/>
      <c r="J67" s="476"/>
      <c r="K67" s="476"/>
      <c r="L67" s="476"/>
      <c r="M67" s="476"/>
      <c r="N67" s="476"/>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Normal="100" workbookViewId="0">
      <selection activeCell="I7" sqref="I7:N53"/>
    </sheetView>
  </sheetViews>
  <sheetFormatPr defaultRowHeight="15"/>
  <cols>
    <col min="1" max="1" width="9.5703125" bestFit="1" customWidth="1"/>
    <col min="2" max="2" width="72.28515625" customWidth="1"/>
    <col min="3" max="8" width="12.7109375" customWidth="1"/>
  </cols>
  <sheetData>
    <row r="1" spans="1:14">
      <c r="A1" s="2" t="s">
        <v>191</v>
      </c>
      <c r="B1" t="s">
        <v>489</v>
      </c>
    </row>
    <row r="2" spans="1:14">
      <c r="A2" s="2" t="s">
        <v>192</v>
      </c>
      <c r="B2" s="456">
        <v>44196</v>
      </c>
    </row>
    <row r="3" spans="1:14">
      <c r="A3" s="2"/>
    </row>
    <row r="4" spans="1:14" ht="16.5" thickBot="1">
      <c r="A4" s="2" t="s">
        <v>334</v>
      </c>
      <c r="B4" s="2"/>
      <c r="C4" s="210"/>
      <c r="D4" s="210"/>
      <c r="E4" s="210"/>
      <c r="F4" s="211"/>
      <c r="G4" s="211"/>
      <c r="H4" s="212" t="s">
        <v>95</v>
      </c>
    </row>
    <row r="5" spans="1:14" ht="15.75">
      <c r="A5" s="526" t="s">
        <v>27</v>
      </c>
      <c r="B5" s="528" t="s">
        <v>248</v>
      </c>
      <c r="C5" s="530" t="s">
        <v>197</v>
      </c>
      <c r="D5" s="530"/>
      <c r="E5" s="530"/>
      <c r="F5" s="530" t="s">
        <v>198</v>
      </c>
      <c r="G5" s="530"/>
      <c r="H5" s="531"/>
    </row>
    <row r="6" spans="1:14">
      <c r="A6" s="527"/>
      <c r="B6" s="529"/>
      <c r="C6" s="38" t="s">
        <v>28</v>
      </c>
      <c r="D6" s="38" t="s">
        <v>96</v>
      </c>
      <c r="E6" s="38" t="s">
        <v>69</v>
      </c>
      <c r="F6" s="38" t="s">
        <v>28</v>
      </c>
      <c r="G6" s="38" t="s">
        <v>96</v>
      </c>
      <c r="H6" s="39" t="s">
        <v>69</v>
      </c>
    </row>
    <row r="7" spans="1:14" s="3" customFormat="1" ht="15.75">
      <c r="A7" s="213">
        <v>1</v>
      </c>
      <c r="B7" s="214" t="s">
        <v>371</v>
      </c>
      <c r="C7" s="236">
        <v>80506393.219999999</v>
      </c>
      <c r="D7" s="236">
        <v>81017048.217399999</v>
      </c>
      <c r="E7" s="259">
        <v>161523441.43739998</v>
      </c>
      <c r="F7" s="236">
        <v>55590794.969999999</v>
      </c>
      <c r="G7" s="236">
        <v>41830807.273999996</v>
      </c>
      <c r="H7" s="237">
        <v>97421602.243999988</v>
      </c>
      <c r="I7" s="477"/>
      <c r="J7" s="477"/>
      <c r="K7" s="477"/>
      <c r="L7" s="477"/>
      <c r="M7" s="477"/>
      <c r="N7" s="477"/>
    </row>
    <row r="8" spans="1:14" s="3" customFormat="1" ht="15.75">
      <c r="A8" s="213">
        <v>1.1000000000000001</v>
      </c>
      <c r="B8" s="215" t="s">
        <v>279</v>
      </c>
      <c r="C8" s="236">
        <v>45680394.450000003</v>
      </c>
      <c r="D8" s="236">
        <v>21127296.9584</v>
      </c>
      <c r="E8" s="259">
        <v>66807691.408399999</v>
      </c>
      <c r="F8" s="236">
        <v>33373148.82</v>
      </c>
      <c r="G8" s="236">
        <v>14991504.062100001</v>
      </c>
      <c r="H8" s="237">
        <v>48364652.882100001</v>
      </c>
      <c r="I8" s="477"/>
      <c r="J8" s="477"/>
      <c r="K8" s="477"/>
      <c r="L8" s="477"/>
      <c r="M8" s="477"/>
      <c r="N8" s="477"/>
    </row>
    <row r="9" spans="1:14" s="3" customFormat="1" ht="15.75">
      <c r="A9" s="213">
        <v>1.2</v>
      </c>
      <c r="B9" s="215" t="s">
        <v>280</v>
      </c>
      <c r="C9" s="236">
        <v>0</v>
      </c>
      <c r="D9" s="236">
        <v>7168587.3838999998</v>
      </c>
      <c r="E9" s="259">
        <v>7168587.3838999998</v>
      </c>
      <c r="F9" s="236">
        <v>0</v>
      </c>
      <c r="G9" s="236">
        <v>98973.809299999994</v>
      </c>
      <c r="H9" s="237">
        <v>98973.809299999994</v>
      </c>
      <c r="I9" s="477"/>
      <c r="J9" s="477"/>
      <c r="K9" s="477"/>
      <c r="L9" s="477"/>
      <c r="M9" s="477"/>
      <c r="N9" s="477"/>
    </row>
    <row r="10" spans="1:14" s="3" customFormat="1" ht="15.75">
      <c r="A10" s="213">
        <v>1.3</v>
      </c>
      <c r="B10" s="215" t="s">
        <v>281</v>
      </c>
      <c r="C10" s="236">
        <v>34825998.770000003</v>
      </c>
      <c r="D10" s="236">
        <v>52721163.875100002</v>
      </c>
      <c r="E10" s="259">
        <v>87547162.645099998</v>
      </c>
      <c r="F10" s="236">
        <v>22217646.149999999</v>
      </c>
      <c r="G10" s="236">
        <v>26740329.402599998</v>
      </c>
      <c r="H10" s="237">
        <v>48957975.552599996</v>
      </c>
      <c r="I10" s="477"/>
      <c r="J10" s="477"/>
      <c r="K10" s="477"/>
      <c r="L10" s="477"/>
      <c r="M10" s="477"/>
      <c r="N10" s="477"/>
    </row>
    <row r="11" spans="1:14" s="3" customFormat="1" ht="15.75">
      <c r="A11" s="213">
        <v>1.4</v>
      </c>
      <c r="B11" s="215" t="s">
        <v>282</v>
      </c>
      <c r="C11" s="236">
        <v>0</v>
      </c>
      <c r="D11" s="236">
        <v>0</v>
      </c>
      <c r="E11" s="259">
        <v>0</v>
      </c>
      <c r="F11" s="236">
        <v>0</v>
      </c>
      <c r="G11" s="236">
        <v>0</v>
      </c>
      <c r="H11" s="237">
        <v>0</v>
      </c>
      <c r="I11" s="477"/>
      <c r="J11" s="477"/>
      <c r="K11" s="477"/>
      <c r="L11" s="477"/>
      <c r="M11" s="477"/>
      <c r="N11" s="477"/>
    </row>
    <row r="12" spans="1:14" s="3" customFormat="1" ht="29.25" customHeight="1">
      <c r="A12" s="213">
        <v>2</v>
      </c>
      <c r="B12" s="214" t="s">
        <v>283</v>
      </c>
      <c r="C12" s="236">
        <v>30614358.25</v>
      </c>
      <c r="D12" s="236">
        <v>462561843.20999998</v>
      </c>
      <c r="E12" s="259">
        <v>493176201.45999998</v>
      </c>
      <c r="F12" s="236">
        <v>30614358.25</v>
      </c>
      <c r="G12" s="236">
        <v>308003454.495</v>
      </c>
      <c r="H12" s="237">
        <v>338617812.745</v>
      </c>
      <c r="I12" s="477"/>
      <c r="J12" s="477"/>
      <c r="K12" s="477"/>
      <c r="L12" s="477"/>
      <c r="M12" s="477"/>
      <c r="N12" s="477"/>
    </row>
    <row r="13" spans="1:14" s="3" customFormat="1" ht="25.5">
      <c r="A13" s="213">
        <v>3</v>
      </c>
      <c r="B13" s="214" t="s">
        <v>284</v>
      </c>
      <c r="C13" s="236">
        <v>11505000</v>
      </c>
      <c r="D13" s="236">
        <v>0</v>
      </c>
      <c r="E13" s="259">
        <v>11505000</v>
      </c>
      <c r="F13" s="236">
        <v>6902000</v>
      </c>
      <c r="G13" s="236">
        <v>0</v>
      </c>
      <c r="H13" s="237">
        <v>6902000</v>
      </c>
      <c r="I13" s="477"/>
      <c r="J13" s="477"/>
      <c r="K13" s="477"/>
      <c r="L13" s="477"/>
      <c r="M13" s="477"/>
      <c r="N13" s="477"/>
    </row>
    <row r="14" spans="1:14" s="3" customFormat="1" ht="15.75">
      <c r="A14" s="213">
        <v>3.1</v>
      </c>
      <c r="B14" s="215" t="s">
        <v>285</v>
      </c>
      <c r="C14" s="236">
        <v>11505000</v>
      </c>
      <c r="D14" s="236">
        <v>0</v>
      </c>
      <c r="E14" s="259">
        <v>11505000</v>
      </c>
      <c r="F14" s="236">
        <v>6902000</v>
      </c>
      <c r="G14" s="236">
        <v>0</v>
      </c>
      <c r="H14" s="237">
        <v>6902000</v>
      </c>
      <c r="I14" s="477"/>
      <c r="J14" s="477"/>
      <c r="K14" s="477"/>
      <c r="L14" s="477"/>
      <c r="M14" s="477"/>
      <c r="N14" s="477"/>
    </row>
    <row r="15" spans="1:14" s="3" customFormat="1" ht="15.75">
      <c r="A15" s="213">
        <v>3.2</v>
      </c>
      <c r="B15" s="215" t="s">
        <v>286</v>
      </c>
      <c r="C15" s="236"/>
      <c r="D15" s="236"/>
      <c r="E15" s="259">
        <v>0</v>
      </c>
      <c r="F15" s="236"/>
      <c r="G15" s="236"/>
      <c r="H15" s="237">
        <v>0</v>
      </c>
      <c r="I15" s="477"/>
      <c r="J15" s="477"/>
      <c r="K15" s="477"/>
      <c r="L15" s="477"/>
      <c r="M15" s="477"/>
      <c r="N15" s="477"/>
    </row>
    <row r="16" spans="1:14" s="3" customFormat="1" ht="15.75">
      <c r="A16" s="213">
        <v>4</v>
      </c>
      <c r="B16" s="214" t="s">
        <v>287</v>
      </c>
      <c r="C16" s="236">
        <v>251652578.34000003</v>
      </c>
      <c r="D16" s="236">
        <v>572062350.68000007</v>
      </c>
      <c r="E16" s="259">
        <v>823714929.0200001</v>
      </c>
      <c r="F16" s="236">
        <v>126885749.27</v>
      </c>
      <c r="G16" s="236">
        <v>491445639.52999997</v>
      </c>
      <c r="H16" s="237">
        <v>618331388.79999995</v>
      </c>
      <c r="I16" s="477"/>
      <c r="J16" s="477"/>
      <c r="K16" s="477"/>
      <c r="L16" s="477"/>
      <c r="M16" s="477"/>
      <c r="N16" s="477"/>
    </row>
    <row r="17" spans="1:14" s="3" customFormat="1" ht="15.75">
      <c r="A17" s="213">
        <v>4.0999999999999996</v>
      </c>
      <c r="B17" s="215" t="s">
        <v>288</v>
      </c>
      <c r="C17" s="236">
        <v>199720684.61000001</v>
      </c>
      <c r="D17" s="236">
        <v>484113117.76999998</v>
      </c>
      <c r="E17" s="259">
        <v>683833802.38</v>
      </c>
      <c r="F17" s="236">
        <v>96271391.019999996</v>
      </c>
      <c r="G17" s="236">
        <v>183442185.03</v>
      </c>
      <c r="H17" s="237">
        <v>279713576.05000001</v>
      </c>
      <c r="I17" s="477"/>
      <c r="J17" s="477"/>
      <c r="K17" s="477"/>
      <c r="L17" s="477"/>
      <c r="M17" s="477"/>
      <c r="N17" s="477"/>
    </row>
    <row r="18" spans="1:14" s="3" customFormat="1" ht="15.75">
      <c r="A18" s="213">
        <v>4.2</v>
      </c>
      <c r="B18" s="215" t="s">
        <v>289</v>
      </c>
      <c r="C18" s="236">
        <v>51931893.730000004</v>
      </c>
      <c r="D18" s="236">
        <v>87949232.910000026</v>
      </c>
      <c r="E18" s="259">
        <v>139881126.64000005</v>
      </c>
      <c r="F18" s="236">
        <v>30614358.25</v>
      </c>
      <c r="G18" s="236">
        <v>308003454.5</v>
      </c>
      <c r="H18" s="237">
        <v>338617812.75</v>
      </c>
      <c r="I18" s="477"/>
      <c r="J18" s="477"/>
      <c r="K18" s="477"/>
      <c r="L18" s="477"/>
      <c r="M18" s="477"/>
      <c r="N18" s="477"/>
    </row>
    <row r="19" spans="1:14" s="3" customFormat="1" ht="25.5">
      <c r="A19" s="213">
        <v>5</v>
      </c>
      <c r="B19" s="214" t="s">
        <v>290</v>
      </c>
      <c r="C19" s="236">
        <v>373436600.34999996</v>
      </c>
      <c r="D19" s="236">
        <v>1096107848.01</v>
      </c>
      <c r="E19" s="259">
        <v>1469544448.3599999</v>
      </c>
      <c r="F19" s="236">
        <v>331226685.27000004</v>
      </c>
      <c r="G19" s="236">
        <v>1091257706.6299996</v>
      </c>
      <c r="H19" s="237">
        <v>1422484391.8999996</v>
      </c>
      <c r="I19" s="477"/>
      <c r="J19" s="477"/>
      <c r="K19" s="477"/>
      <c r="L19" s="477"/>
      <c r="M19" s="477"/>
      <c r="N19" s="477"/>
    </row>
    <row r="20" spans="1:14" s="3" customFormat="1" ht="15.75">
      <c r="A20" s="213">
        <v>5.0999999999999996</v>
      </c>
      <c r="B20" s="215" t="s">
        <v>291</v>
      </c>
      <c r="C20" s="236">
        <v>6100536.6500000004</v>
      </c>
      <c r="D20" s="236">
        <v>1630506.41</v>
      </c>
      <c r="E20" s="259">
        <v>7731043.0600000005</v>
      </c>
      <c r="F20" s="236">
        <v>4795618.6500000004</v>
      </c>
      <c r="G20" s="236">
        <v>6892845.5899999999</v>
      </c>
      <c r="H20" s="237">
        <v>11688464.24</v>
      </c>
      <c r="I20" s="477"/>
      <c r="J20" s="477"/>
      <c r="K20" s="477"/>
      <c r="L20" s="477"/>
      <c r="M20" s="477"/>
      <c r="N20" s="477"/>
    </row>
    <row r="21" spans="1:14" s="3" customFormat="1" ht="15.75">
      <c r="A21" s="213">
        <v>5.2</v>
      </c>
      <c r="B21" s="215" t="s">
        <v>292</v>
      </c>
      <c r="C21" s="236">
        <v>0</v>
      </c>
      <c r="D21" s="236">
        <v>0</v>
      </c>
      <c r="E21" s="259">
        <v>0</v>
      </c>
      <c r="F21" s="236">
        <v>0</v>
      </c>
      <c r="G21" s="236">
        <v>0</v>
      </c>
      <c r="H21" s="237">
        <v>0</v>
      </c>
      <c r="I21" s="477"/>
      <c r="J21" s="477"/>
      <c r="K21" s="477"/>
      <c r="L21" s="477"/>
      <c r="M21" s="477"/>
      <c r="N21" s="477"/>
    </row>
    <row r="22" spans="1:14" s="3" customFormat="1" ht="15.75">
      <c r="A22" s="213">
        <v>5.3</v>
      </c>
      <c r="B22" s="215" t="s">
        <v>293</v>
      </c>
      <c r="C22" s="236">
        <v>322258460.21999997</v>
      </c>
      <c r="D22" s="236">
        <v>994236808.57000005</v>
      </c>
      <c r="E22" s="259">
        <v>1316495268.79</v>
      </c>
      <c r="F22" s="236">
        <v>281675450.43000001</v>
      </c>
      <c r="G22" s="236">
        <v>1007565369.4499999</v>
      </c>
      <c r="H22" s="237">
        <v>1289240819.8799999</v>
      </c>
      <c r="I22" s="477"/>
      <c r="J22" s="477"/>
      <c r="K22" s="477"/>
      <c r="L22" s="477"/>
      <c r="M22" s="477"/>
      <c r="N22" s="477"/>
    </row>
    <row r="23" spans="1:14" s="3" customFormat="1" ht="15.75">
      <c r="A23" s="213" t="s">
        <v>294</v>
      </c>
      <c r="B23" s="216" t="s">
        <v>295</v>
      </c>
      <c r="C23" s="236">
        <v>103363362.20999999</v>
      </c>
      <c r="D23" s="236">
        <v>272632304.25</v>
      </c>
      <c r="E23" s="259">
        <v>375995666.45999998</v>
      </c>
      <c r="F23" s="236">
        <v>87333290.829999998</v>
      </c>
      <c r="G23" s="236">
        <v>256395613.88</v>
      </c>
      <c r="H23" s="237">
        <v>343728904.70999998</v>
      </c>
      <c r="I23" s="477"/>
      <c r="J23" s="477"/>
      <c r="K23" s="477"/>
      <c r="L23" s="477"/>
      <c r="M23" s="477"/>
      <c r="N23" s="477"/>
    </row>
    <row r="24" spans="1:14" s="3" customFormat="1" ht="15.75">
      <c r="A24" s="213" t="s">
        <v>296</v>
      </c>
      <c r="B24" s="216" t="s">
        <v>297</v>
      </c>
      <c r="C24" s="236">
        <v>88611876.319999993</v>
      </c>
      <c r="D24" s="236">
        <v>399929849.94</v>
      </c>
      <c r="E24" s="259">
        <v>488541726.25999999</v>
      </c>
      <c r="F24" s="236">
        <v>117744137.88</v>
      </c>
      <c r="G24" s="236">
        <v>582926767.22000003</v>
      </c>
      <c r="H24" s="237">
        <v>700670905.10000002</v>
      </c>
      <c r="I24" s="477"/>
      <c r="J24" s="477"/>
      <c r="K24" s="477"/>
      <c r="L24" s="477"/>
      <c r="M24" s="477"/>
      <c r="N24" s="477"/>
    </row>
    <row r="25" spans="1:14" s="3" customFormat="1" ht="15.75">
      <c r="A25" s="213" t="s">
        <v>298</v>
      </c>
      <c r="B25" s="217" t="s">
        <v>299</v>
      </c>
      <c r="C25" s="236">
        <v>0</v>
      </c>
      <c r="D25" s="236">
        <v>0</v>
      </c>
      <c r="E25" s="259">
        <v>0</v>
      </c>
      <c r="F25" s="236">
        <v>0</v>
      </c>
      <c r="G25" s="236">
        <v>0</v>
      </c>
      <c r="H25" s="237">
        <v>0</v>
      </c>
      <c r="I25" s="477"/>
      <c r="J25" s="477"/>
      <c r="K25" s="477"/>
      <c r="L25" s="477"/>
      <c r="M25" s="477"/>
      <c r="N25" s="477"/>
    </row>
    <row r="26" spans="1:14" s="3" customFormat="1" ht="15.75">
      <c r="A26" s="213" t="s">
        <v>300</v>
      </c>
      <c r="B26" s="216" t="s">
        <v>301</v>
      </c>
      <c r="C26" s="236">
        <v>75845709.849999994</v>
      </c>
      <c r="D26" s="236">
        <v>157480504.90000001</v>
      </c>
      <c r="E26" s="259">
        <v>233326214.75</v>
      </c>
      <c r="F26" s="236">
        <v>76569078.049999997</v>
      </c>
      <c r="G26" s="236">
        <v>167422949.44</v>
      </c>
      <c r="H26" s="237">
        <v>243992027.49000001</v>
      </c>
      <c r="I26" s="477"/>
      <c r="J26" s="477"/>
      <c r="K26" s="477"/>
      <c r="L26" s="477"/>
      <c r="M26" s="477"/>
      <c r="N26" s="477"/>
    </row>
    <row r="27" spans="1:14" s="3" customFormat="1" ht="15.75">
      <c r="A27" s="213" t="s">
        <v>302</v>
      </c>
      <c r="B27" s="216" t="s">
        <v>303</v>
      </c>
      <c r="C27" s="236">
        <v>54437511.840000004</v>
      </c>
      <c r="D27" s="236">
        <v>164194149.47999999</v>
      </c>
      <c r="E27" s="259">
        <v>218631661.31999999</v>
      </c>
      <c r="F27" s="236">
        <v>28943.67</v>
      </c>
      <c r="G27" s="236">
        <v>820038.91</v>
      </c>
      <c r="H27" s="237">
        <v>848982.58000000007</v>
      </c>
      <c r="I27" s="477"/>
      <c r="J27" s="477"/>
      <c r="K27" s="477"/>
      <c r="L27" s="477"/>
      <c r="M27" s="477"/>
      <c r="N27" s="477"/>
    </row>
    <row r="28" spans="1:14" s="3" customFormat="1" ht="15.75">
      <c r="A28" s="213">
        <v>5.4</v>
      </c>
      <c r="B28" s="215" t="s">
        <v>304</v>
      </c>
      <c r="C28" s="236">
        <v>28481863.25</v>
      </c>
      <c r="D28" s="236">
        <v>82016275.459999993</v>
      </c>
      <c r="E28" s="259">
        <v>110498138.70999999</v>
      </c>
      <c r="F28" s="236">
        <v>22672380.030000001</v>
      </c>
      <c r="G28" s="236">
        <v>58156029.049999997</v>
      </c>
      <c r="H28" s="237">
        <v>80828409.079999998</v>
      </c>
      <c r="I28" s="477"/>
      <c r="J28" s="477"/>
      <c r="K28" s="477"/>
      <c r="L28" s="477"/>
      <c r="M28" s="477"/>
      <c r="N28" s="477"/>
    </row>
    <row r="29" spans="1:14" s="3" customFormat="1" ht="15.75">
      <c r="A29" s="213">
        <v>5.5</v>
      </c>
      <c r="B29" s="215" t="s">
        <v>305</v>
      </c>
      <c r="C29" s="236">
        <v>13630915.17</v>
      </c>
      <c r="D29" s="236">
        <v>15858485.25</v>
      </c>
      <c r="E29" s="259">
        <v>29489400.420000002</v>
      </c>
      <c r="F29" s="236">
        <v>17799633.789999999</v>
      </c>
      <c r="G29" s="236">
        <v>16612766.59</v>
      </c>
      <c r="H29" s="237">
        <v>34412400.379999995</v>
      </c>
      <c r="I29" s="477"/>
      <c r="J29" s="477"/>
      <c r="K29" s="477"/>
      <c r="L29" s="477"/>
      <c r="M29" s="477"/>
      <c r="N29" s="477"/>
    </row>
    <row r="30" spans="1:14" s="3" customFormat="1" ht="15.75">
      <c r="A30" s="213">
        <v>5.6</v>
      </c>
      <c r="B30" s="215" t="s">
        <v>306</v>
      </c>
      <c r="C30" s="236">
        <v>0</v>
      </c>
      <c r="D30" s="236">
        <v>913810.97</v>
      </c>
      <c r="E30" s="259">
        <v>913810.97</v>
      </c>
      <c r="F30" s="236">
        <v>0</v>
      </c>
      <c r="G30" s="236">
        <v>799772.85</v>
      </c>
      <c r="H30" s="237">
        <v>799772.85</v>
      </c>
      <c r="I30" s="477"/>
      <c r="J30" s="477"/>
      <c r="K30" s="477"/>
      <c r="L30" s="477"/>
      <c r="M30" s="477"/>
      <c r="N30" s="477"/>
    </row>
    <row r="31" spans="1:14" s="3" customFormat="1" ht="15.75">
      <c r="A31" s="213">
        <v>5.7</v>
      </c>
      <c r="B31" s="215" t="s">
        <v>307</v>
      </c>
      <c r="C31" s="236">
        <v>2964825.06</v>
      </c>
      <c r="D31" s="236">
        <v>1451961.35</v>
      </c>
      <c r="E31" s="259">
        <v>4416786.41</v>
      </c>
      <c r="F31" s="236">
        <v>4283602.37</v>
      </c>
      <c r="G31" s="236">
        <v>1230923.1000000001</v>
      </c>
      <c r="H31" s="237">
        <v>5514525.4700000007</v>
      </c>
      <c r="I31" s="477"/>
      <c r="J31" s="477"/>
      <c r="K31" s="477"/>
      <c r="L31" s="477"/>
      <c r="M31" s="477"/>
      <c r="N31" s="477"/>
    </row>
    <row r="32" spans="1:14" s="3" customFormat="1" ht="15.75">
      <c r="A32" s="213">
        <v>6</v>
      </c>
      <c r="B32" s="214" t="s">
        <v>308</v>
      </c>
      <c r="C32" s="236">
        <v>0</v>
      </c>
      <c r="D32" s="236">
        <v>274008817.08000004</v>
      </c>
      <c r="E32" s="259">
        <v>274008817.08000004</v>
      </c>
      <c r="F32" s="236">
        <v>0</v>
      </c>
      <c r="G32" s="236">
        <v>285623169.35500002</v>
      </c>
      <c r="H32" s="237">
        <v>285623169.35500002</v>
      </c>
      <c r="I32" s="477"/>
      <c r="J32" s="477"/>
      <c r="K32" s="477"/>
      <c r="L32" s="477"/>
      <c r="M32" s="477"/>
      <c r="N32" s="477"/>
    </row>
    <row r="33" spans="1:14" s="3" customFormat="1" ht="25.5">
      <c r="A33" s="213">
        <v>6.1</v>
      </c>
      <c r="B33" s="215" t="s">
        <v>372</v>
      </c>
      <c r="C33" s="236"/>
      <c r="D33" s="236">
        <v>135204967.08000001</v>
      </c>
      <c r="E33" s="259">
        <v>135204967.08000001</v>
      </c>
      <c r="F33" s="236"/>
      <c r="G33" s="236">
        <v>142800419.35499999</v>
      </c>
      <c r="H33" s="237">
        <v>142800419.35499999</v>
      </c>
      <c r="I33" s="477"/>
      <c r="J33" s="477"/>
      <c r="K33" s="477"/>
      <c r="L33" s="477"/>
      <c r="M33" s="477"/>
      <c r="N33" s="477"/>
    </row>
    <row r="34" spans="1:14" s="3" customFormat="1" ht="25.5">
      <c r="A34" s="213">
        <v>6.2</v>
      </c>
      <c r="B34" s="215" t="s">
        <v>309</v>
      </c>
      <c r="C34" s="236"/>
      <c r="D34" s="236">
        <v>138803850</v>
      </c>
      <c r="E34" s="259">
        <v>138803850</v>
      </c>
      <c r="F34" s="236"/>
      <c r="G34" s="236">
        <v>142822750</v>
      </c>
      <c r="H34" s="237">
        <v>142822750</v>
      </c>
      <c r="I34" s="477"/>
      <c r="J34" s="477"/>
      <c r="K34" s="477"/>
      <c r="L34" s="477"/>
      <c r="M34" s="477"/>
      <c r="N34" s="477"/>
    </row>
    <row r="35" spans="1:14" s="3" customFormat="1" ht="25.5">
      <c r="A35" s="213">
        <v>6.3</v>
      </c>
      <c r="B35" s="215" t="s">
        <v>310</v>
      </c>
      <c r="C35" s="236"/>
      <c r="D35" s="236"/>
      <c r="E35" s="259">
        <v>0</v>
      </c>
      <c r="F35" s="236"/>
      <c r="G35" s="236"/>
      <c r="H35" s="237">
        <v>0</v>
      </c>
      <c r="I35" s="477"/>
      <c r="J35" s="477"/>
      <c r="K35" s="477"/>
      <c r="L35" s="477"/>
      <c r="M35" s="477"/>
      <c r="N35" s="477"/>
    </row>
    <row r="36" spans="1:14" s="3" customFormat="1" ht="15.75">
      <c r="A36" s="213">
        <v>6.4</v>
      </c>
      <c r="B36" s="215" t="s">
        <v>311</v>
      </c>
      <c r="C36" s="236"/>
      <c r="D36" s="236"/>
      <c r="E36" s="259">
        <v>0</v>
      </c>
      <c r="F36" s="236"/>
      <c r="G36" s="236"/>
      <c r="H36" s="237">
        <v>0</v>
      </c>
      <c r="I36" s="477"/>
      <c r="J36" s="477"/>
      <c r="K36" s="477"/>
      <c r="L36" s="477"/>
      <c r="M36" s="477"/>
      <c r="N36" s="477"/>
    </row>
    <row r="37" spans="1:14" s="3" customFormat="1" ht="15.75">
      <c r="A37" s="213">
        <v>6.5</v>
      </c>
      <c r="B37" s="215" t="s">
        <v>312</v>
      </c>
      <c r="C37" s="236"/>
      <c r="D37" s="236"/>
      <c r="E37" s="259">
        <v>0</v>
      </c>
      <c r="F37" s="236"/>
      <c r="G37" s="236"/>
      <c r="H37" s="237">
        <v>0</v>
      </c>
      <c r="I37" s="477"/>
      <c r="J37" s="477"/>
      <c r="K37" s="477"/>
      <c r="L37" s="477"/>
      <c r="M37" s="477"/>
      <c r="N37" s="477"/>
    </row>
    <row r="38" spans="1:14" s="3" customFormat="1" ht="25.5">
      <c r="A38" s="213">
        <v>6.6</v>
      </c>
      <c r="B38" s="215" t="s">
        <v>313</v>
      </c>
      <c r="C38" s="236"/>
      <c r="D38" s="236"/>
      <c r="E38" s="259">
        <v>0</v>
      </c>
      <c r="F38" s="236"/>
      <c r="G38" s="236"/>
      <c r="H38" s="237">
        <v>0</v>
      </c>
      <c r="I38" s="477"/>
      <c r="J38" s="477"/>
      <c r="K38" s="477"/>
      <c r="L38" s="477"/>
      <c r="M38" s="477"/>
      <c r="N38" s="477"/>
    </row>
    <row r="39" spans="1:14" s="3" customFormat="1" ht="25.5">
      <c r="A39" s="213">
        <v>6.7</v>
      </c>
      <c r="B39" s="215" t="s">
        <v>314</v>
      </c>
      <c r="C39" s="236"/>
      <c r="D39" s="236"/>
      <c r="E39" s="259">
        <v>0</v>
      </c>
      <c r="F39" s="236"/>
      <c r="G39" s="236"/>
      <c r="H39" s="237">
        <v>0</v>
      </c>
      <c r="I39" s="477"/>
      <c r="J39" s="477"/>
      <c r="K39" s="477"/>
      <c r="L39" s="477"/>
      <c r="M39" s="477"/>
      <c r="N39" s="477"/>
    </row>
    <row r="40" spans="1:14" s="3" customFormat="1" ht="15.75">
      <c r="A40" s="213">
        <v>7</v>
      </c>
      <c r="B40" s="214" t="s">
        <v>315</v>
      </c>
      <c r="C40" s="236"/>
      <c r="D40" s="236"/>
      <c r="E40" s="259">
        <v>0</v>
      </c>
      <c r="F40" s="236"/>
      <c r="G40" s="236"/>
      <c r="H40" s="237">
        <v>0</v>
      </c>
      <c r="I40" s="477"/>
      <c r="J40" s="477"/>
      <c r="K40" s="477"/>
      <c r="L40" s="477"/>
      <c r="M40" s="477"/>
      <c r="N40" s="477"/>
    </row>
    <row r="41" spans="1:14" s="3" customFormat="1" ht="25.5">
      <c r="A41" s="213">
        <v>7.1</v>
      </c>
      <c r="B41" s="215" t="s">
        <v>316</v>
      </c>
      <c r="C41" s="236">
        <v>5207.04</v>
      </c>
      <c r="D41" s="236">
        <v>295802.86340000003</v>
      </c>
      <c r="E41" s="259">
        <v>301009.90340000001</v>
      </c>
      <c r="F41" s="236">
        <v>0</v>
      </c>
      <c r="G41" s="236">
        <v>0</v>
      </c>
      <c r="H41" s="237">
        <v>0</v>
      </c>
      <c r="I41" s="477"/>
      <c r="J41" s="477"/>
      <c r="K41" s="477"/>
      <c r="L41" s="477"/>
      <c r="M41" s="477"/>
      <c r="N41" s="477"/>
    </row>
    <row r="42" spans="1:14" s="3" customFormat="1" ht="25.5">
      <c r="A42" s="213">
        <v>7.2</v>
      </c>
      <c r="B42" s="215" t="s">
        <v>317</v>
      </c>
      <c r="C42" s="236">
        <v>53383.869999999995</v>
      </c>
      <c r="D42" s="236">
        <v>142921.3014</v>
      </c>
      <c r="E42" s="259">
        <v>196305.17139999999</v>
      </c>
      <c r="F42" s="236">
        <v>0</v>
      </c>
      <c r="G42" s="236">
        <v>0</v>
      </c>
      <c r="H42" s="237">
        <v>0</v>
      </c>
      <c r="I42" s="477"/>
      <c r="J42" s="477"/>
      <c r="K42" s="477"/>
      <c r="L42" s="477"/>
      <c r="M42" s="477"/>
      <c r="N42" s="477"/>
    </row>
    <row r="43" spans="1:14" s="3" customFormat="1" ht="25.5">
      <c r="A43" s="213">
        <v>7.3</v>
      </c>
      <c r="B43" s="215" t="s">
        <v>318</v>
      </c>
      <c r="C43" s="236">
        <v>4622518.3299999917</v>
      </c>
      <c r="D43" s="236">
        <v>29421090.470399987</v>
      </c>
      <c r="E43" s="259">
        <v>34043608.800399981</v>
      </c>
      <c r="F43" s="236">
        <v>4943187.939999992</v>
      </c>
      <c r="G43" s="236">
        <v>31929171.323600009</v>
      </c>
      <c r="H43" s="237">
        <v>36872359.263599999</v>
      </c>
      <c r="I43" s="477"/>
      <c r="J43" s="477"/>
      <c r="K43" s="477"/>
      <c r="L43" s="477"/>
      <c r="M43" s="477"/>
      <c r="N43" s="477"/>
    </row>
    <row r="44" spans="1:14" s="3" customFormat="1" ht="25.5">
      <c r="A44" s="213">
        <v>7.4</v>
      </c>
      <c r="B44" s="215" t="s">
        <v>319</v>
      </c>
      <c r="C44" s="236">
        <v>1823527.6500000022</v>
      </c>
      <c r="D44" s="236">
        <v>11252650.288700005</v>
      </c>
      <c r="E44" s="259">
        <v>13076177.938700007</v>
      </c>
      <c r="F44" s="236">
        <v>1676219.6800000046</v>
      </c>
      <c r="G44" s="236">
        <v>10397277.437500006</v>
      </c>
      <c r="H44" s="237">
        <v>12073497.117500011</v>
      </c>
      <c r="I44" s="477"/>
      <c r="J44" s="477"/>
      <c r="K44" s="477"/>
      <c r="L44" s="477"/>
      <c r="M44" s="477"/>
      <c r="N44" s="477"/>
    </row>
    <row r="45" spans="1:14" s="3" customFormat="1" ht="15.75">
      <c r="A45" s="213">
        <v>8</v>
      </c>
      <c r="B45" s="214" t="s">
        <v>320</v>
      </c>
      <c r="C45" s="236">
        <v>5240.3200319999996</v>
      </c>
      <c r="D45" s="236">
        <v>362210.59359000006</v>
      </c>
      <c r="E45" s="259">
        <v>367450.91362200008</v>
      </c>
      <c r="F45" s="236">
        <v>4286.047896</v>
      </c>
      <c r="G45" s="236">
        <v>340116.11608000001</v>
      </c>
      <c r="H45" s="237">
        <v>344402.16397599998</v>
      </c>
      <c r="I45" s="477"/>
      <c r="J45" s="477"/>
      <c r="K45" s="477"/>
      <c r="L45" s="477"/>
      <c r="M45" s="477"/>
      <c r="N45" s="477"/>
    </row>
    <row r="46" spans="1:14" s="3" customFormat="1" ht="15.75">
      <c r="A46" s="213">
        <v>8.1</v>
      </c>
      <c r="B46" s="215" t="s">
        <v>321</v>
      </c>
      <c r="C46" s="236"/>
      <c r="D46" s="236"/>
      <c r="E46" s="259">
        <v>0</v>
      </c>
      <c r="F46" s="236"/>
      <c r="G46" s="236"/>
      <c r="H46" s="237">
        <v>0</v>
      </c>
      <c r="I46" s="477"/>
      <c r="J46" s="477"/>
      <c r="K46" s="477"/>
      <c r="L46" s="477"/>
      <c r="M46" s="477"/>
      <c r="N46" s="477"/>
    </row>
    <row r="47" spans="1:14" s="3" customFormat="1" ht="15.75">
      <c r="A47" s="213">
        <v>8.1999999999999993</v>
      </c>
      <c r="B47" s="215" t="s">
        <v>322</v>
      </c>
      <c r="C47" s="236">
        <v>5240.3200319999996</v>
      </c>
      <c r="D47" s="236">
        <v>362210.59359000006</v>
      </c>
      <c r="E47" s="259">
        <v>367450.91362200008</v>
      </c>
      <c r="F47" s="236">
        <v>4286.047896</v>
      </c>
      <c r="G47" s="236">
        <v>340116.11608000001</v>
      </c>
      <c r="H47" s="237">
        <v>344402.16397599998</v>
      </c>
      <c r="I47" s="477"/>
      <c r="J47" s="477"/>
      <c r="K47" s="477"/>
      <c r="L47" s="477"/>
      <c r="M47" s="477"/>
      <c r="N47" s="477"/>
    </row>
    <row r="48" spans="1:14" s="3" customFormat="1" ht="15.75">
      <c r="A48" s="213">
        <v>8.3000000000000007</v>
      </c>
      <c r="B48" s="215" t="s">
        <v>323</v>
      </c>
      <c r="C48" s="236"/>
      <c r="D48" s="236"/>
      <c r="E48" s="259">
        <v>0</v>
      </c>
      <c r="F48" s="236"/>
      <c r="G48" s="236"/>
      <c r="H48" s="237">
        <v>0</v>
      </c>
      <c r="I48" s="477"/>
      <c r="J48" s="477"/>
      <c r="K48" s="477"/>
      <c r="L48" s="477"/>
      <c r="M48" s="477"/>
      <c r="N48" s="477"/>
    </row>
    <row r="49" spans="1:14" s="3" customFormat="1" ht="15.75">
      <c r="A49" s="213">
        <v>8.4</v>
      </c>
      <c r="B49" s="215" t="s">
        <v>324</v>
      </c>
      <c r="C49" s="236"/>
      <c r="D49" s="236"/>
      <c r="E49" s="259">
        <v>0</v>
      </c>
      <c r="F49" s="236"/>
      <c r="G49" s="236"/>
      <c r="H49" s="237">
        <v>0</v>
      </c>
      <c r="I49" s="477"/>
      <c r="J49" s="477"/>
      <c r="K49" s="477"/>
      <c r="L49" s="477"/>
      <c r="M49" s="477"/>
      <c r="N49" s="477"/>
    </row>
    <row r="50" spans="1:14" s="3" customFormat="1" ht="15.75">
      <c r="A50" s="213">
        <v>8.5</v>
      </c>
      <c r="B50" s="215" t="s">
        <v>325</v>
      </c>
      <c r="C50" s="236"/>
      <c r="D50" s="236"/>
      <c r="E50" s="259">
        <v>0</v>
      </c>
      <c r="F50" s="236"/>
      <c r="G50" s="236"/>
      <c r="H50" s="237">
        <v>0</v>
      </c>
      <c r="I50" s="477"/>
      <c r="J50" s="477"/>
      <c r="K50" s="477"/>
      <c r="L50" s="477"/>
      <c r="M50" s="477"/>
      <c r="N50" s="477"/>
    </row>
    <row r="51" spans="1:14" s="3" customFormat="1" ht="15.75">
      <c r="A51" s="213">
        <v>8.6</v>
      </c>
      <c r="B51" s="215" t="s">
        <v>326</v>
      </c>
      <c r="C51" s="236"/>
      <c r="D51" s="236"/>
      <c r="E51" s="259">
        <v>0</v>
      </c>
      <c r="F51" s="236"/>
      <c r="G51" s="236"/>
      <c r="H51" s="237">
        <v>0</v>
      </c>
      <c r="I51" s="477"/>
      <c r="J51" s="477"/>
      <c r="K51" s="477"/>
      <c r="L51" s="477"/>
      <c r="M51" s="477"/>
      <c r="N51" s="477"/>
    </row>
    <row r="52" spans="1:14" s="3" customFormat="1" ht="15.75">
      <c r="A52" s="213">
        <v>8.6999999999999993</v>
      </c>
      <c r="B52" s="215" t="s">
        <v>327</v>
      </c>
      <c r="C52" s="236"/>
      <c r="D52" s="236"/>
      <c r="E52" s="259">
        <v>0</v>
      </c>
      <c r="F52" s="236"/>
      <c r="G52" s="236"/>
      <c r="H52" s="237">
        <v>0</v>
      </c>
      <c r="I52" s="477"/>
      <c r="J52" s="477"/>
      <c r="K52" s="477"/>
      <c r="L52" s="477"/>
      <c r="M52" s="477"/>
      <c r="N52" s="477"/>
    </row>
    <row r="53" spans="1:14" s="3" customFormat="1" ht="16.5" thickBot="1">
      <c r="A53" s="218">
        <v>9</v>
      </c>
      <c r="B53" s="219" t="s">
        <v>328</v>
      </c>
      <c r="C53" s="260"/>
      <c r="D53" s="260"/>
      <c r="E53" s="261">
        <v>0</v>
      </c>
      <c r="F53" s="260"/>
      <c r="G53" s="260"/>
      <c r="H53" s="243">
        <v>0</v>
      </c>
      <c r="I53" s="477"/>
      <c r="J53" s="477"/>
      <c r="K53" s="477"/>
      <c r="L53" s="477"/>
      <c r="M53" s="477"/>
      <c r="N53" s="477"/>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E6" sqref="E6:F13"/>
    </sheetView>
  </sheetViews>
  <sheetFormatPr defaultColWidth="9.140625" defaultRowHeight="12.75"/>
  <cols>
    <col min="1" max="1" width="9.5703125" style="2" bestFit="1" customWidth="1"/>
    <col min="2" max="2" width="93.5703125" style="2" customWidth="1"/>
    <col min="3" max="3" width="12.28515625" style="2" bestFit="1" customWidth="1"/>
    <col min="4" max="4" width="12.85546875" style="2" bestFit="1" customWidth="1"/>
    <col min="5" max="11" width="9.7109375" style="11" customWidth="1"/>
    <col min="12" max="16384" width="9.140625" style="11"/>
  </cols>
  <sheetData>
    <row r="1" spans="1:8" ht="15">
      <c r="A1" s="14" t="s">
        <v>191</v>
      </c>
      <c r="B1" s="13" t="s">
        <v>489</v>
      </c>
      <c r="C1" s="13"/>
      <c r="D1" s="347"/>
    </row>
    <row r="2" spans="1:8" ht="15">
      <c r="A2" s="14" t="s">
        <v>192</v>
      </c>
      <c r="B2" s="454">
        <v>44196</v>
      </c>
      <c r="C2" s="24"/>
      <c r="D2" s="15"/>
      <c r="E2" s="10"/>
      <c r="F2" s="10"/>
      <c r="G2" s="10"/>
      <c r="H2" s="10"/>
    </row>
    <row r="3" spans="1:8" ht="15">
      <c r="A3" s="14"/>
      <c r="B3" s="13"/>
      <c r="C3" s="24"/>
      <c r="D3" s="15"/>
      <c r="E3" s="10"/>
      <c r="F3" s="10"/>
      <c r="G3" s="10"/>
      <c r="H3" s="10"/>
    </row>
    <row r="4" spans="1:8" ht="15" customHeight="1" thickBot="1">
      <c r="A4" s="207" t="s">
        <v>335</v>
      </c>
      <c r="B4" s="208" t="s">
        <v>190</v>
      </c>
      <c r="C4" s="207"/>
      <c r="D4" s="209" t="s">
        <v>95</v>
      </c>
    </row>
    <row r="5" spans="1:8" ht="15" customHeight="1">
      <c r="A5" s="205" t="s">
        <v>27</v>
      </c>
      <c r="B5" s="206"/>
      <c r="C5" s="480">
        <v>44196</v>
      </c>
      <c r="D5" s="479">
        <v>44104</v>
      </c>
    </row>
    <row r="6" spans="1:8" ht="15" customHeight="1">
      <c r="A6" s="391">
        <v>1</v>
      </c>
      <c r="B6" s="392" t="s">
        <v>195</v>
      </c>
      <c r="C6" s="393">
        <v>1420766838.4584701</v>
      </c>
      <c r="D6" s="394">
        <v>1296208867.2418439</v>
      </c>
      <c r="E6" s="478"/>
      <c r="F6" s="478"/>
    </row>
    <row r="7" spans="1:8" ht="15" customHeight="1">
      <c r="A7" s="391">
        <v>1.1000000000000001</v>
      </c>
      <c r="B7" s="395" t="s">
        <v>22</v>
      </c>
      <c r="C7" s="396">
        <v>1337899092.2630301</v>
      </c>
      <c r="D7" s="397">
        <v>1234356144.7987399</v>
      </c>
      <c r="E7" s="478"/>
      <c r="F7" s="478"/>
    </row>
    <row r="8" spans="1:8" ht="25.5">
      <c r="A8" s="391" t="s">
        <v>254</v>
      </c>
      <c r="B8" s="398" t="s">
        <v>329</v>
      </c>
      <c r="C8" s="396"/>
      <c r="D8" s="397"/>
      <c r="E8" s="478"/>
      <c r="F8" s="478"/>
    </row>
    <row r="9" spans="1:8" ht="15" customHeight="1">
      <c r="A9" s="391">
        <v>1.2</v>
      </c>
      <c r="B9" s="395" t="s">
        <v>23</v>
      </c>
      <c r="C9" s="396">
        <v>82326926.327119991</v>
      </c>
      <c r="D9" s="397">
        <v>61025277.387779996</v>
      </c>
      <c r="E9" s="478"/>
      <c r="F9" s="478"/>
    </row>
    <row r="10" spans="1:8" ht="15" customHeight="1">
      <c r="A10" s="391">
        <v>1.3</v>
      </c>
      <c r="B10" s="400" t="s">
        <v>78</v>
      </c>
      <c r="C10" s="399">
        <v>540819.86832000013</v>
      </c>
      <c r="D10" s="397">
        <v>827445.05532400007</v>
      </c>
      <c r="E10" s="478"/>
      <c r="F10" s="478"/>
    </row>
    <row r="11" spans="1:8" ht="15" customHeight="1">
      <c r="A11" s="391">
        <v>2</v>
      </c>
      <c r="B11" s="392" t="s">
        <v>196</v>
      </c>
      <c r="C11" s="396">
        <v>17348805.90764809</v>
      </c>
      <c r="D11" s="397">
        <v>25088595.928957112</v>
      </c>
      <c r="E11" s="478"/>
      <c r="F11" s="478"/>
    </row>
    <row r="12" spans="1:8" ht="15" customHeight="1">
      <c r="A12" s="411">
        <v>3</v>
      </c>
      <c r="B12" s="412" t="s">
        <v>194</v>
      </c>
      <c r="C12" s="399">
        <v>138947233.10443747</v>
      </c>
      <c r="D12" s="413">
        <v>128903222.313375</v>
      </c>
      <c r="E12" s="478"/>
      <c r="F12" s="478"/>
    </row>
    <row r="13" spans="1:8" ht="15" customHeight="1" thickBot="1">
      <c r="A13" s="130">
        <v>4</v>
      </c>
      <c r="B13" s="131" t="s">
        <v>255</v>
      </c>
      <c r="C13" s="262">
        <v>1577062877.4705558</v>
      </c>
      <c r="D13" s="263">
        <v>1450200685.4841762</v>
      </c>
      <c r="E13" s="478"/>
      <c r="F13" s="478"/>
    </row>
    <row r="14" spans="1:8">
      <c r="B14" s="20"/>
    </row>
    <row r="15" spans="1:8">
      <c r="B15" s="99"/>
    </row>
    <row r="16" spans="1:8">
      <c r="B16" s="99"/>
    </row>
    <row r="17" spans="2:2">
      <c r="B17" s="99"/>
    </row>
    <row r="18" spans="2:2">
      <c r="B18" s="9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tabSelected="1" zoomScaleNormal="100" workbookViewId="0">
      <pane xSplit="1" ySplit="4" topLeftCell="B5" activePane="bottomRight" state="frozen"/>
      <selection pane="topRight" activeCell="B1" sqref="B1"/>
      <selection pane="bottomLeft" activeCell="A4" sqref="A4"/>
      <selection pane="bottomRight" activeCell="F26" sqref="F26"/>
    </sheetView>
  </sheetViews>
  <sheetFormatPr defaultRowHeight="15"/>
  <cols>
    <col min="1" max="1" width="9.5703125" style="2" bestFit="1" customWidth="1"/>
    <col min="2" max="2" width="90.42578125" style="2" bestFit="1" customWidth="1"/>
    <col min="3" max="3" width="11.7109375" style="2" bestFit="1" customWidth="1"/>
  </cols>
  <sheetData>
    <row r="1" spans="1:3">
      <c r="A1" s="2" t="s">
        <v>191</v>
      </c>
      <c r="B1" s="347" t="str">
        <f>Info!C2</f>
        <v>ს.ს "პროკრედიტ ბანკი"</v>
      </c>
    </row>
    <row r="2" spans="1:3">
      <c r="A2" s="2" t="s">
        <v>192</v>
      </c>
      <c r="B2" s="455">
        <f>'5. RWA'!B2</f>
        <v>44196</v>
      </c>
    </row>
    <row r="4" spans="1:3" ht="16.5" customHeight="1" thickBot="1">
      <c r="A4" s="220" t="s">
        <v>336</v>
      </c>
      <c r="B4" s="60" t="s">
        <v>151</v>
      </c>
      <c r="C4" s="12"/>
    </row>
    <row r="5" spans="1:3" ht="15.75">
      <c r="A5" s="9"/>
      <c r="B5" s="532" t="s">
        <v>152</v>
      </c>
      <c r="C5" s="533"/>
    </row>
    <row r="6" spans="1:3">
      <c r="A6" s="492">
        <v>1</v>
      </c>
      <c r="B6" s="482" t="s">
        <v>491</v>
      </c>
      <c r="C6" s="493"/>
    </row>
    <row r="7" spans="1:3">
      <c r="A7" s="492">
        <v>2</v>
      </c>
      <c r="B7" s="482" t="s">
        <v>494</v>
      </c>
      <c r="C7" s="493"/>
    </row>
    <row r="8" spans="1:3">
      <c r="A8" s="492">
        <v>3</v>
      </c>
      <c r="B8" s="482" t="s">
        <v>495</v>
      </c>
      <c r="C8" s="493"/>
    </row>
    <row r="9" spans="1:3">
      <c r="A9" s="492">
        <v>4</v>
      </c>
      <c r="B9" s="482" t="s">
        <v>496</v>
      </c>
      <c r="C9" s="493"/>
    </row>
    <row r="10" spans="1:3">
      <c r="A10" s="492">
        <v>5</v>
      </c>
      <c r="B10" s="482" t="s">
        <v>497</v>
      </c>
      <c r="C10" s="493"/>
    </row>
    <row r="11" spans="1:3">
      <c r="A11" s="483"/>
      <c r="B11" s="482"/>
      <c r="C11" s="484"/>
    </row>
    <row r="12" spans="1:3">
      <c r="A12" s="483"/>
      <c r="B12" s="534"/>
      <c r="C12" s="535"/>
    </row>
    <row r="13" spans="1:3" ht="15.75">
      <c r="A13" s="483"/>
      <c r="B13" s="536" t="s">
        <v>153</v>
      </c>
      <c r="C13" s="537"/>
    </row>
    <row r="14" spans="1:3" ht="15.75">
      <c r="A14" s="483">
        <v>1</v>
      </c>
      <c r="B14" s="481" t="s">
        <v>492</v>
      </c>
      <c r="C14" s="485"/>
    </row>
    <row r="15" spans="1:3" ht="15.75">
      <c r="A15" s="483">
        <v>2</v>
      </c>
      <c r="B15" s="481" t="s">
        <v>498</v>
      </c>
      <c r="C15" s="485"/>
    </row>
    <row r="16" spans="1:3" ht="15.75">
      <c r="A16" s="483">
        <v>3</v>
      </c>
      <c r="B16" s="481" t="s">
        <v>499</v>
      </c>
      <c r="C16" s="485"/>
    </row>
    <row r="17" spans="1:3" ht="15.75">
      <c r="A17" s="483"/>
      <c r="B17" s="481"/>
      <c r="C17" s="485"/>
    </row>
    <row r="18" spans="1:3" ht="15.75" customHeight="1">
      <c r="A18" s="483"/>
      <c r="B18" s="481"/>
      <c r="C18" s="486"/>
    </row>
    <row r="19" spans="1:3" ht="30" customHeight="1">
      <c r="A19" s="483"/>
      <c r="B19" s="538" t="s">
        <v>154</v>
      </c>
      <c r="C19" s="539"/>
    </row>
    <row r="20" spans="1:3">
      <c r="A20" s="483">
        <v>1</v>
      </c>
      <c r="B20" s="482" t="s">
        <v>500</v>
      </c>
      <c r="C20" s="487">
        <v>1</v>
      </c>
    </row>
    <row r="21" spans="1:3" ht="15.75" customHeight="1">
      <c r="A21" s="483"/>
      <c r="B21" s="482"/>
      <c r="C21" s="484"/>
    </row>
    <row r="22" spans="1:3" ht="29.25" customHeight="1">
      <c r="A22" s="483"/>
      <c r="B22" s="538" t="s">
        <v>276</v>
      </c>
      <c r="C22" s="539"/>
    </row>
    <row r="23" spans="1:3">
      <c r="A23" s="483">
        <v>1</v>
      </c>
      <c r="B23" s="488" t="s">
        <v>501</v>
      </c>
      <c r="C23" s="489">
        <v>0.17</v>
      </c>
    </row>
    <row r="24" spans="1:3">
      <c r="A24" s="483">
        <v>2</v>
      </c>
      <c r="B24" s="488" t="s">
        <v>502</v>
      </c>
      <c r="C24" s="490">
        <v>0.13200000000000001</v>
      </c>
    </row>
    <row r="25" spans="1:3">
      <c r="A25" s="483">
        <v>3</v>
      </c>
      <c r="B25" s="491" t="s">
        <v>503</v>
      </c>
      <c r="C25" s="490">
        <v>0.125</v>
      </c>
    </row>
    <row r="26" spans="1:3">
      <c r="A26" s="483">
        <v>4</v>
      </c>
      <c r="B26" s="488" t="s">
        <v>504</v>
      </c>
      <c r="C26" s="490">
        <v>0.1</v>
      </c>
    </row>
    <row r="27" spans="1:3" ht="15.75" thickBot="1">
      <c r="A27" s="494">
        <v>5</v>
      </c>
      <c r="B27" s="495" t="s">
        <v>505</v>
      </c>
      <c r="C27" s="496">
        <v>8.5999999999999993E-2</v>
      </c>
    </row>
  </sheetData>
  <mergeCells count="5">
    <mergeCell ref="B5:C5"/>
    <mergeCell ref="B12:C12"/>
    <mergeCell ref="B13:C13"/>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F8" sqref="F8:H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ht="15.75">
      <c r="A1" s="14" t="s">
        <v>191</v>
      </c>
      <c r="B1" s="13" t="s">
        <v>489</v>
      </c>
    </row>
    <row r="2" spans="1:8" s="18" customFormat="1" ht="15.75" customHeight="1">
      <c r="A2" s="18" t="s">
        <v>192</v>
      </c>
      <c r="B2" s="449">
        <v>44196</v>
      </c>
    </row>
    <row r="3" spans="1:8" s="18" customFormat="1" ht="15.75" customHeight="1"/>
    <row r="4" spans="1:8" s="18" customFormat="1" ht="15.75" customHeight="1" thickBot="1">
      <c r="A4" s="221" t="s">
        <v>337</v>
      </c>
      <c r="B4" s="222" t="s">
        <v>265</v>
      </c>
      <c r="C4" s="185"/>
      <c r="D4" s="185"/>
      <c r="E4" s="186" t="s">
        <v>95</v>
      </c>
    </row>
    <row r="5" spans="1:8" s="114" customFormat="1" ht="17.45" customHeight="1">
      <c r="A5" s="360"/>
      <c r="B5" s="361"/>
      <c r="C5" s="184" t="s">
        <v>0</v>
      </c>
      <c r="D5" s="184" t="s">
        <v>1</v>
      </c>
      <c r="E5" s="362" t="s">
        <v>2</v>
      </c>
    </row>
    <row r="6" spans="1:8" s="151" customFormat="1" ht="14.45" customHeight="1">
      <c r="A6" s="363"/>
      <c r="B6" s="540" t="s">
        <v>234</v>
      </c>
      <c r="C6" s="540" t="s">
        <v>233</v>
      </c>
      <c r="D6" s="541" t="s">
        <v>232</v>
      </c>
      <c r="E6" s="542"/>
      <c r="G6"/>
    </row>
    <row r="7" spans="1:8" s="151" customFormat="1" ht="99.6" customHeight="1">
      <c r="A7" s="363"/>
      <c r="B7" s="540"/>
      <c r="C7" s="540"/>
      <c r="D7" s="356" t="s">
        <v>231</v>
      </c>
      <c r="E7" s="357" t="s">
        <v>400</v>
      </c>
      <c r="G7"/>
    </row>
    <row r="8" spans="1:8">
      <c r="A8" s="364">
        <v>1</v>
      </c>
      <c r="B8" s="365" t="s">
        <v>156</v>
      </c>
      <c r="C8" s="366">
        <v>42029211.799999997</v>
      </c>
      <c r="D8" s="366"/>
      <c r="E8" s="367">
        <v>42029211.799999997</v>
      </c>
      <c r="F8" s="6"/>
      <c r="G8" s="6"/>
      <c r="H8" s="6"/>
    </row>
    <row r="9" spans="1:8">
      <c r="A9" s="364">
        <v>2</v>
      </c>
      <c r="B9" s="365" t="s">
        <v>157</v>
      </c>
      <c r="C9" s="366">
        <v>222414866.13</v>
      </c>
      <c r="D9" s="366"/>
      <c r="E9" s="367">
        <v>222414866.13</v>
      </c>
      <c r="F9" s="6"/>
      <c r="G9" s="6"/>
      <c r="H9" s="6"/>
    </row>
    <row r="10" spans="1:8">
      <c r="A10" s="364">
        <v>3</v>
      </c>
      <c r="B10" s="365" t="s">
        <v>230</v>
      </c>
      <c r="C10" s="366">
        <v>184244907.17999998</v>
      </c>
      <c r="D10" s="366"/>
      <c r="E10" s="367">
        <v>184244907.17999998</v>
      </c>
      <c r="F10" s="6"/>
      <c r="G10" s="6"/>
      <c r="H10" s="6"/>
    </row>
    <row r="11" spans="1:8">
      <c r="A11" s="364">
        <v>4</v>
      </c>
      <c r="B11" s="365" t="s">
        <v>187</v>
      </c>
      <c r="C11" s="366">
        <v>0</v>
      </c>
      <c r="D11" s="366"/>
      <c r="E11" s="367"/>
      <c r="F11" s="6"/>
      <c r="G11" s="6"/>
      <c r="H11" s="6"/>
    </row>
    <row r="12" spans="1:8">
      <c r="A12" s="364">
        <v>5</v>
      </c>
      <c r="B12" s="365" t="s">
        <v>159</v>
      </c>
      <c r="C12" s="366">
        <v>51428812.549999997</v>
      </c>
      <c r="D12" s="366"/>
      <c r="E12" s="367">
        <v>51428812.549999997</v>
      </c>
      <c r="F12" s="6"/>
      <c r="G12" s="6"/>
      <c r="H12" s="6"/>
    </row>
    <row r="13" spans="1:8">
      <c r="A13" s="364">
        <v>6.1</v>
      </c>
      <c r="B13" s="365" t="s">
        <v>160</v>
      </c>
      <c r="C13" s="368">
        <v>1379372357.0401998</v>
      </c>
      <c r="D13" s="366"/>
      <c r="E13" s="367">
        <v>1379372357.0401998</v>
      </c>
      <c r="F13" s="6"/>
      <c r="G13" s="6"/>
      <c r="H13" s="6"/>
    </row>
    <row r="14" spans="1:8">
      <c r="A14" s="364">
        <v>6.2</v>
      </c>
      <c r="B14" s="369" t="s">
        <v>161</v>
      </c>
      <c r="C14" s="368">
        <v>-74370601.541356698</v>
      </c>
      <c r="D14" s="366"/>
      <c r="E14" s="367">
        <v>-74370601.541356698</v>
      </c>
      <c r="F14" s="6"/>
      <c r="G14" s="6"/>
      <c r="H14" s="6"/>
    </row>
    <row r="15" spans="1:8">
      <c r="A15" s="364">
        <v>6</v>
      </c>
      <c r="B15" s="365" t="s">
        <v>229</v>
      </c>
      <c r="C15" s="366">
        <v>1305001755.4988432</v>
      </c>
      <c r="D15" s="366"/>
      <c r="E15" s="367">
        <v>1305001755.498843</v>
      </c>
      <c r="F15" s="6"/>
      <c r="G15" s="6"/>
      <c r="H15" s="6"/>
    </row>
    <row r="16" spans="1:8">
      <c r="A16" s="364">
        <v>7</v>
      </c>
      <c r="B16" s="365" t="s">
        <v>163</v>
      </c>
      <c r="C16" s="366">
        <v>10859448.300000001</v>
      </c>
      <c r="D16" s="366"/>
      <c r="E16" s="367">
        <v>10859448.300000001</v>
      </c>
      <c r="F16" s="6"/>
      <c r="G16" s="6"/>
      <c r="H16" s="6"/>
    </row>
    <row r="17" spans="1:8">
      <c r="A17" s="364">
        <v>8</v>
      </c>
      <c r="B17" s="365" t="s">
        <v>164</v>
      </c>
      <c r="C17" s="366">
        <v>185951.5</v>
      </c>
      <c r="D17" s="366"/>
      <c r="E17" s="367">
        <v>185951.5</v>
      </c>
      <c r="F17" s="6"/>
      <c r="G17" s="6"/>
      <c r="H17" s="6"/>
    </row>
    <row r="18" spans="1:8">
      <c r="A18" s="364">
        <v>9</v>
      </c>
      <c r="B18" s="365" t="s">
        <v>165</v>
      </c>
      <c r="C18" s="366">
        <v>6364956.6299999999</v>
      </c>
      <c r="D18" s="366">
        <v>6194572.1799999997</v>
      </c>
      <c r="E18" s="367">
        <v>170384.45000000019</v>
      </c>
      <c r="F18" s="6"/>
      <c r="G18" s="6"/>
      <c r="H18" s="6"/>
    </row>
    <row r="19" spans="1:8" ht="25.5">
      <c r="A19" s="364">
        <v>10</v>
      </c>
      <c r="B19" s="365" t="s">
        <v>166</v>
      </c>
      <c r="C19" s="366">
        <v>55700527.219999999</v>
      </c>
      <c r="D19" s="366">
        <v>781226.91999999993</v>
      </c>
      <c r="E19" s="367">
        <v>54919300.299999997</v>
      </c>
      <c r="F19" s="6"/>
      <c r="G19" s="6"/>
      <c r="H19" s="6"/>
    </row>
    <row r="20" spans="1:8">
      <c r="A20" s="364">
        <v>11</v>
      </c>
      <c r="B20" s="365" t="s">
        <v>167</v>
      </c>
      <c r="C20" s="366">
        <v>18563286.221999999</v>
      </c>
      <c r="D20" s="366"/>
      <c r="E20" s="367">
        <v>18563286.221999999</v>
      </c>
      <c r="F20" s="6"/>
      <c r="G20" s="6"/>
      <c r="H20" s="6"/>
    </row>
    <row r="21" spans="1:8" ht="39" thickBot="1">
      <c r="A21" s="370"/>
      <c r="B21" s="371" t="s">
        <v>373</v>
      </c>
      <c r="C21" s="317">
        <v>1896793723.0308433</v>
      </c>
      <c r="D21" s="317">
        <v>6975799.0999999996</v>
      </c>
      <c r="E21" s="372">
        <v>1889817923.9308429</v>
      </c>
      <c r="F21" s="6"/>
      <c r="G21" s="6"/>
      <c r="H21" s="6"/>
    </row>
    <row r="22" spans="1:8">
      <c r="A22"/>
      <c r="B22"/>
      <c r="C22"/>
      <c r="D22"/>
      <c r="E22"/>
    </row>
    <row r="23" spans="1:8">
      <c r="A23"/>
      <c r="B23"/>
      <c r="C23"/>
      <c r="D23"/>
      <c r="E23"/>
    </row>
    <row r="25" spans="1:8" s="2" customFormat="1">
      <c r="B25" s="62"/>
      <c r="F25"/>
      <c r="G25"/>
    </row>
    <row r="26" spans="1:8" s="2" customFormat="1">
      <c r="B26" s="63"/>
      <c r="F26"/>
      <c r="G26"/>
    </row>
    <row r="27" spans="1:8" s="2" customFormat="1">
      <c r="B27" s="62"/>
      <c r="F27"/>
      <c r="G27"/>
    </row>
    <row r="28" spans="1:8" s="2" customFormat="1">
      <c r="B28" s="62"/>
      <c r="F28"/>
      <c r="G28"/>
    </row>
    <row r="29" spans="1:8" s="2" customFormat="1">
      <c r="B29" s="62"/>
      <c r="F29"/>
      <c r="G29"/>
    </row>
    <row r="30" spans="1:8" s="2" customFormat="1">
      <c r="B30" s="62"/>
      <c r="F30"/>
      <c r="G30"/>
    </row>
    <row r="31" spans="1:8" s="2" customFormat="1">
      <c r="B31" s="62"/>
      <c r="F31"/>
      <c r="G31"/>
    </row>
    <row r="32" spans="1:8" s="2" customFormat="1">
      <c r="B32" s="63"/>
      <c r="F32"/>
      <c r="G32"/>
    </row>
    <row r="33" spans="2:7" s="2" customFormat="1">
      <c r="B33" s="63"/>
      <c r="F33"/>
      <c r="G33"/>
    </row>
    <row r="34" spans="2:7" s="2" customFormat="1">
      <c r="B34" s="63"/>
      <c r="F34"/>
      <c r="G34"/>
    </row>
    <row r="35" spans="2:7" s="2" customFormat="1">
      <c r="B35" s="63"/>
      <c r="F35"/>
      <c r="G35"/>
    </row>
    <row r="36" spans="2:7" s="2" customFormat="1">
      <c r="B36" s="63"/>
      <c r="F36"/>
      <c r="G36"/>
    </row>
    <row r="37" spans="2:7" s="2" customFormat="1">
      <c r="B37" s="6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5" sqref="D5:D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191</v>
      </c>
      <c r="B1" s="13" t="s">
        <v>489</v>
      </c>
    </row>
    <row r="2" spans="1:6" s="18" customFormat="1" ht="15.75" customHeight="1">
      <c r="A2" s="18" t="s">
        <v>192</v>
      </c>
      <c r="B2" s="449">
        <v>44196</v>
      </c>
      <c r="C2"/>
      <c r="D2"/>
      <c r="E2"/>
      <c r="F2"/>
    </row>
    <row r="3" spans="1:6" s="18" customFormat="1" ht="15.75" customHeight="1">
      <c r="C3"/>
      <c r="D3"/>
      <c r="E3"/>
      <c r="F3"/>
    </row>
    <row r="4" spans="1:6" s="18" customFormat="1" ht="26.25" thickBot="1">
      <c r="A4" s="18" t="s">
        <v>338</v>
      </c>
      <c r="B4" s="192" t="s">
        <v>269</v>
      </c>
      <c r="C4" s="186" t="s">
        <v>95</v>
      </c>
      <c r="D4"/>
      <c r="E4"/>
      <c r="F4"/>
    </row>
    <row r="5" spans="1:6" ht="26.25">
      <c r="A5" s="187">
        <v>1</v>
      </c>
      <c r="B5" s="188" t="s">
        <v>346</v>
      </c>
      <c r="C5" s="264">
        <f>'7. LI1'!E21</f>
        <v>1889817923.9308429</v>
      </c>
      <c r="D5" s="476"/>
    </row>
    <row r="6" spans="1:6" s="177" customFormat="1">
      <c r="A6" s="113">
        <v>2.1</v>
      </c>
      <c r="B6" s="194" t="s">
        <v>270</v>
      </c>
      <c r="C6" s="265">
        <v>161335824.67650002</v>
      </c>
      <c r="D6" s="476"/>
    </row>
    <row r="7" spans="1:6" s="4" customFormat="1" ht="25.5" outlineLevel="1">
      <c r="A7" s="193">
        <v>2.2000000000000002</v>
      </c>
      <c r="B7" s="189" t="s">
        <v>271</v>
      </c>
      <c r="C7" s="266">
        <v>135204967.08000001</v>
      </c>
      <c r="D7" s="476"/>
    </row>
    <row r="8" spans="1:6" s="4" customFormat="1" ht="26.25">
      <c r="A8" s="193">
        <v>3</v>
      </c>
      <c r="B8" s="190" t="s">
        <v>347</v>
      </c>
      <c r="C8" s="267">
        <v>2186358715.6873431</v>
      </c>
      <c r="D8" s="476"/>
    </row>
    <row r="9" spans="1:6" s="177" customFormat="1">
      <c r="A9" s="113">
        <v>4</v>
      </c>
      <c r="B9" s="197" t="s">
        <v>266</v>
      </c>
      <c r="C9" s="265">
        <v>23945626.299931996</v>
      </c>
      <c r="D9" s="476"/>
    </row>
    <row r="10" spans="1:6" s="4" customFormat="1" ht="25.5" outlineLevel="1">
      <c r="A10" s="193">
        <v>5.0999999999999996</v>
      </c>
      <c r="B10" s="189" t="s">
        <v>277</v>
      </c>
      <c r="C10" s="266">
        <v>-78437074.396880031</v>
      </c>
      <c r="D10" s="476"/>
    </row>
    <row r="11" spans="1:6" s="4" customFormat="1" ht="25.5" outlineLevel="1">
      <c r="A11" s="193">
        <v>5.2</v>
      </c>
      <c r="B11" s="189" t="s">
        <v>278</v>
      </c>
      <c r="C11" s="266">
        <v>-132500867.73840001</v>
      </c>
      <c r="D11" s="476"/>
    </row>
    <row r="12" spans="1:6" s="4" customFormat="1">
      <c r="A12" s="193">
        <v>6</v>
      </c>
      <c r="B12" s="195" t="s">
        <v>267</v>
      </c>
      <c r="C12" s="373">
        <v>16865291.775364701</v>
      </c>
      <c r="D12" s="476"/>
    </row>
    <row r="13" spans="1:6" s="4" customFormat="1" ht="15.75" thickBot="1">
      <c r="A13" s="196">
        <v>7</v>
      </c>
      <c r="B13" s="191" t="s">
        <v>268</v>
      </c>
      <c r="C13" s="268">
        <v>2016231691.6273596</v>
      </c>
      <c r="D13" s="476"/>
    </row>
    <row r="17" spans="2:9" s="2" customFormat="1">
      <c r="B17" s="64"/>
      <c r="C17"/>
      <c r="D17"/>
      <c r="E17"/>
      <c r="F17"/>
      <c r="G17"/>
      <c r="H17"/>
      <c r="I17"/>
    </row>
    <row r="18" spans="2:9" s="2" customFormat="1">
      <c r="B18" s="61"/>
      <c r="C18"/>
      <c r="D18"/>
      <c r="E18"/>
      <c r="F18"/>
      <c r="G18"/>
      <c r="H18"/>
      <c r="I18"/>
    </row>
    <row r="19" spans="2:9" s="2" customFormat="1">
      <c r="B19" s="61"/>
      <c r="C19"/>
      <c r="D19"/>
      <c r="E19"/>
      <c r="F19"/>
      <c r="G19"/>
      <c r="H19"/>
      <c r="I19"/>
    </row>
    <row r="20" spans="2:9" s="2" customFormat="1">
      <c r="B20" s="63"/>
      <c r="C20"/>
      <c r="D20"/>
      <c r="E20"/>
      <c r="F20"/>
      <c r="G20"/>
      <c r="H20"/>
      <c r="I20"/>
    </row>
    <row r="21" spans="2:9" s="2" customFormat="1">
      <c r="B21" s="62"/>
      <c r="C21"/>
      <c r="D21"/>
      <c r="E21"/>
      <c r="F21"/>
      <c r="G21"/>
      <c r="H21"/>
      <c r="I21"/>
    </row>
    <row r="22" spans="2:9" s="2" customFormat="1">
      <c r="B22" s="63"/>
      <c r="C22"/>
      <c r="D22"/>
      <c r="E22"/>
      <c r="F22"/>
      <c r="G22"/>
      <c r="H22"/>
      <c r="I22"/>
    </row>
    <row r="23" spans="2:9" s="2" customFormat="1">
      <c r="B23" s="62"/>
      <c r="C23"/>
      <c r="D23"/>
      <c r="E23"/>
      <c r="F23"/>
      <c r="G23"/>
      <c r="H23"/>
      <c r="I23"/>
    </row>
    <row r="24" spans="2:9" s="2" customFormat="1">
      <c r="B24" s="62"/>
      <c r="C24"/>
      <c r="D24"/>
      <c r="E24"/>
      <c r="F24"/>
      <c r="G24"/>
      <c r="H24"/>
      <c r="I24"/>
    </row>
    <row r="25" spans="2:9" s="2" customFormat="1">
      <c r="B25" s="62"/>
      <c r="C25"/>
      <c r="D25"/>
      <c r="E25"/>
      <c r="F25"/>
      <c r="G25"/>
      <c r="H25"/>
      <c r="I25"/>
    </row>
    <row r="26" spans="2:9" s="2" customFormat="1">
      <c r="B26" s="62"/>
      <c r="C26"/>
      <c r="D26"/>
      <c r="E26"/>
      <c r="F26"/>
      <c r="G26"/>
      <c r="H26"/>
      <c r="I26"/>
    </row>
    <row r="27" spans="2:9" s="2" customFormat="1">
      <c r="B27" s="62"/>
      <c r="C27"/>
      <c r="D27"/>
      <c r="E27"/>
      <c r="F27"/>
      <c r="G27"/>
      <c r="H27"/>
      <c r="I27"/>
    </row>
    <row r="28" spans="2:9" s="2" customFormat="1">
      <c r="B28" s="63"/>
      <c r="C28"/>
      <c r="D28"/>
      <c r="E28"/>
      <c r="F28"/>
      <c r="G28"/>
      <c r="H28"/>
      <c r="I28"/>
    </row>
    <row r="29" spans="2:9" s="2" customFormat="1">
      <c r="B29" s="63"/>
      <c r="C29"/>
      <c r="D29"/>
      <c r="E29"/>
      <c r="F29"/>
      <c r="G29"/>
      <c r="H29"/>
      <c r="I29"/>
    </row>
    <row r="30" spans="2:9" s="2" customFormat="1">
      <c r="B30" s="63"/>
      <c r="C30"/>
      <c r="D30"/>
      <c r="E30"/>
      <c r="F30"/>
      <c r="G30"/>
      <c r="H30"/>
      <c r="I30"/>
    </row>
    <row r="31" spans="2:9" s="2" customFormat="1">
      <c r="B31" s="63"/>
      <c r="C31"/>
      <c r="D31"/>
      <c r="E31"/>
      <c r="F31"/>
      <c r="G31"/>
      <c r="H31"/>
      <c r="I31"/>
    </row>
    <row r="32" spans="2:9" s="2" customFormat="1">
      <c r="B32" s="63"/>
      <c r="C32"/>
      <c r="D32"/>
      <c r="E32"/>
      <c r="F32"/>
      <c r="G32"/>
      <c r="H32"/>
      <c r="I32"/>
    </row>
    <row r="33" spans="2:9" s="2" customFormat="1">
      <c r="B33" s="6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vnNlMBGByeuZMopsJbfwxuPTzDoY3QD/njgHH8qZrmI=</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m4CXKYX1A9UQDwIjjkLpcuw+wNGH4f8R64zZZW2nOZg=</DigestValue>
    </Reference>
  </SignedInfo>
  <SignatureValue>vt3XuAb8aIg23PODlMWYvgx66ffxTR3lBOOv3oOLUaAZgtKQLBhFLqQN1lr0vWI2fMCOOIyZGhCx
2Oo80QHsZTv1DsmW8g6rO/FFKFMcyHJ9Gbg2S7/7CLkoBY1oAYf0G6Uw8hFwkxAHLHGha1pXS19F
RTLTn1RfOaAGNL27msCeawmQ9lbd6pMH1o8xyJuA1WYpXRt4OFux383XfxHvv5VtysPS+2MwKdAE
TmQ1yB2vT/Zzl1mSupAqLY0izs4DaBAr8Za1b+XSvjD5yfXh2sC42Kfiq7YzETwSwmsi4xSoMkaM
POf3c817/CAH20f1IxvAhnKFH6lF0NxzPJ93Lw==</SignatureValue>
  <KeyInfo>
    <X509Data>
      <X509Certificate>MIIGOTCCBSGgAwIBAgIKLk7tEgACAAG55zANBgkqhkiG9w0BAQsFADBKMRIwEAYKCZImiZPyLGQBGRYCZ2UxEzARBgoJkiaJk/IsZAEZFgNuYmcxHzAdBgNVBAMTFk5CRyBDbGFzcyAyIElOVCBTdWIgQ0EwHhcNMjAxMjEwMDgwNDEyWhcNMjExMjIyMDk0NjU2WjA3MRswGQYDVQQKExJKU0MgUHJvQ3JlZGl0IEJhbmsxGDAWBgNVBAMTD05hbmEgQ2hpa3ZhaWR6ZTCCASIwDQYJKoZIhvcNAQEBBQADggEPADCCAQoCggEBANgwPOoIj7Q3ZGTFELw02xB3hO1VVHRcne+wPWFzJVkJIFAoKSS8djDvKzdoSXOjklaaRBq5MpdZVeF/b97DbaHuQndUOCssqA6oqLV3z4PDgZ6RJcYGYkYAuqxXUTRy4LWLUM0jVnS+Sta82lKn+PKY5ssOKc8ry3MVzFgXQLlEfyct4YbV10+zsjlv08BDStblS3rNZrbLq7EHODw6DYs+3O/4w1ecR5CyGUq4zzPCY38bcMGmtpZrvh3kLnSaPvXsjzqDPU/s+qSt4RGg4CpGJY1VFlVojvafx+T6amzcPa41UWVWsddmqhhk9P+ENhaPvW77qW1k1U+q9qvcAd8CAwEAAaOCAzIwggMuMDwGCSsGAQQBgjcVBwQvMC0GJSsGAQQBgjcVCOayYION9USGgZkJg7ihSoO+hHEEg8SRM4SDiF0CAWQCASMwHQYDVR0lBBYwFAYIKwYBBQUHAwIGCCsGAQUFBwMEMAsGA1UdDwQEAwIHgDAnBgkrBgEEAYI3FQoEGjAYMAoGCCsGAQUFBwMCMAoGCCsGAQUFBwMEMB0GA1UdDgQWBBQde+h9CTrzuFxkbAAIUfIgpgKRY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oNn5jXJ6liVg7WKAZAuP+LBZS8KcaXxWpBIrP/2oHIhOd8PnU3avGujWIO3m0y/mq5aiblNCjlgVeK557z5SeUrGIiNlDW17usopQxGovDX9RI1HsqGzsprUQ0TqkUzlLMK0yhhJC7TR/wAcPlAVUiGPcdYrVF/GeE3OTvPzx6In+YHygDhs/xOnsTRdKmw5ZsOSrczZStvCpHdqIqkCn1gmdGzosTOqVjuvMT6wsGRPBlO1NfY1x4o8HnsD6WnUKIxj5BQlPChjrIr2vwxv1TpjPMFx9TRFWj5Vi190jEz9bW1wJBViXXHva92vEgjK1xVVu15+N899z9k30URYA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rE7Zt/zMt6q26hMBhc7ZOA24nWissUj7br1wwemA49w=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9ZiX+QZC5bZhgLIrCFM6cRJBltWeaQ/3xN6jYsxEoKc=</DigestValue>
      </Reference>
      <Reference URI="/xl/styles.xml?ContentType=application/vnd.openxmlformats-officedocument.spreadsheetml.styles+xml">
        <DigestMethod Algorithm="http://www.w3.org/2001/04/xmlenc#sha256"/>
        <DigestValue>nzJqfq6kdB/063qkpBv5TtL1wB8hjZom+9PC4X9wI5A=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zX5dTFhj4fMpKhC4zF2ElIwZD/uelCawv7g5vzV5SuU=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yqtwdDS+c8gRbPNPBvCyXWZNVbfn/1B+AhydykFbngQ=</DigestValue>
      </Reference>
      <Reference URI="/xl/worksheets/sheet10.xml?ContentType=application/vnd.openxmlformats-officedocument.spreadsheetml.worksheet+xml">
        <DigestMethod Algorithm="http://www.w3.org/2001/04/xmlenc#sha256"/>
        <DigestValue>4v3KjKAZDgso59Uyg7QqAHdMpf7laTFIEoVyq+YD8M0=</DigestValue>
      </Reference>
      <Reference URI="/xl/worksheets/sheet11.xml?ContentType=application/vnd.openxmlformats-officedocument.spreadsheetml.worksheet+xml">
        <DigestMethod Algorithm="http://www.w3.org/2001/04/xmlenc#sha256"/>
        <DigestValue>aZuaKvVTEFIr5ZekHKVygouqM/PvRNOdgkFrd2heeGE=</DigestValue>
      </Reference>
      <Reference URI="/xl/worksheets/sheet12.xml?ContentType=application/vnd.openxmlformats-officedocument.spreadsheetml.worksheet+xml">
        <DigestMethod Algorithm="http://www.w3.org/2001/04/xmlenc#sha256"/>
        <DigestValue>UMyab4Cyi61YEuRSguzG9ExvbwoGqO+uQta3oXltCBM=</DigestValue>
      </Reference>
      <Reference URI="/xl/worksheets/sheet13.xml?ContentType=application/vnd.openxmlformats-officedocument.spreadsheetml.worksheet+xml">
        <DigestMethod Algorithm="http://www.w3.org/2001/04/xmlenc#sha256"/>
        <DigestValue>BigICP7Cm60/KZqr/3KUQurwIGE66ZJNM27uiS2SLFo=</DigestValue>
      </Reference>
      <Reference URI="/xl/worksheets/sheet14.xml?ContentType=application/vnd.openxmlformats-officedocument.spreadsheetml.worksheet+xml">
        <DigestMethod Algorithm="http://www.w3.org/2001/04/xmlenc#sha256"/>
        <DigestValue>+aljmW3LJ6hA0+99rIlo4M1aGZXXgY4cKILiicXmBbE=</DigestValue>
      </Reference>
      <Reference URI="/xl/worksheets/sheet15.xml?ContentType=application/vnd.openxmlformats-officedocument.spreadsheetml.worksheet+xml">
        <DigestMethod Algorithm="http://www.w3.org/2001/04/xmlenc#sha256"/>
        <DigestValue>IP9DCR4CMyClQH0YG4USxVOdJ5bnSn7VNGlNm0K8nPE=</DigestValue>
      </Reference>
      <Reference URI="/xl/worksheets/sheet16.xml?ContentType=application/vnd.openxmlformats-officedocument.spreadsheetml.worksheet+xml">
        <DigestMethod Algorithm="http://www.w3.org/2001/04/xmlenc#sha256"/>
        <DigestValue>9sZvQT/GS3n0ca7UBOFDuyBmpXmUra7ygIgdPuWbV/8=</DigestValue>
      </Reference>
      <Reference URI="/xl/worksheets/sheet17.xml?ContentType=application/vnd.openxmlformats-officedocument.spreadsheetml.worksheet+xml">
        <DigestMethod Algorithm="http://www.w3.org/2001/04/xmlenc#sha256"/>
        <DigestValue>Uvl9Up4IAI6UhZb4ulel6PzpAcesy+RwdVHP5k4882w=</DigestValue>
      </Reference>
      <Reference URI="/xl/worksheets/sheet18.xml?ContentType=application/vnd.openxmlformats-officedocument.spreadsheetml.worksheet+xml">
        <DigestMethod Algorithm="http://www.w3.org/2001/04/xmlenc#sha256"/>
        <DigestValue>K/zmxcd2WpIPzMYlfstaEzdFi/MJayr6lrU9+ej/WNM=</DigestValue>
      </Reference>
      <Reference URI="/xl/worksheets/sheet2.xml?ContentType=application/vnd.openxmlformats-officedocument.spreadsheetml.worksheet+xml">
        <DigestMethod Algorithm="http://www.w3.org/2001/04/xmlenc#sha256"/>
        <DigestValue>Yfo+OPPok3C+CxUVgPVIKGVzCQw2oREXUwmn4dZDBfc=</DigestValue>
      </Reference>
      <Reference URI="/xl/worksheets/sheet3.xml?ContentType=application/vnd.openxmlformats-officedocument.spreadsheetml.worksheet+xml">
        <DigestMethod Algorithm="http://www.w3.org/2001/04/xmlenc#sha256"/>
        <DigestValue>o2Yl4G7iAR/JJwALxgWa/D/GFBeOUkRb4lkrqCmBFe0=</DigestValue>
      </Reference>
      <Reference URI="/xl/worksheets/sheet4.xml?ContentType=application/vnd.openxmlformats-officedocument.spreadsheetml.worksheet+xml">
        <DigestMethod Algorithm="http://www.w3.org/2001/04/xmlenc#sha256"/>
        <DigestValue>758//hDIeY7xovdsO/K9aLFN2dqjh7/+iH1QsXfc4i8=</DigestValue>
      </Reference>
      <Reference URI="/xl/worksheets/sheet5.xml?ContentType=application/vnd.openxmlformats-officedocument.spreadsheetml.worksheet+xml">
        <DigestMethod Algorithm="http://www.w3.org/2001/04/xmlenc#sha256"/>
        <DigestValue>Z4AH383H+9SsDkvGKeS5J5iqEoNtDK0a+PbCZPPCDmQ=</DigestValue>
      </Reference>
      <Reference URI="/xl/worksheets/sheet6.xml?ContentType=application/vnd.openxmlformats-officedocument.spreadsheetml.worksheet+xml">
        <DigestMethod Algorithm="http://www.w3.org/2001/04/xmlenc#sha256"/>
        <DigestValue>uchBcS6QUnpP/8MRbNB5Zs+NrnUDR0nbLUd1BBYhh2g=</DigestValue>
      </Reference>
      <Reference URI="/xl/worksheets/sheet7.xml?ContentType=application/vnd.openxmlformats-officedocument.spreadsheetml.worksheet+xml">
        <DigestMethod Algorithm="http://www.w3.org/2001/04/xmlenc#sha256"/>
        <DigestValue>wsDfTD128eG4qBZ/5y99rpE2SiEa9B7YKnlBPtX3hvI=</DigestValue>
      </Reference>
      <Reference URI="/xl/worksheets/sheet8.xml?ContentType=application/vnd.openxmlformats-officedocument.spreadsheetml.worksheet+xml">
        <DigestMethod Algorithm="http://www.w3.org/2001/04/xmlenc#sha256"/>
        <DigestValue>Cu2KC3G8VJcbp8dP0SAxNkNDAnVaLARg7ViPvQNIJLE=</DigestValue>
      </Reference>
      <Reference URI="/xl/worksheets/sheet9.xml?ContentType=application/vnd.openxmlformats-officedocument.spreadsheetml.worksheet+xml">
        <DigestMethod Algorithm="http://www.w3.org/2001/04/xmlenc#sha256"/>
        <DigestValue>4VrivrgzlLiyLGTpCIHndJH19hrgoJR+P6lBEl6ItW8=</DigestValue>
      </Reference>
    </Manifest>
    <SignatureProperties>
      <SignatureProperty Id="idSignatureTime" Target="#idPackageSignature">
        <mdssi:SignatureTime xmlns:mdssi="http://schemas.openxmlformats.org/package/2006/digital-signature">
          <mdssi:Format>YYYY-MM-DDThh:mm:ssTZD</mdssi:Format>
          <mdssi:Value>2021-02-16T13:47:40Z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2021-02-16T13:47:40Z</xd:SigningTime>
          <xd:SigningCertificate>
            <xd:Cert>
              <xd:CertDigest>
                <DigestMethod Algorithm="http://www.w3.org/2001/04/xmlenc#sha256"/>
                <DigestValue>mLgEd2omcWQrJwOgm16H+tTMcDTzNTWp2M7IauTJTSk=</DigestValue>
              </xd:CertDigest>
              <xd:IssuerSerial>
                <X509IssuerName>CN=NBG Class 2 INT Sub CA, DC=nbg, DC=ge</X509IssuerName>
                <X509SerialNumber>218684786966098184616423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ErIM5swW0u2mmxZSMA5GsB6S6nnGz24eeO9H6/0h/4Y=</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rOy5r+ifGhVCCPq5sc2oizYOIejJSCORA9Grj5ZUvvI=</DigestValue>
    </Reference>
  </SignedInfo>
  <SignatureValue>PWV6kZOtTlyoCrpcVKzASuyAao8NDYYvxAiCYCmEhAtG4w/LrlqUOllIQdgBEkccHHgU8k1jSpM2
k4ffTsz0rhNLdwnHtYtKJ0nDe1KtIScNqJ97Lz+BfJ4C/qi4uTDDOSIqRezPT6biCsoVfvB0Stxi
SJNz1j6/npj/xTrctv0irxuo7zJBoMVwkLPzUn5dZi83rgZMlsRr8YUPMqVhZc0dKKH7UsJhPuA+
89nMMl1uKAKMBUSbN8jw+rLM7hoZj6F6MwP0Pm070a//YXnxl8hQV408jx1Hq2R1S1iNzxo8kvK7
LoDiSzQf2rpSyOQOKt5vr8dAQiJg0+9NN62rMg==</SignatureValue>
  <KeyInfo>
    <X509Data>
      <X509Certificate>MIIGQDCCBSigAwIBAgIKcK6ETAACAAGxVDANBgkqhkiG9w0BAQsFADBKMRIwEAYKCZImiZPyLGQBGRYCZ2UxEzARBgoJkiaJk/IsZAEZFgNuYmcxHzAdBgNVBAMTFk5CRyBDbGFzcyAyIElOVCBTdWIgQ0EwHhcNMjAxMTAzMTIxODQ0WhcNMjExMjIyMDk0NjU2WjA+MRswGQYDVQQKExJKU0MgUHJvQ3JlZGl0IEJhbmsxHzAdBgNVBAMTFkJQQyAtIEVsZW5lIFRzaW50c2FkemUwggEiMA0GCSqGSIb3DQEBAQUAA4IBDwAwggEKAoIBAQDd1UEjqsaBasEs/Xnrpzjs3oaq8mHcmW/0RIQDhBeFLD+YjB8XK+tNHUuS9LK+Yxsg0IirT9invt3X3d3mHJSkBCPthkVJ3+DAnpQRWzYBzv1TRbgnHfbDUBavevmqeCCWcf2Fz572eFCv6MvXafYUq8DanV0IGJM1i8y+pTHm3Ib47xxYMvK8gqXAf2SOqSwdfEmFzlyxysbVWNWJz54Hc/b4PdyIHCsut0Ht3c4j6BfapZXSbnLMvtSn5OH55S0St0oAtpkWSNqzAEgCuqYviyZ15dS91SH5YhBSyMwqXZd7lZetpFhhyxtWJqB7H1qj2IPuEeqNl0uLcW1PGNQRAgMBAAGjggMyMIIDLjA8BgkrBgEEAYI3FQcELzAtBiUrBgEEAYI3FQjmsmCDjfVEhoGZCYO4oUqDvoRxBIPEkTOEg4hdAgFkAgEjMB0GA1UdJQQWMBQGCCsGAQUFBwMCBggrBgEFBQcDBDALBgNVHQ8EBAMCB4AwJwYJKwYBBAGCNxUKBBowGDAKBggrBgEFBQcDAjAKBggrBgEFBQcDBDAdBgNVHQ4EFgQUMupJqpHHyTC77sL24oQKM7iwx/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BZCiOHp36uKw/LpzzNNFqhmCr8VBb3AXB327qPOMHfLezV6Cp+3bFNkMlsNjEc3fLcec5wZsGpCDmaFvFmkWC3e1i9GtzuseK/DR0ovpYA8gIU5YUWrTK5RJuQ6WccU6zcd88nvsBfYnoJQTBz+o19KF6+Zcm5oDF0S+N53HtYgTwt/uK7NDhxiK6YfDEndCGOVlUfNshXAU1/AaXppw6GLHEecEM9eHEFoiwzPwF1QK/W/CFGG/VFc9kiiZ6PN/tpcYX1l9PEYnN+B4GLn+vkqrQvaaKMkmBnPqHiWQSXRi5w3AjvakesAlzw4OGihvxZr3jrloTsP4kVdjBbAsS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rE7Zt/zMt6q26hMBhc7ZOA24nWissUj7br1wwemA49w=</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9ZiX+QZC5bZhgLIrCFM6cRJBltWeaQ/3xN6jYsxEoKc=</DigestValue>
      </Reference>
      <Reference URI="/xl/styles.xml?ContentType=application/vnd.openxmlformats-officedocument.spreadsheetml.styles+xml">
        <DigestMethod Algorithm="http://www.w3.org/2001/04/xmlenc#sha256"/>
        <DigestValue>nzJqfq6kdB/063qkpBv5TtL1wB8hjZom+9PC4X9wI5A=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zX5dTFhj4fMpKhC4zF2ElIwZD/uelCawv7g5vzV5SuU=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yqtwdDS+c8gRbPNPBvCyXWZNVbfn/1B+AhydykFbngQ=</DigestValue>
      </Reference>
      <Reference URI="/xl/worksheets/sheet10.xml?ContentType=application/vnd.openxmlformats-officedocument.spreadsheetml.worksheet+xml">
        <DigestMethod Algorithm="http://www.w3.org/2001/04/xmlenc#sha256"/>
        <DigestValue>4v3KjKAZDgso59Uyg7QqAHdMpf7laTFIEoVyq+YD8M0=</DigestValue>
      </Reference>
      <Reference URI="/xl/worksheets/sheet11.xml?ContentType=application/vnd.openxmlformats-officedocument.spreadsheetml.worksheet+xml">
        <DigestMethod Algorithm="http://www.w3.org/2001/04/xmlenc#sha256"/>
        <DigestValue>aZuaKvVTEFIr5ZekHKVygouqM/PvRNOdgkFrd2heeGE=</DigestValue>
      </Reference>
      <Reference URI="/xl/worksheets/sheet12.xml?ContentType=application/vnd.openxmlformats-officedocument.spreadsheetml.worksheet+xml">
        <DigestMethod Algorithm="http://www.w3.org/2001/04/xmlenc#sha256"/>
        <DigestValue>UMyab4Cyi61YEuRSguzG9ExvbwoGqO+uQta3oXltCBM=</DigestValue>
      </Reference>
      <Reference URI="/xl/worksheets/sheet13.xml?ContentType=application/vnd.openxmlformats-officedocument.spreadsheetml.worksheet+xml">
        <DigestMethod Algorithm="http://www.w3.org/2001/04/xmlenc#sha256"/>
        <DigestValue>BigICP7Cm60/KZqr/3KUQurwIGE66ZJNM27uiS2SLFo=</DigestValue>
      </Reference>
      <Reference URI="/xl/worksheets/sheet14.xml?ContentType=application/vnd.openxmlformats-officedocument.spreadsheetml.worksheet+xml">
        <DigestMethod Algorithm="http://www.w3.org/2001/04/xmlenc#sha256"/>
        <DigestValue>+aljmW3LJ6hA0+99rIlo4M1aGZXXgY4cKILiicXmBbE=</DigestValue>
      </Reference>
      <Reference URI="/xl/worksheets/sheet15.xml?ContentType=application/vnd.openxmlformats-officedocument.spreadsheetml.worksheet+xml">
        <DigestMethod Algorithm="http://www.w3.org/2001/04/xmlenc#sha256"/>
        <DigestValue>IP9DCR4CMyClQH0YG4USxVOdJ5bnSn7VNGlNm0K8nPE=</DigestValue>
      </Reference>
      <Reference URI="/xl/worksheets/sheet16.xml?ContentType=application/vnd.openxmlformats-officedocument.spreadsheetml.worksheet+xml">
        <DigestMethod Algorithm="http://www.w3.org/2001/04/xmlenc#sha256"/>
        <DigestValue>9sZvQT/GS3n0ca7UBOFDuyBmpXmUra7ygIgdPuWbV/8=</DigestValue>
      </Reference>
      <Reference URI="/xl/worksheets/sheet17.xml?ContentType=application/vnd.openxmlformats-officedocument.spreadsheetml.worksheet+xml">
        <DigestMethod Algorithm="http://www.w3.org/2001/04/xmlenc#sha256"/>
        <DigestValue>Uvl9Up4IAI6UhZb4ulel6PzpAcesy+RwdVHP5k4882w=</DigestValue>
      </Reference>
      <Reference URI="/xl/worksheets/sheet18.xml?ContentType=application/vnd.openxmlformats-officedocument.spreadsheetml.worksheet+xml">
        <DigestMethod Algorithm="http://www.w3.org/2001/04/xmlenc#sha256"/>
        <DigestValue>K/zmxcd2WpIPzMYlfstaEzdFi/MJayr6lrU9+ej/WNM=</DigestValue>
      </Reference>
      <Reference URI="/xl/worksheets/sheet2.xml?ContentType=application/vnd.openxmlformats-officedocument.spreadsheetml.worksheet+xml">
        <DigestMethod Algorithm="http://www.w3.org/2001/04/xmlenc#sha256"/>
        <DigestValue>Yfo+OPPok3C+CxUVgPVIKGVzCQw2oREXUwmn4dZDBfc=</DigestValue>
      </Reference>
      <Reference URI="/xl/worksheets/sheet3.xml?ContentType=application/vnd.openxmlformats-officedocument.spreadsheetml.worksheet+xml">
        <DigestMethod Algorithm="http://www.w3.org/2001/04/xmlenc#sha256"/>
        <DigestValue>o2Yl4G7iAR/JJwALxgWa/D/GFBeOUkRb4lkrqCmBFe0=</DigestValue>
      </Reference>
      <Reference URI="/xl/worksheets/sheet4.xml?ContentType=application/vnd.openxmlformats-officedocument.spreadsheetml.worksheet+xml">
        <DigestMethod Algorithm="http://www.w3.org/2001/04/xmlenc#sha256"/>
        <DigestValue>758//hDIeY7xovdsO/K9aLFN2dqjh7/+iH1QsXfc4i8=</DigestValue>
      </Reference>
      <Reference URI="/xl/worksheets/sheet5.xml?ContentType=application/vnd.openxmlformats-officedocument.spreadsheetml.worksheet+xml">
        <DigestMethod Algorithm="http://www.w3.org/2001/04/xmlenc#sha256"/>
        <DigestValue>Z4AH383H+9SsDkvGKeS5J5iqEoNtDK0a+PbCZPPCDmQ=</DigestValue>
      </Reference>
      <Reference URI="/xl/worksheets/sheet6.xml?ContentType=application/vnd.openxmlformats-officedocument.spreadsheetml.worksheet+xml">
        <DigestMethod Algorithm="http://www.w3.org/2001/04/xmlenc#sha256"/>
        <DigestValue>uchBcS6QUnpP/8MRbNB5Zs+NrnUDR0nbLUd1BBYhh2g=</DigestValue>
      </Reference>
      <Reference URI="/xl/worksheets/sheet7.xml?ContentType=application/vnd.openxmlformats-officedocument.spreadsheetml.worksheet+xml">
        <DigestMethod Algorithm="http://www.w3.org/2001/04/xmlenc#sha256"/>
        <DigestValue>wsDfTD128eG4qBZ/5y99rpE2SiEa9B7YKnlBPtX3hvI=</DigestValue>
      </Reference>
      <Reference URI="/xl/worksheets/sheet8.xml?ContentType=application/vnd.openxmlformats-officedocument.spreadsheetml.worksheet+xml">
        <DigestMethod Algorithm="http://www.w3.org/2001/04/xmlenc#sha256"/>
        <DigestValue>Cu2KC3G8VJcbp8dP0SAxNkNDAnVaLARg7ViPvQNIJLE=</DigestValue>
      </Reference>
      <Reference URI="/xl/worksheets/sheet9.xml?ContentType=application/vnd.openxmlformats-officedocument.spreadsheetml.worksheet+xml">
        <DigestMethod Algorithm="http://www.w3.org/2001/04/xmlenc#sha256"/>
        <DigestValue>4VrivrgzlLiyLGTpCIHndJH19hrgoJR+P6lBEl6ItW8=</DigestValue>
      </Reference>
    </Manifest>
    <SignatureProperties>
      <SignatureProperty Id="idSignatureTime" Target="#idPackageSignature">
        <mdssi:SignatureTime xmlns:mdssi="http://schemas.openxmlformats.org/package/2006/digital-signature">
          <mdssi:Format>YYYY-MM-DDThh:mm:ssTZD</mdssi:Format>
          <mdssi:Value>2021-02-17T07:30:36Z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2021-02-17T07:30:36Z</xd:SigningTime>
          <xd:SigningCertificate>
            <xd:Cert>
              <xd:CertDigest>
                <DigestMethod Algorithm="http://www.w3.org/2001/04/xmlenc#sha256"/>
                <DigestValue>BdSoIEh+BWTpUxwZ6FN28ALLimxvicowRUcBe45achM=</DigestValue>
              </xd:CertDigest>
              <xd:IssuerSerial>
                <X509IssuerName>CN=NBG Class 2 INT Sub CA, DC=nbg, DC=ge</X509IssuerName>
                <X509SerialNumber>532124312544745552458068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2021-02-16T12:10:51Z</dcterms:modified>
</cp:coreProperties>
</file>