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00" windowHeight="7680" tabRatio="919" activeTab="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36" l="1"/>
  <c r="B1" i="36"/>
  <c r="C45" i="69" l="1"/>
  <c r="C6" i="28"/>
  <c r="B2" i="52" l="1"/>
  <c r="B1" i="52" l="1"/>
  <c r="B17" i="6" l="1"/>
  <c r="B16" i="6"/>
  <c r="B15" i="6"/>
  <c r="C5" i="73" l="1"/>
</calcChain>
</file>

<file path=xl/sharedStrings.xml><?xml version="1.0" encoding="utf-8"?>
<sst xmlns="http://schemas.openxmlformats.org/spreadsheetml/2006/main" count="771" uniqueCount="510">
  <si>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</si>
  <si>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</si>
  <si>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</si>
  <si>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</si>
  <si>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</si>
  <si>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</si>
  <si>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</si>
  <si>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</si>
  <si>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</si>
  <si>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</si>
  <si>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</si>
  <si>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</si>
  <si>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</si>
  <si>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</si>
  <si>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</si>
  <si>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</si>
  <si>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</si>
  <si>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</si>
  <si>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</si>
  <si>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</si>
  <si>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</si>
  <si>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</si>
  <si>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</si>
  <si>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</si>
  <si>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</si>
  <si>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</si>
  <si>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</si>
  <si>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</si>
  <si>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</si>
  <si>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</si>
  <si>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</si>
  <si>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</si>
  <si>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</si>
  <si>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</si>
  <si>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</si>
  <si>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</si>
  <si>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</si>
  <si>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</si>
  <si>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</si>
  <si>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</si>
  <si>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</si>
  <si>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</si>
  <si>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</si>
  <si>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</si>
  <si>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</si>
  <si>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</si>
  <si>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</si>
  <si>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</si>
  <si>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</si>
  <si>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</si>
  <si>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</si>
  <si>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</si>
  <si>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</si>
  <si>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</si>
  <si>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</si>
  <si>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</si>
  <si>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</si>
  <si>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</si>
  <si>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</si>
  <si>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</si>
  <si>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</si>
  <si>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</si>
  <si>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</si>
  <si>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</si>
  <si>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</si>
  <si>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</si>
  <si>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</si>
  <si>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</si>
  <si>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</si>
  <si>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</si>
  <si>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</si>
  <si>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</si>
  <si>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</si>
  <si>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</si>
  <si>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</si>
  <si>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</si>
  <si>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</si>
  <si>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</si>
  <si>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</si>
  <si>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</si>
  <si>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</si>
  <si>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</si>
  <si>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</si>
  <si>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</si>
  <si>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</si>
  <si>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</si>
  <si>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</si>
  <si>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</si>
  <si>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</si>
  <si>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</si>
  <si>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</si>
  <si>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</si>
  <si>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</si>
  <si>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</si>
  <si>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</si>
  <si>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</si>
  <si>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</si>
  <si>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</si>
  <si>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</si>
  <si>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</si>
  <si>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</si>
  <si>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</si>
  <si>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</si>
  <si>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</si>
  <si>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</si>
  <si>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</si>
  <si>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</si>
  <si>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</si>
  <si>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</si>
  <si>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</si>
  <si>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</si>
  <si>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</si>
  <si>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</si>
  <si>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</si>
  <si>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</si>
  <si>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</si>
  <si>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</si>
  <si>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</si>
  <si>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</si>
  <si>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</si>
  <si>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</si>
  <si>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</si>
  <si>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</si>
  <si>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</si>
  <si>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</si>
  <si>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</si>
  <si>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</si>
  <si>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</si>
  <si>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</si>
  <si>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</si>
  <si>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</si>
  <si>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</si>
  <si>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</si>
  <si>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</si>
  <si>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</si>
  <si>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</si>
  <si>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</si>
  <si>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</si>
  <si>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</si>
  <si>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</si>
  <si>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</si>
  <si>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</si>
  <si>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</si>
  <si>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</si>
  <si>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</si>
  <si>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</si>
  <si>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</si>
  <si>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</si>
  <si>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</si>
  <si>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</si>
  <si>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</si>
  <si>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</si>
  <si>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</si>
  <si>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</si>
  <si>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</si>
  <si>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</si>
  <si>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</si>
  <si>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</si>
  <si>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</si>
  <si>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</si>
  <si>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</si>
  <si>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</si>
  <si>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</si>
  <si>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</si>
  <si>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</si>
  <si>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</si>
  <si>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</si>
  <si>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</si>
  <si>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</si>
  <si>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</si>
  <si>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</si>
  <si>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</si>
  <si>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</si>
  <si>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</si>
  <si>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</si>
  <si>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</si>
  <si>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</si>
  <si>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</si>
  <si>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</si>
  <si>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</si>
  <si>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</si>
  <si>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</si>
  <si>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</si>
  <si>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</si>
  <si>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</si>
  <si>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</si>
  <si>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</si>
  <si>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</si>
  <si>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</si>
  <si>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</si>
  <si>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</si>
  <si>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</si>
  <si>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</si>
  <si>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</si>
  <si>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</si>
  <si>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</si>
  <si>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</si>
  <si>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</si>
  <si>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</si>
  <si>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</si>
  <si>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</si>
  <si>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</si>
  <si>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</si>
  <si>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</si>
  <si>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</si>
  <si>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</si>
  <si>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</si>
  <si>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</si>
  <si>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</si>
  <si>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</si>
  <si>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</si>
  <si>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</si>
  <si>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</si>
  <si>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</si>
  <si>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</si>
  <si>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</si>
  <si>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</si>
  <si>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</si>
  <si>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</si>
  <si>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</si>
  <si>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</si>
  <si>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</si>
  <si>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</si>
  <si>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</si>
  <si>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</si>
  <si>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</si>
  <si>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</si>
  <si>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</si>
  <si>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</si>
  <si>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</si>
  <si>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</si>
  <si>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</si>
  <si>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</si>
  <si>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</si>
  <si>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</si>
  <si>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</si>
  <si>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</si>
  <si>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</si>
  <si>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</si>
  <si>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</si>
  <si>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</si>
  <si>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</si>
  <si>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</si>
  <si>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</si>
  <si>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</si>
  <si>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</si>
  <si>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</si>
  <si>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</si>
  <si>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</si>
  <si>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</si>
  <si>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</si>
  <si>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</si>
  <si>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</si>
  <si>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</si>
  <si>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</si>
  <si>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</si>
  <si>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</si>
  <si>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</si>
  <si>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</si>
  <si>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</si>
  <si>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</si>
  <si>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</si>
  <si>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</si>
  <si>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</si>
  <si>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</si>
  <si>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</si>
  <si>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</si>
  <si>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</si>
  <si>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</si>
  <si>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</si>
  <si>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</si>
  <si>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</si>
  <si>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</si>
  <si>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</si>
  <si>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</si>
  <si>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</si>
  <si>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</si>
  <si>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</si>
  <si>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</si>
  <si>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</si>
  <si>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</si>
  <si>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</si>
  <si>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</si>
  <si>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</si>
  <si>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</si>
  <si>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</si>
  <si>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</si>
  <si>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</si>
  <si>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</si>
  <si>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</si>
  <si>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</si>
  <si>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</si>
  <si>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</si>
  <si>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</si>
  <si>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</si>
  <si>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</si>
  <si>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</si>
  <si>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</si>
  <si>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</si>
  <si>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</si>
  <si>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</si>
  <si>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</si>
  <si>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</si>
  <si>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</si>
  <si>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</si>
  <si>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</si>
  <si>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</si>
  <si>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</si>
  <si>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</si>
  <si>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</si>
  <si>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</si>
  <si>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</si>
  <si>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</si>
  <si>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</si>
  <si>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</si>
  <si>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</si>
  <si>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</si>
  <si>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</si>
  <si>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</si>
  <si>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</si>
  <si>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</si>
  <si>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</si>
  <si>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</si>
  <si>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</si>
  <si>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</si>
  <si>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</si>
  <si>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</si>
  <si>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</si>
  <si>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</si>
  <si>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</si>
  <si>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</si>
  <si>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</si>
  <si>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</si>
  <si>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</si>
  <si>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</si>
  <si>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</si>
  <si>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</si>
  <si>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</si>
  <si>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</si>
  <si>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</si>
  <si>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</si>
  <si>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</si>
  <si>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</si>
  <si>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</si>
  <si>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</si>
  <si>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</si>
  <si>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</si>
  <si>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</si>
  <si>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</si>
  <si>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</si>
  <si>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</si>
  <si>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</si>
  <si>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</si>
  <si>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</si>
  <si>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</si>
  <si>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</si>
  <si>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</si>
  <si>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</si>
  <si>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</si>
  <si>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</si>
  <si>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</si>
  <si>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</si>
  <si>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</si>
  <si>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</si>
  <si>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</si>
  <si>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</si>
  <si>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</si>
  <si>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</si>
  <si>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</si>
  <si>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</si>
  <si>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</si>
  <si>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</si>
  <si>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</si>
  <si>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</si>
  <si>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</si>
  <si>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</si>
  <si>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</si>
  <si>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</si>
  <si>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</si>
  <si>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</si>
  <si>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</si>
  <si>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</si>
  <si>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</si>
  <si>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</si>
  <si>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</si>
  <si>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</si>
  <si>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</si>
  <si>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</si>
  <si>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</si>
  <si>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</si>
  <si>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</si>
  <si>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</si>
  <si>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</si>
  <si>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</si>
  <si>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</si>
  <si>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</si>
  <si>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</si>
  <si>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</si>
  <si>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</si>
  <si>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</si>
  <si>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</si>
  <si>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</si>
  <si>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</si>
  <si>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</si>
  <si>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</si>
  <si>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</si>
  <si>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</si>
  <si>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</si>
  <si>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</si>
  <si>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</si>
  <si>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</si>
  <si>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</si>
  <si>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</si>
  <si>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</si>
  <si>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</si>
  <si>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</si>
  <si>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</si>
  <si>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</si>
  <si>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</si>
  <si>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</si>
  <si>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</si>
  <si>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</si>
  <si>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</si>
  <si>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</si>
  <si>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</si>
  <si>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</si>
  <si>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</si>
  <si>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</si>
  <si>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</si>
  <si>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</si>
  <si>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</si>
  <si>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</si>
  <si>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</si>
  <si>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</si>
  <si>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</si>
  <si>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</si>
  <si>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</si>
  <si>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</si>
  <si>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</si>
  <si>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</si>
  <si>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</si>
  <si>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</si>
  <si>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</si>
  <si>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</si>
  <si>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</si>
  <si>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</si>
  <si>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</si>
  <si>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</si>
  <si>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</si>
  <si>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</si>
  <si>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</si>
  <si>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</si>
  <si>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</si>
  <si>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</si>
  <si>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</si>
  <si>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</si>
  <si>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</si>
  <si>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</si>
  <si>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</si>
  <si>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</si>
  <si>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</si>
  <si>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</si>
  <si>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</si>
  <si>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</si>
  <si>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</si>
  <si>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</si>
  <si>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</si>
  <si>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</si>
  <si>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</si>
  <si>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</si>
  <si>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</si>
  <si>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</si>
  <si>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</si>
  <si>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</si>
  <si>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</si>
  <si>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</si>
  <si>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</si>
  <si>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</si>
  <si>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</si>
  <si>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</si>
  <si>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</si>
  <si>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</si>
  <si>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</si>
  <si>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</si>
  <si>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</si>
  <si>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"პროკრედიტ ბანკი"</t>
  </si>
  <si>
    <t>ცხრილი 9 (Capital), N39</t>
  </si>
  <si>
    <t>ცხრილი 9 (Capital), N17</t>
  </si>
  <si>
    <t>ცხრილი 9 (Capital), N37</t>
  </si>
  <si>
    <t>ცხრილი 9 (Capital), N2</t>
  </si>
  <si>
    <t>ცხრილი 9 (Capital), N3</t>
  </si>
  <si>
    <t>ცხრილი 9 (Capital), N6</t>
  </si>
  <si>
    <t>მარსელ სებასტიან ცაიტინგერი</t>
  </si>
  <si>
    <t>ალექსი მატუა</t>
  </si>
  <si>
    <t>www.procreditbank.ge</t>
  </si>
  <si>
    <t>ჯოვანკა ჯოლესკა პოპოვსკა</t>
  </si>
  <si>
    <t>მაია ხაჩიძე</t>
  </si>
  <si>
    <t>რეინერ პეტერ ოტენშტაინი</t>
  </si>
  <si>
    <t>სანდრინე მასიანი</t>
  </si>
  <si>
    <t>ზეინაბ ლომაშვილი</t>
  </si>
  <si>
    <t>ნათია თხილაიშვილი</t>
  </si>
  <si>
    <t>ProCredit Holding AG &amp; Co. KGaA</t>
  </si>
  <si>
    <t>Zeitinger Invest GmbH</t>
  </si>
  <si>
    <t>KfW - Kreditanstalt für Wiederaufbau</t>
  </si>
  <si>
    <t>DOEN Participaties BV</t>
  </si>
  <si>
    <t>IFC - International Finance Corporation</t>
  </si>
  <si>
    <t>TIAA-Teachers Insurance and Annuity Association</t>
  </si>
  <si>
    <t>X</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</si>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</sst>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1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21413">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5" fillId="0" borderId="0"/>
    <xf numFmtId="172" fontId="26" fillId="37" borderId="0"/>
    <xf numFmtId="173" fontId="26" fillId="37" borderId="0"/>
    <xf numFmtId="172" fontId="26" fillId="37" borderId="0"/>
    <xf numFmtId="0" fontId="27" fillId="38" borderId="0" applyNumberFormat="0" applyBorder="0" applyAlignment="0" applyProtection="0"/>
    <xf numFmtId="0" fontId="3" fillId="13"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0" fontId="27"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0" fontId="32" fillId="39" borderId="0" applyNumberFormat="0" applyBorder="0" applyAlignment="0" applyProtection="0"/>
    <xf numFmtId="174" fontId="35"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5" fontId="37" fillId="0" borderId="0" applyFill="0" applyBorder="0" applyAlignment="0"/>
    <xf numFmtId="175" fontId="37"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6" fontId="37" fillId="0" borderId="0" applyFill="0" applyBorder="0" applyAlignment="0"/>
    <xf numFmtId="177" fontId="37" fillId="0" borderId="0" applyFill="0" applyBorder="0" applyAlignment="0"/>
    <xf numFmtId="178" fontId="37" fillId="0" borderId="0" applyFill="0" applyBorder="0" applyAlignment="0"/>
    <xf numFmtId="179"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72"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72"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73"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72" fontId="40" fillId="64" borderId="43" applyNumberFormat="0" applyAlignment="0" applyProtection="0"/>
    <xf numFmtId="173" fontId="40" fillId="64" borderId="43" applyNumberFormat="0" applyAlignment="0" applyProtection="0"/>
    <xf numFmtId="172" fontId="40" fillId="64" borderId="43" applyNumberFormat="0" applyAlignment="0" applyProtection="0"/>
    <xf numFmtId="172" fontId="40" fillId="64" borderId="43" applyNumberFormat="0" applyAlignment="0" applyProtection="0"/>
    <xf numFmtId="173" fontId="40" fillId="64" borderId="43" applyNumberFormat="0" applyAlignment="0" applyProtection="0"/>
    <xf numFmtId="172" fontId="40" fillId="64" borderId="43" applyNumberFormat="0" applyAlignment="0" applyProtection="0"/>
    <xf numFmtId="172" fontId="40" fillId="64" borderId="43" applyNumberFormat="0" applyAlignment="0" applyProtection="0"/>
    <xf numFmtId="173" fontId="40" fillId="64" borderId="43" applyNumberFormat="0" applyAlignment="0" applyProtection="0"/>
    <xf numFmtId="172" fontId="40" fillId="64" borderId="43" applyNumberFormat="0" applyAlignment="0" applyProtection="0"/>
    <xf numFmtId="172" fontId="40" fillId="64" borderId="43" applyNumberFormat="0" applyAlignment="0" applyProtection="0"/>
    <xf numFmtId="173" fontId="40" fillId="64" borderId="43" applyNumberFormat="0" applyAlignment="0" applyProtection="0"/>
    <xf numFmtId="172" fontId="40" fillId="64" borderId="43" applyNumberFormat="0" applyAlignment="0" applyProtection="0"/>
    <xf numFmtId="0" fontId="38" fillId="64" borderId="43" applyNumberFormat="0" applyAlignment="0" applyProtection="0"/>
    <xf numFmtId="0" fontId="41" fillId="65" borderId="44" applyNumberFormat="0" applyAlignment="0" applyProtection="0"/>
    <xf numFmtId="0" fontId="42" fillId="10" borderId="39" applyNumberFormat="0" applyAlignment="0" applyProtection="0"/>
    <xf numFmtId="172"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0" fontId="41"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0" fontId="42" fillId="10" borderId="39"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173" fontId="43" fillId="65" borderId="44" applyNumberFormat="0" applyAlignment="0" applyProtection="0"/>
    <xf numFmtId="172" fontId="43" fillId="65" borderId="44" applyNumberFormat="0" applyAlignment="0" applyProtection="0"/>
    <xf numFmtId="0" fontId="41" fillId="65" borderId="44"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quotePrefix="1">
      <protection locked="0"/>
    </xf>
    <xf numFmtId="168" fontId="27" fillId="0" borderId="0" applyFont="0" applyFill="0" applyBorder="0" applyAlignment="0" applyProtection="0"/>
    <xf numFmtId="168" fontId="2" fillId="0" borderId="0" quotePrefix="1">
      <protection locked="0"/>
    </xf>
    <xf numFmtId="168" fontId="27"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5" fillId="0" borderId="0"/>
    <xf numFmtId="176" fontId="37"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5" fillId="0" borderId="0"/>
    <xf numFmtId="14" fontId="46" fillId="0" borderId="0" applyFill="0" applyBorder="0" applyAlignment="0"/>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0" applyFont="0" applyFill="0" applyBorder="0" applyAlignment="0" applyProtection="0"/>
    <xf numFmtId="184"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0" fontId="48" fillId="0" borderId="0" applyNumberFormat="0" applyFill="0" applyBorder="0" applyAlignment="0" applyProtection="0"/>
    <xf numFmtId="172" fontId="2" fillId="0" borderId="0"/>
    <xf numFmtId="0" fontId="2" fillId="0" borderId="0"/>
    <xf numFmtId="172"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72"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72" fontId="54" fillId="0" borderId="9">
      <alignment horizontal="left" vertical="center"/>
    </xf>
    <xf numFmtId="0" fontId="55" fillId="0" borderId="46" applyNumberFormat="0" applyFill="0" applyAlignment="0" applyProtection="0"/>
    <xf numFmtId="173" fontId="55" fillId="0" borderId="46" applyNumberFormat="0" applyFill="0" applyAlignment="0" applyProtection="0"/>
    <xf numFmtId="0" fontId="55" fillId="0" borderId="46" applyNumberFormat="0" applyFill="0" applyAlignment="0" applyProtection="0"/>
    <xf numFmtId="172" fontId="55" fillId="0" borderId="46" applyNumberFormat="0" applyFill="0" applyAlignment="0" applyProtection="0"/>
    <xf numFmtId="172" fontId="55" fillId="0" borderId="46" applyNumberFormat="0" applyFill="0" applyAlignment="0" applyProtection="0"/>
    <xf numFmtId="172" fontId="55" fillId="0" borderId="46" applyNumberFormat="0" applyFill="0" applyAlignment="0" applyProtection="0"/>
    <xf numFmtId="173" fontId="55" fillId="0" borderId="46" applyNumberFormat="0" applyFill="0" applyAlignment="0" applyProtection="0"/>
    <xf numFmtId="172" fontId="55" fillId="0" borderId="46" applyNumberFormat="0" applyFill="0" applyAlignment="0" applyProtection="0"/>
    <xf numFmtId="172" fontId="55" fillId="0" borderId="46" applyNumberFormat="0" applyFill="0" applyAlignment="0" applyProtection="0"/>
    <xf numFmtId="173" fontId="55" fillId="0" borderId="46" applyNumberFormat="0" applyFill="0" applyAlignment="0" applyProtection="0"/>
    <xf numFmtId="172" fontId="55" fillId="0" borderId="46" applyNumberFormat="0" applyFill="0" applyAlignment="0" applyProtection="0"/>
    <xf numFmtId="172" fontId="55" fillId="0" borderId="46" applyNumberFormat="0" applyFill="0" applyAlignment="0" applyProtection="0"/>
    <xf numFmtId="173" fontId="55" fillId="0" borderId="46" applyNumberFormat="0" applyFill="0" applyAlignment="0" applyProtection="0"/>
    <xf numFmtId="172" fontId="55" fillId="0" borderId="46" applyNumberFormat="0" applyFill="0" applyAlignment="0" applyProtection="0"/>
    <xf numFmtId="172" fontId="55" fillId="0" borderId="46" applyNumberFormat="0" applyFill="0" applyAlignment="0" applyProtection="0"/>
    <xf numFmtId="173" fontId="55" fillId="0" borderId="46" applyNumberFormat="0" applyFill="0" applyAlignment="0" applyProtection="0"/>
    <xf numFmtId="172" fontId="55" fillId="0" borderId="46" applyNumberFormat="0" applyFill="0" applyAlignment="0" applyProtection="0"/>
    <xf numFmtId="0" fontId="55" fillId="0" borderId="46" applyNumberFormat="0" applyFill="0" applyAlignment="0" applyProtection="0"/>
    <xf numFmtId="0" fontId="56" fillId="0" borderId="47" applyNumberFormat="0" applyFill="0" applyAlignment="0" applyProtection="0"/>
    <xf numFmtId="173" fontId="56" fillId="0" borderId="47" applyNumberFormat="0" applyFill="0" applyAlignment="0" applyProtection="0"/>
    <xf numFmtId="0"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172" fontId="56" fillId="0" borderId="47" applyNumberFormat="0" applyFill="0" applyAlignment="0" applyProtection="0"/>
    <xf numFmtId="173" fontId="56" fillId="0" borderId="47" applyNumberFormat="0" applyFill="0" applyAlignment="0" applyProtection="0"/>
    <xf numFmtId="172"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73" fontId="57" fillId="0" borderId="48" applyNumberFormat="0" applyFill="0" applyAlignment="0" applyProtection="0"/>
    <xf numFmtId="0" fontId="57" fillId="0" borderId="48" applyNumberFormat="0" applyFill="0" applyAlignment="0" applyProtection="0"/>
    <xf numFmtId="172" fontId="57" fillId="0" borderId="48" applyNumberFormat="0" applyFill="0" applyAlignment="0" applyProtection="0"/>
    <xf numFmtId="0" fontId="57" fillId="0" borderId="48" applyNumberFormat="0" applyFill="0" applyAlignment="0" applyProtection="0"/>
    <xf numFmtId="172" fontId="57" fillId="0" borderId="48" applyNumberFormat="0" applyFill="0" applyAlignment="0" applyProtection="0"/>
    <xf numFmtId="0" fontId="57" fillId="0" borderId="48" applyNumberFormat="0" applyFill="0" applyAlignment="0" applyProtection="0"/>
    <xf numFmtId="0"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172" fontId="57" fillId="0" borderId="48" applyNumberFormat="0" applyFill="0" applyAlignment="0" applyProtection="0"/>
    <xf numFmtId="173" fontId="57" fillId="0" borderId="48" applyNumberFormat="0" applyFill="0" applyAlignment="0" applyProtection="0"/>
    <xf numFmtId="172" fontId="57" fillId="0" borderId="48" applyNumberFormat="0" applyFill="0" applyAlignment="0" applyProtection="0"/>
    <xf numFmtId="0" fontId="57" fillId="0" borderId="48" applyNumberFormat="0" applyFill="0" applyAlignment="0" applyProtection="0"/>
    <xf numFmtId="0" fontId="57" fillId="0" borderId="0" applyNumberFormat="0" applyFill="0" applyBorder="0" applyAlignment="0" applyProtection="0"/>
    <xf numFmtId="173" fontId="57" fillId="0" borderId="0" applyNumberFormat="0" applyFill="0" applyBorder="0" applyAlignment="0" applyProtection="0"/>
    <xf numFmtId="0"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0" fontId="57" fillId="0" borderId="0" applyNumberFormat="0" applyFill="0" applyBorder="0" applyAlignment="0" applyProtection="0"/>
    <xf numFmtId="37" fontId="58" fillId="0" borderId="0"/>
    <xf numFmtId="172" fontId="59" fillId="0" borderId="0"/>
    <xf numFmtId="0" fontId="59" fillId="0" borderId="0"/>
    <xf numFmtId="172" fontId="59" fillId="0" borderId="0"/>
    <xf numFmtId="172" fontId="54" fillId="0" borderId="0"/>
    <xf numFmtId="0" fontId="54" fillId="0" borderId="0"/>
    <xf numFmtId="172" fontId="54" fillId="0" borderId="0"/>
    <xf numFmtId="172" fontId="60" fillId="0" borderId="0"/>
    <xf numFmtId="0" fontId="60" fillId="0" borderId="0"/>
    <xf numFmtId="172" fontId="60" fillId="0" borderId="0"/>
    <xf numFmtId="172" fontId="61" fillId="0" borderId="0"/>
    <xf numFmtId="0" fontId="61" fillId="0" borderId="0"/>
    <xf numFmtId="172" fontId="61" fillId="0" borderId="0"/>
    <xf numFmtId="172" fontId="62" fillId="0" borderId="0"/>
    <xf numFmtId="0" fontId="62" fillId="0" borderId="0"/>
    <xf numFmtId="172" fontId="62" fillId="0" borderId="0"/>
    <xf numFmtId="172" fontId="63" fillId="0" borderId="0"/>
    <xf numFmtId="0" fontId="63" fillId="0" borderId="0"/>
    <xf numFmtId="172"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4" fillId="0" borderId="0" applyNumberFormat="0" applyFill="0" applyBorder="0" applyAlignment="0" applyProtection="0">
      <alignment vertical="top"/>
      <protection locked="0"/>
    </xf>
    <xf numFmtId="173" fontId="64" fillId="0" borderId="0" applyNumberFormat="0" applyFill="0" applyBorder="0" applyAlignment="0" applyProtection="0">
      <alignment vertical="top"/>
      <protection locked="0"/>
    </xf>
    <xf numFmtId="172" fontId="64" fillId="0" borderId="0" applyNumberFormat="0" applyFill="0" applyBorder="0" applyAlignment="0" applyProtection="0">
      <alignment vertical="top"/>
      <protection locked="0"/>
    </xf>
    <xf numFmtId="172" fontId="65" fillId="0" borderId="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72"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72"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73"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72" fontId="68" fillId="43" borderId="43" applyNumberFormat="0" applyAlignment="0" applyProtection="0"/>
    <xf numFmtId="173" fontId="68" fillId="43" borderId="43" applyNumberFormat="0" applyAlignment="0" applyProtection="0"/>
    <xf numFmtId="172" fontId="68" fillId="43" borderId="43" applyNumberFormat="0" applyAlignment="0" applyProtection="0"/>
    <xf numFmtId="172" fontId="68" fillId="43" borderId="43" applyNumberFormat="0" applyAlignment="0" applyProtection="0"/>
    <xf numFmtId="173" fontId="68" fillId="43" borderId="43" applyNumberFormat="0" applyAlignment="0" applyProtection="0"/>
    <xf numFmtId="172" fontId="68" fillId="43" borderId="43" applyNumberFormat="0" applyAlignment="0" applyProtection="0"/>
    <xf numFmtId="172" fontId="68" fillId="43" borderId="43" applyNumberFormat="0" applyAlignment="0" applyProtection="0"/>
    <xf numFmtId="173" fontId="68" fillId="43" borderId="43" applyNumberFormat="0" applyAlignment="0" applyProtection="0"/>
    <xf numFmtId="172" fontId="68" fillId="43" borderId="43" applyNumberFormat="0" applyAlignment="0" applyProtection="0"/>
    <xf numFmtId="172" fontId="68" fillId="43" borderId="43" applyNumberFormat="0" applyAlignment="0" applyProtection="0"/>
    <xf numFmtId="173" fontId="68" fillId="43" borderId="43" applyNumberFormat="0" applyAlignment="0" applyProtection="0"/>
    <xf numFmtId="172" fontId="68" fillId="43" borderId="43" applyNumberFormat="0" applyAlignment="0" applyProtection="0"/>
    <xf numFmtId="0" fontId="66" fillId="43" borderId="43" applyNumberFormat="0" applyAlignment="0" applyProtection="0"/>
    <xf numFmtId="3" fontId="2" fillId="72" borderId="3" applyFont="0">
      <alignment horizontal="right" vertical="center"/>
      <protection locked="0"/>
    </xf>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0" fontId="69" fillId="0" borderId="49" applyNumberFormat="0" applyFill="0" applyAlignment="0" applyProtection="0"/>
    <xf numFmtId="0" fontId="70" fillId="0" borderId="38" applyNumberFormat="0" applyFill="0" applyAlignment="0" applyProtection="0"/>
    <xf numFmtId="172" fontId="71" fillId="0" borderId="49" applyNumberFormat="0" applyFill="0" applyAlignment="0" applyProtection="0"/>
    <xf numFmtId="172" fontId="71" fillId="0" borderId="49" applyNumberFormat="0" applyFill="0" applyAlignment="0" applyProtection="0"/>
    <xf numFmtId="173" fontId="71" fillId="0" borderId="49" applyNumberFormat="0" applyFill="0" applyAlignment="0" applyProtection="0"/>
    <xf numFmtId="0" fontId="69" fillId="0" borderId="49"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172" fontId="71" fillId="0" borderId="49" applyNumberFormat="0" applyFill="0" applyAlignment="0" applyProtection="0"/>
    <xf numFmtId="173" fontId="71" fillId="0" borderId="49" applyNumberFormat="0" applyFill="0" applyAlignment="0" applyProtection="0"/>
    <xf numFmtId="172" fontId="71" fillId="0" borderId="49" applyNumberFormat="0" applyFill="0" applyAlignment="0" applyProtection="0"/>
    <xf numFmtId="172" fontId="71" fillId="0" borderId="49" applyNumberFormat="0" applyFill="0" applyAlignment="0" applyProtection="0"/>
    <xf numFmtId="173" fontId="71" fillId="0" borderId="49" applyNumberFormat="0" applyFill="0" applyAlignment="0" applyProtection="0"/>
    <xf numFmtId="172" fontId="71" fillId="0" borderId="49" applyNumberFormat="0" applyFill="0" applyAlignment="0" applyProtection="0"/>
    <xf numFmtId="172" fontId="71" fillId="0" borderId="49" applyNumberFormat="0" applyFill="0" applyAlignment="0" applyProtection="0"/>
    <xf numFmtId="173" fontId="71" fillId="0" borderId="49" applyNumberFormat="0" applyFill="0" applyAlignment="0" applyProtection="0"/>
    <xf numFmtId="172" fontId="71" fillId="0" borderId="49" applyNumberFormat="0" applyFill="0" applyAlignment="0" applyProtection="0"/>
    <xf numFmtId="172" fontId="71" fillId="0" borderId="49" applyNumberFormat="0" applyFill="0" applyAlignment="0" applyProtection="0"/>
    <xf numFmtId="173" fontId="71" fillId="0" borderId="49" applyNumberFormat="0" applyFill="0" applyAlignment="0" applyProtection="0"/>
    <xf numFmtId="172" fontId="71" fillId="0" borderId="49" applyNumberFormat="0" applyFill="0" applyAlignment="0" applyProtection="0"/>
    <xf numFmtId="0" fontId="69" fillId="0" borderId="49"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0" fontId="72" fillId="73" borderId="0" applyNumberFormat="0" applyBorder="0" applyAlignment="0" applyProtection="0"/>
    <xf numFmtId="1" fontId="75" fillId="0" borderId="0" applyProtection="0"/>
    <xf numFmtId="172" fontId="26" fillId="0" borderId="50"/>
    <xf numFmtId="173" fontId="26" fillId="0" borderId="50"/>
    <xf numFmtId="172" fontId="26"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6" fillId="0" borderId="0"/>
    <xf numFmtId="185" fontId="2" fillId="0" borderId="0"/>
    <xf numFmtId="183" fontId="28"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0" fontId="77" fillId="0" borderId="0"/>
    <xf numFmtId="0" fontId="76" fillId="0" borderId="0"/>
    <xf numFmtId="183" fontId="28" fillId="0" borderId="0"/>
    <xf numFmtId="183" fontId="2" fillId="0" borderId="0"/>
    <xf numFmtId="183" fontId="2" fillId="0" borderId="0"/>
    <xf numFmtId="0" fontId="2" fillId="0" borderId="0"/>
    <xf numFmtId="0" fontId="2"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8"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8" fillId="0" borderId="0"/>
    <xf numFmtId="0" fontId="28" fillId="0" borderId="0"/>
    <xf numFmtId="172"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72" fontId="28" fillId="0" borderId="0"/>
    <xf numFmtId="0" fontId="28" fillId="0" borderId="0"/>
    <xf numFmtId="0" fontId="28" fillId="0" borderId="0"/>
    <xf numFmtId="0" fontId="2"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7" fillId="0" borderId="0"/>
    <xf numFmtId="183" fontId="28" fillId="0" borderId="0"/>
    <xf numFmtId="183" fontId="28"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28" fillId="0" borderId="0"/>
    <xf numFmtId="183" fontId="28" fillId="0" borderId="0"/>
    <xf numFmtId="183" fontId="28" fillId="0" borderId="0"/>
    <xf numFmtId="183"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83"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8"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28" fillId="0" borderId="0"/>
    <xf numFmtId="0" fontId="2" fillId="0" borderId="0"/>
    <xf numFmtId="0" fontId="27" fillId="0" borderId="0"/>
    <xf numFmtId="172" fontId="25" fillId="0" borderId="0"/>
    <xf numFmtId="0" fontId="2"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83" fontId="2" fillId="0" borderId="0"/>
    <xf numFmtId="0" fontId="28" fillId="0" borderId="0"/>
    <xf numFmtId="0" fontId="28" fillId="0" borderId="0"/>
    <xf numFmtId="172" fontId="25" fillId="0" borderId="0"/>
    <xf numFmtId="0" fontId="65" fillId="0" borderId="0"/>
    <xf numFmtId="0" fontId="2" fillId="0" borderId="0"/>
    <xf numFmtId="172" fontId="25" fillId="0" borderId="0"/>
    <xf numFmtId="0" fontId="1"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72" fontId="25" fillId="0" borderId="0"/>
    <xf numFmtId="172" fontId="25" fillId="0" borderId="0"/>
    <xf numFmtId="0" fontId="1" fillId="0" borderId="0"/>
    <xf numFmtId="183" fontId="28" fillId="0" borderId="0"/>
    <xf numFmtId="183" fontId="28" fillId="0" borderId="0"/>
    <xf numFmtId="183" fontId="2" fillId="0" borderId="0"/>
    <xf numFmtId="0" fontId="2" fillId="0" borderId="0"/>
    <xf numFmtId="183" fontId="2" fillId="0" borderId="0"/>
    <xf numFmtId="0" fontId="2" fillId="0" borderId="0"/>
    <xf numFmtId="183"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72" fontId="25" fillId="0" borderId="0"/>
    <xf numFmtId="172" fontId="25" fillId="0" borderId="0"/>
    <xf numFmtId="0" fontId="1" fillId="0" borderId="0"/>
    <xf numFmtId="183" fontId="28" fillId="0" borderId="0"/>
    <xf numFmtId="183"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183"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83" fontId="28"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83" fontId="2"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83" fontId="26" fillId="0" borderId="0"/>
    <xf numFmtId="0" fontId="6"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83" fontId="6" fillId="0" borderId="0"/>
    <xf numFmtId="0" fontId="26" fillId="0" borderId="0"/>
    <xf numFmtId="183"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6" fillId="0" borderId="0"/>
    <xf numFmtId="183" fontId="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72" fontId="26" fillId="0" borderId="0"/>
    <xf numFmtId="0" fontId="76"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6" fillId="0" borderId="0"/>
    <xf numFmtId="0" fontId="76" fillId="0" borderId="0"/>
    <xf numFmtId="172" fontId="6" fillId="0" borderId="0"/>
    <xf numFmtId="0" fontId="76" fillId="0" borderId="0"/>
    <xf numFmtId="172" fontId="6"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83" fontId="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83"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183" fontId="26"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183" fontId="26" fillId="0" borderId="0"/>
    <xf numFmtId="183" fontId="26"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4" fillId="0" borderId="0"/>
    <xf numFmtId="0" fontId="2" fillId="0" borderId="0"/>
    <xf numFmtId="0" fontId="76" fillId="0" borderId="0"/>
    <xf numFmtId="172" fontId="44"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0" fontId="2"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3"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3"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72"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0" fillId="0" borderId="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172"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172" fontId="2" fillId="0" borderId="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173"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172"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1"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2" fillId="0" borderId="0"/>
    <xf numFmtId="0" fontId="82" fillId="0" borderId="0"/>
    <xf numFmtId="172" fontId="82" fillId="0" borderId="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72"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72"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73"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72" fontId="85" fillId="64" borderId="52" applyNumberFormat="0" applyAlignment="0" applyProtection="0"/>
    <xf numFmtId="173" fontId="85" fillId="64" borderId="52" applyNumberFormat="0" applyAlignment="0" applyProtection="0"/>
    <xf numFmtId="172" fontId="85" fillId="64" borderId="52" applyNumberFormat="0" applyAlignment="0" applyProtection="0"/>
    <xf numFmtId="172" fontId="85" fillId="64" borderId="52" applyNumberFormat="0" applyAlignment="0" applyProtection="0"/>
    <xf numFmtId="173" fontId="85" fillId="64" borderId="52" applyNumberFormat="0" applyAlignment="0" applyProtection="0"/>
    <xf numFmtId="172" fontId="85" fillId="64" borderId="52" applyNumberFormat="0" applyAlignment="0" applyProtection="0"/>
    <xf numFmtId="172" fontId="85" fillId="64" borderId="52" applyNumberFormat="0" applyAlignment="0" applyProtection="0"/>
    <xf numFmtId="173" fontId="85" fillId="64" borderId="52" applyNumberFormat="0" applyAlignment="0" applyProtection="0"/>
    <xf numFmtId="172" fontId="85" fillId="64" borderId="52" applyNumberFormat="0" applyAlignment="0" applyProtection="0"/>
    <xf numFmtId="172" fontId="85" fillId="64" borderId="52" applyNumberFormat="0" applyAlignment="0" applyProtection="0"/>
    <xf numFmtId="173" fontId="85" fillId="64" borderId="52" applyNumberFormat="0" applyAlignment="0" applyProtection="0"/>
    <xf numFmtId="172" fontId="85" fillId="64" borderId="52" applyNumberFormat="0" applyAlignment="0" applyProtection="0"/>
    <xf numFmtId="0" fontId="83" fillId="64" borderId="52" applyNumberFormat="0" applyAlignment="0" applyProtection="0"/>
    <xf numFmtId="0" fontId="25" fillId="0" borderId="0"/>
    <xf numFmtId="179" fontId="37" fillId="0" borderId="0" applyFont="0" applyFill="0" applyBorder="0" applyAlignment="0" applyProtection="0"/>
    <xf numFmtId="190"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172" fontId="2" fillId="0" borderId="0"/>
    <xf numFmtId="0" fontId="2" fillId="0" borderId="0"/>
    <xf numFmtId="172" fontId="2" fillId="0" borderId="0"/>
    <xf numFmtId="191"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8" fillId="0" borderId="0"/>
    <xf numFmtId="0" fontId="25" fillId="0" borderId="0"/>
    <xf numFmtId="0" fontId="89" fillId="0" borderId="0"/>
    <xf numFmtId="0" fontId="89" fillId="0" borderId="0"/>
    <xf numFmtId="172" fontId="25" fillId="0" borderId="0"/>
    <xf numFmtId="172"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93" fontId="37" fillId="0" borderId="0" applyFill="0" applyBorder="0" applyAlignment="0"/>
    <xf numFmtId="194" fontId="37" fillId="0" borderId="0" applyFill="0" applyBorder="0" applyAlignment="0"/>
    <xf numFmtId="0" fontId="92" fillId="0" borderId="0">
      <alignment horizontal="center" vertical="top"/>
    </xf>
    <xf numFmtId="0" fontId="93" fillId="0" borderId="0" applyNumberFormat="0" applyFill="0" applyBorder="0" applyAlignment="0" applyProtection="0"/>
    <xf numFmtId="173" fontId="93" fillId="0" borderId="0" applyNumberFormat="0" applyFill="0" applyBorder="0" applyAlignment="0" applyProtection="0"/>
    <xf numFmtId="0"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0" fontId="93" fillId="0" borderId="0" applyNumberFormat="0" applyFill="0" applyBorder="0" applyAlignment="0" applyProtection="0"/>
    <xf numFmtId="0" fontId="47" fillId="0" borderId="53" applyNumberFormat="0" applyFill="0" applyAlignment="0" applyProtection="0"/>
    <xf numFmtId="0" fontId="4"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72"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72"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73"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72" fontId="94" fillId="0" borderId="53" applyNumberFormat="0" applyFill="0" applyAlignment="0" applyProtection="0"/>
    <xf numFmtId="173" fontId="94" fillId="0" borderId="53" applyNumberFormat="0" applyFill="0" applyAlignment="0" applyProtection="0"/>
    <xf numFmtId="172" fontId="94" fillId="0" borderId="53" applyNumberFormat="0" applyFill="0" applyAlignment="0" applyProtection="0"/>
    <xf numFmtId="172" fontId="94" fillId="0" borderId="53" applyNumberFormat="0" applyFill="0" applyAlignment="0" applyProtection="0"/>
    <xf numFmtId="173" fontId="94" fillId="0" borderId="53" applyNumberFormat="0" applyFill="0" applyAlignment="0" applyProtection="0"/>
    <xf numFmtId="172" fontId="94" fillId="0" borderId="53" applyNumberFormat="0" applyFill="0" applyAlignment="0" applyProtection="0"/>
    <xf numFmtId="172" fontId="94" fillId="0" borderId="53" applyNumberFormat="0" applyFill="0" applyAlignment="0" applyProtection="0"/>
    <xf numFmtId="173" fontId="94" fillId="0" borderId="53" applyNumberFormat="0" applyFill="0" applyAlignment="0" applyProtection="0"/>
    <xf numFmtId="172" fontId="94" fillId="0" borderId="53" applyNumberFormat="0" applyFill="0" applyAlignment="0" applyProtection="0"/>
    <xf numFmtId="172" fontId="94" fillId="0" borderId="53" applyNumberFormat="0" applyFill="0" applyAlignment="0" applyProtection="0"/>
    <xf numFmtId="173" fontId="94" fillId="0" borderId="53" applyNumberFormat="0" applyFill="0" applyAlignment="0" applyProtection="0"/>
    <xf numFmtId="172" fontId="94" fillId="0" borderId="53" applyNumberFormat="0" applyFill="0" applyAlignment="0" applyProtection="0"/>
    <xf numFmtId="0" fontId="47" fillId="0" borderId="53" applyNumberFormat="0" applyFill="0" applyAlignment="0" applyProtection="0"/>
    <xf numFmtId="0" fontId="25" fillId="0" borderId="54"/>
    <xf numFmtId="189" fontId="81"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6" fillId="0" borderId="0" applyFont="0" applyFill="0" applyBorder="0" applyAlignment="0" applyProtection="0"/>
    <xf numFmtId="196"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165" fontId="98" fillId="0" borderId="0" applyFont="0" applyFill="0" applyBorder="0" applyAlignment="0" applyProtection="0"/>
    <xf numFmtId="167"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166" fontId="98" fillId="0" borderId="0" applyFont="0" applyFill="0" applyBorder="0" applyAlignment="0" applyProtection="0"/>
    <xf numFmtId="168"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91" applyNumberFormat="0" applyFill="0" applyAlignment="0" applyProtection="0"/>
    <xf numFmtId="172" fontId="94" fillId="0" borderId="91" applyNumberFormat="0" applyFill="0" applyAlignment="0" applyProtection="0"/>
    <xf numFmtId="173" fontId="94" fillId="0" borderId="91" applyNumberFormat="0" applyFill="0" applyAlignment="0" applyProtection="0"/>
    <xf numFmtId="172" fontId="94" fillId="0" borderId="91" applyNumberFormat="0" applyFill="0" applyAlignment="0" applyProtection="0"/>
    <xf numFmtId="172" fontId="94" fillId="0" borderId="91" applyNumberFormat="0" applyFill="0" applyAlignment="0" applyProtection="0"/>
    <xf numFmtId="173" fontId="94" fillId="0" borderId="91" applyNumberFormat="0" applyFill="0" applyAlignment="0" applyProtection="0"/>
    <xf numFmtId="172" fontId="94" fillId="0" borderId="91" applyNumberFormat="0" applyFill="0" applyAlignment="0" applyProtection="0"/>
    <xf numFmtId="172" fontId="94" fillId="0" borderId="91" applyNumberFormat="0" applyFill="0" applyAlignment="0" applyProtection="0"/>
    <xf numFmtId="173" fontId="94" fillId="0" borderId="91" applyNumberFormat="0" applyFill="0" applyAlignment="0" applyProtection="0"/>
    <xf numFmtId="172" fontId="94" fillId="0" borderId="91" applyNumberFormat="0" applyFill="0" applyAlignment="0" applyProtection="0"/>
    <xf numFmtId="172" fontId="94" fillId="0" borderId="91" applyNumberFormat="0" applyFill="0" applyAlignment="0" applyProtection="0"/>
    <xf numFmtId="173" fontId="94" fillId="0" borderId="91" applyNumberFormat="0" applyFill="0" applyAlignment="0" applyProtection="0"/>
    <xf numFmtId="172" fontId="94"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173" fontId="94"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172" fontId="94"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172" fontId="94"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192" fontId="2" fillId="70" borderId="85" applyFont="0">
      <alignment horizontal="right" vertical="center"/>
    </xf>
    <xf numFmtId="3" fontId="2" fillId="70" borderId="85" applyFont="0">
      <alignment horizontal="right" vertical="center"/>
    </xf>
    <xf numFmtId="0" fontId="83" fillId="64" borderId="90" applyNumberFormat="0" applyAlignment="0" applyProtection="0"/>
    <xf numFmtId="172" fontId="85" fillId="64" borderId="90" applyNumberFormat="0" applyAlignment="0" applyProtection="0"/>
    <xf numFmtId="173" fontId="85" fillId="64" borderId="90" applyNumberFormat="0" applyAlignment="0" applyProtection="0"/>
    <xf numFmtId="172" fontId="85" fillId="64" borderId="90" applyNumberFormat="0" applyAlignment="0" applyProtection="0"/>
    <xf numFmtId="172" fontId="85" fillId="64" borderId="90" applyNumberFormat="0" applyAlignment="0" applyProtection="0"/>
    <xf numFmtId="173" fontId="85" fillId="64" borderId="90" applyNumberFormat="0" applyAlignment="0" applyProtection="0"/>
    <xf numFmtId="172" fontId="85" fillId="64" borderId="90" applyNumberFormat="0" applyAlignment="0" applyProtection="0"/>
    <xf numFmtId="172" fontId="85" fillId="64" borderId="90" applyNumberFormat="0" applyAlignment="0" applyProtection="0"/>
    <xf numFmtId="173" fontId="85" fillId="64" borderId="90" applyNumberFormat="0" applyAlignment="0" applyProtection="0"/>
    <xf numFmtId="172" fontId="85" fillId="64" borderId="90" applyNumberFormat="0" applyAlignment="0" applyProtection="0"/>
    <xf numFmtId="172" fontId="85" fillId="64" borderId="90" applyNumberFormat="0" applyAlignment="0" applyProtection="0"/>
    <xf numFmtId="173" fontId="85" fillId="64" borderId="90" applyNumberFormat="0" applyAlignment="0" applyProtection="0"/>
    <xf numFmtId="172" fontId="85"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173" fontId="85"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172" fontId="85"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172" fontId="85"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3" fontId="2" fillId="75" borderId="85" applyFont="0">
      <alignment horizontal="right" vertical="center"/>
      <protection locked="0"/>
    </xf>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 fillId="74" borderId="89" applyNumberFormat="0" applyFont="0" applyAlignment="0" applyProtection="0"/>
    <xf numFmtId="0" fontId="27"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3" fontId="2" fillId="72" borderId="85" applyFont="0">
      <alignment horizontal="right" vertical="center"/>
      <protection locked="0"/>
    </xf>
    <xf numFmtId="0" fontId="66" fillId="43" borderId="88" applyNumberFormat="0" applyAlignment="0" applyProtection="0"/>
    <xf numFmtId="172" fontId="68" fillId="43" borderId="88" applyNumberFormat="0" applyAlignment="0" applyProtection="0"/>
    <xf numFmtId="173" fontId="68" fillId="43" borderId="88" applyNumberFormat="0" applyAlignment="0" applyProtection="0"/>
    <xf numFmtId="172" fontId="68" fillId="43" borderId="88" applyNumberFormat="0" applyAlignment="0" applyProtection="0"/>
    <xf numFmtId="172" fontId="68" fillId="43" borderId="88" applyNumberFormat="0" applyAlignment="0" applyProtection="0"/>
    <xf numFmtId="173" fontId="68" fillId="43" borderId="88" applyNumberFormat="0" applyAlignment="0" applyProtection="0"/>
    <xf numFmtId="172" fontId="68" fillId="43" borderId="88" applyNumberFormat="0" applyAlignment="0" applyProtection="0"/>
    <xf numFmtId="172" fontId="68" fillId="43" borderId="88" applyNumberFormat="0" applyAlignment="0" applyProtection="0"/>
    <xf numFmtId="173" fontId="68" fillId="43" borderId="88" applyNumberFormat="0" applyAlignment="0" applyProtection="0"/>
    <xf numFmtId="172" fontId="68" fillId="43" borderId="88" applyNumberFormat="0" applyAlignment="0" applyProtection="0"/>
    <xf numFmtId="172" fontId="68" fillId="43" borderId="88" applyNumberFormat="0" applyAlignment="0" applyProtection="0"/>
    <xf numFmtId="173" fontId="68" fillId="43" borderId="88" applyNumberFormat="0" applyAlignment="0" applyProtection="0"/>
    <xf numFmtId="172" fontId="68"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173" fontId="68"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172" fontId="68"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172" fontId="68"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2" fillId="71" borderId="86" applyNumberFormat="0" applyFont="0" applyBorder="0" applyProtection="0">
      <alignment horizontal="left" vertical="center"/>
    </xf>
    <xf numFmtId="9" fontId="2" fillId="71" borderId="85" applyFont="0" applyProtection="0">
      <alignment horizontal="right" vertical="center"/>
    </xf>
    <xf numFmtId="3" fontId="2" fillId="71" borderId="85" applyFont="0" applyProtection="0">
      <alignment horizontal="right" vertical="center"/>
    </xf>
    <xf numFmtId="0" fontId="62" fillId="70" borderId="86" applyFont="0" applyBorder="0">
      <alignment horizontal="center" wrapText="1"/>
    </xf>
    <xf numFmtId="172" fontId="54" fillId="0" borderId="83">
      <alignment horizontal="left" vertical="center"/>
    </xf>
    <xf numFmtId="0" fontId="54" fillId="0" borderId="83">
      <alignment horizontal="left" vertical="center"/>
    </xf>
    <xf numFmtId="0" fontId="54" fillId="0" borderId="83">
      <alignment horizontal="left" vertical="center"/>
    </xf>
    <xf numFmtId="0" fontId="2" fillId="69" borderId="85" applyNumberFormat="0" applyFont="0" applyBorder="0" applyProtection="0">
      <alignment horizontal="center" vertical="center"/>
    </xf>
    <xf numFmtId="0" fontId="36" fillId="0" borderId="85" applyNumberFormat="0" applyAlignment="0">
      <alignment horizontal="right"/>
      <protection locked="0"/>
    </xf>
    <xf numFmtId="0" fontId="36" fillId="0" borderId="85" applyNumberFormat="0" applyAlignment="0">
      <alignment horizontal="right"/>
      <protection locked="0"/>
    </xf>
    <xf numFmtId="0" fontId="36" fillId="0" borderId="85" applyNumberFormat="0" applyAlignment="0">
      <alignment horizontal="right"/>
      <protection locked="0"/>
    </xf>
    <xf numFmtId="0" fontId="36" fillId="0" borderId="85" applyNumberFormat="0" applyAlignment="0">
      <alignment horizontal="right"/>
      <protection locked="0"/>
    </xf>
    <xf numFmtId="0" fontId="36" fillId="0" borderId="85" applyNumberFormat="0" applyAlignment="0">
      <alignment horizontal="right"/>
      <protection locked="0"/>
    </xf>
    <xf numFmtId="0" fontId="36" fillId="0" borderId="85" applyNumberFormat="0" applyAlignment="0">
      <alignment horizontal="right"/>
      <protection locked="0"/>
    </xf>
    <xf numFmtId="0" fontId="36" fillId="0" borderId="85" applyNumberFormat="0" applyAlignment="0">
      <alignment horizontal="right"/>
      <protection locked="0"/>
    </xf>
    <xf numFmtId="0" fontId="36" fillId="0" borderId="85" applyNumberFormat="0" applyAlignment="0">
      <alignment horizontal="right"/>
      <protection locked="0"/>
    </xf>
    <xf numFmtId="0" fontId="36" fillId="0" borderId="85" applyNumberFormat="0" applyAlignment="0">
      <alignment horizontal="right"/>
      <protection locked="0"/>
    </xf>
    <xf numFmtId="0" fontId="36" fillId="0" borderId="85" applyNumberFormat="0" applyAlignment="0">
      <alignment horizontal="right"/>
      <protection locked="0"/>
    </xf>
    <xf numFmtId="0" fontId="38" fillId="64" borderId="88" applyNumberFormat="0" applyAlignment="0" applyProtection="0"/>
    <xf numFmtId="172" fontId="40" fillId="64" borderId="88" applyNumberFormat="0" applyAlignment="0" applyProtection="0"/>
    <xf numFmtId="173" fontId="40" fillId="64" borderId="88" applyNumberFormat="0" applyAlignment="0" applyProtection="0"/>
    <xf numFmtId="172" fontId="40" fillId="64" borderId="88" applyNumberFormat="0" applyAlignment="0" applyProtection="0"/>
    <xf numFmtId="172" fontId="40" fillId="64" borderId="88" applyNumberFormat="0" applyAlignment="0" applyProtection="0"/>
    <xf numFmtId="173" fontId="40" fillId="64" borderId="88" applyNumberFormat="0" applyAlignment="0" applyProtection="0"/>
    <xf numFmtId="172" fontId="40" fillId="64" borderId="88" applyNumberFormat="0" applyAlignment="0" applyProtection="0"/>
    <xf numFmtId="172" fontId="40" fillId="64" borderId="88" applyNumberFormat="0" applyAlignment="0" applyProtection="0"/>
    <xf numFmtId="173" fontId="40" fillId="64" borderId="88" applyNumberFormat="0" applyAlignment="0" applyProtection="0"/>
    <xf numFmtId="172" fontId="40" fillId="64" borderId="88" applyNumberFormat="0" applyAlignment="0" applyProtection="0"/>
    <xf numFmtId="172" fontId="40" fillId="64" borderId="88" applyNumberFormat="0" applyAlignment="0" applyProtection="0"/>
    <xf numFmtId="173" fontId="40" fillId="64" borderId="88" applyNumberFormat="0" applyAlignment="0" applyProtection="0"/>
    <xf numFmtId="172" fontId="40"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173" fontId="40"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172" fontId="40"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172" fontId="40"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1" fillId="0" borderId="0"/>
    <xf numFmtId="173" fontId="26" fillId="37" borderId="0"/>
    <xf numFmtId="0" fontId="2" fillId="0" borderId="0">
      <alignment vertical="center"/>
    </xf>
  </cellStyleXfs>
  <cellXfs count="558">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71" fontId="0" fillId="0" borderId="0" xfId="0" applyNumberFormat="1"/>
    <xf numFmtId="0" fontId="3" fillId="0" borderId="3" xfId="0" applyFont="1" applyBorder="1"/>
    <xf numFmtId="0" fontId="7" fillId="0" borderId="18"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1" xfId="0" applyFont="1" applyBorder="1" applyAlignment="1">
      <alignment vertical="center"/>
    </xf>
    <xf numFmtId="0" fontId="7" fillId="0" borderId="24"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3"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3" xfId="0" applyFont="1" applyBorder="1" applyAlignment="1"/>
    <xf numFmtId="0" fontId="11" fillId="0" borderId="8" xfId="0" applyFont="1" applyBorder="1" applyAlignment="1">
      <alignment wrapText="1"/>
    </xf>
    <xf numFmtId="0" fontId="3" fillId="0" borderId="23" xfId="0" applyFont="1" applyBorder="1" applyAlignment="1"/>
    <xf numFmtId="0" fontId="11" fillId="0" borderId="27" xfId="0" applyFont="1" applyBorder="1" applyAlignment="1">
      <alignment wrapText="1"/>
    </xf>
    <xf numFmtId="0" fontId="3" fillId="0" borderId="42" xfId="0" applyFont="1" applyBorder="1" applyAlignment="1"/>
    <xf numFmtId="0" fontId="23" fillId="0" borderId="0" xfId="0" applyFont="1" applyAlignment="1">
      <alignment horizontal="center" vertical="center"/>
    </xf>
    <xf numFmtId="0" fontId="2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3"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3" fillId="0" borderId="35" xfId="0" applyFont="1" applyBorder="1" applyAlignment="1">
      <alignment wrapText="1"/>
    </xf>
    <xf numFmtId="0" fontId="23" fillId="0" borderId="11" xfId="0" applyFont="1" applyBorder="1" applyAlignment="1">
      <alignment wrapText="1"/>
    </xf>
    <xf numFmtId="0" fontId="17" fillId="0" borderId="11" xfId="0" applyFont="1" applyBorder="1" applyAlignment="1">
      <alignment wrapText="1"/>
    </xf>
    <xf numFmtId="0" fontId="17" fillId="0" borderId="11" xfId="0" applyFont="1" applyBorder="1" applyAlignment="1">
      <alignment horizontal="right" wrapText="1"/>
    </xf>
    <xf numFmtId="0" fontId="23" fillId="0" borderId="12" xfId="0" applyFont="1" applyBorder="1" applyAlignment="1">
      <alignment wrapText="1"/>
    </xf>
    <xf numFmtId="0" fontId="17" fillId="0" borderId="12" xfId="0" applyFont="1" applyBorder="1" applyAlignment="1">
      <alignment horizontal="right" wrapText="1"/>
    </xf>
    <xf numFmtId="0" fontId="22" fillId="36" borderId="15" xfId="0" applyFont="1" applyFill="1" applyBorder="1" applyAlignment="1">
      <alignment wrapText="1"/>
    </xf>
    <xf numFmtId="0" fontId="3" fillId="0" borderId="21" xfId="0" applyFont="1" applyBorder="1"/>
    <xf numFmtId="0" fontId="23" fillId="0" borderId="3" xfId="0" applyFont="1" applyBorder="1"/>
    <xf numFmtId="0" fontId="22"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9" fontId="5" fillId="3" borderId="3" xfId="1" applyNumberFormat="1" applyFont="1" applyFill="1" applyBorder="1" applyAlignment="1" applyProtection="1">
      <alignment horizontal="center" vertical="center" wrapText="1"/>
      <protection locked="0"/>
    </xf>
    <xf numFmtId="169" fontId="5" fillId="3" borderId="21" xfId="1" applyNumberFormat="1" applyFont="1" applyFill="1" applyBorder="1" applyAlignment="1" applyProtection="1">
      <alignment horizontal="center" vertical="center" wrapText="1"/>
      <protection locked="0"/>
    </xf>
    <xf numFmtId="169"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70"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70"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18" fillId="0" borderId="18" xfId="0" applyFont="1" applyFill="1" applyBorder="1" applyAlignment="1">
      <alignment horizontal="left" vertical="center" indent="1"/>
    </xf>
    <xf numFmtId="0" fontId="18" fillId="0" borderId="19" xfId="0" applyFont="1" applyFill="1" applyBorder="1" applyAlignment="1">
      <alignment horizontal="left" vertical="center"/>
    </xf>
    <xf numFmtId="0" fontId="18" fillId="0" borderId="21" xfId="0" applyFont="1" applyFill="1" applyBorder="1" applyAlignment="1">
      <alignment horizontal="left" vertical="center" indent="1"/>
    </xf>
    <xf numFmtId="0" fontId="18" fillId="0" borderId="22" xfId="0" applyFont="1" applyFill="1" applyBorder="1" applyAlignment="1">
      <alignment horizontal="center" vertical="center" wrapText="1"/>
    </xf>
    <xf numFmtId="0" fontId="18" fillId="0" borderId="21" xfId="0" applyFont="1" applyFill="1" applyBorder="1" applyAlignment="1">
      <alignment horizontal="left" indent="1"/>
    </xf>
    <xf numFmtId="38" fontId="18" fillId="0" borderId="22" xfId="0" applyNumberFormat="1" applyFont="1" applyFill="1" applyBorder="1" applyAlignment="1" applyProtection="1">
      <alignment horizontal="right"/>
      <protection locked="0"/>
    </xf>
    <xf numFmtId="0" fontId="18" fillId="0" borderId="24" xfId="0" applyFont="1" applyFill="1" applyBorder="1" applyAlignment="1">
      <alignment horizontal="left" vertical="center" indent="1"/>
    </xf>
    <xf numFmtId="0" fontId="19" fillId="0" borderId="25" xfId="0" applyFont="1" applyFill="1" applyBorder="1" applyAlignment="1"/>
    <xf numFmtId="0" fontId="3" fillId="0" borderId="59" xfId="0" applyFont="1" applyBorder="1"/>
    <xf numFmtId="0" fontId="20" fillId="0" borderId="24" xfId="0" applyFont="1" applyBorder="1" applyAlignment="1">
      <alignment horizontal="center" vertical="center" wrapText="1"/>
    </xf>
    <xf numFmtId="0" fontId="20" fillId="0" borderId="25" xfId="0" applyFont="1" applyBorder="1" applyAlignment="1">
      <alignment vertical="center" wrapText="1"/>
    </xf>
    <xf numFmtId="0" fontId="3" fillId="0" borderId="60"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9"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0" fontId="23" fillId="0" borderId="21" xfId="0" applyFont="1" applyBorder="1" applyAlignment="1">
      <alignment horizontal="center"/>
    </xf>
    <xf numFmtId="171" fontId="23" fillId="0" borderId="68" xfId="0" applyNumberFormat="1" applyFont="1" applyBorder="1" applyAlignment="1">
      <alignment horizontal="center"/>
    </xf>
    <xf numFmtId="171" fontId="23" fillId="0" borderId="66" xfId="0" applyNumberFormat="1" applyFont="1" applyBorder="1" applyAlignment="1">
      <alignment horizontal="center"/>
    </xf>
    <xf numFmtId="171" fontId="17" fillId="0" borderId="66" xfId="0" applyNumberFormat="1" applyFont="1" applyBorder="1" applyAlignment="1">
      <alignment horizontal="center"/>
    </xf>
    <xf numFmtId="171" fontId="23" fillId="0" borderId="69" xfId="0" applyNumberFormat="1" applyFont="1" applyBorder="1" applyAlignment="1">
      <alignment horizontal="center"/>
    </xf>
    <xf numFmtId="171" fontId="22" fillId="36" borderId="61" xfId="0" applyNumberFormat="1" applyFont="1" applyFill="1" applyBorder="1" applyAlignment="1">
      <alignment horizontal="center"/>
    </xf>
    <xf numFmtId="171" fontId="23" fillId="0" borderId="65" xfId="0" applyNumberFormat="1" applyFont="1" applyBorder="1" applyAlignment="1">
      <alignment horizontal="center"/>
    </xf>
    <xf numFmtId="0" fontId="23" fillId="0" borderId="24" xfId="0" applyFont="1" applyBorder="1" applyAlignment="1">
      <alignment horizontal="center"/>
    </xf>
    <xf numFmtId="0" fontId="22" fillId="36" borderId="62" xfId="0" applyFont="1" applyFill="1" applyBorder="1" applyAlignment="1">
      <alignment wrapText="1"/>
    </xf>
    <xf numFmtId="171" fontId="22" fillId="36" borderId="64"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0" fillId="0" borderId="0" xfId="0" applyFont="1" applyFill="1"/>
    <xf numFmtId="0" fontId="3" fillId="0" borderId="70"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9" fontId="8" fillId="36" borderId="26" xfId="1" applyNumberFormat="1" applyFont="1" applyFill="1" applyBorder="1" applyAlignment="1" applyProtection="1">
      <protection locked="0"/>
    </xf>
    <xf numFmtId="0" fontId="3" fillId="0" borderId="59" xfId="0" applyFont="1" applyBorder="1" applyAlignment="1">
      <alignment horizontal="center"/>
    </xf>
    <xf numFmtId="0" fontId="3" fillId="0" borderId="60"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0" fontId="102"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5"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6" xfId="0" applyFont="1" applyBorder="1" applyAlignment="1">
      <alignment vertical="center" wrapText="1"/>
    </xf>
    <xf numFmtId="0" fontId="4" fillId="0" borderId="7" xfId="0" applyFont="1" applyBorder="1" applyAlignment="1">
      <alignment vertical="center" wrapText="1"/>
    </xf>
    <xf numFmtId="0" fontId="3" fillId="0" borderId="1" xfId="0" applyFont="1" applyBorder="1"/>
    <xf numFmtId="0" fontId="4" fillId="0" borderId="1" xfId="0" applyFont="1" applyBorder="1" applyAlignment="1">
      <alignment horizontal="center"/>
    </xf>
    <xf numFmtId="0" fontId="16"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6" fillId="0" borderId="10" xfId="0" applyFont="1" applyFill="1" applyBorder="1" applyAlignment="1" applyProtection="1">
      <alignment horizontal="left" vertical="center" indent="1"/>
      <protection locked="0"/>
    </xf>
    <xf numFmtId="0" fontId="16"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5" fillId="0" borderId="3" xfId="0" applyFont="1" applyFill="1" applyBorder="1" applyAlignment="1">
      <alignment vertical="center" wrapText="1"/>
    </xf>
    <xf numFmtId="171" fontId="16" fillId="76" borderId="66" xfId="0" applyNumberFormat="1" applyFont="1" applyFill="1" applyBorder="1" applyAlignment="1">
      <alignment horizontal="center"/>
    </xf>
    <xf numFmtId="197" fontId="5" fillId="0" borderId="3" xfId="0" applyNumberFormat="1" applyFont="1" applyFill="1" applyBorder="1" applyAlignment="1" applyProtection="1">
      <alignment vertical="center" wrapText="1"/>
      <protection locked="0"/>
    </xf>
    <xf numFmtId="197" fontId="3" fillId="0" borderId="3" xfId="0" applyNumberFormat="1" applyFont="1" applyFill="1" applyBorder="1" applyAlignment="1" applyProtection="1">
      <alignment vertical="center" wrapText="1"/>
      <protection locked="0"/>
    </xf>
    <xf numFmtId="197" fontId="7" fillId="2" borderId="3" xfId="0" applyNumberFormat="1" applyFont="1" applyFill="1" applyBorder="1" applyAlignment="1" applyProtection="1">
      <alignment vertical="center"/>
      <protection locked="0"/>
    </xf>
    <xf numFmtId="197" fontId="15" fillId="2" borderId="3" xfId="0" applyNumberFormat="1" applyFont="1" applyFill="1" applyBorder="1" applyAlignment="1" applyProtection="1">
      <alignment vertical="center"/>
      <protection locked="0"/>
    </xf>
    <xf numFmtId="197" fontId="7" fillId="2" borderId="25" xfId="0" applyNumberFormat="1" applyFont="1" applyFill="1" applyBorder="1" applyAlignment="1" applyProtection="1">
      <alignment vertical="center"/>
      <protection locked="0"/>
    </xf>
    <xf numFmtId="197" fontId="7" fillId="0" borderId="3" xfId="7" applyNumberFormat="1" applyFont="1" applyFill="1" applyBorder="1" applyAlignment="1" applyProtection="1">
      <alignment horizontal="right"/>
    </xf>
    <xf numFmtId="197" fontId="7" fillId="36" borderId="3" xfId="7" applyNumberFormat="1" applyFont="1" applyFill="1" applyBorder="1" applyAlignment="1" applyProtection="1">
      <alignment horizontal="right"/>
    </xf>
    <xf numFmtId="197" fontId="7" fillId="0" borderId="10" xfId="0" applyNumberFormat="1" applyFont="1" applyFill="1" applyBorder="1" applyAlignment="1" applyProtection="1">
      <alignment horizontal="right"/>
    </xf>
    <xf numFmtId="197" fontId="7" fillId="0" borderId="3" xfId="0" applyNumberFormat="1" applyFont="1" applyFill="1" applyBorder="1" applyAlignment="1" applyProtection="1">
      <alignment horizontal="right"/>
    </xf>
    <xf numFmtId="197" fontId="7" fillId="36" borderId="22" xfId="0" applyNumberFormat="1" applyFont="1" applyFill="1" applyBorder="1" applyAlignment="1" applyProtection="1">
      <alignment horizontal="right"/>
    </xf>
    <xf numFmtId="197" fontId="7" fillId="0" borderId="3" xfId="7" applyNumberFormat="1" applyFont="1" applyFill="1" applyBorder="1" applyAlignment="1" applyProtection="1">
      <alignment horizontal="right"/>
      <protection locked="0"/>
    </xf>
    <xf numFmtId="197" fontId="7" fillId="0" borderId="10" xfId="0" applyNumberFormat="1" applyFont="1" applyFill="1" applyBorder="1" applyAlignment="1" applyProtection="1">
      <alignment horizontal="right"/>
      <protection locked="0"/>
    </xf>
    <xf numFmtId="197" fontId="7" fillId="0" borderId="3" xfId="0" applyNumberFormat="1" applyFont="1" applyFill="1" applyBorder="1" applyAlignment="1" applyProtection="1">
      <alignment horizontal="right"/>
      <protection locked="0"/>
    </xf>
    <xf numFmtId="197" fontId="7" fillId="0" borderId="22" xfId="0" applyNumberFormat="1" applyFont="1" applyFill="1" applyBorder="1" applyAlignment="1" applyProtection="1">
      <alignment horizontal="right"/>
    </xf>
    <xf numFmtId="197" fontId="7" fillId="36" borderId="25" xfId="7" applyNumberFormat="1" applyFont="1" applyFill="1" applyBorder="1" applyAlignment="1" applyProtection="1">
      <alignment horizontal="right"/>
    </xf>
    <xf numFmtId="197" fontId="7" fillId="36" borderId="26" xfId="0" applyNumberFormat="1" applyFont="1" applyFill="1" applyBorder="1" applyAlignment="1" applyProtection="1">
      <alignment horizontal="right"/>
    </xf>
    <xf numFmtId="197" fontId="18" fillId="0" borderId="3" xfId="0" applyNumberFormat="1" applyFont="1" applyFill="1" applyBorder="1" applyAlignment="1" applyProtection="1">
      <alignment horizontal="right"/>
      <protection locked="0"/>
    </xf>
    <xf numFmtId="197" fontId="7" fillId="36" borderId="22" xfId="7" applyNumberFormat="1" applyFont="1" applyFill="1" applyBorder="1" applyAlignment="1" applyProtection="1">
      <alignment horizontal="right"/>
    </xf>
    <xf numFmtId="197" fontId="18" fillId="36" borderId="3" xfId="0" applyNumberFormat="1" applyFont="1" applyFill="1" applyBorder="1" applyAlignment="1">
      <alignment horizontal="right"/>
    </xf>
    <xf numFmtId="197" fontId="7" fillId="0" borderId="22" xfId="7" applyNumberFormat="1" applyFont="1" applyFill="1" applyBorder="1" applyAlignment="1" applyProtection="1">
      <alignment horizontal="right"/>
    </xf>
    <xf numFmtId="197" fontId="19" fillId="0" borderId="3" xfId="0" applyNumberFormat="1" applyFont="1" applyFill="1" applyBorder="1" applyAlignment="1">
      <alignment horizontal="center"/>
    </xf>
    <xf numFmtId="197" fontId="19" fillId="0" borderId="22" xfId="0" applyNumberFormat="1" applyFont="1" applyFill="1" applyBorder="1" applyAlignment="1">
      <alignment horizontal="center"/>
    </xf>
    <xf numFmtId="197" fontId="18" fillId="36" borderId="3" xfId="0" applyNumberFormat="1" applyFont="1" applyFill="1" applyBorder="1" applyAlignment="1" applyProtection="1">
      <alignment horizontal="right"/>
    </xf>
    <xf numFmtId="197" fontId="18" fillId="0" borderId="22" xfId="0" applyNumberFormat="1" applyFont="1" applyFill="1" applyBorder="1" applyAlignment="1" applyProtection="1">
      <alignment horizontal="right"/>
      <protection locked="0"/>
    </xf>
    <xf numFmtId="197" fontId="18" fillId="0" borderId="3" xfId="0" applyNumberFormat="1" applyFont="1" applyFill="1" applyBorder="1" applyAlignment="1" applyProtection="1">
      <alignment horizontal="left" indent="1"/>
      <protection locked="0"/>
    </xf>
    <xf numFmtId="197" fontId="7" fillId="36" borderId="3" xfId="7" applyNumberFormat="1" applyFont="1" applyFill="1" applyBorder="1" applyAlignment="1" applyProtection="1"/>
    <xf numFmtId="197" fontId="18" fillId="0" borderId="3" xfId="0" applyNumberFormat="1" applyFont="1" applyFill="1" applyBorder="1" applyAlignment="1" applyProtection="1">
      <protection locked="0"/>
    </xf>
    <xf numFmtId="197" fontId="7" fillId="36" borderId="22" xfId="7" applyNumberFormat="1" applyFont="1" applyFill="1" applyBorder="1" applyAlignment="1" applyProtection="1"/>
    <xf numFmtId="197" fontId="18" fillId="0" borderId="3" xfId="0" applyNumberFormat="1" applyFont="1" applyFill="1" applyBorder="1" applyAlignment="1" applyProtection="1">
      <alignment horizontal="right" vertical="center"/>
      <protection locked="0"/>
    </xf>
    <xf numFmtId="197" fontId="18" fillId="36" borderId="25" xfId="0" applyNumberFormat="1" applyFont="1" applyFill="1" applyBorder="1" applyAlignment="1">
      <alignment horizontal="right"/>
    </xf>
    <xf numFmtId="197" fontId="7" fillId="36" borderId="26" xfId="7" applyNumberFormat="1" applyFont="1" applyFill="1" applyBorder="1" applyAlignment="1" applyProtection="1">
      <alignment horizontal="right"/>
    </xf>
    <xf numFmtId="197" fontId="7" fillId="36" borderId="3" xfId="0" applyNumberFormat="1" applyFont="1" applyFill="1" applyBorder="1" applyAlignment="1" applyProtection="1">
      <alignment horizontal="right"/>
    </xf>
    <xf numFmtId="197" fontId="7" fillId="0" borderId="25" xfId="0" applyNumberFormat="1" applyFont="1" applyFill="1" applyBorder="1" applyAlignment="1" applyProtection="1">
      <alignment horizontal="right"/>
    </xf>
    <xf numFmtId="197" fontId="7" fillId="36" borderId="25" xfId="0" applyNumberFormat="1" applyFont="1" applyFill="1" applyBorder="1" applyAlignment="1" applyProtection="1">
      <alignment horizontal="right"/>
    </xf>
    <xf numFmtId="3" fontId="21" fillId="36" borderId="25" xfId="0" applyNumberFormat="1" applyFont="1" applyFill="1" applyBorder="1" applyAlignment="1">
      <alignment vertical="center" wrapText="1"/>
    </xf>
    <xf numFmtId="3" fontId="21" fillId="36" borderId="26" xfId="0" applyNumberFormat="1" applyFont="1" applyFill="1" applyBorder="1" applyAlignment="1">
      <alignment vertical="center" wrapText="1"/>
    </xf>
    <xf numFmtId="197" fontId="0" fillId="36" borderId="20" xfId="0" applyNumberFormat="1" applyFill="1" applyBorder="1" applyAlignment="1">
      <alignment horizontal="center" vertical="center"/>
    </xf>
    <xf numFmtId="197" fontId="0" fillId="0" borderId="22" xfId="0" applyNumberFormat="1" applyBorder="1" applyAlignment="1"/>
    <xf numFmtId="197" fontId="0" fillId="0" borderId="22" xfId="0" applyNumberFormat="1" applyBorder="1" applyAlignment="1">
      <alignment wrapText="1"/>
    </xf>
    <xf numFmtId="197" fontId="0" fillId="36" borderId="22" xfId="0" applyNumberFormat="1" applyFill="1" applyBorder="1" applyAlignment="1">
      <alignment horizontal="center" vertical="center" wrapText="1"/>
    </xf>
    <xf numFmtId="197" fontId="0" fillId="36" borderId="26" xfId="0" applyNumberFormat="1" applyFill="1" applyBorder="1" applyAlignment="1">
      <alignment horizontal="center" vertical="center" wrapText="1"/>
    </xf>
    <xf numFmtId="197" fontId="5" fillId="3" borderId="22" xfId="2" applyNumberFormat="1" applyFont="1" applyFill="1" applyBorder="1" applyAlignment="1" applyProtection="1">
      <alignment vertical="top"/>
      <protection locked="0"/>
    </xf>
    <xf numFmtId="197" fontId="5" fillId="36" borderId="22" xfId="2" applyNumberFormat="1" applyFont="1" applyFill="1" applyBorder="1" applyAlignment="1" applyProtection="1">
      <alignment vertical="top" wrapText="1"/>
    </xf>
    <xf numFmtId="197" fontId="5" fillId="3" borderId="22" xfId="2" applyNumberFormat="1" applyFont="1" applyFill="1" applyBorder="1" applyAlignment="1" applyProtection="1">
      <alignment vertical="top" wrapText="1"/>
      <protection locked="0"/>
    </xf>
    <xf numFmtId="197" fontId="5" fillId="36" borderId="22" xfId="2" applyNumberFormat="1" applyFont="1" applyFill="1" applyBorder="1" applyAlignment="1" applyProtection="1">
      <alignment vertical="top" wrapText="1"/>
      <protection locked="0"/>
    </xf>
    <xf numFmtId="197" fontId="5" fillId="36" borderId="26" xfId="2" applyNumberFormat="1" applyFont="1" applyFill="1" applyBorder="1" applyAlignment="1" applyProtection="1">
      <alignment vertical="top" wrapText="1"/>
    </xf>
    <xf numFmtId="197" fontId="23" fillId="0" borderId="34" xfId="0" applyNumberFormat="1" applyFont="1" applyBorder="1" applyAlignment="1">
      <alignment vertical="center"/>
    </xf>
    <xf numFmtId="197" fontId="23" fillId="0" borderId="13" xfId="0" applyNumberFormat="1" applyFont="1" applyBorder="1" applyAlignment="1">
      <alignment vertical="center"/>
    </xf>
    <xf numFmtId="197" fontId="17" fillId="0" borderId="13" xfId="0" applyNumberFormat="1" applyFont="1" applyBorder="1" applyAlignment="1">
      <alignment vertical="center"/>
    </xf>
    <xf numFmtId="197" fontId="23" fillId="0" borderId="14" xfId="0" applyNumberFormat="1" applyFont="1" applyBorder="1" applyAlignment="1">
      <alignment vertical="center"/>
    </xf>
    <xf numFmtId="197" fontId="22" fillId="36" borderId="16" xfId="0" applyNumberFormat="1" applyFont="1" applyFill="1" applyBorder="1" applyAlignment="1">
      <alignment vertical="center"/>
    </xf>
    <xf numFmtId="197" fontId="23" fillId="0" borderId="17" xfId="0" applyNumberFormat="1" applyFont="1" applyBorder="1" applyAlignment="1">
      <alignment vertical="center"/>
    </xf>
    <xf numFmtId="197" fontId="17" fillId="0" borderId="14" xfId="0" applyNumberFormat="1" applyFont="1" applyBorder="1" applyAlignment="1">
      <alignment vertical="center"/>
    </xf>
    <xf numFmtId="197" fontId="22" fillId="36" borderId="63" xfId="0" applyNumberFormat="1" applyFont="1" applyFill="1" applyBorder="1" applyAlignment="1">
      <alignment vertical="center"/>
    </xf>
    <xf numFmtId="197" fontId="23" fillId="36" borderId="13" xfId="0" applyNumberFormat="1" applyFont="1" applyFill="1" applyBorder="1" applyAlignment="1">
      <alignment vertical="center"/>
    </xf>
    <xf numFmtId="197" fontId="7" fillId="36" borderId="3" xfId="5" applyNumberFormat="1" applyFont="1" applyFill="1" applyBorder="1" applyProtection="1">
      <protection locked="0"/>
    </xf>
    <xf numFmtId="197" fontId="7" fillId="3" borderId="3" xfId="5" applyNumberFormat="1" applyFont="1" applyFill="1" applyBorder="1" applyProtection="1">
      <protection locked="0"/>
    </xf>
    <xf numFmtId="197" fontId="8" fillId="36" borderId="25" xfId="16" applyNumberFormat="1" applyFont="1" applyFill="1" applyBorder="1" applyAlignment="1" applyProtection="1">
      <protection locked="0"/>
    </xf>
    <xf numFmtId="197" fontId="7" fillId="36" borderId="3" xfId="1" applyNumberFormat="1" applyFont="1" applyFill="1" applyBorder="1" applyProtection="1">
      <protection locked="0"/>
    </xf>
    <xf numFmtId="197" fontId="7" fillId="0" borderId="3" xfId="1" applyNumberFormat="1" applyFont="1" applyFill="1" applyBorder="1" applyProtection="1">
      <protection locked="0"/>
    </xf>
    <xf numFmtId="197" fontId="8" fillId="36" borderId="25" xfId="1" applyNumberFormat="1" applyFont="1" applyFill="1" applyBorder="1" applyAlignment="1" applyProtection="1">
      <protection locked="0"/>
    </xf>
    <xf numFmtId="197" fontId="7" fillId="3" borderId="25" xfId="5" applyNumberFormat="1" applyFont="1" applyFill="1" applyBorder="1" applyProtection="1">
      <protection locked="0"/>
    </xf>
    <xf numFmtId="197" fontId="23" fillId="0" borderId="0" xfId="0" applyNumberFormat="1" applyFont="1"/>
    <xf numFmtId="0" fontId="3" fillId="0" borderId="29" xfId="0"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171" fontId="4" fillId="36" borderId="25"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173" fontId="26" fillId="37" borderId="0" xfId="20" applyBorder="1"/>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85" xfId="0" applyFont="1" applyFill="1" applyBorder="1" applyAlignment="1">
      <alignment vertical="center"/>
    </xf>
    <xf numFmtId="0" fontId="4" fillId="0" borderId="85" xfId="0" applyFont="1" applyFill="1" applyBorder="1" applyAlignment="1">
      <alignment vertical="center"/>
    </xf>
    <xf numFmtId="0" fontId="3" fillId="0" borderId="19" xfId="0" applyFont="1" applyFill="1" applyBorder="1" applyAlignment="1">
      <alignment vertical="center"/>
    </xf>
    <xf numFmtId="0" fontId="3" fillId="0" borderId="80" xfId="0" applyFont="1" applyFill="1" applyBorder="1" applyAlignment="1">
      <alignment vertical="center"/>
    </xf>
    <xf numFmtId="0" fontId="3" fillId="0" borderId="82" xfId="0" applyFont="1" applyFill="1" applyBorder="1" applyAlignment="1">
      <alignment vertical="center"/>
    </xf>
    <xf numFmtId="0" fontId="3" fillId="0" borderId="18"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95"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76" xfId="0" applyFont="1" applyFill="1" applyBorder="1" applyAlignment="1">
      <alignment horizontal="center" vertical="center"/>
    </xf>
    <xf numFmtId="0" fontId="3" fillId="3" borderId="83" xfId="0" applyFont="1" applyFill="1" applyBorder="1" applyAlignment="1">
      <alignment vertical="center"/>
    </xf>
    <xf numFmtId="0" fontId="12" fillId="3" borderId="98" xfId="0" applyFont="1" applyFill="1" applyBorder="1" applyAlignment="1">
      <alignment horizontal="left"/>
    </xf>
    <xf numFmtId="0" fontId="12" fillId="3" borderId="99" xfId="0" applyFont="1" applyFill="1" applyBorder="1" applyAlignment="1">
      <alignment horizontal="left"/>
    </xf>
    <xf numFmtId="0" fontId="3" fillId="0" borderId="0" xfId="0" applyFont="1"/>
    <xf numFmtId="0" fontId="3" fillId="0" borderId="0" xfId="0" applyFont="1" applyFill="1"/>
    <xf numFmtId="0" fontId="3" fillId="0" borderId="85"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4" fillId="3" borderId="101" xfId="0" applyFont="1" applyFill="1" applyBorder="1" applyAlignment="1">
      <alignment vertical="center"/>
    </xf>
    <xf numFmtId="0" fontId="3" fillId="3" borderId="23" xfId="0" applyFont="1" applyFill="1" applyBorder="1" applyAlignment="1">
      <alignment vertical="center"/>
    </xf>
    <xf numFmtId="0" fontId="3" fillId="0" borderId="102" xfId="0" applyFont="1" applyFill="1" applyBorder="1" applyAlignment="1">
      <alignment horizontal="center" vertical="center"/>
    </xf>
    <xf numFmtId="0" fontId="4" fillId="0" borderId="25" xfId="0" applyFont="1" applyFill="1" applyBorder="1" applyAlignment="1">
      <alignment vertical="center"/>
    </xf>
    <xf numFmtId="0" fontId="3" fillId="0" borderId="7" xfId="0" applyFont="1" applyFill="1" applyBorder="1" applyAlignment="1">
      <alignment horizontal="center" vertical="center" wrapText="1"/>
    </xf>
    <xf numFmtId="0" fontId="3" fillId="0" borderId="71" xfId="0" applyFont="1" applyFill="1" applyBorder="1" applyAlignment="1">
      <alignment horizontal="center" vertical="center" wrapText="1"/>
    </xf>
    <xf numFmtId="197" fontId="5" fillId="0" borderId="3" xfId="0" applyNumberFormat="1" applyFont="1" applyFill="1" applyBorder="1" applyAlignment="1" applyProtection="1">
      <alignment horizontal="right" vertical="center" wrapText="1"/>
      <protection locked="0"/>
    </xf>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02" xfId="0" applyBorder="1"/>
    <xf numFmtId="0" fontId="0" fillId="0" borderId="102" xfId="0" applyBorder="1" applyAlignment="1">
      <alignment horizontal="center"/>
    </xf>
    <xf numFmtId="0" fontId="3" fillId="0" borderId="84" xfId="0" applyFont="1" applyBorder="1" applyAlignment="1">
      <alignment vertical="center" wrapText="1"/>
    </xf>
    <xf numFmtId="171" fontId="3" fillId="0" borderId="85" xfId="0" applyNumberFormat="1" applyFont="1" applyBorder="1" applyAlignment="1">
      <alignment horizontal="center" vertical="center"/>
    </xf>
    <xf numFmtId="171" fontId="3" fillId="0" borderId="100" xfId="0" applyNumberFormat="1" applyFont="1" applyBorder="1" applyAlignment="1">
      <alignment horizontal="center" vertical="center"/>
    </xf>
    <xf numFmtId="171" fontId="12" fillId="0" borderId="85" xfId="0" applyNumberFormat="1" applyFont="1" applyBorder="1" applyAlignment="1">
      <alignment horizontal="center" vertical="center"/>
    </xf>
    <xf numFmtId="0" fontId="12" fillId="0" borderId="84" xfId="0" applyFont="1" applyBorder="1" applyAlignment="1">
      <alignment vertical="center" wrapText="1"/>
    </xf>
    <xf numFmtId="0" fontId="0" fillId="0" borderId="24" xfId="0" applyBorder="1"/>
    <xf numFmtId="0" fontId="4" fillId="36" borderId="103" xfId="0" applyFont="1" applyFill="1" applyBorder="1" applyAlignment="1">
      <alignment vertical="center" wrapText="1"/>
    </xf>
    <xf numFmtId="171" fontId="4" fillId="36" borderId="26" xfId="0" applyNumberFormat="1" applyFont="1" applyFill="1" applyBorder="1" applyAlignment="1">
      <alignment horizontal="center" vertical="center"/>
    </xf>
    <xf numFmtId="197" fontId="0" fillId="0" borderId="22" xfId="0" applyNumberFormat="1" applyFill="1" applyBorder="1" applyAlignment="1">
      <alignment wrapText="1"/>
    </xf>
    <xf numFmtId="0" fontId="5" fillId="0" borderId="0" xfId="0" applyFont="1" applyFill="1" applyAlignment="1">
      <alignment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102" xfId="0" applyFont="1" applyFill="1" applyBorder="1" applyAlignment="1">
      <alignment horizontal="left" vertical="center" wrapText="1"/>
    </xf>
    <xf numFmtId="0" fontId="4" fillId="36" borderId="85" xfId="0" applyFont="1" applyFill="1" applyBorder="1" applyAlignment="1">
      <alignment horizontal="left" vertical="center" wrapText="1"/>
    </xf>
    <xf numFmtId="0" fontId="4" fillId="36" borderId="100" xfId="0" applyFont="1" applyFill="1" applyBorder="1" applyAlignment="1">
      <alignment horizontal="left" vertical="center" wrapText="1"/>
    </xf>
    <xf numFmtId="0" fontId="3" fillId="0" borderId="102" xfId="0" applyFont="1" applyFill="1" applyBorder="1" applyAlignment="1">
      <alignment horizontal="right" vertical="center" wrapText="1"/>
    </xf>
    <xf numFmtId="0" fontId="3" fillId="0" borderId="85" xfId="0" applyFont="1" applyFill="1" applyBorder="1" applyAlignment="1">
      <alignment horizontal="left" vertical="center" wrapText="1"/>
    </xf>
    <xf numFmtId="0" fontId="106" fillId="0" borderId="102" xfId="0" applyFont="1" applyFill="1" applyBorder="1" applyAlignment="1">
      <alignment horizontal="right" vertical="center" wrapText="1"/>
    </xf>
    <xf numFmtId="0" fontId="106" fillId="0" borderId="85" xfId="0" applyFont="1" applyFill="1" applyBorder="1" applyAlignment="1">
      <alignment horizontal="left" vertical="center" wrapText="1"/>
    </xf>
    <xf numFmtId="0" fontId="4" fillId="0" borderId="102"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6" fillId="0" borderId="0" xfId="0" applyFont="1" applyFill="1" applyAlignment="1">
      <alignment horizontal="left" vertical="center"/>
    </xf>
    <xf numFmtId="49" fontId="107" fillId="0" borderId="24" xfId="5" applyNumberFormat="1" applyFont="1" applyFill="1" applyBorder="1" applyAlignment="1" applyProtection="1">
      <alignment horizontal="left" vertical="center"/>
      <protection locked="0"/>
    </xf>
    <xf numFmtId="0" fontId="108" fillId="0" borderId="25" xfId="9" applyFont="1" applyFill="1" applyBorder="1" applyAlignment="1" applyProtection="1">
      <alignment horizontal="left" vertical="center" wrapText="1"/>
      <protection locked="0"/>
    </xf>
    <xf numFmtId="0" fontId="20" fillId="0" borderId="102" xfId="0" applyFont="1" applyBorder="1" applyAlignment="1">
      <alignment horizontal="center" vertical="center" wrapText="1"/>
    </xf>
    <xf numFmtId="0" fontId="20" fillId="0" borderId="85" xfId="0" applyFont="1" applyBorder="1" applyAlignment="1">
      <alignment vertical="center" wrapText="1"/>
    </xf>
    <xf numFmtId="3" fontId="21" fillId="36" borderId="85" xfId="0" applyNumberFormat="1" applyFont="1" applyFill="1" applyBorder="1" applyAlignment="1">
      <alignment vertical="center" wrapText="1"/>
    </xf>
    <xf numFmtId="3" fontId="21" fillId="36" borderId="100" xfId="0" applyNumberFormat="1" applyFont="1" applyFill="1" applyBorder="1" applyAlignment="1">
      <alignment vertical="center" wrapText="1"/>
    </xf>
    <xf numFmtId="14" fontId="5" fillId="3" borderId="85" xfId="8" quotePrefix="1" applyNumberFormat="1" applyFont="1" applyFill="1" applyBorder="1" applyAlignment="1" applyProtection="1">
      <alignment horizontal="left" vertical="center" wrapText="1" indent="2"/>
      <protection locked="0"/>
    </xf>
    <xf numFmtId="3" fontId="21" fillId="0" borderId="85" xfId="0" applyNumberFormat="1" applyFont="1" applyBorder="1" applyAlignment="1">
      <alignment vertical="center" wrapText="1"/>
    </xf>
    <xf numFmtId="3" fontId="21" fillId="0" borderId="100" xfId="0" applyNumberFormat="1" applyFont="1" applyBorder="1" applyAlignment="1">
      <alignment vertical="center" wrapText="1"/>
    </xf>
    <xf numFmtId="14" fontId="5" fillId="3" borderId="85" xfId="8" quotePrefix="1" applyNumberFormat="1" applyFont="1" applyFill="1" applyBorder="1" applyAlignment="1" applyProtection="1">
      <alignment horizontal="left" vertical="center" wrapText="1" indent="3"/>
      <protection locked="0"/>
    </xf>
    <xf numFmtId="3" fontId="21" fillId="0" borderId="85" xfId="0" applyNumberFormat="1" applyFont="1" applyFill="1" applyBorder="1" applyAlignment="1">
      <alignment vertical="center" wrapText="1"/>
    </xf>
    <xf numFmtId="0" fontId="20" fillId="0" borderId="85" xfId="0" applyFont="1" applyFill="1" applyBorder="1" applyAlignment="1">
      <alignment horizontal="left" vertical="center" wrapText="1" indent="2"/>
    </xf>
    <xf numFmtId="0" fontId="9" fillId="0" borderId="85" xfId="17" applyFill="1" applyBorder="1" applyAlignment="1" applyProtection="1"/>
    <xf numFmtId="49" fontId="106" fillId="0" borderId="102" xfId="0" applyNumberFormat="1" applyFont="1" applyFill="1" applyBorder="1" applyAlignment="1">
      <alignment horizontal="right" vertical="center" wrapText="1"/>
    </xf>
    <xf numFmtId="0" fontId="5" fillId="3" borderId="85" xfId="20960" applyFont="1" applyFill="1" applyBorder="1" applyAlignment="1" applyProtection="1"/>
    <xf numFmtId="0" fontId="103" fillId="0" borderId="85" xfId="20960" applyFont="1" applyFill="1" applyBorder="1" applyAlignment="1" applyProtection="1">
      <alignment horizontal="center" vertical="center"/>
    </xf>
    <xf numFmtId="0" fontId="3" fillId="0" borderId="85" xfId="0" applyFont="1" applyBorder="1"/>
    <xf numFmtId="0" fontId="9" fillId="0" borderId="85" xfId="17" applyFill="1" applyBorder="1" applyAlignment="1" applyProtection="1">
      <alignment horizontal="left" vertical="center" wrapText="1"/>
    </xf>
    <xf numFmtId="49" fontId="106" fillId="0" borderId="85" xfId="0" applyNumberFormat="1" applyFont="1" applyFill="1" applyBorder="1" applyAlignment="1">
      <alignment horizontal="right" vertical="center" wrapText="1"/>
    </xf>
    <xf numFmtId="0" fontId="9" fillId="0" borderId="85" xfId="17" applyFill="1" applyBorder="1" applyAlignment="1" applyProtection="1">
      <alignment horizontal="left" vertical="center"/>
    </xf>
    <xf numFmtId="0" fontId="9" fillId="0" borderId="85" xfId="17" applyBorder="1" applyAlignment="1" applyProtection="1"/>
    <xf numFmtId="0" fontId="3" fillId="0" borderId="85" xfId="0" applyFont="1" applyFill="1" applyBorder="1"/>
    <xf numFmtId="0" fontId="20" fillId="0" borderId="102" xfId="0" applyFont="1" applyFill="1" applyBorder="1" applyAlignment="1">
      <alignment horizontal="center" vertical="center" wrapText="1"/>
    </xf>
    <xf numFmtId="0" fontId="20" fillId="0" borderId="85" xfId="0" applyFont="1" applyFill="1" applyBorder="1" applyAlignment="1">
      <alignment vertical="center" wrapText="1"/>
    </xf>
    <xf numFmtId="3" fontId="21" fillId="0" borderId="100" xfId="0" applyNumberFormat="1" applyFont="1" applyFill="1" applyBorder="1" applyAlignment="1">
      <alignment vertical="center" wrapText="1"/>
    </xf>
    <xf numFmtId="0" fontId="109" fillId="77" borderId="86" xfId="21412" applyFont="1" applyFill="1" applyBorder="1" applyAlignment="1" applyProtection="1">
      <alignment vertical="center" wrapText="1"/>
      <protection locked="0"/>
    </xf>
    <xf numFmtId="0" fontId="110" fillId="70" borderId="80" xfId="21412" applyFont="1" applyFill="1" applyBorder="1" applyAlignment="1" applyProtection="1">
      <alignment horizontal="center" vertical="center"/>
      <protection locked="0"/>
    </xf>
    <xf numFmtId="0" fontId="109" fillId="78" borderId="85" xfId="21412" applyFont="1" applyFill="1" applyBorder="1" applyAlignment="1" applyProtection="1">
      <alignment horizontal="center" vertical="center"/>
      <protection locked="0"/>
    </xf>
    <xf numFmtId="0" fontId="109" fillId="77" borderId="86" xfId="21412" applyFont="1" applyFill="1" applyBorder="1" applyAlignment="1" applyProtection="1">
      <alignment vertical="center"/>
      <protection locked="0"/>
    </xf>
    <xf numFmtId="0" fontId="111" fillId="70" borderId="80" xfId="21412" applyFont="1" applyFill="1" applyBorder="1" applyAlignment="1" applyProtection="1">
      <alignment horizontal="center" vertical="center"/>
      <protection locked="0"/>
    </xf>
    <xf numFmtId="0" fontId="111" fillId="3" borderId="80" xfId="21412" applyFont="1" applyFill="1" applyBorder="1" applyAlignment="1" applyProtection="1">
      <alignment horizontal="center" vertical="center"/>
      <protection locked="0"/>
    </xf>
    <xf numFmtId="0" fontId="111" fillId="0" borderId="80" xfId="21412" applyFont="1" applyFill="1" applyBorder="1" applyAlignment="1" applyProtection="1">
      <alignment horizontal="center" vertical="center"/>
      <protection locked="0"/>
    </xf>
    <xf numFmtId="0" fontId="112" fillId="78" borderId="85" xfId="21412" applyFont="1" applyFill="1" applyBorder="1" applyAlignment="1" applyProtection="1">
      <alignment horizontal="center" vertical="center"/>
      <protection locked="0"/>
    </xf>
    <xf numFmtId="0" fontId="109" fillId="77" borderId="86" xfId="21412" applyFont="1" applyFill="1" applyBorder="1" applyAlignment="1" applyProtection="1">
      <alignment horizontal="center" vertical="center"/>
      <protection locked="0"/>
    </xf>
    <xf numFmtId="0" fontId="62" fillId="77" borderId="86" xfId="21412" applyFont="1" applyFill="1" applyBorder="1" applyAlignment="1" applyProtection="1">
      <alignment vertical="center"/>
      <protection locked="0"/>
    </xf>
    <xf numFmtId="0" fontId="111" fillId="70" borderId="85" xfId="21412" applyFont="1" applyFill="1" applyBorder="1" applyAlignment="1" applyProtection="1">
      <alignment horizontal="center" vertical="center"/>
      <protection locked="0"/>
    </xf>
    <xf numFmtId="0" fontId="36" fillId="70" borderId="85" xfId="21412" applyFont="1" applyFill="1" applyBorder="1" applyAlignment="1" applyProtection="1">
      <alignment horizontal="center" vertical="center"/>
      <protection locked="0"/>
    </xf>
    <xf numFmtId="0" fontId="62" fillId="77" borderId="84" xfId="21412" applyFont="1" applyFill="1" applyBorder="1" applyAlignment="1" applyProtection="1">
      <alignment vertical="center"/>
      <protection locked="0"/>
    </xf>
    <xf numFmtId="0" fontId="110" fillId="0" borderId="84" xfId="21412" applyFont="1" applyFill="1" applyBorder="1" applyAlignment="1" applyProtection="1">
      <alignment horizontal="left" vertical="center" wrapText="1"/>
      <protection locked="0"/>
    </xf>
    <xf numFmtId="169" fontId="110" fillId="0" borderId="85" xfId="948" applyNumberFormat="1" applyFont="1" applyFill="1" applyBorder="1" applyAlignment="1" applyProtection="1">
      <alignment horizontal="right" vertical="center"/>
      <protection locked="0"/>
    </xf>
    <xf numFmtId="0" fontId="109" fillId="78" borderId="84" xfId="21412" applyFont="1" applyFill="1" applyBorder="1" applyAlignment="1" applyProtection="1">
      <alignment vertical="top" wrapText="1"/>
      <protection locked="0"/>
    </xf>
    <xf numFmtId="169" fontId="110" fillId="78" borderId="85" xfId="948" applyNumberFormat="1" applyFont="1" applyFill="1" applyBorder="1" applyAlignment="1" applyProtection="1">
      <alignment horizontal="right" vertical="center"/>
    </xf>
    <xf numFmtId="169" fontId="62" fillId="77" borderId="84" xfId="948" applyNumberFormat="1" applyFont="1" applyFill="1" applyBorder="1" applyAlignment="1" applyProtection="1">
      <alignment horizontal="right" vertical="center"/>
      <protection locked="0"/>
    </xf>
    <xf numFmtId="0" fontId="110" fillId="70" borderId="84" xfId="21412" applyFont="1" applyFill="1" applyBorder="1" applyAlignment="1" applyProtection="1">
      <alignment vertical="center" wrapText="1"/>
      <protection locked="0"/>
    </xf>
    <xf numFmtId="0" fontId="110" fillId="70" borderId="84" xfId="21412" applyFont="1" applyFill="1" applyBorder="1" applyAlignment="1" applyProtection="1">
      <alignment horizontal="left" vertical="center" wrapText="1"/>
      <protection locked="0"/>
    </xf>
    <xf numFmtId="0" fontId="110" fillId="0" borderId="84" xfId="21412" applyFont="1" applyFill="1" applyBorder="1" applyAlignment="1" applyProtection="1">
      <alignment vertical="center" wrapText="1"/>
      <protection locked="0"/>
    </xf>
    <xf numFmtId="0" fontId="110" fillId="3" borderId="84" xfId="21412" applyFont="1" applyFill="1" applyBorder="1" applyAlignment="1" applyProtection="1">
      <alignment horizontal="left" vertical="center" wrapText="1"/>
      <protection locked="0"/>
    </xf>
    <xf numFmtId="0" fontId="109" fillId="78" borderId="84" xfId="21412" applyFont="1" applyFill="1" applyBorder="1" applyAlignment="1" applyProtection="1">
      <alignment vertical="center" wrapText="1"/>
      <protection locked="0"/>
    </xf>
    <xf numFmtId="169" fontId="109" fillId="77" borderId="84" xfId="948" applyNumberFormat="1" applyFont="1" applyFill="1" applyBorder="1" applyAlignment="1" applyProtection="1">
      <alignment horizontal="right" vertical="center"/>
      <protection locked="0"/>
    </xf>
    <xf numFmtId="169" fontId="110" fillId="3" borderId="85" xfId="948" applyNumberFormat="1" applyFont="1" applyFill="1" applyBorder="1" applyAlignment="1" applyProtection="1">
      <alignment horizontal="right" vertical="center"/>
      <protection locked="0"/>
    </xf>
    <xf numFmtId="1" fontId="4" fillId="36" borderId="100" xfId="0" applyNumberFormat="1" applyFont="1" applyFill="1" applyBorder="1" applyAlignment="1">
      <alignment horizontal="center" vertical="center" wrapText="1"/>
    </xf>
    <xf numFmtId="10" fontId="5" fillId="0" borderId="85" xfId="20961" applyNumberFormat="1" applyFont="1" applyFill="1" applyBorder="1" applyAlignment="1">
      <alignment horizontal="left" vertical="center" wrapText="1"/>
    </xf>
    <xf numFmtId="10" fontId="3" fillId="0" borderId="85" xfId="20961" applyNumberFormat="1" applyFont="1" applyFill="1" applyBorder="1" applyAlignment="1">
      <alignment horizontal="left" vertical="center" wrapText="1"/>
    </xf>
    <xf numFmtId="10" fontId="4" fillId="36" borderId="85" xfId="0" applyNumberFormat="1" applyFont="1" applyFill="1" applyBorder="1" applyAlignment="1">
      <alignment horizontal="left" vertical="center" wrapText="1"/>
    </xf>
    <xf numFmtId="10" fontId="106" fillId="0" borderId="85" xfId="20961" applyNumberFormat="1" applyFont="1" applyFill="1" applyBorder="1" applyAlignment="1">
      <alignment horizontal="left" vertical="center" wrapText="1"/>
    </xf>
    <xf numFmtId="10" fontId="4" fillId="36" borderId="85" xfId="20961" applyNumberFormat="1" applyFont="1" applyFill="1" applyBorder="1" applyAlignment="1">
      <alignment horizontal="left" vertical="center" wrapText="1"/>
    </xf>
    <xf numFmtId="10" fontId="4" fillId="36" borderId="85" xfId="0" applyNumberFormat="1" applyFont="1" applyFill="1" applyBorder="1" applyAlignment="1">
      <alignment horizontal="center" vertical="center" wrapText="1"/>
    </xf>
    <xf numFmtId="10" fontId="108" fillId="0" borderId="25" xfId="20961" applyNumberFormat="1" applyFont="1" applyFill="1" applyBorder="1" applyAlignment="1" applyProtection="1">
      <alignment horizontal="left" vertical="center"/>
    </xf>
    <xf numFmtId="168" fontId="5" fillId="0" borderId="0" xfId="7" applyFont="1"/>
    <xf numFmtId="0" fontId="105" fillId="0" borderId="0" xfId="0" applyFont="1" applyAlignment="1">
      <alignment wrapText="1"/>
    </xf>
    <xf numFmtId="14" fontId="5" fillId="0" borderId="0" xfId="0" applyNumberFormat="1" applyFont="1"/>
    <xf numFmtId="14" fontId="3" fillId="0" borderId="0" xfId="0" applyNumberFormat="1" applyFont="1"/>
    <xf numFmtId="14" fontId="0" fillId="0" borderId="0" xfId="0" applyNumberFormat="1"/>
    <xf numFmtId="14" fontId="7" fillId="0" borderId="0" xfId="11" applyNumberFormat="1" applyFont="1" applyFill="1" applyBorder="1" applyAlignment="1" applyProtection="1"/>
    <xf numFmtId="14" fontId="23" fillId="0" borderId="0" xfId="0" applyNumberFormat="1" applyFont="1"/>
    <xf numFmtId="10" fontId="3" fillId="0" borderId="3" xfId="20961" applyNumberFormat="1" applyFont="1" applyBorder="1" applyAlignment="1" applyProtection="1">
      <alignment vertical="center" wrapText="1"/>
      <protection locked="0"/>
    </xf>
    <xf numFmtId="10" fontId="26" fillId="37" borderId="0" xfId="20961" applyNumberFormat="1" applyFont="1" applyFill="1" applyBorder="1"/>
    <xf numFmtId="10" fontId="15" fillId="2" borderId="3" xfId="20961" applyNumberFormat="1" applyFont="1" applyFill="1" applyBorder="1" applyAlignment="1" applyProtection="1">
      <alignment vertical="center"/>
      <protection locked="0"/>
    </xf>
    <xf numFmtId="10" fontId="7" fillId="2" borderId="3" xfId="20961" applyNumberFormat="1" applyFont="1" applyFill="1" applyBorder="1" applyAlignment="1" applyProtection="1">
      <alignment vertical="center"/>
      <protection locked="0"/>
    </xf>
    <xf numFmtId="9" fontId="15" fillId="2" borderId="25" xfId="20961" applyFont="1" applyFill="1" applyBorder="1" applyAlignment="1" applyProtection="1">
      <alignment vertical="center"/>
      <protection locked="0"/>
    </xf>
    <xf numFmtId="183" fontId="3" fillId="0" borderId="19" xfId="0" applyNumberFormat="1" applyFont="1" applyFill="1" applyBorder="1" applyAlignment="1">
      <alignment horizontal="center" vertical="center" wrapText="1"/>
    </xf>
    <xf numFmtId="9" fontId="3" fillId="0" borderId="23" xfId="0" applyNumberFormat="1" applyFont="1" applyBorder="1" applyAlignment="1"/>
    <xf numFmtId="0" fontId="7" fillId="0" borderId="93" xfId="0" applyFont="1" applyBorder="1" applyAlignment="1">
      <alignment vertical="center"/>
    </xf>
    <xf numFmtId="0" fontId="11" fillId="0" borderId="81" xfId="0" applyFont="1" applyBorder="1" applyAlignment="1">
      <alignment wrapText="1"/>
    </xf>
    <xf numFmtId="0" fontId="3" fillId="0" borderId="105" xfId="0" applyFont="1" applyBorder="1" applyAlignment="1"/>
    <xf numFmtId="168" fontId="3" fillId="0" borderId="0" xfId="7" applyFont="1" applyFill="1" applyAlignment="1">
      <alignment horizontal="left" vertical="center"/>
    </xf>
    <xf numFmtId="169" fontId="3" fillId="0" borderId="0" xfId="7" applyNumberFormat="1" applyFont="1"/>
    <xf numFmtId="169" fontId="3" fillId="0" borderId="19" xfId="7" applyNumberFormat="1" applyFont="1" applyBorder="1" applyAlignment="1">
      <alignment horizontal="center" vertical="center"/>
    </xf>
    <xf numFmtId="169" fontId="3" fillId="0" borderId="29" xfId="7" applyNumberFormat="1" applyFont="1" applyBorder="1" applyAlignment="1">
      <alignment horizontal="center" vertical="center"/>
    </xf>
    <xf numFmtId="169" fontId="3" fillId="0" borderId="20" xfId="7" applyNumberFormat="1" applyFont="1" applyBorder="1" applyAlignment="1">
      <alignment horizontal="center" vertical="center"/>
    </xf>
    <xf numFmtId="169" fontId="105" fillId="0" borderId="3" xfId="7" applyNumberFormat="1" applyFont="1" applyFill="1" applyBorder="1" applyAlignment="1">
      <alignment horizontal="center" vertical="center"/>
    </xf>
    <xf numFmtId="169" fontId="3" fillId="0" borderId="3" xfId="7" applyNumberFormat="1" applyFont="1" applyBorder="1" applyAlignment="1"/>
    <xf numFmtId="169" fontId="3" fillId="0" borderId="8" xfId="7" applyNumberFormat="1" applyFont="1" applyBorder="1" applyAlignment="1"/>
    <xf numFmtId="169" fontId="3" fillId="0" borderId="22" xfId="7" applyNumberFormat="1" applyFont="1" applyBorder="1" applyAlignment="1"/>
    <xf numFmtId="169" fontId="3" fillId="36" borderId="25" xfId="7" applyNumberFormat="1" applyFont="1" applyFill="1" applyBorder="1"/>
    <xf numFmtId="169" fontId="3" fillId="36" borderId="26" xfId="7" applyNumberFormat="1" applyFont="1" applyFill="1" applyBorder="1"/>
    <xf numFmtId="169" fontId="3" fillId="0" borderId="21" xfId="7" applyNumberFormat="1" applyFont="1" applyBorder="1" applyAlignment="1"/>
    <xf numFmtId="169" fontId="3" fillId="0" borderId="23" xfId="7" applyNumberFormat="1" applyFont="1" applyBorder="1" applyAlignment="1">
      <alignment wrapText="1"/>
    </xf>
    <xf numFmtId="169" fontId="3" fillId="0" borderId="23" xfId="7" applyNumberFormat="1" applyFont="1" applyBorder="1" applyAlignment="1"/>
    <xf numFmtId="169" fontId="3" fillId="36" borderId="56" xfId="7" applyNumberFormat="1" applyFont="1" applyFill="1" applyBorder="1" applyAlignment="1"/>
    <xf numFmtId="169" fontId="3" fillId="36" borderId="24" xfId="7" applyNumberFormat="1" applyFont="1" applyFill="1" applyBorder="1"/>
    <xf numFmtId="169" fontId="3" fillId="36" borderId="57" xfId="7" applyNumberFormat="1" applyFont="1" applyFill="1" applyBorder="1"/>
    <xf numFmtId="169" fontId="3" fillId="0" borderId="3" xfId="7" applyNumberFormat="1" applyFont="1" applyBorder="1"/>
    <xf numFmtId="169" fontId="3" fillId="0" borderId="3" xfId="7" applyNumberFormat="1" applyFont="1" applyFill="1" applyBorder="1"/>
    <xf numFmtId="169" fontId="3" fillId="0" borderId="8" xfId="7" applyNumberFormat="1" applyFont="1" applyBorder="1"/>
    <xf numFmtId="169" fontId="3" fillId="0" borderId="8" xfId="7" applyNumberFormat="1" applyFont="1" applyFill="1" applyBorder="1"/>
    <xf numFmtId="169" fontId="26" fillId="37" borderId="0" xfId="7" applyNumberFormat="1" applyFont="1" applyFill="1" applyBorder="1"/>
    <xf numFmtId="169" fontId="3" fillId="0" borderId="58" xfId="7" applyNumberFormat="1" applyFont="1" applyFill="1" applyBorder="1" applyAlignment="1">
      <alignment vertical="center"/>
    </xf>
    <xf numFmtId="169" fontId="3" fillId="0" borderId="71" xfId="7" applyNumberFormat="1" applyFont="1" applyFill="1" applyBorder="1" applyAlignment="1">
      <alignment vertical="center"/>
    </xf>
    <xf numFmtId="169" fontId="3" fillId="3" borderId="83" xfId="7" applyNumberFormat="1" applyFont="1" applyFill="1" applyBorder="1" applyAlignment="1">
      <alignment vertical="center"/>
    </xf>
    <xf numFmtId="169" fontId="3" fillId="3" borderId="23" xfId="7" applyNumberFormat="1" applyFont="1" applyFill="1" applyBorder="1" applyAlignment="1">
      <alignment vertical="center"/>
    </xf>
    <xf numFmtId="169" fontId="3" fillId="0" borderId="85" xfId="7" applyNumberFormat="1" applyFont="1" applyFill="1" applyBorder="1" applyAlignment="1">
      <alignment vertical="center"/>
    </xf>
    <xf numFmtId="169" fontId="3" fillId="0" borderId="86" xfId="7" applyNumberFormat="1" applyFont="1" applyFill="1" applyBorder="1" applyAlignment="1">
      <alignment vertical="center"/>
    </xf>
    <xf numFmtId="169" fontId="3" fillId="0" borderId="100" xfId="7" applyNumberFormat="1" applyFont="1" applyFill="1" applyBorder="1" applyAlignment="1">
      <alignment vertical="center"/>
    </xf>
    <xf numFmtId="169" fontId="3" fillId="0" borderId="25" xfId="7" applyNumberFormat="1" applyFont="1" applyFill="1" applyBorder="1" applyAlignment="1">
      <alignment vertical="center"/>
    </xf>
    <xf numFmtId="169" fontId="3" fillId="0" borderId="27" xfId="7" applyNumberFormat="1" applyFont="1" applyFill="1" applyBorder="1" applyAlignment="1">
      <alignment vertical="center"/>
    </xf>
    <xf numFmtId="169" fontId="3" fillId="0" borderId="26" xfId="7" applyNumberFormat="1" applyFont="1" applyFill="1" applyBorder="1" applyAlignment="1">
      <alignment vertical="center"/>
    </xf>
    <xf numFmtId="169" fontId="3" fillId="3" borderId="0" xfId="7" applyNumberFormat="1" applyFont="1" applyFill="1" applyBorder="1" applyAlignment="1">
      <alignment vertical="center"/>
    </xf>
    <xf numFmtId="169" fontId="26" fillId="37" borderId="60" xfId="7" applyNumberFormat="1" applyFont="1" applyFill="1" applyBorder="1"/>
    <xf numFmtId="169" fontId="3" fillId="0" borderId="29" xfId="7" applyNumberFormat="1" applyFont="1" applyFill="1" applyBorder="1" applyAlignment="1">
      <alignment vertical="center"/>
    </xf>
    <xf numFmtId="169" fontId="3" fillId="0" borderId="20" xfId="7" applyNumberFormat="1" applyFont="1" applyFill="1" applyBorder="1" applyAlignment="1">
      <alignment vertical="center"/>
    </xf>
    <xf numFmtId="169" fontId="26" fillId="37" borderId="27" xfId="7" applyNumberFormat="1" applyFont="1" applyFill="1" applyBorder="1"/>
    <xf numFmtId="169" fontId="26" fillId="37" borderId="97" xfId="7" applyNumberFormat="1" applyFont="1" applyFill="1" applyBorder="1"/>
    <xf numFmtId="169" fontId="26" fillId="37" borderId="87" xfId="7" applyNumberFormat="1" applyFont="1" applyFill="1" applyBorder="1"/>
    <xf numFmtId="169" fontId="3" fillId="0" borderId="81" xfId="7" applyNumberFormat="1" applyFont="1" applyFill="1" applyBorder="1" applyAlignment="1">
      <alignment vertical="center"/>
    </xf>
    <xf numFmtId="169" fontId="3" fillId="0" borderId="94" xfId="7" applyNumberFormat="1" applyFont="1" applyFill="1" applyBorder="1" applyAlignment="1">
      <alignment vertical="center"/>
    </xf>
    <xf numFmtId="169" fontId="26" fillId="37" borderId="33" xfId="7" applyNumberFormat="1" applyFont="1" applyFill="1" applyBorder="1"/>
    <xf numFmtId="9" fontId="3" fillId="0" borderId="79" xfId="20961" applyFont="1" applyFill="1" applyBorder="1" applyAlignment="1">
      <alignment vertical="center"/>
    </xf>
    <xf numFmtId="9" fontId="3" fillId="0" borderId="96" xfId="20961" applyFont="1" applyFill="1" applyBorder="1" applyAlignment="1">
      <alignment vertical="center"/>
    </xf>
    <xf numFmtId="169" fontId="0" fillId="0" borderId="0" xfId="0" applyNumberFormat="1"/>
    <xf numFmtId="14" fontId="3" fillId="0" borderId="0" xfId="0" applyNumberFormat="1" applyFont="1" applyFill="1"/>
    <xf numFmtId="16" fontId="20" fillId="0" borderId="7" xfId="0" applyNumberFormat="1" applyFont="1" applyBorder="1" applyAlignment="1">
      <alignment horizontal="center" vertical="center" wrapText="1"/>
    </xf>
    <xf numFmtId="16" fontId="20" fillId="0" borderId="71" xfId="0" applyNumberFormat="1" applyFont="1" applyBorder="1" applyAlignment="1">
      <alignment horizontal="center" vertical="center" wrapText="1"/>
    </xf>
    <xf numFmtId="197" fontId="0" fillId="0" borderId="0" xfId="0" applyNumberFormat="1"/>
    <xf numFmtId="197" fontId="0" fillId="0" borderId="0" xfId="0" applyNumberFormat="1" applyFill="1"/>
    <xf numFmtId="3" fontId="10" fillId="0" borderId="0" xfId="0" applyNumberFormat="1" applyFont="1"/>
    <xf numFmtId="197" fontId="5" fillId="36" borderId="106" xfId="2" applyNumberFormat="1" applyFont="1" applyFill="1" applyBorder="1" applyAlignment="1" applyProtection="1">
      <alignment vertical="top"/>
    </xf>
    <xf numFmtId="169" fontId="3" fillId="0" borderId="100" xfId="7" applyNumberFormat="1" applyFont="1" applyFill="1" applyBorder="1" applyAlignment="1">
      <alignment horizontal="right" vertical="center" wrapText="1"/>
    </xf>
    <xf numFmtId="169" fontId="4" fillId="36" borderId="100" xfId="7" applyNumberFormat="1" applyFont="1" applyFill="1" applyBorder="1" applyAlignment="1">
      <alignment horizontal="right" vertical="center" wrapText="1"/>
    </xf>
    <xf numFmtId="169" fontId="106" fillId="0" borderId="100" xfId="7" applyNumberFormat="1" applyFont="1" applyFill="1" applyBorder="1" applyAlignment="1">
      <alignment horizontal="right" vertical="center" wrapText="1"/>
    </xf>
    <xf numFmtId="169" fontId="5" fillId="0" borderId="26" xfId="7" applyNumberFormat="1" applyFont="1" applyFill="1" applyBorder="1" applyAlignment="1" applyProtection="1">
      <alignment horizontal="right" vertical="center"/>
    </xf>
    <xf numFmtId="169" fontId="3" fillId="0" borderId="0" xfId="0" applyNumberFormat="1" applyFont="1"/>
    <xf numFmtId="169" fontId="10" fillId="0" borderId="0" xfId="0" applyNumberFormat="1" applyFont="1"/>
    <xf numFmtId="9" fontId="3" fillId="0" borderId="22" xfId="20961" applyFont="1" applyBorder="1"/>
    <xf numFmtId="9" fontId="3" fillId="36" borderId="26" xfId="20961" applyFont="1" applyFill="1" applyBorder="1"/>
    <xf numFmtId="0" fontId="104" fillId="0" borderId="73" xfId="0" applyFont="1" applyBorder="1" applyAlignment="1">
      <alignment horizontal="left" vertical="center" wrapText="1"/>
    </xf>
    <xf numFmtId="0" fontId="104" fillId="0" borderId="72" xfId="0" applyFont="1" applyBorder="1" applyAlignment="1">
      <alignment horizontal="left" vertical="center"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6"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8" fillId="0" borderId="29" xfId="0" applyFont="1" applyBorder="1" applyAlignment="1">
      <alignment horizontal="center" wrapText="1"/>
    </xf>
    <xf numFmtId="0" fontId="7" fillId="0" borderId="31" xfId="0" applyFont="1" applyBorder="1" applyAlignment="1">
      <alignment horizontal="center"/>
    </xf>
    <xf numFmtId="0" fontId="11" fillId="0" borderId="3" xfId="0" applyFont="1" applyBorder="1" applyAlignment="1">
      <alignment wrapText="1"/>
    </xf>
    <xf numFmtId="0" fontId="3" fillId="0" borderId="22" xfId="0" applyFont="1" applyBorder="1" applyAlignment="1"/>
    <xf numFmtId="0" fontId="8" fillId="0" borderId="8" xfId="0" applyFont="1" applyBorder="1" applyAlignment="1">
      <alignment horizontal="center" wrapText="1"/>
    </xf>
    <xf numFmtId="0" fontId="7" fillId="0" borderId="23" xfId="0" applyFont="1" applyBorder="1" applyAlignment="1">
      <alignment horizontal="center"/>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85" xfId="0" applyFont="1" applyFill="1" applyBorder="1" applyAlignment="1">
      <alignment horizontal="center" vertical="center" wrapText="1"/>
    </xf>
    <xf numFmtId="0" fontId="3" fillId="0" borderId="86" xfId="0" applyFont="1" applyFill="1" applyBorder="1" applyAlignment="1">
      <alignment horizontal="center"/>
    </xf>
    <xf numFmtId="0" fontId="3" fillId="0" borderId="23" xfId="0" applyFont="1" applyFill="1" applyBorder="1" applyAlignment="1">
      <alignment horizontal="center"/>
    </xf>
    <xf numFmtId="0" fontId="4" fillId="36" borderId="104"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101" xfId="0" applyFont="1" applyFill="1" applyBorder="1" applyAlignment="1">
      <alignment horizontal="center" vertical="center" wrapText="1"/>
    </xf>
    <xf numFmtId="0" fontId="4" fillId="36" borderId="84" xfId="0" applyFont="1" applyFill="1" applyBorder="1" applyAlignment="1">
      <alignment horizontal="center" vertical="center" wrapText="1"/>
    </xf>
    <xf numFmtId="169" fontId="101" fillId="3" borderId="74" xfId="7" applyNumberFormat="1" applyFont="1" applyFill="1" applyBorder="1" applyAlignment="1" applyProtection="1">
      <alignment horizontal="center" vertical="center" wrapText="1"/>
      <protection locked="0"/>
    </xf>
    <xf numFmtId="169" fontId="101" fillId="3" borderId="71" xfId="7" applyNumberFormat="1" applyFont="1" applyFill="1" applyBorder="1" applyAlignment="1" applyProtection="1">
      <alignment horizontal="center" vertical="center" wrapText="1"/>
      <protection locked="0"/>
    </xf>
    <xf numFmtId="9" fontId="3" fillId="0" borderId="86" xfId="0" applyNumberFormat="1" applyFont="1" applyBorder="1" applyAlignment="1">
      <alignment horizontal="center" vertical="center"/>
    </xf>
    <xf numFmtId="9" fontId="3" fillId="0" borderId="84"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13" fillId="3" borderId="18" xfId="1" applyNumberFormat="1" applyFont="1" applyFill="1" applyBorder="1" applyAlignment="1" applyProtection="1">
      <alignment horizontal="center"/>
      <protection locked="0"/>
    </xf>
    <xf numFmtId="169" fontId="13" fillId="3" borderId="19" xfId="1" applyNumberFormat="1" applyFont="1" applyFill="1" applyBorder="1" applyAlignment="1" applyProtection="1">
      <alignment horizontal="center"/>
      <protection locked="0"/>
    </xf>
    <xf numFmtId="169" fontId="13" fillId="3" borderId="20" xfId="1" applyNumberFormat="1" applyFont="1" applyFill="1" applyBorder="1" applyAlignment="1" applyProtection="1">
      <alignment horizontal="center"/>
      <protection locked="0"/>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169" fontId="13" fillId="0" borderId="77" xfId="1" applyNumberFormat="1" applyFont="1" applyFill="1" applyBorder="1" applyAlignment="1" applyProtection="1">
      <alignment horizontal="center" vertical="center" wrapText="1"/>
      <protection locked="0"/>
    </xf>
    <xf numFmtId="169" fontId="13" fillId="0" borderId="7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169" fontId="3" fillId="0" borderId="67" xfId="7" applyNumberFormat="1" applyFont="1" applyFill="1" applyBorder="1" applyAlignment="1">
      <alignment horizontal="center" vertical="center" wrapText="1"/>
    </xf>
    <xf numFmtId="169" fontId="3" fillId="0" borderId="60" xfId="7" applyNumberFormat="1" applyFont="1" applyFill="1" applyBorder="1" applyAlignment="1">
      <alignment horizontal="center" vertical="center" wrapText="1"/>
    </xf>
    <xf numFmtId="169" fontId="3" fillId="0" borderId="92" xfId="7" applyNumberFormat="1" applyFont="1" applyFill="1" applyBorder="1" applyAlignment="1">
      <alignment horizontal="center" vertical="center" wrapText="1"/>
    </xf>
    <xf numFmtId="0" fontId="12" fillId="0" borderId="59" xfId="0" applyFont="1" applyFill="1" applyBorder="1" applyAlignment="1">
      <alignment horizontal="left" vertical="center"/>
    </xf>
    <xf numFmtId="0" fontId="12" fillId="0" borderId="60" xfId="0" applyFont="1" applyFill="1" applyBorder="1" applyAlignment="1">
      <alignment horizontal="left" vertical="center"/>
    </xf>
    <xf numFmtId="0" fontId="3" fillId="0" borderId="60" xfId="0" applyFont="1" applyFill="1" applyBorder="1" applyAlignment="1">
      <alignment horizontal="center" vertical="center" wrapText="1"/>
    </xf>
    <xf numFmtId="0" fontId="3" fillId="0" borderId="92" xfId="0" applyFont="1" applyFill="1" applyBorder="1" applyAlignment="1">
      <alignment horizontal="center" vertical="center" wrapText="1"/>
    </xf>
    <xf numFmtId="170" fontId="3" fillId="0" borderId="23" xfId="20961" applyNumberFormat="1" applyFont="1" applyBorder="1" applyAlignment="1"/>
    <xf numFmtId="170" fontId="3" fillId="0" borderId="105" xfId="20961" applyNumberFormat="1" applyFont="1" applyBorder="1" applyAlignment="1"/>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1100-000003000000}"/>
            </a:ext>
          </a:extLst>
        </xdr:cNvPr>
        <xdr:cNvCxnSpPr/>
      </xdr:nvCxnSpPr>
      <xdr:spPr>
        <a:xfrm>
          <a:off x="704850" y="819150"/>
          <a:ext cx="1704975"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zoomScale="85" zoomScaleNormal="85" workbookViewId="0">
      <pane xSplit="1" ySplit="7" topLeftCell="B8" activePane="bottomRight" state="frozen"/>
      <selection pane="topRight" activeCell="B1" sqref="B1"/>
      <selection pane="bottomLeft" activeCell="A8" sqref="A8"/>
      <selection pane="bottomRight" activeCell="B36" sqref="B36"/>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7"/>
      <c r="B1" s="192" t="s">
        <v>255</v>
      </c>
      <c r="C1" s="96"/>
    </row>
    <row r="2" spans="1:3" s="189" customFormat="1" ht="15.75">
      <c r="A2" s="234">
        <v>1</v>
      </c>
      <c r="B2" s="190" t="s">
        <v>256</v>
      </c>
      <c r="C2" s="187" t="s">
        <v>485</v>
      </c>
    </row>
    <row r="3" spans="1:3" s="189" customFormat="1" ht="15.75">
      <c r="A3" s="234">
        <v>2</v>
      </c>
      <c r="B3" s="191" t="s">
        <v>257</v>
      </c>
      <c r="C3" s="187" t="s">
        <v>492</v>
      </c>
    </row>
    <row r="4" spans="1:3" s="189" customFormat="1" ht="15.75">
      <c r="A4" s="234">
        <v>3</v>
      </c>
      <c r="B4" s="191" t="s">
        <v>258</v>
      </c>
      <c r="C4" s="187" t="s">
        <v>493</v>
      </c>
    </row>
    <row r="5" spans="1:3" s="189" customFormat="1" ht="15.75">
      <c r="A5" s="235">
        <v>4</v>
      </c>
      <c r="B5" s="194" t="s">
        <v>259</v>
      </c>
      <c r="C5" s="187" t="s">
        <v>494</v>
      </c>
    </row>
    <row r="6" spans="1:3" s="193" customFormat="1" ht="65.25" customHeight="1">
      <c r="A6" s="503" t="s">
        <v>375</v>
      </c>
      <c r="B6" s="504"/>
      <c r="C6" s="504"/>
    </row>
    <row r="7" spans="1:3">
      <c r="A7" s="382" t="s">
        <v>328</v>
      </c>
      <c r="B7" s="383" t="s">
        <v>260</v>
      </c>
    </row>
    <row r="8" spans="1:3">
      <c r="A8" s="384">
        <v>1</v>
      </c>
      <c r="B8" s="380" t="s">
        <v>225</v>
      </c>
    </row>
    <row r="9" spans="1:3">
      <c r="A9" s="384">
        <v>2</v>
      </c>
      <c r="B9" s="380" t="s">
        <v>261</v>
      </c>
    </row>
    <row r="10" spans="1:3">
      <c r="A10" s="384">
        <v>3</v>
      </c>
      <c r="B10" s="380" t="s">
        <v>262</v>
      </c>
    </row>
    <row r="11" spans="1:3">
      <c r="A11" s="384">
        <v>4</v>
      </c>
      <c r="B11" s="380" t="s">
        <v>263</v>
      </c>
      <c r="C11" s="188"/>
    </row>
    <row r="12" spans="1:3">
      <c r="A12" s="384">
        <v>5</v>
      </c>
      <c r="B12" s="380" t="s">
        <v>189</v>
      </c>
    </row>
    <row r="13" spans="1:3">
      <c r="A13" s="384">
        <v>6</v>
      </c>
      <c r="B13" s="385" t="s">
        <v>150</v>
      </c>
    </row>
    <row r="14" spans="1:3">
      <c r="A14" s="384">
        <v>7</v>
      </c>
      <c r="B14" s="380" t="s">
        <v>264</v>
      </c>
    </row>
    <row r="15" spans="1:3">
      <c r="A15" s="384">
        <v>8</v>
      </c>
      <c r="B15" s="380" t="s">
        <v>267</v>
      </c>
    </row>
    <row r="16" spans="1:3">
      <c r="A16" s="384">
        <v>9</v>
      </c>
      <c r="B16" s="380" t="s">
        <v>88</v>
      </c>
    </row>
    <row r="17" spans="1:2">
      <c r="A17" s="386" t="s">
        <v>420</v>
      </c>
      <c r="B17" s="380" t="s">
        <v>400</v>
      </c>
    </row>
    <row r="18" spans="1:2">
      <c r="A18" s="384">
        <v>10</v>
      </c>
      <c r="B18" s="380" t="s">
        <v>270</v>
      </c>
    </row>
    <row r="19" spans="1:2">
      <c r="A19" s="384">
        <v>11</v>
      </c>
      <c r="B19" s="385" t="s">
        <v>251</v>
      </c>
    </row>
    <row r="20" spans="1:2">
      <c r="A20" s="384">
        <v>12</v>
      </c>
      <c r="B20" s="385" t="s">
        <v>248</v>
      </c>
    </row>
    <row r="21" spans="1:2">
      <c r="A21" s="384">
        <v>13</v>
      </c>
      <c r="B21" s="387" t="s">
        <v>365</v>
      </c>
    </row>
    <row r="22" spans="1:2">
      <c r="A22" s="384">
        <v>14</v>
      </c>
      <c r="B22" s="388" t="s">
        <v>394</v>
      </c>
    </row>
    <row r="23" spans="1:2">
      <c r="A23" s="389">
        <v>15</v>
      </c>
      <c r="B23" s="385" t="s">
        <v>77</v>
      </c>
    </row>
    <row r="24" spans="1:2">
      <c r="A24" s="389">
        <v>15.1</v>
      </c>
      <c r="B24" s="380" t="s">
        <v>429</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activeCell="B3" sqref="B3"/>
      <selection pane="topRight" activeCell="B3" sqref="B3"/>
      <selection pane="bottomLeft" activeCell="B3" sqref="B3"/>
      <selection pane="bottomRight" activeCell="D1" sqref="D1:D1048576"/>
    </sheetView>
  </sheetViews>
  <sheetFormatPr defaultRowHeight="15"/>
  <cols>
    <col min="1" max="1" width="9.5703125" style="5" bestFit="1" customWidth="1"/>
    <col min="2" max="2" width="132.42578125" style="2" customWidth="1"/>
    <col min="3" max="3" width="18.42578125" style="2" customWidth="1"/>
  </cols>
  <sheetData>
    <row r="1" spans="1:6" ht="15.75">
      <c r="A1" s="15" t="s">
        <v>190</v>
      </c>
      <c r="B1" s="14" t="s">
        <v>485</v>
      </c>
      <c r="D1" s="2"/>
      <c r="E1" s="2"/>
      <c r="F1" s="2"/>
    </row>
    <row r="2" spans="1:6" s="19" customFormat="1" ht="15.75" customHeight="1">
      <c r="A2" s="19" t="s">
        <v>191</v>
      </c>
      <c r="B2" s="431">
        <v>44012</v>
      </c>
    </row>
    <row r="3" spans="1:6" s="19" customFormat="1" ht="15.75" customHeight="1"/>
    <row r="4" spans="1:6" ht="15.75" thickBot="1">
      <c r="A4" s="5" t="s">
        <v>337</v>
      </c>
      <c r="B4" s="62" t="s">
        <v>88</v>
      </c>
    </row>
    <row r="5" spans="1:6">
      <c r="A5" s="140" t="s">
        <v>26</v>
      </c>
      <c r="B5" s="141"/>
      <c r="C5" s="142" t="s">
        <v>27</v>
      </c>
    </row>
    <row r="6" spans="1:6">
      <c r="A6" s="143">
        <v>1</v>
      </c>
      <c r="B6" s="85" t="s">
        <v>28</v>
      </c>
      <c r="C6" s="494">
        <f>SUM(C7:C11)</f>
        <v>188095825.4061</v>
      </c>
      <c r="D6" s="491"/>
    </row>
    <row r="7" spans="1:6">
      <c r="A7" s="143">
        <v>2</v>
      </c>
      <c r="B7" s="82" t="s">
        <v>29</v>
      </c>
      <c r="C7" s="279">
        <v>100351374.99000001</v>
      </c>
      <c r="D7" s="491"/>
    </row>
    <row r="8" spans="1:6">
      <c r="A8" s="143">
        <v>3</v>
      </c>
      <c r="B8" s="76" t="s">
        <v>30</v>
      </c>
      <c r="C8" s="279">
        <v>51324298.829999998</v>
      </c>
      <c r="D8" s="491"/>
    </row>
    <row r="9" spans="1:6">
      <c r="A9" s="143">
        <v>4</v>
      </c>
      <c r="B9" s="76" t="s">
        <v>31</v>
      </c>
      <c r="C9" s="279"/>
      <c r="D9" s="491"/>
    </row>
    <row r="10" spans="1:6">
      <c r="A10" s="143">
        <v>5</v>
      </c>
      <c r="B10" s="76" t="s">
        <v>32</v>
      </c>
      <c r="C10" s="279"/>
      <c r="D10" s="491"/>
    </row>
    <row r="11" spans="1:6">
      <c r="A11" s="143">
        <v>6</v>
      </c>
      <c r="B11" s="83" t="s">
        <v>33</v>
      </c>
      <c r="C11" s="279">
        <v>36420151.586100005</v>
      </c>
      <c r="D11" s="491"/>
    </row>
    <row r="12" spans="1:6" s="4" customFormat="1">
      <c r="A12" s="143">
        <v>7</v>
      </c>
      <c r="B12" s="85" t="s">
        <v>34</v>
      </c>
      <c r="C12" s="280">
        <v>6980609.1799999997</v>
      </c>
      <c r="D12" s="491"/>
    </row>
    <row r="13" spans="1:6" s="4" customFormat="1">
      <c r="A13" s="143">
        <v>8</v>
      </c>
      <c r="B13" s="84" t="s">
        <v>35</v>
      </c>
      <c r="C13" s="281"/>
      <c r="D13" s="491"/>
    </row>
    <row r="14" spans="1:6" s="4" customFormat="1" ht="25.5">
      <c r="A14" s="143">
        <v>9</v>
      </c>
      <c r="B14" s="77" t="s">
        <v>36</v>
      </c>
      <c r="C14" s="281"/>
      <c r="D14" s="491"/>
    </row>
    <row r="15" spans="1:6" s="4" customFormat="1">
      <c r="A15" s="143">
        <v>10</v>
      </c>
      <c r="B15" s="78" t="s">
        <v>37</v>
      </c>
      <c r="C15" s="281">
        <v>786037</v>
      </c>
      <c r="D15" s="491"/>
    </row>
    <row r="16" spans="1:6" s="4" customFormat="1">
      <c r="A16" s="143">
        <v>11</v>
      </c>
      <c r="B16" s="79" t="s">
        <v>38</v>
      </c>
      <c r="C16" s="281"/>
      <c r="D16" s="491"/>
    </row>
    <row r="17" spans="1:4" s="4" customFormat="1">
      <c r="A17" s="143">
        <v>12</v>
      </c>
      <c r="B17" s="78" t="s">
        <v>39</v>
      </c>
      <c r="C17" s="281"/>
      <c r="D17" s="491"/>
    </row>
    <row r="18" spans="1:4" s="4" customFormat="1">
      <c r="A18" s="143">
        <v>13</v>
      </c>
      <c r="B18" s="78" t="s">
        <v>40</v>
      </c>
      <c r="C18" s="281"/>
      <c r="D18" s="491"/>
    </row>
    <row r="19" spans="1:4" s="4" customFormat="1">
      <c r="A19" s="143">
        <v>14</v>
      </c>
      <c r="B19" s="78" t="s">
        <v>41</v>
      </c>
      <c r="C19" s="281"/>
      <c r="D19" s="491"/>
    </row>
    <row r="20" spans="1:4" s="4" customFormat="1" ht="25.5">
      <c r="A20" s="143">
        <v>15</v>
      </c>
      <c r="B20" s="78" t="s">
        <v>42</v>
      </c>
      <c r="C20" s="281"/>
      <c r="D20" s="491"/>
    </row>
    <row r="21" spans="1:4" s="4" customFormat="1" ht="25.5">
      <c r="A21" s="143">
        <v>16</v>
      </c>
      <c r="B21" s="77" t="s">
        <v>43</v>
      </c>
      <c r="C21" s="281"/>
      <c r="D21" s="491"/>
    </row>
    <row r="22" spans="1:4" s="4" customFormat="1">
      <c r="A22" s="143">
        <v>17</v>
      </c>
      <c r="B22" s="144" t="s">
        <v>44</v>
      </c>
      <c r="C22" s="281">
        <v>6194572.1799999997</v>
      </c>
      <c r="D22" s="491"/>
    </row>
    <row r="23" spans="1:4" s="4" customFormat="1" ht="25.5">
      <c r="A23" s="143">
        <v>18</v>
      </c>
      <c r="B23" s="77" t="s">
        <v>45</v>
      </c>
      <c r="C23" s="281">
        <v>0</v>
      </c>
      <c r="D23" s="491"/>
    </row>
    <row r="24" spans="1:4" s="4" customFormat="1" ht="25.5">
      <c r="A24" s="143">
        <v>19</v>
      </c>
      <c r="B24" s="77" t="s">
        <v>46</v>
      </c>
      <c r="C24" s="281">
        <v>0</v>
      </c>
      <c r="D24" s="491"/>
    </row>
    <row r="25" spans="1:4" s="4" customFormat="1" ht="25.5">
      <c r="A25" s="143">
        <v>20</v>
      </c>
      <c r="B25" s="80" t="s">
        <v>47</v>
      </c>
      <c r="C25" s="281">
        <v>0</v>
      </c>
      <c r="D25" s="491"/>
    </row>
    <row r="26" spans="1:4" s="4" customFormat="1">
      <c r="A26" s="143">
        <v>21</v>
      </c>
      <c r="B26" s="80" t="s">
        <v>48</v>
      </c>
      <c r="C26" s="281">
        <v>0</v>
      </c>
      <c r="D26" s="491"/>
    </row>
    <row r="27" spans="1:4" s="4" customFormat="1" ht="25.5">
      <c r="A27" s="143">
        <v>22</v>
      </c>
      <c r="B27" s="80" t="s">
        <v>49</v>
      </c>
      <c r="C27" s="281">
        <v>0</v>
      </c>
      <c r="D27" s="491"/>
    </row>
    <row r="28" spans="1:4" s="4" customFormat="1">
      <c r="A28" s="143">
        <v>23</v>
      </c>
      <c r="B28" s="86" t="s">
        <v>23</v>
      </c>
      <c r="C28" s="280">
        <v>181115216.2261</v>
      </c>
      <c r="D28" s="491"/>
    </row>
    <row r="29" spans="1:4" s="4" customFormat="1">
      <c r="A29" s="145"/>
      <c r="B29" s="81"/>
      <c r="C29" s="281"/>
      <c r="D29" s="491"/>
    </row>
    <row r="30" spans="1:4" s="4" customFormat="1">
      <c r="A30" s="145">
        <v>24</v>
      </c>
      <c r="B30" s="86" t="s">
        <v>50</v>
      </c>
      <c r="C30" s="280">
        <v>0</v>
      </c>
      <c r="D30" s="491"/>
    </row>
    <row r="31" spans="1:4" s="4" customFormat="1">
      <c r="A31" s="145">
        <v>25</v>
      </c>
      <c r="B31" s="76" t="s">
        <v>51</v>
      </c>
      <c r="C31" s="282">
        <v>0</v>
      </c>
      <c r="D31" s="491"/>
    </row>
    <row r="32" spans="1:4" s="4" customFormat="1">
      <c r="A32" s="145">
        <v>26</v>
      </c>
      <c r="B32" s="185" t="s">
        <v>52</v>
      </c>
      <c r="C32" s="281"/>
      <c r="D32" s="491"/>
    </row>
    <row r="33" spans="1:4" s="4" customFormat="1">
      <c r="A33" s="145">
        <v>27</v>
      </c>
      <c r="B33" s="185" t="s">
        <v>53</v>
      </c>
      <c r="C33" s="281"/>
      <c r="D33" s="491"/>
    </row>
    <row r="34" spans="1:4" s="4" customFormat="1">
      <c r="A34" s="145">
        <v>28</v>
      </c>
      <c r="B34" s="76" t="s">
        <v>54</v>
      </c>
      <c r="C34" s="281"/>
      <c r="D34" s="491"/>
    </row>
    <row r="35" spans="1:4" s="4" customFormat="1">
      <c r="A35" s="145">
        <v>29</v>
      </c>
      <c r="B35" s="86" t="s">
        <v>55</v>
      </c>
      <c r="C35" s="280">
        <v>0</v>
      </c>
      <c r="D35" s="491"/>
    </row>
    <row r="36" spans="1:4" s="4" customFormat="1">
      <c r="A36" s="145">
        <v>30</v>
      </c>
      <c r="B36" s="77" t="s">
        <v>56</v>
      </c>
      <c r="C36" s="281">
        <v>0</v>
      </c>
      <c r="D36" s="491"/>
    </row>
    <row r="37" spans="1:4" s="4" customFormat="1">
      <c r="A37" s="145">
        <v>31</v>
      </c>
      <c r="B37" s="78" t="s">
        <v>57</v>
      </c>
      <c r="C37" s="281">
        <v>0</v>
      </c>
      <c r="D37" s="491"/>
    </row>
    <row r="38" spans="1:4" s="4" customFormat="1" ht="25.5">
      <c r="A38" s="145">
        <v>32</v>
      </c>
      <c r="B38" s="77" t="s">
        <v>58</v>
      </c>
      <c r="C38" s="281">
        <v>0</v>
      </c>
      <c r="D38" s="491"/>
    </row>
    <row r="39" spans="1:4" s="4" customFormat="1" ht="25.5">
      <c r="A39" s="145">
        <v>33</v>
      </c>
      <c r="B39" s="77" t="s">
        <v>46</v>
      </c>
      <c r="C39" s="281">
        <v>0</v>
      </c>
      <c r="D39" s="491"/>
    </row>
    <row r="40" spans="1:4" s="4" customFormat="1" ht="25.5">
      <c r="A40" s="145">
        <v>34</v>
      </c>
      <c r="B40" s="80" t="s">
        <v>59</v>
      </c>
      <c r="C40" s="281">
        <v>0</v>
      </c>
      <c r="D40" s="491"/>
    </row>
    <row r="41" spans="1:4" s="4" customFormat="1">
      <c r="A41" s="145">
        <v>35</v>
      </c>
      <c r="B41" s="86" t="s">
        <v>24</v>
      </c>
      <c r="C41" s="280">
        <v>0</v>
      </c>
      <c r="D41" s="491"/>
    </row>
    <row r="42" spans="1:4" s="4" customFormat="1">
      <c r="A42" s="145"/>
      <c r="B42" s="81"/>
      <c r="C42" s="281"/>
      <c r="D42" s="491"/>
    </row>
    <row r="43" spans="1:4" s="4" customFormat="1">
      <c r="A43" s="145">
        <v>36</v>
      </c>
      <c r="B43" s="87" t="s">
        <v>60</v>
      </c>
      <c r="C43" s="280">
        <v>55771750.61531622</v>
      </c>
      <c r="D43" s="491"/>
    </row>
    <row r="44" spans="1:4" s="4" customFormat="1">
      <c r="A44" s="145">
        <v>37</v>
      </c>
      <c r="B44" s="76" t="s">
        <v>61</v>
      </c>
      <c r="C44" s="281">
        <v>41674600</v>
      </c>
      <c r="D44" s="491"/>
    </row>
    <row r="45" spans="1:4" s="4" customFormat="1">
      <c r="A45" s="145">
        <v>38</v>
      </c>
      <c r="B45" s="76" t="s">
        <v>62</v>
      </c>
      <c r="C45" s="281"/>
      <c r="D45" s="491"/>
    </row>
    <row r="46" spans="1:4" s="4" customFormat="1">
      <c r="A46" s="145">
        <v>39</v>
      </c>
      <c r="B46" s="76" t="s">
        <v>63</v>
      </c>
      <c r="C46" s="281">
        <v>14097150.61531622</v>
      </c>
      <c r="D46" s="491"/>
    </row>
    <row r="47" spans="1:4" s="4" customFormat="1">
      <c r="A47" s="145">
        <v>40</v>
      </c>
      <c r="B47" s="87" t="s">
        <v>64</v>
      </c>
      <c r="C47" s="280">
        <v>0</v>
      </c>
      <c r="D47" s="491"/>
    </row>
    <row r="48" spans="1:4" s="4" customFormat="1">
      <c r="A48" s="145">
        <v>41</v>
      </c>
      <c r="B48" s="77" t="s">
        <v>65</v>
      </c>
      <c r="C48" s="281">
        <v>0</v>
      </c>
      <c r="D48" s="491"/>
    </row>
    <row r="49" spans="1:4" s="4" customFormat="1">
      <c r="A49" s="145">
        <v>42</v>
      </c>
      <c r="B49" s="78" t="s">
        <v>66</v>
      </c>
      <c r="C49" s="281">
        <v>0</v>
      </c>
      <c r="D49" s="491"/>
    </row>
    <row r="50" spans="1:4" s="4" customFormat="1" ht="25.5">
      <c r="A50" s="145">
        <v>43</v>
      </c>
      <c r="B50" s="77" t="s">
        <v>67</v>
      </c>
      <c r="C50" s="281">
        <v>0</v>
      </c>
      <c r="D50" s="491"/>
    </row>
    <row r="51" spans="1:4" s="4" customFormat="1" ht="25.5">
      <c r="A51" s="145">
        <v>44</v>
      </c>
      <c r="B51" s="77" t="s">
        <v>46</v>
      </c>
      <c r="C51" s="281">
        <v>0</v>
      </c>
      <c r="D51" s="491"/>
    </row>
    <row r="52" spans="1:4" s="4" customFormat="1" ht="15.75" thickBot="1">
      <c r="A52" s="146">
        <v>45</v>
      </c>
      <c r="B52" s="147" t="s">
        <v>25</v>
      </c>
      <c r="C52" s="283">
        <v>55771750.61531622</v>
      </c>
      <c r="D52" s="491"/>
    </row>
    <row r="53" spans="1:4">
      <c r="D53" s="491"/>
    </row>
    <row r="54" spans="1:4">
      <c r="D54" s="491"/>
    </row>
    <row r="55" spans="1:4">
      <c r="B55" s="2" t="s">
        <v>227</v>
      </c>
      <c r="D55" s="491"/>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G14" sqref="G14"/>
    </sheetView>
  </sheetViews>
  <sheetFormatPr defaultColWidth="9.140625" defaultRowHeight="12.75"/>
  <cols>
    <col min="1" max="1" width="10.85546875" style="328" bestFit="1" customWidth="1"/>
    <col min="2" max="2" width="59" style="328" customWidth="1"/>
    <col min="3" max="3" width="16.7109375" style="328" bestFit="1" customWidth="1"/>
    <col min="4" max="4" width="22.140625" style="328" customWidth="1"/>
    <col min="5" max="16384" width="9.140625" style="328"/>
  </cols>
  <sheetData>
    <row r="1" spans="1:6" ht="15">
      <c r="A1" s="15" t="s">
        <v>190</v>
      </c>
      <c r="B1" s="14" t="s">
        <v>485</v>
      </c>
    </row>
    <row r="2" spans="1:6" s="19" customFormat="1" ht="15.75" customHeight="1">
      <c r="A2" s="19" t="s">
        <v>191</v>
      </c>
      <c r="B2" s="431">
        <v>44012</v>
      </c>
    </row>
    <row r="3" spans="1:6" s="19" customFormat="1" ht="15.75" customHeight="1"/>
    <row r="4" spans="1:6" ht="13.5" thickBot="1">
      <c r="A4" s="329" t="s">
        <v>399</v>
      </c>
      <c r="B4" s="364" t="s">
        <v>400</v>
      </c>
    </row>
    <row r="5" spans="1:6" s="365" customFormat="1">
      <c r="A5" s="526" t="s">
        <v>401</v>
      </c>
      <c r="B5" s="527"/>
      <c r="C5" s="354" t="s">
        <v>402</v>
      </c>
      <c r="D5" s="355" t="s">
        <v>403</v>
      </c>
    </row>
    <row r="6" spans="1:6" s="366" customFormat="1">
      <c r="A6" s="356">
        <v>1</v>
      </c>
      <c r="B6" s="357" t="s">
        <v>404</v>
      </c>
      <c r="C6" s="357"/>
      <c r="D6" s="358"/>
    </row>
    <row r="7" spans="1:6" s="366" customFormat="1">
      <c r="A7" s="359" t="s">
        <v>405</v>
      </c>
      <c r="B7" s="360" t="s">
        <v>406</v>
      </c>
      <c r="C7" s="419">
        <v>4.4999999999999998E-2</v>
      </c>
      <c r="D7" s="495">
        <v>57123753.545721352</v>
      </c>
      <c r="E7" s="443"/>
      <c r="F7" s="443"/>
    </row>
    <row r="8" spans="1:6" s="366" customFormat="1">
      <c r="A8" s="359" t="s">
        <v>407</v>
      </c>
      <c r="B8" s="360" t="s">
        <v>408</v>
      </c>
      <c r="C8" s="420">
        <v>0.06</v>
      </c>
      <c r="D8" s="495">
        <v>76165004.727628469</v>
      </c>
      <c r="E8" s="443"/>
      <c r="F8" s="443"/>
    </row>
    <row r="9" spans="1:6" s="366" customFormat="1">
      <c r="A9" s="359" t="s">
        <v>409</v>
      </c>
      <c r="B9" s="360" t="s">
        <v>410</v>
      </c>
      <c r="C9" s="420">
        <v>0.08</v>
      </c>
      <c r="D9" s="495">
        <v>101553339.63683796</v>
      </c>
      <c r="E9" s="443"/>
      <c r="F9" s="443"/>
    </row>
    <row r="10" spans="1:6" s="366" customFormat="1">
      <c r="A10" s="356" t="s">
        <v>411</v>
      </c>
      <c r="B10" s="357" t="s">
        <v>412</v>
      </c>
      <c r="C10" s="421"/>
      <c r="D10" s="496"/>
      <c r="E10" s="443"/>
      <c r="F10" s="443"/>
    </row>
    <row r="11" spans="1:6" s="367" customFormat="1">
      <c r="A11" s="361" t="s">
        <v>413</v>
      </c>
      <c r="B11" s="362" t="s">
        <v>475</v>
      </c>
      <c r="C11" s="422">
        <v>0</v>
      </c>
      <c r="D11" s="497">
        <v>0</v>
      </c>
      <c r="E11" s="443"/>
      <c r="F11" s="443"/>
    </row>
    <row r="12" spans="1:6" s="367" customFormat="1">
      <c r="A12" s="361" t="s">
        <v>414</v>
      </c>
      <c r="B12" s="362" t="s">
        <v>415</v>
      </c>
      <c r="C12" s="422">
        <v>0</v>
      </c>
      <c r="D12" s="497">
        <v>0</v>
      </c>
      <c r="E12" s="443"/>
      <c r="F12" s="443"/>
    </row>
    <row r="13" spans="1:6" s="367" customFormat="1">
      <c r="A13" s="361" t="s">
        <v>416</v>
      </c>
      <c r="B13" s="362" t="s">
        <v>417</v>
      </c>
      <c r="C13" s="422">
        <v>0</v>
      </c>
      <c r="D13" s="497">
        <v>0</v>
      </c>
      <c r="E13" s="443"/>
      <c r="F13" s="443"/>
    </row>
    <row r="14" spans="1:6" s="366" customFormat="1">
      <c r="A14" s="356" t="s">
        <v>418</v>
      </c>
      <c r="B14" s="357" t="s">
        <v>473</v>
      </c>
      <c r="C14" s="423"/>
      <c r="D14" s="496"/>
      <c r="E14" s="443"/>
      <c r="F14" s="443"/>
    </row>
    <row r="15" spans="1:6" s="366" customFormat="1">
      <c r="A15" s="381" t="s">
        <v>421</v>
      </c>
      <c r="B15" s="362" t="s">
        <v>474</v>
      </c>
      <c r="C15" s="422">
        <v>9.6467135561056471E-3</v>
      </c>
      <c r="D15" s="497">
        <v>12245699.726781072</v>
      </c>
      <c r="E15" s="443"/>
      <c r="F15" s="443"/>
    </row>
    <row r="16" spans="1:6" s="366" customFormat="1">
      <c r="A16" s="381" t="s">
        <v>422</v>
      </c>
      <c r="B16" s="362" t="s">
        <v>424</v>
      </c>
      <c r="C16" s="422">
        <v>1.2903830931596116E-2</v>
      </c>
      <c r="D16" s="497">
        <v>16380339.065158943</v>
      </c>
      <c r="E16" s="443"/>
      <c r="F16" s="443"/>
    </row>
    <row r="17" spans="1:6" s="366" customFormat="1">
      <c r="A17" s="381" t="s">
        <v>423</v>
      </c>
      <c r="B17" s="362" t="s">
        <v>471</v>
      </c>
      <c r="C17" s="422">
        <v>3.0243547807399032E-2</v>
      </c>
      <c r="D17" s="497">
        <v>38391666.028846741</v>
      </c>
      <c r="E17" s="443"/>
      <c r="F17" s="443"/>
    </row>
    <row r="18" spans="1:6" s="365" customFormat="1">
      <c r="A18" s="528" t="s">
        <v>472</v>
      </c>
      <c r="B18" s="529"/>
      <c r="C18" s="424" t="s">
        <v>402</v>
      </c>
      <c r="D18" s="418" t="s">
        <v>403</v>
      </c>
      <c r="E18" s="443"/>
      <c r="F18" s="443"/>
    </row>
    <row r="19" spans="1:6" s="366" customFormat="1">
      <c r="A19" s="363">
        <v>4</v>
      </c>
      <c r="B19" s="362" t="s">
        <v>23</v>
      </c>
      <c r="C19" s="422">
        <v>5.4646713556105647E-2</v>
      </c>
      <c r="D19" s="495">
        <v>69369453.272502422</v>
      </c>
      <c r="E19" s="443"/>
      <c r="F19" s="443"/>
    </row>
    <row r="20" spans="1:6" s="366" customFormat="1">
      <c r="A20" s="363">
        <v>5</v>
      </c>
      <c r="B20" s="362" t="s">
        <v>89</v>
      </c>
      <c r="C20" s="422">
        <v>7.2903830931596109E-2</v>
      </c>
      <c r="D20" s="495">
        <v>92545343.792787403</v>
      </c>
      <c r="E20" s="443"/>
      <c r="F20" s="443"/>
    </row>
    <row r="21" spans="1:6" s="366" customFormat="1" ht="13.5" thickBot="1">
      <c r="A21" s="368" t="s">
        <v>419</v>
      </c>
      <c r="B21" s="369" t="s">
        <v>88</v>
      </c>
      <c r="C21" s="425">
        <v>0.11024354780739903</v>
      </c>
      <c r="D21" s="498">
        <v>139945005.6656847</v>
      </c>
      <c r="E21" s="443"/>
      <c r="F21" s="443"/>
    </row>
    <row r="22" spans="1:6">
      <c r="E22" s="443"/>
      <c r="F22" s="443"/>
    </row>
    <row r="23" spans="1:6" ht="63.75">
      <c r="B23" s="21" t="s">
        <v>476</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45"/>
  <sheetViews>
    <sheetView zoomScaleNormal="100" workbookViewId="0">
      <pane xSplit="1" ySplit="5" topLeftCell="B6" activePane="bottomRight" state="frozen"/>
      <selection activeCell="B3" sqref="B3"/>
      <selection pane="topRight" activeCell="B3" sqref="B3"/>
      <selection pane="bottomLeft" activeCell="B3" sqref="B3"/>
      <selection pane="bottomRight" activeCell="D23" sqref="D23"/>
    </sheetView>
  </sheetViews>
  <sheetFormatPr defaultRowHeight="15.75"/>
  <cols>
    <col min="1" max="1" width="10.7109375" style="73" customWidth="1"/>
    <col min="2" max="2" width="96.140625" style="73" customWidth="1"/>
    <col min="3" max="3" width="53.140625" style="73" customWidth="1"/>
    <col min="4" max="4" width="32.28515625" style="73" customWidth="1"/>
    <col min="5" max="5" width="12.28515625" bestFit="1" customWidth="1"/>
  </cols>
  <sheetData>
    <row r="1" spans="1:5">
      <c r="A1" s="15" t="s">
        <v>190</v>
      </c>
      <c r="B1" s="17" t="s">
        <v>485</v>
      </c>
    </row>
    <row r="2" spans="1:5" s="19" customFormat="1" ht="15">
      <c r="A2" s="19" t="s">
        <v>191</v>
      </c>
      <c r="B2" s="431">
        <v>44012</v>
      </c>
    </row>
    <row r="3" spans="1:5" s="19" customFormat="1" ht="15">
      <c r="A3" s="24"/>
    </row>
    <row r="4" spans="1:5" s="19" customFormat="1" thickBot="1">
      <c r="A4" s="19" t="s">
        <v>338</v>
      </c>
      <c r="B4" s="209" t="s">
        <v>270</v>
      </c>
      <c r="D4" s="211" t="s">
        <v>94</v>
      </c>
    </row>
    <row r="5" spans="1:5" ht="38.25">
      <c r="A5" s="158" t="s">
        <v>26</v>
      </c>
      <c r="B5" s="159" t="s">
        <v>233</v>
      </c>
      <c r="C5" s="160" t="s">
        <v>239</v>
      </c>
      <c r="D5" s="210" t="s">
        <v>271</v>
      </c>
    </row>
    <row r="6" spans="1:5">
      <c r="A6" s="148">
        <v>1</v>
      </c>
      <c r="B6" s="88" t="s">
        <v>155</v>
      </c>
      <c r="C6" s="284">
        <v>49867107.980000004</v>
      </c>
      <c r="D6" s="149"/>
      <c r="E6" s="491"/>
    </row>
    <row r="7" spans="1:5">
      <c r="A7" s="148">
        <v>2</v>
      </c>
      <c r="B7" s="89" t="s">
        <v>156</v>
      </c>
      <c r="C7" s="285">
        <v>173296364.26000002</v>
      </c>
      <c r="D7" s="150"/>
      <c r="E7" s="491"/>
    </row>
    <row r="8" spans="1:5">
      <c r="A8" s="148">
        <v>3</v>
      </c>
      <c r="B8" s="89" t="s">
        <v>157</v>
      </c>
      <c r="C8" s="285">
        <v>134713339.74000001</v>
      </c>
      <c r="D8" s="150"/>
      <c r="E8" s="491"/>
    </row>
    <row r="9" spans="1:5">
      <c r="A9" s="148">
        <v>4</v>
      </c>
      <c r="B9" s="89" t="s">
        <v>186</v>
      </c>
      <c r="C9" s="285">
        <v>0</v>
      </c>
      <c r="D9" s="150"/>
      <c r="E9" s="491"/>
    </row>
    <row r="10" spans="1:5">
      <c r="A10" s="148">
        <v>5</v>
      </c>
      <c r="B10" s="89" t="s">
        <v>158</v>
      </c>
      <c r="C10" s="285">
        <v>59640366.32</v>
      </c>
      <c r="D10" s="150"/>
      <c r="E10" s="491"/>
    </row>
    <row r="11" spans="1:5">
      <c r="A11" s="148">
        <v>6.1</v>
      </c>
      <c r="B11" s="89" t="s">
        <v>159</v>
      </c>
      <c r="C11" s="286">
        <v>1134162856.5787001</v>
      </c>
      <c r="D11" s="151"/>
      <c r="E11" s="491"/>
    </row>
    <row r="12" spans="1:5">
      <c r="A12" s="148">
        <v>6.2</v>
      </c>
      <c r="B12" s="90" t="s">
        <v>160</v>
      </c>
      <c r="C12" s="286">
        <v>-68523621.934429899</v>
      </c>
      <c r="D12" s="151"/>
      <c r="E12" s="491"/>
    </row>
    <row r="13" spans="1:5">
      <c r="A13" s="148" t="s">
        <v>373</v>
      </c>
      <c r="B13" s="91" t="s">
        <v>374</v>
      </c>
      <c r="C13" s="286">
        <v>-14097150.61531622</v>
      </c>
      <c r="D13" s="151" t="s">
        <v>486</v>
      </c>
      <c r="E13" s="491"/>
    </row>
    <row r="14" spans="1:5">
      <c r="A14" s="148" t="s">
        <v>373</v>
      </c>
      <c r="B14" s="91" t="s">
        <v>484</v>
      </c>
      <c r="C14" s="286">
        <v>-20657214.8416299</v>
      </c>
      <c r="D14" s="151"/>
      <c r="E14" s="491"/>
    </row>
    <row r="15" spans="1:5">
      <c r="A15" s="148">
        <v>6</v>
      </c>
      <c r="B15" s="89" t="s">
        <v>161</v>
      </c>
      <c r="C15" s="292">
        <v>1065639234.6442702</v>
      </c>
      <c r="D15" s="151"/>
      <c r="E15" s="491"/>
    </row>
    <row r="16" spans="1:5">
      <c r="A16" s="148">
        <v>7</v>
      </c>
      <c r="B16" s="89" t="s">
        <v>162</v>
      </c>
      <c r="C16" s="285">
        <v>12012512.010000002</v>
      </c>
      <c r="D16" s="150"/>
      <c r="E16" s="491"/>
    </row>
    <row r="17" spans="1:5">
      <c r="A17" s="148">
        <v>8</v>
      </c>
      <c r="B17" s="89" t="s">
        <v>163</v>
      </c>
      <c r="C17" s="285">
        <v>135594</v>
      </c>
      <c r="D17" s="150"/>
      <c r="E17" s="491"/>
    </row>
    <row r="18" spans="1:5">
      <c r="A18" s="148">
        <v>9</v>
      </c>
      <c r="B18" s="89" t="s">
        <v>164</v>
      </c>
      <c r="C18" s="285">
        <v>6355441.0800000001</v>
      </c>
      <c r="D18" s="150"/>
      <c r="E18" s="491"/>
    </row>
    <row r="19" spans="1:5" ht="30">
      <c r="A19" s="148">
        <v>9.1</v>
      </c>
      <c r="B19" s="91" t="s">
        <v>44</v>
      </c>
      <c r="C19" s="286">
        <v>6194572.1799999997</v>
      </c>
      <c r="D19" s="150" t="s">
        <v>487</v>
      </c>
      <c r="E19" s="491"/>
    </row>
    <row r="20" spans="1:5">
      <c r="A20" s="148">
        <v>9.1999999999999993</v>
      </c>
      <c r="B20" s="91" t="s">
        <v>238</v>
      </c>
      <c r="C20" s="286"/>
      <c r="D20" s="150"/>
      <c r="E20" s="491"/>
    </row>
    <row r="21" spans="1:5">
      <c r="A21" s="148">
        <v>9.3000000000000007</v>
      </c>
      <c r="B21" s="91" t="s">
        <v>237</v>
      </c>
      <c r="C21" s="286"/>
      <c r="D21" s="150"/>
      <c r="E21" s="491"/>
    </row>
    <row r="22" spans="1:5">
      <c r="A22" s="148">
        <v>10</v>
      </c>
      <c r="B22" s="89" t="s">
        <v>165</v>
      </c>
      <c r="C22" s="285">
        <v>56867127.009999998</v>
      </c>
      <c r="D22" s="150"/>
      <c r="E22" s="491"/>
    </row>
    <row r="23" spans="1:5">
      <c r="A23" s="148">
        <v>10.1</v>
      </c>
      <c r="B23" s="91" t="s">
        <v>236</v>
      </c>
      <c r="C23" s="285">
        <v>786037</v>
      </c>
      <c r="D23" s="237" t="s">
        <v>346</v>
      </c>
      <c r="E23" s="491"/>
    </row>
    <row r="24" spans="1:5">
      <c r="A24" s="148">
        <v>11</v>
      </c>
      <c r="B24" s="92" t="s">
        <v>166</v>
      </c>
      <c r="C24" s="287">
        <v>20628601.988600001</v>
      </c>
      <c r="D24" s="152"/>
      <c r="E24" s="491"/>
    </row>
    <row r="25" spans="1:5">
      <c r="A25" s="148">
        <v>12</v>
      </c>
      <c r="B25" s="94" t="s">
        <v>167</v>
      </c>
      <c r="C25" s="288">
        <v>1579155689.0328701</v>
      </c>
      <c r="D25" s="153"/>
      <c r="E25" s="491"/>
    </row>
    <row r="26" spans="1:5">
      <c r="A26" s="148">
        <v>13</v>
      </c>
      <c r="B26" s="89" t="s">
        <v>168</v>
      </c>
      <c r="C26" s="289">
        <v>0</v>
      </c>
      <c r="D26" s="154"/>
      <c r="E26" s="491"/>
    </row>
    <row r="27" spans="1:5">
      <c r="A27" s="148">
        <v>14</v>
      </c>
      <c r="B27" s="89" t="s">
        <v>169</v>
      </c>
      <c r="C27" s="285">
        <v>207782454.04000002</v>
      </c>
      <c r="D27" s="150"/>
      <c r="E27" s="491"/>
    </row>
    <row r="28" spans="1:5">
      <c r="A28" s="148">
        <v>15</v>
      </c>
      <c r="B28" s="89" t="s">
        <v>170</v>
      </c>
      <c r="C28" s="285">
        <v>275011723.37049997</v>
      </c>
      <c r="D28" s="150"/>
      <c r="E28" s="491"/>
    </row>
    <row r="29" spans="1:5">
      <c r="A29" s="148">
        <v>16</v>
      </c>
      <c r="B29" s="89" t="s">
        <v>171</v>
      </c>
      <c r="C29" s="285">
        <v>323318432.02999997</v>
      </c>
      <c r="D29" s="150"/>
      <c r="E29" s="491"/>
    </row>
    <row r="30" spans="1:5">
      <c r="A30" s="148">
        <v>17</v>
      </c>
      <c r="B30" s="89" t="s">
        <v>172</v>
      </c>
      <c r="C30" s="285">
        <v>0</v>
      </c>
      <c r="D30" s="150"/>
      <c r="E30" s="491"/>
    </row>
    <row r="31" spans="1:5">
      <c r="A31" s="148">
        <v>18</v>
      </c>
      <c r="B31" s="89" t="s">
        <v>173</v>
      </c>
      <c r="C31" s="285">
        <v>505726969.55209816</v>
      </c>
      <c r="D31" s="150"/>
      <c r="E31" s="491"/>
    </row>
    <row r="32" spans="1:5">
      <c r="A32" s="148">
        <v>19</v>
      </c>
      <c r="B32" s="89" t="s">
        <v>174</v>
      </c>
      <c r="C32" s="285">
        <v>10136339.0493</v>
      </c>
      <c r="D32" s="150"/>
      <c r="E32" s="491"/>
    </row>
    <row r="33" spans="1:5">
      <c r="A33" s="148">
        <v>20</v>
      </c>
      <c r="B33" s="89" t="s">
        <v>96</v>
      </c>
      <c r="C33" s="285">
        <v>21298945.579999998</v>
      </c>
      <c r="D33" s="150"/>
      <c r="E33" s="491"/>
    </row>
    <row r="34" spans="1:5">
      <c r="A34" s="148">
        <v>20.100000000000001</v>
      </c>
      <c r="B34" s="93" t="s">
        <v>372</v>
      </c>
      <c r="C34" s="287">
        <v>1270153.7984500001</v>
      </c>
      <c r="D34" s="152"/>
      <c r="E34" s="491"/>
    </row>
    <row r="35" spans="1:5">
      <c r="A35" s="148">
        <v>21</v>
      </c>
      <c r="B35" s="92" t="s">
        <v>175</v>
      </c>
      <c r="C35" s="287">
        <v>47785000</v>
      </c>
      <c r="D35" s="152"/>
      <c r="E35" s="491"/>
    </row>
    <row r="36" spans="1:5">
      <c r="A36" s="148">
        <v>21.1</v>
      </c>
      <c r="B36" s="93" t="s">
        <v>235</v>
      </c>
      <c r="C36" s="290">
        <v>41674600</v>
      </c>
      <c r="D36" s="150" t="s">
        <v>488</v>
      </c>
      <c r="E36" s="491"/>
    </row>
    <row r="37" spans="1:5">
      <c r="A37" s="148">
        <v>22</v>
      </c>
      <c r="B37" s="94" t="s">
        <v>176</v>
      </c>
      <c r="C37" s="288">
        <v>1391059863.6218979</v>
      </c>
      <c r="D37" s="153"/>
      <c r="E37" s="491"/>
    </row>
    <row r="38" spans="1:5">
      <c r="A38" s="148">
        <v>23</v>
      </c>
      <c r="B38" s="92" t="s">
        <v>177</v>
      </c>
      <c r="C38" s="285">
        <v>100351374.99000001</v>
      </c>
      <c r="D38" s="150" t="s">
        <v>489</v>
      </c>
      <c r="E38" s="491"/>
    </row>
    <row r="39" spans="1:5">
      <c r="A39" s="148">
        <v>24</v>
      </c>
      <c r="B39" s="92" t="s">
        <v>178</v>
      </c>
      <c r="C39" s="285">
        <v>0</v>
      </c>
      <c r="D39" s="150"/>
      <c r="E39" s="491"/>
    </row>
    <row r="40" spans="1:5">
      <c r="A40" s="148">
        <v>25</v>
      </c>
      <c r="B40" s="92" t="s">
        <v>234</v>
      </c>
      <c r="C40" s="285">
        <v>0</v>
      </c>
      <c r="D40" s="150"/>
      <c r="E40" s="491"/>
    </row>
    <row r="41" spans="1:5">
      <c r="A41" s="148">
        <v>26</v>
      </c>
      <c r="B41" s="92" t="s">
        <v>180</v>
      </c>
      <c r="C41" s="285">
        <v>51324298.829999998</v>
      </c>
      <c r="D41" s="150" t="s">
        <v>490</v>
      </c>
      <c r="E41" s="491"/>
    </row>
    <row r="42" spans="1:5">
      <c r="A42" s="148">
        <v>27</v>
      </c>
      <c r="B42" s="92" t="s">
        <v>181</v>
      </c>
      <c r="C42" s="285">
        <v>0</v>
      </c>
      <c r="D42" s="150"/>
      <c r="E42" s="491"/>
    </row>
    <row r="43" spans="1:5">
      <c r="A43" s="148">
        <v>28</v>
      </c>
      <c r="B43" s="92" t="s">
        <v>182</v>
      </c>
      <c r="C43" s="285">
        <v>36420151.586100005</v>
      </c>
      <c r="D43" s="150" t="s">
        <v>491</v>
      </c>
      <c r="E43" s="491"/>
    </row>
    <row r="44" spans="1:5">
      <c r="A44" s="148">
        <v>29</v>
      </c>
      <c r="B44" s="92" t="s">
        <v>35</v>
      </c>
      <c r="C44" s="285">
        <v>0</v>
      </c>
      <c r="D44" s="150"/>
      <c r="E44" s="491"/>
    </row>
    <row r="45" spans="1:5" ht="16.5" thickBot="1">
      <c r="A45" s="155">
        <v>30</v>
      </c>
      <c r="B45" s="156" t="s">
        <v>183</v>
      </c>
      <c r="C45" s="291">
        <f>SUM(C38:C44)</f>
        <v>188095825.4061</v>
      </c>
      <c r="D45" s="157"/>
      <c r="E45" s="49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5" zoomScaleNormal="85" workbookViewId="0">
      <pane xSplit="2" ySplit="7" topLeftCell="C8" activePane="bottomRight" state="frozen"/>
      <selection activeCell="B3" sqref="B3"/>
      <selection pane="topRight" activeCell="B3" sqref="B3"/>
      <selection pane="bottomLeft" activeCell="B3" sqref="B3"/>
      <selection pane="bottomRight" activeCell="C28" sqref="C28:S42"/>
    </sheetView>
  </sheetViews>
  <sheetFormatPr defaultColWidth="9.140625" defaultRowHeight="12.75"/>
  <cols>
    <col min="1" max="1" width="10.5703125" style="2" bestFit="1" customWidth="1"/>
    <col min="2" max="2" width="95" style="2" customWidth="1"/>
    <col min="3" max="3" width="13.5703125" style="444" bestFit="1" customWidth="1"/>
    <col min="4" max="4" width="13.42578125" style="444" bestFit="1" customWidth="1"/>
    <col min="5" max="5" width="14.5703125" style="444" bestFit="1" customWidth="1"/>
    <col min="6" max="6" width="13.42578125" style="444" bestFit="1" customWidth="1"/>
    <col min="7" max="7" width="9.5703125" style="444" bestFit="1" customWidth="1"/>
    <col min="8" max="8" width="13.42578125" style="444" bestFit="1" customWidth="1"/>
    <col min="9" max="9" width="13.5703125" style="444" bestFit="1" customWidth="1"/>
    <col min="10" max="10" width="13.42578125" style="444" bestFit="1" customWidth="1"/>
    <col min="11" max="11" width="14.5703125" style="444" bestFit="1" customWidth="1"/>
    <col min="12" max="12" width="13.42578125" style="444" bestFit="1" customWidth="1"/>
    <col min="13" max="13" width="16" style="444" bestFit="1" customWidth="1"/>
    <col min="14" max="15" width="13.5703125" style="444" bestFit="1" customWidth="1"/>
    <col min="16" max="16" width="13.42578125" style="444" bestFit="1" customWidth="1"/>
    <col min="17" max="17" width="12.42578125" style="444" bestFit="1" customWidth="1"/>
    <col min="18" max="18" width="13.42578125" style="444" bestFit="1" customWidth="1"/>
    <col min="19" max="19" width="31.7109375" style="444" bestFit="1" customWidth="1"/>
    <col min="20" max="16384" width="9.140625" style="10"/>
  </cols>
  <sheetData>
    <row r="1" spans="1:19">
      <c r="A1" s="2" t="s">
        <v>190</v>
      </c>
      <c r="B1" s="328" t="s">
        <v>485</v>
      </c>
    </row>
    <row r="2" spans="1:19">
      <c r="A2" s="2" t="s">
        <v>191</v>
      </c>
      <c r="B2" s="429">
        <v>44012</v>
      </c>
    </row>
    <row r="4" spans="1:19" ht="39" thickBot="1">
      <c r="A4" s="72" t="s">
        <v>339</v>
      </c>
      <c r="B4" s="304" t="s">
        <v>362</v>
      </c>
    </row>
    <row r="5" spans="1:19">
      <c r="A5" s="136"/>
      <c r="B5" s="139"/>
      <c r="C5" s="445" t="s">
        <v>0</v>
      </c>
      <c r="D5" s="445" t="s">
        <v>1</v>
      </c>
      <c r="E5" s="445" t="s">
        <v>2</v>
      </c>
      <c r="F5" s="445" t="s">
        <v>3</v>
      </c>
      <c r="G5" s="445" t="s">
        <v>4</v>
      </c>
      <c r="H5" s="445" t="s">
        <v>5</v>
      </c>
      <c r="I5" s="445" t="s">
        <v>240</v>
      </c>
      <c r="J5" s="445" t="s">
        <v>241</v>
      </c>
      <c r="K5" s="445" t="s">
        <v>242</v>
      </c>
      <c r="L5" s="445" t="s">
        <v>243</v>
      </c>
      <c r="M5" s="445" t="s">
        <v>244</v>
      </c>
      <c r="N5" s="445" t="s">
        <v>245</v>
      </c>
      <c r="O5" s="445" t="s">
        <v>349</v>
      </c>
      <c r="P5" s="445" t="s">
        <v>350</v>
      </c>
      <c r="Q5" s="445" t="s">
        <v>351</v>
      </c>
      <c r="R5" s="446" t="s">
        <v>352</v>
      </c>
      <c r="S5" s="447" t="s">
        <v>353</v>
      </c>
    </row>
    <row r="6" spans="1:19" ht="46.5" customHeight="1">
      <c r="A6" s="162"/>
      <c r="B6" s="534" t="s">
        <v>354</v>
      </c>
      <c r="C6" s="532">
        <v>0</v>
      </c>
      <c r="D6" s="533"/>
      <c r="E6" s="532">
        <v>0.2</v>
      </c>
      <c r="F6" s="533"/>
      <c r="G6" s="532">
        <v>0.35</v>
      </c>
      <c r="H6" s="533"/>
      <c r="I6" s="532">
        <v>0.5</v>
      </c>
      <c r="J6" s="533"/>
      <c r="K6" s="532">
        <v>0.75</v>
      </c>
      <c r="L6" s="533"/>
      <c r="M6" s="532">
        <v>1</v>
      </c>
      <c r="N6" s="533"/>
      <c r="O6" s="532">
        <v>1.5</v>
      </c>
      <c r="P6" s="533"/>
      <c r="Q6" s="532">
        <v>2.5</v>
      </c>
      <c r="R6" s="533"/>
      <c r="S6" s="530" t="s">
        <v>252</v>
      </c>
    </row>
    <row r="7" spans="1:19">
      <c r="A7" s="162"/>
      <c r="B7" s="535"/>
      <c r="C7" s="448" t="s">
        <v>347</v>
      </c>
      <c r="D7" s="448" t="s">
        <v>348</v>
      </c>
      <c r="E7" s="448" t="s">
        <v>347</v>
      </c>
      <c r="F7" s="448" t="s">
        <v>348</v>
      </c>
      <c r="G7" s="448" t="s">
        <v>347</v>
      </c>
      <c r="H7" s="448" t="s">
        <v>348</v>
      </c>
      <c r="I7" s="448" t="s">
        <v>347</v>
      </c>
      <c r="J7" s="448" t="s">
        <v>348</v>
      </c>
      <c r="K7" s="448" t="s">
        <v>347</v>
      </c>
      <c r="L7" s="448" t="s">
        <v>348</v>
      </c>
      <c r="M7" s="448" t="s">
        <v>347</v>
      </c>
      <c r="N7" s="448" t="s">
        <v>348</v>
      </c>
      <c r="O7" s="448" t="s">
        <v>347</v>
      </c>
      <c r="P7" s="448" t="s">
        <v>348</v>
      </c>
      <c r="Q7" s="448" t="s">
        <v>347</v>
      </c>
      <c r="R7" s="448" t="s">
        <v>348</v>
      </c>
      <c r="S7" s="531"/>
    </row>
    <row r="8" spans="1:19" s="166" customFormat="1">
      <c r="A8" s="122">
        <v>1</v>
      </c>
      <c r="B8" s="184" t="s">
        <v>218</v>
      </c>
      <c r="C8" s="449">
        <v>65211392.950000003</v>
      </c>
      <c r="D8" s="449"/>
      <c r="E8" s="449"/>
      <c r="F8" s="450"/>
      <c r="G8" s="449"/>
      <c r="H8" s="449"/>
      <c r="I8" s="449"/>
      <c r="J8" s="449"/>
      <c r="K8" s="449"/>
      <c r="L8" s="449"/>
      <c r="M8" s="449">
        <v>167778017.31920001</v>
      </c>
      <c r="N8" s="449"/>
      <c r="O8" s="449"/>
      <c r="P8" s="449"/>
      <c r="Q8" s="449"/>
      <c r="R8" s="450"/>
      <c r="S8" s="451">
        <v>167778017.31920001</v>
      </c>
    </row>
    <row r="9" spans="1:19" s="166" customFormat="1">
      <c r="A9" s="122">
        <v>2</v>
      </c>
      <c r="B9" s="184" t="s">
        <v>219</v>
      </c>
      <c r="C9" s="449"/>
      <c r="D9" s="449"/>
      <c r="E9" s="449"/>
      <c r="F9" s="449"/>
      <c r="G9" s="449"/>
      <c r="H9" s="449"/>
      <c r="I9" s="449"/>
      <c r="J9" s="449"/>
      <c r="K9" s="449"/>
      <c r="L9" s="449"/>
      <c r="M9" s="449"/>
      <c r="N9" s="449"/>
      <c r="O9" s="449"/>
      <c r="P9" s="449"/>
      <c r="Q9" s="449"/>
      <c r="R9" s="450"/>
      <c r="S9" s="451">
        <v>0</v>
      </c>
    </row>
    <row r="10" spans="1:19" s="166" customFormat="1">
      <c r="A10" s="122">
        <v>3</v>
      </c>
      <c r="B10" s="184" t="s">
        <v>220</v>
      </c>
      <c r="C10" s="449"/>
      <c r="D10" s="449"/>
      <c r="E10" s="449"/>
      <c r="F10" s="449"/>
      <c r="G10" s="449"/>
      <c r="H10" s="449"/>
      <c r="I10" s="449"/>
      <c r="J10" s="449"/>
      <c r="K10" s="449"/>
      <c r="L10" s="449"/>
      <c r="M10" s="449"/>
      <c r="N10" s="449"/>
      <c r="O10" s="449"/>
      <c r="P10" s="449"/>
      <c r="Q10" s="449"/>
      <c r="R10" s="450"/>
      <c r="S10" s="451">
        <v>0</v>
      </c>
    </row>
    <row r="11" spans="1:19" s="166" customFormat="1">
      <c r="A11" s="122">
        <v>4</v>
      </c>
      <c r="B11" s="184" t="s">
        <v>221</v>
      </c>
      <c r="C11" s="449"/>
      <c r="D11" s="449"/>
      <c r="E11" s="449"/>
      <c r="F11" s="449"/>
      <c r="G11" s="449"/>
      <c r="H11" s="449"/>
      <c r="I11" s="449"/>
      <c r="J11" s="449"/>
      <c r="K11" s="449"/>
      <c r="L11" s="449"/>
      <c r="M11" s="449"/>
      <c r="N11" s="449"/>
      <c r="O11" s="449"/>
      <c r="P11" s="449"/>
      <c r="Q11" s="449"/>
      <c r="R11" s="450"/>
      <c r="S11" s="451">
        <v>0</v>
      </c>
    </row>
    <row r="12" spans="1:19" s="166" customFormat="1">
      <c r="A12" s="122">
        <v>5</v>
      </c>
      <c r="B12" s="184" t="s">
        <v>222</v>
      </c>
      <c r="C12" s="449"/>
      <c r="D12" s="449"/>
      <c r="E12" s="449"/>
      <c r="F12" s="449"/>
      <c r="G12" s="449"/>
      <c r="H12" s="449"/>
      <c r="I12" s="449"/>
      <c r="J12" s="449"/>
      <c r="K12" s="449"/>
      <c r="L12" s="449"/>
      <c r="M12" s="449"/>
      <c r="N12" s="449"/>
      <c r="O12" s="449"/>
      <c r="P12" s="449"/>
      <c r="Q12" s="449"/>
      <c r="R12" s="450"/>
      <c r="S12" s="451">
        <v>0</v>
      </c>
    </row>
    <row r="13" spans="1:19" s="166" customFormat="1">
      <c r="A13" s="122">
        <v>6</v>
      </c>
      <c r="B13" s="184" t="s">
        <v>223</v>
      </c>
      <c r="C13" s="449"/>
      <c r="D13" s="449"/>
      <c r="E13" s="449">
        <v>103071801.11129999</v>
      </c>
      <c r="F13" s="449"/>
      <c r="G13" s="449"/>
      <c r="H13" s="449"/>
      <c r="I13" s="449">
        <v>32171946.735199999</v>
      </c>
      <c r="J13" s="449"/>
      <c r="K13" s="449"/>
      <c r="L13" s="449"/>
      <c r="M13" s="449">
        <v>0</v>
      </c>
      <c r="N13" s="449"/>
      <c r="O13" s="449"/>
      <c r="P13" s="449"/>
      <c r="Q13" s="449"/>
      <c r="R13" s="450"/>
      <c r="S13" s="451">
        <v>36700333.58986</v>
      </c>
    </row>
    <row r="14" spans="1:19" s="166" customFormat="1">
      <c r="A14" s="122">
        <v>7</v>
      </c>
      <c r="B14" s="184" t="s">
        <v>73</v>
      </c>
      <c r="C14" s="449"/>
      <c r="D14" s="449"/>
      <c r="E14" s="449"/>
      <c r="F14" s="449"/>
      <c r="G14" s="449">
        <v>0</v>
      </c>
      <c r="H14" s="449"/>
      <c r="I14" s="449">
        <v>0</v>
      </c>
      <c r="J14" s="449"/>
      <c r="K14" s="449">
        <v>0</v>
      </c>
      <c r="L14" s="449"/>
      <c r="M14" s="449">
        <v>697927918.86129999</v>
      </c>
      <c r="N14" s="449">
        <v>58231585.535050005</v>
      </c>
      <c r="O14" s="449">
        <v>0</v>
      </c>
      <c r="P14" s="449"/>
      <c r="Q14" s="449"/>
      <c r="R14" s="450"/>
      <c r="S14" s="451">
        <v>756159504.39635003</v>
      </c>
    </row>
    <row r="15" spans="1:19" s="166" customFormat="1">
      <c r="A15" s="122">
        <v>8</v>
      </c>
      <c r="B15" s="184" t="s">
        <v>74</v>
      </c>
      <c r="C15" s="449"/>
      <c r="D15" s="449"/>
      <c r="E15" s="449"/>
      <c r="F15" s="449"/>
      <c r="G15" s="449">
        <v>0</v>
      </c>
      <c r="H15" s="449"/>
      <c r="I15" s="449">
        <v>0</v>
      </c>
      <c r="J15" s="449"/>
      <c r="K15" s="449">
        <v>386656597.90549999</v>
      </c>
      <c r="L15" s="449"/>
      <c r="M15" s="449">
        <v>0</v>
      </c>
      <c r="N15" s="449"/>
      <c r="O15" s="449">
        <v>0</v>
      </c>
      <c r="P15" s="449"/>
      <c r="Q15" s="449"/>
      <c r="R15" s="450"/>
      <c r="S15" s="451">
        <v>289992448.42912501</v>
      </c>
    </row>
    <row r="16" spans="1:19" s="166" customFormat="1">
      <c r="A16" s="122">
        <v>9</v>
      </c>
      <c r="B16" s="184" t="s">
        <v>75</v>
      </c>
      <c r="C16" s="449"/>
      <c r="D16" s="449"/>
      <c r="E16" s="449"/>
      <c r="F16" s="449"/>
      <c r="G16" s="449">
        <v>0</v>
      </c>
      <c r="H16" s="449"/>
      <c r="I16" s="449">
        <v>0</v>
      </c>
      <c r="J16" s="449"/>
      <c r="K16" s="449">
        <v>0</v>
      </c>
      <c r="L16" s="449"/>
      <c r="M16" s="449">
        <v>0</v>
      </c>
      <c r="N16" s="449"/>
      <c r="O16" s="449">
        <v>0</v>
      </c>
      <c r="P16" s="449"/>
      <c r="Q16" s="449"/>
      <c r="R16" s="450"/>
      <c r="S16" s="451">
        <v>0</v>
      </c>
    </row>
    <row r="17" spans="1:19" s="166" customFormat="1">
      <c r="A17" s="122">
        <v>10</v>
      </c>
      <c r="B17" s="184" t="s">
        <v>69</v>
      </c>
      <c r="C17" s="449"/>
      <c r="D17" s="449"/>
      <c r="E17" s="449"/>
      <c r="F17" s="449"/>
      <c r="G17" s="449">
        <v>0</v>
      </c>
      <c r="H17" s="449"/>
      <c r="I17" s="449">
        <v>0</v>
      </c>
      <c r="J17" s="449"/>
      <c r="K17" s="449">
        <v>0</v>
      </c>
      <c r="L17" s="449"/>
      <c r="M17" s="449">
        <v>11679635.407299999</v>
      </c>
      <c r="N17" s="449"/>
      <c r="O17" s="449">
        <v>0</v>
      </c>
      <c r="P17" s="449"/>
      <c r="Q17" s="449"/>
      <c r="R17" s="450"/>
      <c r="S17" s="451">
        <v>11679635.407299999</v>
      </c>
    </row>
    <row r="18" spans="1:19" s="166" customFormat="1">
      <c r="A18" s="122">
        <v>11</v>
      </c>
      <c r="B18" s="184" t="s">
        <v>70</v>
      </c>
      <c r="C18" s="449"/>
      <c r="D18" s="449"/>
      <c r="E18" s="449"/>
      <c r="F18" s="449"/>
      <c r="G18" s="449">
        <v>0</v>
      </c>
      <c r="H18" s="449"/>
      <c r="I18" s="449">
        <v>0</v>
      </c>
      <c r="J18" s="449"/>
      <c r="K18" s="449">
        <v>0</v>
      </c>
      <c r="L18" s="449"/>
      <c r="M18" s="449">
        <v>0</v>
      </c>
      <c r="N18" s="449"/>
      <c r="O18" s="449">
        <v>21328325.6972</v>
      </c>
      <c r="P18" s="449"/>
      <c r="Q18" s="449">
        <v>5170582.0200000005</v>
      </c>
      <c r="R18" s="450"/>
      <c r="S18" s="451">
        <v>44918943.595799997</v>
      </c>
    </row>
    <row r="19" spans="1:19" s="166" customFormat="1">
      <c r="A19" s="122">
        <v>12</v>
      </c>
      <c r="B19" s="184" t="s">
        <v>71</v>
      </c>
      <c r="C19" s="449"/>
      <c r="D19" s="449"/>
      <c r="E19" s="449"/>
      <c r="F19" s="449"/>
      <c r="G19" s="449"/>
      <c r="H19" s="449"/>
      <c r="I19" s="449"/>
      <c r="J19" s="449"/>
      <c r="K19" s="449"/>
      <c r="L19" s="449"/>
      <c r="M19" s="449"/>
      <c r="N19" s="449"/>
      <c r="O19" s="449"/>
      <c r="P19" s="449"/>
      <c r="Q19" s="449"/>
      <c r="R19" s="450"/>
      <c r="S19" s="451">
        <v>0</v>
      </c>
    </row>
    <row r="20" spans="1:19" s="166" customFormat="1">
      <c r="A20" s="122">
        <v>13</v>
      </c>
      <c r="B20" s="184" t="s">
        <v>72</v>
      </c>
      <c r="C20" s="449"/>
      <c r="D20" s="449"/>
      <c r="E20" s="449"/>
      <c r="F20" s="449"/>
      <c r="G20" s="449"/>
      <c r="H20" s="449"/>
      <c r="I20" s="449"/>
      <c r="J20" s="449"/>
      <c r="K20" s="449"/>
      <c r="L20" s="449"/>
      <c r="M20" s="449"/>
      <c r="N20" s="449"/>
      <c r="O20" s="449"/>
      <c r="P20" s="449"/>
      <c r="Q20" s="449"/>
      <c r="R20" s="450"/>
      <c r="S20" s="451">
        <v>0</v>
      </c>
    </row>
    <row r="21" spans="1:19" s="166" customFormat="1">
      <c r="A21" s="122">
        <v>14</v>
      </c>
      <c r="B21" s="184" t="s">
        <v>250</v>
      </c>
      <c r="C21" s="449">
        <v>49867107.980000004</v>
      </c>
      <c r="D21" s="449"/>
      <c r="E21" s="449">
        <v>0</v>
      </c>
      <c r="F21" s="449"/>
      <c r="G21" s="449">
        <v>0</v>
      </c>
      <c r="H21" s="449"/>
      <c r="I21" s="449">
        <v>0</v>
      </c>
      <c r="J21" s="449"/>
      <c r="K21" s="449">
        <v>0</v>
      </c>
      <c r="L21" s="449"/>
      <c r="M21" s="449">
        <v>71368287.375</v>
      </c>
      <c r="N21" s="449"/>
      <c r="O21" s="449">
        <v>0</v>
      </c>
      <c r="P21" s="449"/>
      <c r="Q21" s="449">
        <v>0</v>
      </c>
      <c r="R21" s="450"/>
      <c r="S21" s="451">
        <v>71368287.375</v>
      </c>
    </row>
    <row r="22" spans="1:19" ht="13.5" thickBot="1">
      <c r="A22" s="106"/>
      <c r="B22" s="168" t="s">
        <v>68</v>
      </c>
      <c r="C22" s="452">
        <v>115078500.93000001</v>
      </c>
      <c r="D22" s="452">
        <v>0</v>
      </c>
      <c r="E22" s="452">
        <v>103071801.11129999</v>
      </c>
      <c r="F22" s="452">
        <v>0</v>
      </c>
      <c r="G22" s="452">
        <v>0</v>
      </c>
      <c r="H22" s="452">
        <v>0</v>
      </c>
      <c r="I22" s="452">
        <v>32171946.735199999</v>
      </c>
      <c r="J22" s="452">
        <v>0</v>
      </c>
      <c r="K22" s="452">
        <v>386656597.90549999</v>
      </c>
      <c r="L22" s="452">
        <v>0</v>
      </c>
      <c r="M22" s="452">
        <v>948753858.96280003</v>
      </c>
      <c r="N22" s="452">
        <v>58231585.535050005</v>
      </c>
      <c r="O22" s="452">
        <v>21328325.6972</v>
      </c>
      <c r="P22" s="452">
        <v>0</v>
      </c>
      <c r="Q22" s="452">
        <v>5170582.0200000005</v>
      </c>
      <c r="R22" s="452">
        <v>0</v>
      </c>
      <c r="S22" s="453">
        <v>1378597170.1126349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8"/>
  <sheetViews>
    <sheetView zoomScale="85" zoomScaleNormal="85" workbookViewId="0">
      <pane xSplit="2" ySplit="6" topLeftCell="C7" activePane="bottomRight" state="frozen"/>
      <selection activeCell="B3" sqref="B3"/>
      <selection pane="topRight" activeCell="B3" sqref="B3"/>
      <selection pane="bottomLeft" activeCell="B3" sqref="B3"/>
      <selection pane="bottomRight" activeCell="E14" sqref="E14"/>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0"/>
  </cols>
  <sheetData>
    <row r="1" spans="1:22">
      <c r="A1" s="2" t="s">
        <v>190</v>
      </c>
      <c r="B1" s="328" t="s">
        <v>485</v>
      </c>
    </row>
    <row r="2" spans="1:22">
      <c r="A2" s="2" t="s">
        <v>191</v>
      </c>
      <c r="B2" s="429">
        <v>44012</v>
      </c>
    </row>
    <row r="4" spans="1:22" ht="27.75" thickBot="1">
      <c r="A4" s="2" t="s">
        <v>340</v>
      </c>
      <c r="B4" s="305" t="s">
        <v>363</v>
      </c>
      <c r="V4" s="211" t="s">
        <v>94</v>
      </c>
    </row>
    <row r="5" spans="1:22">
      <c r="A5" s="104"/>
      <c r="B5" s="105"/>
      <c r="C5" s="536" t="s">
        <v>200</v>
      </c>
      <c r="D5" s="537"/>
      <c r="E5" s="537"/>
      <c r="F5" s="537"/>
      <c r="G5" s="537"/>
      <c r="H5" s="537"/>
      <c r="I5" s="537"/>
      <c r="J5" s="537"/>
      <c r="K5" s="537"/>
      <c r="L5" s="538"/>
      <c r="M5" s="536" t="s">
        <v>201</v>
      </c>
      <c r="N5" s="537"/>
      <c r="O5" s="537"/>
      <c r="P5" s="537"/>
      <c r="Q5" s="537"/>
      <c r="R5" s="537"/>
      <c r="S5" s="538"/>
      <c r="T5" s="541" t="s">
        <v>361</v>
      </c>
      <c r="U5" s="541" t="s">
        <v>360</v>
      </c>
      <c r="V5" s="539" t="s">
        <v>202</v>
      </c>
    </row>
    <row r="6" spans="1:22" s="72" customFormat="1" ht="140.25">
      <c r="A6" s="120"/>
      <c r="B6" s="186"/>
      <c r="C6" s="102" t="s">
        <v>203</v>
      </c>
      <c r="D6" s="101" t="s">
        <v>204</v>
      </c>
      <c r="E6" s="98" t="s">
        <v>205</v>
      </c>
      <c r="F6" s="306" t="s">
        <v>355</v>
      </c>
      <c r="G6" s="101" t="s">
        <v>206</v>
      </c>
      <c r="H6" s="101" t="s">
        <v>207</v>
      </c>
      <c r="I6" s="101" t="s">
        <v>208</v>
      </c>
      <c r="J6" s="101" t="s">
        <v>249</v>
      </c>
      <c r="K6" s="101" t="s">
        <v>209</v>
      </c>
      <c r="L6" s="103" t="s">
        <v>210</v>
      </c>
      <c r="M6" s="102" t="s">
        <v>211</v>
      </c>
      <c r="N6" s="101" t="s">
        <v>212</v>
      </c>
      <c r="O6" s="101" t="s">
        <v>213</v>
      </c>
      <c r="P6" s="101" t="s">
        <v>214</v>
      </c>
      <c r="Q6" s="101" t="s">
        <v>215</v>
      </c>
      <c r="R6" s="101" t="s">
        <v>216</v>
      </c>
      <c r="S6" s="103" t="s">
        <v>217</v>
      </c>
      <c r="T6" s="542"/>
      <c r="U6" s="542"/>
      <c r="V6" s="540"/>
    </row>
    <row r="7" spans="1:22" s="166" customFormat="1">
      <c r="A7" s="167">
        <v>1</v>
      </c>
      <c r="B7" s="165" t="s">
        <v>218</v>
      </c>
      <c r="C7" s="454"/>
      <c r="D7" s="449"/>
      <c r="E7" s="449"/>
      <c r="F7" s="449"/>
      <c r="G7" s="449"/>
      <c r="H7" s="449"/>
      <c r="I7" s="449"/>
      <c r="J7" s="449"/>
      <c r="K7" s="449"/>
      <c r="L7" s="451"/>
      <c r="M7" s="454"/>
      <c r="N7" s="449"/>
      <c r="O7" s="449">
        <v>155089341.6548</v>
      </c>
      <c r="P7" s="449"/>
      <c r="Q7" s="449"/>
      <c r="R7" s="449"/>
      <c r="S7" s="451"/>
      <c r="T7" s="455">
        <v>155089341.6548</v>
      </c>
      <c r="U7" s="456"/>
      <c r="V7" s="457">
        <v>155089341.6548</v>
      </c>
    </row>
    <row r="8" spans="1:22" s="166" customFormat="1">
      <c r="A8" s="167">
        <v>2</v>
      </c>
      <c r="B8" s="165" t="s">
        <v>219</v>
      </c>
      <c r="C8" s="454"/>
      <c r="D8" s="449"/>
      <c r="E8" s="449"/>
      <c r="F8" s="449"/>
      <c r="G8" s="449"/>
      <c r="H8" s="449"/>
      <c r="I8" s="449"/>
      <c r="J8" s="449"/>
      <c r="K8" s="449"/>
      <c r="L8" s="451"/>
      <c r="M8" s="454"/>
      <c r="N8" s="449"/>
      <c r="O8" s="449"/>
      <c r="P8" s="449"/>
      <c r="Q8" s="449"/>
      <c r="R8" s="449"/>
      <c r="S8" s="451"/>
      <c r="T8" s="456">
        <v>0</v>
      </c>
      <c r="U8" s="456"/>
      <c r="V8" s="457">
        <v>0</v>
      </c>
    </row>
    <row r="9" spans="1:22" s="166" customFormat="1">
      <c r="A9" s="167">
        <v>3</v>
      </c>
      <c r="B9" s="165" t="s">
        <v>220</v>
      </c>
      <c r="C9" s="454"/>
      <c r="D9" s="449"/>
      <c r="E9" s="449"/>
      <c r="F9" s="449"/>
      <c r="G9" s="449"/>
      <c r="H9" s="449"/>
      <c r="I9" s="449"/>
      <c r="J9" s="449"/>
      <c r="K9" s="449"/>
      <c r="L9" s="451"/>
      <c r="M9" s="454"/>
      <c r="N9" s="449"/>
      <c r="O9" s="449"/>
      <c r="P9" s="449"/>
      <c r="Q9" s="449"/>
      <c r="R9" s="449"/>
      <c r="S9" s="451"/>
      <c r="T9" s="456">
        <v>0</v>
      </c>
      <c r="U9" s="456"/>
      <c r="V9" s="457">
        <v>0</v>
      </c>
    </row>
    <row r="10" spans="1:22" s="166" customFormat="1">
      <c r="A10" s="167">
        <v>4</v>
      </c>
      <c r="B10" s="165" t="s">
        <v>221</v>
      </c>
      <c r="C10" s="454"/>
      <c r="D10" s="449"/>
      <c r="E10" s="449"/>
      <c r="F10" s="449"/>
      <c r="G10" s="449"/>
      <c r="H10" s="449"/>
      <c r="I10" s="449"/>
      <c r="J10" s="449"/>
      <c r="K10" s="449"/>
      <c r="L10" s="451"/>
      <c r="M10" s="454"/>
      <c r="N10" s="449"/>
      <c r="O10" s="449"/>
      <c r="P10" s="449"/>
      <c r="Q10" s="449"/>
      <c r="R10" s="449"/>
      <c r="S10" s="451"/>
      <c r="T10" s="456">
        <v>0</v>
      </c>
      <c r="U10" s="456"/>
      <c r="V10" s="457">
        <v>0</v>
      </c>
    </row>
    <row r="11" spans="1:22" s="166" customFormat="1">
      <c r="A11" s="167">
        <v>5</v>
      </c>
      <c r="B11" s="165" t="s">
        <v>222</v>
      </c>
      <c r="C11" s="454"/>
      <c r="D11" s="449"/>
      <c r="E11" s="449"/>
      <c r="F11" s="449"/>
      <c r="G11" s="449"/>
      <c r="H11" s="449"/>
      <c r="I11" s="449"/>
      <c r="J11" s="449"/>
      <c r="K11" s="449"/>
      <c r="L11" s="451"/>
      <c r="M11" s="454"/>
      <c r="N11" s="449"/>
      <c r="O11" s="449"/>
      <c r="P11" s="449"/>
      <c r="Q11" s="449"/>
      <c r="R11" s="449"/>
      <c r="S11" s="451"/>
      <c r="T11" s="456">
        <v>0</v>
      </c>
      <c r="U11" s="456"/>
      <c r="V11" s="457">
        <v>0</v>
      </c>
    </row>
    <row r="12" spans="1:22" s="166" customFormat="1">
      <c r="A12" s="167">
        <v>6</v>
      </c>
      <c r="B12" s="165" t="s">
        <v>223</v>
      </c>
      <c r="C12" s="454"/>
      <c r="D12" s="449"/>
      <c r="E12" s="449"/>
      <c r="F12" s="449"/>
      <c r="G12" s="449"/>
      <c r="H12" s="449"/>
      <c r="I12" s="449"/>
      <c r="J12" s="449"/>
      <c r="K12" s="449"/>
      <c r="L12" s="451"/>
      <c r="M12" s="454"/>
      <c r="N12" s="449"/>
      <c r="O12" s="449"/>
      <c r="P12" s="449"/>
      <c r="Q12" s="449"/>
      <c r="R12" s="449"/>
      <c r="S12" s="451"/>
      <c r="T12" s="456">
        <v>0</v>
      </c>
      <c r="U12" s="456"/>
      <c r="V12" s="457">
        <v>0</v>
      </c>
    </row>
    <row r="13" spans="1:22" s="166" customFormat="1">
      <c r="A13" s="167">
        <v>7</v>
      </c>
      <c r="B13" s="165" t="s">
        <v>73</v>
      </c>
      <c r="C13" s="454"/>
      <c r="D13" s="449">
        <v>2934795.8909999998</v>
      </c>
      <c r="E13" s="449"/>
      <c r="F13" s="449"/>
      <c r="G13" s="449"/>
      <c r="H13" s="449"/>
      <c r="I13" s="449"/>
      <c r="J13" s="449"/>
      <c r="K13" s="449"/>
      <c r="L13" s="451"/>
      <c r="M13" s="454"/>
      <c r="N13" s="449"/>
      <c r="O13" s="449">
        <v>62966224.035300002</v>
      </c>
      <c r="P13" s="449"/>
      <c r="Q13" s="449"/>
      <c r="R13" s="449"/>
      <c r="S13" s="451"/>
      <c r="T13" s="456">
        <v>64885995.333800003</v>
      </c>
      <c r="U13" s="456">
        <v>1015024.5925</v>
      </c>
      <c r="V13" s="457">
        <v>65901019.926300004</v>
      </c>
    </row>
    <row r="14" spans="1:22" s="166" customFormat="1">
      <c r="A14" s="167">
        <v>8</v>
      </c>
      <c r="B14" s="165" t="s">
        <v>74</v>
      </c>
      <c r="C14" s="454"/>
      <c r="D14" s="449">
        <v>668345.06539999996</v>
      </c>
      <c r="E14" s="449"/>
      <c r="F14" s="449"/>
      <c r="G14" s="449"/>
      <c r="H14" s="449"/>
      <c r="I14" s="449"/>
      <c r="J14" s="449"/>
      <c r="K14" s="449"/>
      <c r="L14" s="451"/>
      <c r="M14" s="454"/>
      <c r="N14" s="449"/>
      <c r="O14" s="449">
        <v>7342479.4478000002</v>
      </c>
      <c r="P14" s="449"/>
      <c r="Q14" s="449"/>
      <c r="R14" s="449"/>
      <c r="S14" s="451"/>
      <c r="T14" s="456">
        <v>8010824.5131999999</v>
      </c>
      <c r="U14" s="456"/>
      <c r="V14" s="457">
        <v>8010824.5131999999</v>
      </c>
    </row>
    <row r="15" spans="1:22" s="166" customFormat="1">
      <c r="A15" s="167">
        <v>9</v>
      </c>
      <c r="B15" s="165" t="s">
        <v>75</v>
      </c>
      <c r="C15" s="454"/>
      <c r="D15" s="449">
        <v>0</v>
      </c>
      <c r="E15" s="449"/>
      <c r="F15" s="449"/>
      <c r="G15" s="449"/>
      <c r="H15" s="449"/>
      <c r="I15" s="449"/>
      <c r="J15" s="449"/>
      <c r="K15" s="449"/>
      <c r="L15" s="451"/>
      <c r="M15" s="454"/>
      <c r="N15" s="449"/>
      <c r="O15" s="449">
        <v>0</v>
      </c>
      <c r="P15" s="449"/>
      <c r="Q15" s="449"/>
      <c r="R15" s="449"/>
      <c r="S15" s="451"/>
      <c r="T15" s="456">
        <v>0</v>
      </c>
      <c r="U15" s="456"/>
      <c r="V15" s="457">
        <v>0</v>
      </c>
    </row>
    <row r="16" spans="1:22" s="166" customFormat="1">
      <c r="A16" s="167">
        <v>10</v>
      </c>
      <c r="B16" s="165" t="s">
        <v>69</v>
      </c>
      <c r="C16" s="454"/>
      <c r="D16" s="449">
        <v>0</v>
      </c>
      <c r="E16" s="449"/>
      <c r="F16" s="449"/>
      <c r="G16" s="449"/>
      <c r="H16" s="449"/>
      <c r="I16" s="449"/>
      <c r="J16" s="449"/>
      <c r="K16" s="449"/>
      <c r="L16" s="451"/>
      <c r="M16" s="454"/>
      <c r="N16" s="449"/>
      <c r="O16" s="449">
        <v>880506.31790000002</v>
      </c>
      <c r="P16" s="449"/>
      <c r="Q16" s="449"/>
      <c r="R16" s="449"/>
      <c r="S16" s="451"/>
      <c r="T16" s="456">
        <v>880506.31790000002</v>
      </c>
      <c r="U16" s="456"/>
      <c r="V16" s="457">
        <v>880506.31790000002</v>
      </c>
    </row>
    <row r="17" spans="1:22" s="166" customFormat="1">
      <c r="A17" s="167">
        <v>11</v>
      </c>
      <c r="B17" s="165" t="s">
        <v>70</v>
      </c>
      <c r="C17" s="454"/>
      <c r="D17" s="449">
        <v>951150.45499999996</v>
      </c>
      <c r="E17" s="449"/>
      <c r="F17" s="449"/>
      <c r="G17" s="449"/>
      <c r="H17" s="449"/>
      <c r="I17" s="449"/>
      <c r="J17" s="449"/>
      <c r="K17" s="449"/>
      <c r="L17" s="451"/>
      <c r="M17" s="454"/>
      <c r="N17" s="449"/>
      <c r="O17" s="449">
        <v>0</v>
      </c>
      <c r="P17" s="449"/>
      <c r="Q17" s="449"/>
      <c r="R17" s="449"/>
      <c r="S17" s="451"/>
      <c r="T17" s="456">
        <v>951150.45499999996</v>
      </c>
      <c r="U17" s="456"/>
      <c r="V17" s="457">
        <v>951150.45499999996</v>
      </c>
    </row>
    <row r="18" spans="1:22" s="166" customFormat="1">
      <c r="A18" s="167">
        <v>12</v>
      </c>
      <c r="B18" s="165" t="s">
        <v>71</v>
      </c>
      <c r="C18" s="454"/>
      <c r="D18" s="449"/>
      <c r="E18" s="449"/>
      <c r="F18" s="449"/>
      <c r="G18" s="449"/>
      <c r="H18" s="449"/>
      <c r="I18" s="449"/>
      <c r="J18" s="449"/>
      <c r="K18" s="449"/>
      <c r="L18" s="451"/>
      <c r="M18" s="454"/>
      <c r="N18" s="449"/>
      <c r="O18" s="449"/>
      <c r="P18" s="449"/>
      <c r="Q18" s="449"/>
      <c r="R18" s="449"/>
      <c r="S18" s="451"/>
      <c r="T18" s="456">
        <v>0</v>
      </c>
      <c r="U18" s="456"/>
      <c r="V18" s="457">
        <v>0</v>
      </c>
    </row>
    <row r="19" spans="1:22" s="166" customFormat="1">
      <c r="A19" s="167">
        <v>13</v>
      </c>
      <c r="B19" s="165" t="s">
        <v>72</v>
      </c>
      <c r="C19" s="454"/>
      <c r="D19" s="449"/>
      <c r="E19" s="449"/>
      <c r="F19" s="449"/>
      <c r="G19" s="449"/>
      <c r="H19" s="449"/>
      <c r="I19" s="449"/>
      <c r="J19" s="449"/>
      <c r="K19" s="449"/>
      <c r="L19" s="451"/>
      <c r="M19" s="454"/>
      <c r="N19" s="449"/>
      <c r="O19" s="449"/>
      <c r="P19" s="449"/>
      <c r="Q19" s="449"/>
      <c r="R19" s="449"/>
      <c r="S19" s="451"/>
      <c r="T19" s="456">
        <v>0</v>
      </c>
      <c r="U19" s="456"/>
      <c r="V19" s="457">
        <v>0</v>
      </c>
    </row>
    <row r="20" spans="1:22" s="166" customFormat="1">
      <c r="A20" s="167">
        <v>14</v>
      </c>
      <c r="B20" s="165" t="s">
        <v>250</v>
      </c>
      <c r="C20" s="454">
        <v>0</v>
      </c>
      <c r="D20" s="449">
        <v>0</v>
      </c>
      <c r="E20" s="449">
        <v>0</v>
      </c>
      <c r="F20" s="449">
        <v>0</v>
      </c>
      <c r="G20" s="449">
        <v>0</v>
      </c>
      <c r="H20" s="449">
        <v>0</v>
      </c>
      <c r="I20" s="449">
        <v>0</v>
      </c>
      <c r="J20" s="449">
        <v>0</v>
      </c>
      <c r="K20" s="449">
        <v>0</v>
      </c>
      <c r="L20" s="451">
        <v>0</v>
      </c>
      <c r="M20" s="454">
        <v>0</v>
      </c>
      <c r="N20" s="449">
        <v>0</v>
      </c>
      <c r="O20" s="449">
        <v>0</v>
      </c>
      <c r="P20" s="449">
        <v>0</v>
      </c>
      <c r="Q20" s="449">
        <v>0</v>
      </c>
      <c r="R20" s="449">
        <v>0</v>
      </c>
      <c r="S20" s="451">
        <v>0</v>
      </c>
      <c r="T20" s="456">
        <v>0</v>
      </c>
      <c r="U20" s="456"/>
      <c r="V20" s="457">
        <v>0</v>
      </c>
    </row>
    <row r="21" spans="1:22" ht="13.5" thickBot="1">
      <c r="A21" s="106"/>
      <c r="B21" s="107" t="s">
        <v>68</v>
      </c>
      <c r="C21" s="458">
        <v>0</v>
      </c>
      <c r="D21" s="452">
        <v>4554291.4113999996</v>
      </c>
      <c r="E21" s="452">
        <v>0</v>
      </c>
      <c r="F21" s="452">
        <v>0</v>
      </c>
      <c r="G21" s="452">
        <v>0</v>
      </c>
      <c r="H21" s="452">
        <v>0</v>
      </c>
      <c r="I21" s="452">
        <v>0</v>
      </c>
      <c r="J21" s="452">
        <v>0</v>
      </c>
      <c r="K21" s="452">
        <v>0</v>
      </c>
      <c r="L21" s="453">
        <v>0</v>
      </c>
      <c r="M21" s="458">
        <v>0</v>
      </c>
      <c r="N21" s="452">
        <v>0</v>
      </c>
      <c r="O21" s="452">
        <v>226278551.45580003</v>
      </c>
      <c r="P21" s="452">
        <v>0</v>
      </c>
      <c r="Q21" s="452">
        <v>0</v>
      </c>
      <c r="R21" s="452">
        <v>0</v>
      </c>
      <c r="S21" s="453">
        <v>0</v>
      </c>
      <c r="T21" s="453">
        <v>229817818.27470002</v>
      </c>
      <c r="U21" s="453">
        <v>1015024.5925</v>
      </c>
      <c r="V21" s="459">
        <v>230832842.86719999</v>
      </c>
    </row>
    <row r="23" spans="1:22">
      <c r="C23" s="499"/>
      <c r="D23" s="499"/>
      <c r="E23" s="499"/>
      <c r="F23" s="499"/>
      <c r="G23" s="499"/>
      <c r="H23" s="499"/>
      <c r="I23" s="499"/>
      <c r="J23" s="499"/>
      <c r="K23" s="499"/>
      <c r="L23" s="499"/>
      <c r="M23" s="499"/>
      <c r="N23" s="499"/>
      <c r="O23" s="499"/>
      <c r="P23" s="499"/>
      <c r="Q23" s="499"/>
      <c r="R23" s="499"/>
      <c r="S23" s="499"/>
      <c r="T23" s="499"/>
      <c r="U23" s="499"/>
      <c r="V23" s="499"/>
    </row>
    <row r="24" spans="1:22">
      <c r="A24" s="16"/>
      <c r="B24" s="16"/>
      <c r="C24" s="499"/>
      <c r="D24" s="499"/>
      <c r="E24" s="499"/>
      <c r="F24" s="499"/>
      <c r="G24" s="499"/>
      <c r="H24" s="499"/>
      <c r="I24" s="499"/>
      <c r="J24" s="499"/>
      <c r="K24" s="499"/>
      <c r="L24" s="499"/>
      <c r="M24" s="499"/>
      <c r="N24" s="499"/>
      <c r="O24" s="499"/>
      <c r="P24" s="499"/>
      <c r="Q24" s="499"/>
      <c r="R24" s="499"/>
      <c r="S24" s="499"/>
      <c r="T24" s="499"/>
      <c r="U24" s="499"/>
      <c r="V24" s="499"/>
    </row>
    <row r="25" spans="1:22">
      <c r="A25" s="99"/>
      <c r="B25" s="99"/>
      <c r="C25" s="499"/>
      <c r="D25" s="499"/>
      <c r="E25" s="499"/>
      <c r="F25" s="499"/>
      <c r="G25" s="499"/>
      <c r="H25" s="499"/>
      <c r="I25" s="499"/>
      <c r="J25" s="499"/>
      <c r="K25" s="499"/>
      <c r="L25" s="499"/>
      <c r="M25" s="499"/>
      <c r="N25" s="499"/>
      <c r="O25" s="499"/>
      <c r="P25" s="499"/>
      <c r="Q25" s="499"/>
      <c r="R25" s="499"/>
      <c r="S25" s="499"/>
      <c r="T25" s="499"/>
      <c r="U25" s="499"/>
      <c r="V25" s="499"/>
    </row>
    <row r="26" spans="1:22">
      <c r="A26" s="99"/>
      <c r="B26" s="100"/>
      <c r="C26" s="499"/>
      <c r="D26" s="499"/>
      <c r="E26" s="499"/>
      <c r="F26" s="499"/>
      <c r="G26" s="499"/>
      <c r="H26" s="499"/>
      <c r="I26" s="499"/>
      <c r="J26" s="499"/>
      <c r="K26" s="499"/>
      <c r="L26" s="499"/>
      <c r="M26" s="499"/>
      <c r="N26" s="499"/>
      <c r="O26" s="499"/>
      <c r="P26" s="499"/>
      <c r="Q26" s="499"/>
      <c r="R26" s="499"/>
      <c r="S26" s="499"/>
      <c r="T26" s="499"/>
      <c r="U26" s="499"/>
      <c r="V26" s="499"/>
    </row>
    <row r="27" spans="1:22">
      <c r="A27" s="99"/>
      <c r="B27" s="99"/>
      <c r="C27" s="499"/>
      <c r="D27" s="499"/>
      <c r="E27" s="499"/>
      <c r="F27" s="499"/>
      <c r="G27" s="499"/>
      <c r="H27" s="499"/>
      <c r="I27" s="499"/>
      <c r="J27" s="499"/>
      <c r="K27" s="499"/>
      <c r="L27" s="499"/>
      <c r="M27" s="499"/>
      <c r="N27" s="499"/>
      <c r="O27" s="499"/>
      <c r="P27" s="499"/>
      <c r="Q27" s="499"/>
      <c r="R27" s="499"/>
      <c r="S27" s="499"/>
      <c r="T27" s="499"/>
      <c r="U27" s="499"/>
      <c r="V27" s="499"/>
    </row>
    <row r="28" spans="1:22">
      <c r="A28" s="99"/>
      <c r="B28" s="100"/>
      <c r="C28" s="499"/>
      <c r="D28" s="499"/>
      <c r="E28" s="499"/>
      <c r="F28" s="499"/>
      <c r="G28" s="499"/>
      <c r="H28" s="499"/>
      <c r="I28" s="499"/>
      <c r="J28" s="499"/>
      <c r="K28" s="499"/>
      <c r="L28" s="499"/>
      <c r="M28" s="499"/>
      <c r="N28" s="499"/>
      <c r="O28" s="499"/>
      <c r="P28" s="499"/>
      <c r="Q28" s="499"/>
      <c r="R28" s="499"/>
      <c r="S28" s="499"/>
      <c r="T28" s="499"/>
      <c r="U28" s="499"/>
      <c r="V28" s="499"/>
    </row>
    <row r="29" spans="1:22">
      <c r="C29" s="499"/>
      <c r="D29" s="499"/>
      <c r="E29" s="499"/>
      <c r="F29" s="499"/>
      <c r="G29" s="499"/>
      <c r="H29" s="499"/>
      <c r="I29" s="499"/>
      <c r="J29" s="499"/>
      <c r="K29" s="499"/>
      <c r="L29" s="499"/>
      <c r="M29" s="499"/>
      <c r="N29" s="499"/>
      <c r="O29" s="499"/>
      <c r="P29" s="499"/>
      <c r="Q29" s="499"/>
      <c r="R29" s="499"/>
      <c r="S29" s="499"/>
      <c r="T29" s="499"/>
      <c r="U29" s="499"/>
      <c r="V29" s="499"/>
    </row>
    <row r="30" spans="1:22">
      <c r="C30" s="499"/>
      <c r="D30" s="499"/>
      <c r="E30" s="499"/>
      <c r="F30" s="499"/>
      <c r="G30" s="499"/>
      <c r="H30" s="499"/>
      <c r="I30" s="499"/>
      <c r="J30" s="499"/>
      <c r="K30" s="499"/>
      <c r="L30" s="499"/>
      <c r="M30" s="499"/>
      <c r="N30" s="499"/>
      <c r="O30" s="499"/>
      <c r="P30" s="499"/>
      <c r="Q30" s="499"/>
      <c r="R30" s="499"/>
      <c r="S30" s="499"/>
      <c r="T30" s="499"/>
      <c r="U30" s="499"/>
      <c r="V30" s="499"/>
    </row>
    <row r="31" spans="1:22">
      <c r="C31" s="499"/>
      <c r="D31" s="499"/>
      <c r="E31" s="499"/>
      <c r="F31" s="499"/>
      <c r="G31" s="499"/>
      <c r="H31" s="499"/>
      <c r="I31" s="499"/>
      <c r="J31" s="499"/>
      <c r="K31" s="499"/>
      <c r="L31" s="499"/>
      <c r="M31" s="499"/>
      <c r="N31" s="499"/>
      <c r="O31" s="499"/>
      <c r="P31" s="499"/>
      <c r="Q31" s="499"/>
      <c r="R31" s="499"/>
      <c r="S31" s="499"/>
      <c r="T31" s="499"/>
      <c r="U31" s="499"/>
      <c r="V31" s="499"/>
    </row>
    <row r="32" spans="1:22">
      <c r="C32" s="499"/>
      <c r="D32" s="499"/>
      <c r="E32" s="499"/>
      <c r="F32" s="499"/>
      <c r="G32" s="499"/>
      <c r="H32" s="499"/>
      <c r="I32" s="499"/>
      <c r="J32" s="499"/>
      <c r="K32" s="499"/>
      <c r="L32" s="499"/>
      <c r="M32" s="499"/>
      <c r="N32" s="499"/>
      <c r="O32" s="499"/>
      <c r="P32" s="499"/>
      <c r="Q32" s="499"/>
      <c r="R32" s="499"/>
      <c r="S32" s="499"/>
      <c r="T32" s="499"/>
      <c r="U32" s="499"/>
      <c r="V32" s="499"/>
    </row>
    <row r="33" spans="3:22">
      <c r="C33" s="499"/>
      <c r="D33" s="499"/>
      <c r="E33" s="499"/>
      <c r="F33" s="499"/>
      <c r="G33" s="499"/>
      <c r="H33" s="499"/>
      <c r="I33" s="499"/>
      <c r="J33" s="499"/>
      <c r="K33" s="499"/>
      <c r="L33" s="499"/>
      <c r="M33" s="499"/>
      <c r="N33" s="499"/>
      <c r="O33" s="499"/>
      <c r="P33" s="499"/>
      <c r="Q33" s="499"/>
      <c r="R33" s="499"/>
      <c r="S33" s="499"/>
      <c r="T33" s="499"/>
      <c r="U33" s="499"/>
      <c r="V33" s="499"/>
    </row>
    <row r="34" spans="3:22">
      <c r="C34" s="499"/>
      <c r="D34" s="499"/>
      <c r="E34" s="499"/>
      <c r="F34" s="499"/>
      <c r="G34" s="499"/>
      <c r="H34" s="499"/>
      <c r="I34" s="499"/>
      <c r="J34" s="499"/>
      <c r="K34" s="499"/>
      <c r="L34" s="499"/>
      <c r="M34" s="499"/>
      <c r="N34" s="499"/>
      <c r="O34" s="499"/>
      <c r="P34" s="499"/>
      <c r="Q34" s="499"/>
      <c r="R34" s="499"/>
      <c r="S34" s="499"/>
      <c r="T34" s="499"/>
      <c r="U34" s="499"/>
      <c r="V34" s="499"/>
    </row>
    <row r="35" spans="3:22">
      <c r="C35" s="499"/>
      <c r="D35" s="499"/>
      <c r="E35" s="499"/>
      <c r="F35" s="499"/>
      <c r="G35" s="499"/>
      <c r="H35" s="499"/>
      <c r="I35" s="499"/>
      <c r="J35" s="499"/>
      <c r="K35" s="499"/>
      <c r="L35" s="499"/>
      <c r="M35" s="499"/>
      <c r="N35" s="499"/>
      <c r="O35" s="499"/>
      <c r="P35" s="499"/>
      <c r="Q35" s="499"/>
      <c r="R35" s="499"/>
      <c r="S35" s="499"/>
      <c r="T35" s="499"/>
      <c r="U35" s="499"/>
      <c r="V35" s="499"/>
    </row>
    <row r="36" spans="3:22">
      <c r="C36" s="499"/>
      <c r="D36" s="499"/>
      <c r="E36" s="499"/>
      <c r="F36" s="499"/>
      <c r="G36" s="499"/>
      <c r="H36" s="499"/>
      <c r="I36" s="499"/>
      <c r="J36" s="499"/>
      <c r="K36" s="499"/>
      <c r="L36" s="499"/>
      <c r="M36" s="499"/>
      <c r="N36" s="499"/>
      <c r="O36" s="499"/>
      <c r="P36" s="499"/>
      <c r="Q36" s="499"/>
      <c r="R36" s="499"/>
      <c r="S36" s="499"/>
      <c r="T36" s="499"/>
      <c r="U36" s="499"/>
      <c r="V36" s="499"/>
    </row>
    <row r="37" spans="3:22">
      <c r="C37" s="499"/>
      <c r="D37" s="499"/>
      <c r="E37" s="499"/>
      <c r="F37" s="499"/>
      <c r="G37" s="499"/>
      <c r="H37" s="499"/>
      <c r="I37" s="499"/>
      <c r="J37" s="499"/>
      <c r="K37" s="499"/>
      <c r="L37" s="499"/>
      <c r="M37" s="499"/>
      <c r="N37" s="499"/>
      <c r="O37" s="499"/>
      <c r="P37" s="499"/>
      <c r="Q37" s="499"/>
      <c r="R37" s="499"/>
      <c r="S37" s="499"/>
      <c r="T37" s="499"/>
      <c r="U37" s="499"/>
      <c r="V37" s="499"/>
    </row>
    <row r="38" spans="3:22">
      <c r="C38" s="499"/>
      <c r="D38" s="499"/>
      <c r="E38" s="499"/>
      <c r="F38" s="499"/>
      <c r="G38" s="499"/>
      <c r="H38" s="499"/>
      <c r="I38" s="499"/>
      <c r="J38" s="499"/>
      <c r="K38" s="499"/>
      <c r="L38" s="499"/>
      <c r="M38" s="499"/>
      <c r="N38" s="499"/>
      <c r="O38" s="499"/>
      <c r="P38" s="499"/>
      <c r="Q38" s="499"/>
      <c r="R38" s="499"/>
      <c r="S38" s="499"/>
      <c r="T38" s="499"/>
      <c r="U38" s="499"/>
      <c r="V38" s="49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8"/>
  <sheetViews>
    <sheetView zoomScaleNormal="100" workbookViewId="0">
      <pane xSplit="1" ySplit="7" topLeftCell="B8" activePane="bottomRight" state="frozen"/>
      <selection activeCell="B3" sqref="B3"/>
      <selection pane="topRight" activeCell="B3" sqref="B3"/>
      <selection pane="bottomLeft" activeCell="B3" sqref="B3"/>
      <selection pane="bottomRight" activeCell="H8" sqref="H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0"/>
  </cols>
  <sheetData>
    <row r="1" spans="1:14">
      <c r="A1" s="2" t="s">
        <v>190</v>
      </c>
      <c r="B1" s="328" t="s">
        <v>485</v>
      </c>
    </row>
    <row r="2" spans="1:14">
      <c r="A2" s="2" t="s">
        <v>191</v>
      </c>
      <c r="B2" s="429">
        <v>44012</v>
      </c>
    </row>
    <row r="4" spans="1:14" ht="13.5" thickBot="1">
      <c r="A4" s="2" t="s">
        <v>341</v>
      </c>
      <c r="B4" s="303" t="s">
        <v>364</v>
      </c>
    </row>
    <row r="5" spans="1:14">
      <c r="A5" s="104"/>
      <c r="B5" s="163"/>
      <c r="C5" s="169" t="s">
        <v>0</v>
      </c>
      <c r="D5" s="169" t="s">
        <v>1</v>
      </c>
      <c r="E5" s="169" t="s">
        <v>2</v>
      </c>
      <c r="F5" s="169" t="s">
        <v>3</v>
      </c>
      <c r="G5" s="301" t="s">
        <v>4</v>
      </c>
      <c r="H5" s="170" t="s">
        <v>5</v>
      </c>
      <c r="I5" s="22"/>
    </row>
    <row r="6" spans="1:14" ht="15" customHeight="1">
      <c r="A6" s="162"/>
      <c r="B6" s="20"/>
      <c r="C6" s="543" t="s">
        <v>356</v>
      </c>
      <c r="D6" s="547" t="s">
        <v>366</v>
      </c>
      <c r="E6" s="548"/>
      <c r="F6" s="543" t="s">
        <v>367</v>
      </c>
      <c r="G6" s="543" t="s">
        <v>368</v>
      </c>
      <c r="H6" s="545" t="s">
        <v>358</v>
      </c>
      <c r="I6" s="22"/>
    </row>
    <row r="7" spans="1:14" ht="76.5">
      <c r="A7" s="162"/>
      <c r="B7" s="20"/>
      <c r="C7" s="544"/>
      <c r="D7" s="302" t="s">
        <v>359</v>
      </c>
      <c r="E7" s="302" t="s">
        <v>357</v>
      </c>
      <c r="F7" s="544"/>
      <c r="G7" s="544"/>
      <c r="H7" s="546"/>
      <c r="I7" s="22"/>
    </row>
    <row r="8" spans="1:14">
      <c r="A8" s="95">
        <v>1</v>
      </c>
      <c r="B8" s="77" t="s">
        <v>218</v>
      </c>
      <c r="C8" s="460">
        <v>232989410.26920003</v>
      </c>
      <c r="D8" s="461"/>
      <c r="E8" s="460"/>
      <c r="F8" s="460">
        <v>167778017.31920001</v>
      </c>
      <c r="G8" s="462">
        <v>12688675.664400011</v>
      </c>
      <c r="H8" s="501">
        <v>5.4460310662786324E-2</v>
      </c>
      <c r="I8" s="500"/>
      <c r="J8" s="500"/>
      <c r="K8" s="500"/>
      <c r="L8" s="500"/>
      <c r="M8" s="500"/>
      <c r="N8" s="500"/>
    </row>
    <row r="9" spans="1:14" ht="15" customHeight="1">
      <c r="A9" s="95">
        <v>2</v>
      </c>
      <c r="B9" s="77" t="s">
        <v>219</v>
      </c>
      <c r="C9" s="460">
        <v>0</v>
      </c>
      <c r="D9" s="461"/>
      <c r="E9" s="460"/>
      <c r="F9" s="460">
        <v>0</v>
      </c>
      <c r="G9" s="462">
        <v>0</v>
      </c>
      <c r="H9" s="501"/>
      <c r="I9" s="500"/>
      <c r="J9" s="500"/>
      <c r="K9" s="500"/>
      <c r="L9" s="500"/>
      <c r="M9" s="500"/>
      <c r="N9" s="500"/>
    </row>
    <row r="10" spans="1:14">
      <c r="A10" s="95">
        <v>3</v>
      </c>
      <c r="B10" s="77" t="s">
        <v>220</v>
      </c>
      <c r="C10" s="460">
        <v>0</v>
      </c>
      <c r="D10" s="461"/>
      <c r="E10" s="460"/>
      <c r="F10" s="460">
        <v>0</v>
      </c>
      <c r="G10" s="462">
        <v>0</v>
      </c>
      <c r="H10" s="501"/>
      <c r="I10" s="500"/>
      <c r="J10" s="500"/>
      <c r="K10" s="500"/>
      <c r="L10" s="500"/>
      <c r="M10" s="500"/>
      <c r="N10" s="500"/>
    </row>
    <row r="11" spans="1:14">
      <c r="A11" s="95">
        <v>4</v>
      </c>
      <c r="B11" s="77" t="s">
        <v>221</v>
      </c>
      <c r="C11" s="460">
        <v>0</v>
      </c>
      <c r="D11" s="461"/>
      <c r="E11" s="460"/>
      <c r="F11" s="460">
        <v>0</v>
      </c>
      <c r="G11" s="462">
        <v>0</v>
      </c>
      <c r="H11" s="501"/>
      <c r="I11" s="500"/>
      <c r="J11" s="500"/>
      <c r="K11" s="500"/>
      <c r="L11" s="500"/>
      <c r="M11" s="500"/>
      <c r="N11" s="500"/>
    </row>
    <row r="12" spans="1:14">
      <c r="A12" s="95">
        <v>5</v>
      </c>
      <c r="B12" s="77" t="s">
        <v>222</v>
      </c>
      <c r="C12" s="460">
        <v>0</v>
      </c>
      <c r="D12" s="461"/>
      <c r="E12" s="460"/>
      <c r="F12" s="460">
        <v>0</v>
      </c>
      <c r="G12" s="462">
        <v>0</v>
      </c>
      <c r="H12" s="501"/>
      <c r="I12" s="500"/>
      <c r="J12" s="500"/>
      <c r="K12" s="500"/>
      <c r="L12" s="500"/>
      <c r="M12" s="500"/>
      <c r="N12" s="500"/>
    </row>
    <row r="13" spans="1:14">
      <c r="A13" s="95">
        <v>6</v>
      </c>
      <c r="B13" s="77" t="s">
        <v>223</v>
      </c>
      <c r="C13" s="460">
        <v>135243747.84649998</v>
      </c>
      <c r="D13" s="461"/>
      <c r="E13" s="460"/>
      <c r="F13" s="460">
        <v>36700333.58986</v>
      </c>
      <c r="G13" s="462">
        <v>36700333.58986</v>
      </c>
      <c r="H13" s="501">
        <v>0.27136436378200962</v>
      </c>
      <c r="I13" s="500"/>
      <c r="J13" s="500"/>
      <c r="K13" s="500"/>
      <c r="L13" s="500"/>
      <c r="M13" s="500"/>
      <c r="N13" s="500"/>
    </row>
    <row r="14" spans="1:14">
      <c r="A14" s="95">
        <v>7</v>
      </c>
      <c r="B14" s="77" t="s">
        <v>73</v>
      </c>
      <c r="C14" s="460">
        <v>697927918.86129999</v>
      </c>
      <c r="D14" s="461">
        <v>118500568.9795</v>
      </c>
      <c r="E14" s="460">
        <v>58231585.535050005</v>
      </c>
      <c r="F14" s="461">
        <v>756159504.39635003</v>
      </c>
      <c r="G14" s="463">
        <v>690258484.47004998</v>
      </c>
      <c r="H14" s="501">
        <v>0.91284772651385304</v>
      </c>
      <c r="I14" s="500"/>
      <c r="J14" s="500"/>
      <c r="K14" s="500"/>
      <c r="L14" s="500"/>
      <c r="M14" s="500"/>
      <c r="N14" s="500"/>
    </row>
    <row r="15" spans="1:14">
      <c r="A15" s="95">
        <v>8</v>
      </c>
      <c r="B15" s="77" t="s">
        <v>74</v>
      </c>
      <c r="C15" s="460">
        <v>386656597.90549999</v>
      </c>
      <c r="D15" s="461"/>
      <c r="E15" s="460"/>
      <c r="F15" s="461">
        <v>289992448.42912501</v>
      </c>
      <c r="G15" s="463">
        <v>281981623.91592503</v>
      </c>
      <c r="H15" s="501">
        <v>0.72928181089733313</v>
      </c>
      <c r="I15" s="500"/>
      <c r="J15" s="500"/>
      <c r="K15" s="500"/>
      <c r="L15" s="500"/>
      <c r="M15" s="500"/>
      <c r="N15" s="500"/>
    </row>
    <row r="16" spans="1:14">
      <c r="A16" s="95">
        <v>9</v>
      </c>
      <c r="B16" s="77" t="s">
        <v>75</v>
      </c>
      <c r="C16" s="460">
        <v>0</v>
      </c>
      <c r="D16" s="461"/>
      <c r="E16" s="460"/>
      <c r="F16" s="461">
        <v>0</v>
      </c>
      <c r="G16" s="463">
        <v>0</v>
      </c>
      <c r="H16" s="501"/>
      <c r="I16" s="500"/>
      <c r="J16" s="500"/>
      <c r="K16" s="500"/>
      <c r="L16" s="500"/>
      <c r="M16" s="500"/>
      <c r="N16" s="500"/>
    </row>
    <row r="17" spans="1:14">
      <c r="A17" s="95">
        <v>10</v>
      </c>
      <c r="B17" s="77" t="s">
        <v>69</v>
      </c>
      <c r="C17" s="460">
        <v>11679635.407299999</v>
      </c>
      <c r="D17" s="461"/>
      <c r="E17" s="460"/>
      <c r="F17" s="461">
        <v>11679635.407299999</v>
      </c>
      <c r="G17" s="463">
        <v>10799129.089399999</v>
      </c>
      <c r="H17" s="501">
        <v>0.92461183185995122</v>
      </c>
      <c r="I17" s="500"/>
      <c r="J17" s="500"/>
      <c r="K17" s="500"/>
      <c r="L17" s="500"/>
      <c r="M17" s="500"/>
      <c r="N17" s="500"/>
    </row>
    <row r="18" spans="1:14">
      <c r="A18" s="95">
        <v>11</v>
      </c>
      <c r="B18" s="77" t="s">
        <v>70</v>
      </c>
      <c r="C18" s="460">
        <v>26498907.7172</v>
      </c>
      <c r="D18" s="461"/>
      <c r="E18" s="460"/>
      <c r="F18" s="461">
        <v>44918943.595799997</v>
      </c>
      <c r="G18" s="463">
        <v>43967793.140799999</v>
      </c>
      <c r="H18" s="501">
        <v>1.6592303958348154</v>
      </c>
      <c r="I18" s="500"/>
      <c r="J18" s="500"/>
      <c r="K18" s="500"/>
      <c r="L18" s="500"/>
      <c r="M18" s="500"/>
      <c r="N18" s="500"/>
    </row>
    <row r="19" spans="1:14">
      <c r="A19" s="95">
        <v>12</v>
      </c>
      <c r="B19" s="77" t="s">
        <v>71</v>
      </c>
      <c r="C19" s="460">
        <v>0</v>
      </c>
      <c r="D19" s="461"/>
      <c r="E19" s="460"/>
      <c r="F19" s="461">
        <v>0</v>
      </c>
      <c r="G19" s="463">
        <v>0</v>
      </c>
      <c r="H19" s="501"/>
      <c r="I19" s="500"/>
      <c r="J19" s="500"/>
      <c r="K19" s="500"/>
      <c r="L19" s="500"/>
      <c r="M19" s="500"/>
      <c r="N19" s="500"/>
    </row>
    <row r="20" spans="1:14">
      <c r="A20" s="95">
        <v>13</v>
      </c>
      <c r="B20" s="77" t="s">
        <v>72</v>
      </c>
      <c r="C20" s="460">
        <v>0</v>
      </c>
      <c r="D20" s="461"/>
      <c r="E20" s="460"/>
      <c r="F20" s="461">
        <v>0</v>
      </c>
      <c r="G20" s="463">
        <v>0</v>
      </c>
      <c r="H20" s="501"/>
      <c r="I20" s="500"/>
      <c r="J20" s="500"/>
      <c r="K20" s="500"/>
      <c r="L20" s="500"/>
      <c r="M20" s="500"/>
      <c r="N20" s="500"/>
    </row>
    <row r="21" spans="1:14">
      <c r="A21" s="95">
        <v>14</v>
      </c>
      <c r="B21" s="77" t="s">
        <v>250</v>
      </c>
      <c r="C21" s="460">
        <v>121235395.35500002</v>
      </c>
      <c r="D21" s="461"/>
      <c r="E21" s="460"/>
      <c r="F21" s="461">
        <v>71368287.375</v>
      </c>
      <c r="G21" s="463">
        <v>71368287.375</v>
      </c>
      <c r="H21" s="501">
        <v>0.58867533830380347</v>
      </c>
      <c r="I21" s="500"/>
      <c r="J21" s="500"/>
      <c r="K21" s="500"/>
      <c r="L21" s="500"/>
      <c r="M21" s="500"/>
      <c r="N21" s="500"/>
    </row>
    <row r="22" spans="1:14" ht="13.5" thickBot="1">
      <c r="A22" s="164"/>
      <c r="B22" s="171" t="s">
        <v>68</v>
      </c>
      <c r="C22" s="452">
        <v>1612231613.362</v>
      </c>
      <c r="D22" s="452">
        <v>118500568.9795</v>
      </c>
      <c r="E22" s="452">
        <v>58231585.535050005</v>
      </c>
      <c r="F22" s="452">
        <v>1378597170.1126349</v>
      </c>
      <c r="G22" s="452">
        <v>1147764327.2454352</v>
      </c>
      <c r="H22" s="502">
        <v>0.687093452883766</v>
      </c>
      <c r="I22" s="500"/>
      <c r="J22" s="500"/>
      <c r="K22" s="500"/>
      <c r="L22" s="500"/>
      <c r="M22" s="500"/>
      <c r="N22" s="500"/>
    </row>
    <row r="28" spans="1:14"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28"/>
  <sheetViews>
    <sheetView zoomScale="90" zoomScaleNormal="90" workbookViewId="0">
      <pane xSplit="2" ySplit="6" topLeftCell="C7" activePane="bottomRight" state="frozen"/>
      <selection activeCell="B3" sqref="B3"/>
      <selection pane="topRight" activeCell="B3" sqref="B3"/>
      <selection pane="bottomLeft" activeCell="B3" sqref="B3"/>
      <selection pane="bottomRight" activeCell="F23" sqref="F23:K25"/>
    </sheetView>
  </sheetViews>
  <sheetFormatPr defaultColWidth="9.140625" defaultRowHeight="12.75"/>
  <cols>
    <col min="1" max="1" width="10.5703125" style="328" bestFit="1" customWidth="1"/>
    <col min="2" max="2" width="104.140625" style="328" customWidth="1"/>
    <col min="3" max="3" width="12.7109375" style="328" customWidth="1"/>
    <col min="4" max="5" width="13.5703125" style="328" bestFit="1" customWidth="1"/>
    <col min="6" max="11" width="12.7109375" style="328" customWidth="1"/>
    <col min="12" max="16384" width="9.140625" style="328"/>
  </cols>
  <sheetData>
    <row r="1" spans="1:20">
      <c r="A1" s="328" t="s">
        <v>190</v>
      </c>
      <c r="B1" s="328" t="str">
        <f>'13. CRME'!B1</f>
        <v>ს.ს "პროკრედიტ ბანკი"</v>
      </c>
    </row>
    <row r="2" spans="1:20">
      <c r="A2" s="328" t="s">
        <v>191</v>
      </c>
      <c r="B2" s="488">
        <f>'13. CRME'!B2</f>
        <v>44012</v>
      </c>
      <c r="C2" s="329"/>
      <c r="D2" s="329"/>
    </row>
    <row r="3" spans="1:20">
      <c r="B3" s="329"/>
      <c r="C3" s="329"/>
      <c r="D3" s="329"/>
    </row>
    <row r="4" spans="1:20" ht="13.5" thickBot="1">
      <c r="A4" s="328" t="s">
        <v>395</v>
      </c>
      <c r="B4" s="303" t="s">
        <v>394</v>
      </c>
      <c r="C4" s="329"/>
      <c r="D4" s="329"/>
    </row>
    <row r="5" spans="1:20" ht="30" customHeight="1">
      <c r="A5" s="552"/>
      <c r="B5" s="553"/>
      <c r="C5" s="554" t="s">
        <v>426</v>
      </c>
      <c r="D5" s="554"/>
      <c r="E5" s="554"/>
      <c r="F5" s="554" t="s">
        <v>427</v>
      </c>
      <c r="G5" s="554"/>
      <c r="H5" s="554"/>
      <c r="I5" s="554" t="s">
        <v>428</v>
      </c>
      <c r="J5" s="554"/>
      <c r="K5" s="555"/>
    </row>
    <row r="6" spans="1:20">
      <c r="A6" s="326"/>
      <c r="B6" s="327"/>
      <c r="C6" s="330" t="s">
        <v>27</v>
      </c>
      <c r="D6" s="330" t="s">
        <v>97</v>
      </c>
      <c r="E6" s="330" t="s">
        <v>68</v>
      </c>
      <c r="F6" s="330" t="s">
        <v>27</v>
      </c>
      <c r="G6" s="330" t="s">
        <v>97</v>
      </c>
      <c r="H6" s="330" t="s">
        <v>68</v>
      </c>
      <c r="I6" s="330" t="s">
        <v>27</v>
      </c>
      <c r="J6" s="330" t="s">
        <v>97</v>
      </c>
      <c r="K6" s="331" t="s">
        <v>68</v>
      </c>
    </row>
    <row r="7" spans="1:20">
      <c r="A7" s="332" t="s">
        <v>376</v>
      </c>
      <c r="B7" s="325"/>
      <c r="C7" s="325"/>
      <c r="D7" s="325"/>
      <c r="E7" s="325"/>
      <c r="F7" s="325"/>
      <c r="G7" s="325"/>
      <c r="H7" s="325"/>
      <c r="I7" s="325"/>
      <c r="J7" s="325"/>
      <c r="K7" s="333"/>
    </row>
    <row r="8" spans="1:20">
      <c r="A8" s="324">
        <v>1</v>
      </c>
      <c r="B8" s="313" t="s">
        <v>376</v>
      </c>
      <c r="C8" s="464"/>
      <c r="D8" s="464"/>
      <c r="E8" s="464"/>
      <c r="F8" s="465">
        <v>79600390.20472528</v>
      </c>
      <c r="G8" s="465">
        <v>335098452.81</v>
      </c>
      <c r="H8" s="465">
        <v>414698843.01472527</v>
      </c>
      <c r="I8" s="465">
        <v>68164838.154725283</v>
      </c>
      <c r="J8" s="465">
        <v>195632186.42000002</v>
      </c>
      <c r="K8" s="466">
        <v>263797024.5747253</v>
      </c>
      <c r="L8" s="499"/>
      <c r="M8" s="499"/>
      <c r="N8" s="499"/>
      <c r="O8" s="499"/>
      <c r="P8" s="499"/>
      <c r="Q8" s="499"/>
      <c r="R8" s="499"/>
      <c r="S8" s="499"/>
      <c r="T8" s="499"/>
    </row>
    <row r="9" spans="1:20">
      <c r="A9" s="332" t="s">
        <v>377</v>
      </c>
      <c r="B9" s="325"/>
      <c r="C9" s="467"/>
      <c r="D9" s="467"/>
      <c r="E9" s="467"/>
      <c r="F9" s="467"/>
      <c r="G9" s="467"/>
      <c r="H9" s="467"/>
      <c r="I9" s="467"/>
      <c r="J9" s="467"/>
      <c r="K9" s="468"/>
      <c r="L9" s="499"/>
      <c r="M9" s="499"/>
      <c r="N9" s="499"/>
      <c r="O9" s="499"/>
      <c r="P9" s="499"/>
      <c r="Q9" s="499"/>
      <c r="R9" s="499"/>
      <c r="S9" s="499"/>
      <c r="T9" s="499"/>
    </row>
    <row r="10" spans="1:20">
      <c r="A10" s="334">
        <v>2</v>
      </c>
      <c r="B10" s="314" t="s">
        <v>378</v>
      </c>
      <c r="C10" s="469">
        <v>47265497.348600008</v>
      </c>
      <c r="D10" s="470">
        <v>419679575.36870003</v>
      </c>
      <c r="E10" s="470">
        <v>466945072.71730006</v>
      </c>
      <c r="F10" s="470">
        <v>9257902.8816695008</v>
      </c>
      <c r="G10" s="470">
        <v>69630596.199624509</v>
      </c>
      <c r="H10" s="470">
        <v>78888499.081294015</v>
      </c>
      <c r="I10" s="470">
        <v>2176014.5965450001</v>
      </c>
      <c r="J10" s="470">
        <v>16719142.806075001</v>
      </c>
      <c r="K10" s="471">
        <v>18895157.402620003</v>
      </c>
      <c r="L10" s="499"/>
      <c r="M10" s="499"/>
      <c r="N10" s="499"/>
      <c r="O10" s="499"/>
      <c r="P10" s="499"/>
      <c r="Q10" s="499"/>
      <c r="R10" s="499"/>
      <c r="S10" s="499"/>
      <c r="T10" s="499"/>
    </row>
    <row r="11" spans="1:20">
      <c r="A11" s="334">
        <v>3</v>
      </c>
      <c r="B11" s="314" t="s">
        <v>379</v>
      </c>
      <c r="C11" s="469">
        <v>139707546.82050002</v>
      </c>
      <c r="D11" s="470">
        <v>749644111.75379992</v>
      </c>
      <c r="E11" s="470">
        <v>889351658.57429993</v>
      </c>
      <c r="F11" s="470">
        <v>36111927.724187493</v>
      </c>
      <c r="G11" s="470">
        <v>65250156.951612502</v>
      </c>
      <c r="H11" s="470">
        <v>101362084.6758</v>
      </c>
      <c r="I11" s="470">
        <v>33605124.796314992</v>
      </c>
      <c r="J11" s="470">
        <v>60645568.197010018</v>
      </c>
      <c r="K11" s="471">
        <v>94250692.99332501</v>
      </c>
      <c r="L11" s="499"/>
      <c r="M11" s="499"/>
      <c r="N11" s="499"/>
      <c r="O11" s="499"/>
      <c r="P11" s="499"/>
      <c r="Q11" s="499"/>
      <c r="R11" s="499"/>
      <c r="S11" s="499"/>
      <c r="T11" s="499"/>
    </row>
    <row r="12" spans="1:20">
      <c r="A12" s="334">
        <v>4</v>
      </c>
      <c r="B12" s="314" t="s">
        <v>380</v>
      </c>
      <c r="C12" s="469">
        <v>54945.05</v>
      </c>
      <c r="D12" s="470">
        <v>0</v>
      </c>
      <c r="E12" s="470">
        <v>54945.05</v>
      </c>
      <c r="F12" s="470">
        <v>0</v>
      </c>
      <c r="G12" s="470">
        <v>0</v>
      </c>
      <c r="H12" s="470">
        <v>0</v>
      </c>
      <c r="I12" s="470">
        <v>0</v>
      </c>
      <c r="J12" s="470">
        <v>0</v>
      </c>
      <c r="K12" s="471">
        <v>0</v>
      </c>
      <c r="L12" s="499"/>
      <c r="M12" s="499"/>
      <c r="N12" s="499"/>
      <c r="O12" s="499"/>
      <c r="P12" s="499"/>
      <c r="Q12" s="499"/>
      <c r="R12" s="499"/>
      <c r="S12" s="499"/>
      <c r="T12" s="499"/>
    </row>
    <row r="13" spans="1:20">
      <c r="A13" s="334">
        <v>5</v>
      </c>
      <c r="B13" s="314" t="s">
        <v>381</v>
      </c>
      <c r="C13" s="469">
        <v>61234594.250000015</v>
      </c>
      <c r="D13" s="470">
        <v>57206728.919999994</v>
      </c>
      <c r="E13" s="470">
        <v>118441323.17000002</v>
      </c>
      <c r="F13" s="470">
        <v>12652257.984749999</v>
      </c>
      <c r="G13" s="470">
        <v>14463676.6774</v>
      </c>
      <c r="H13" s="470">
        <v>27115934.662149999</v>
      </c>
      <c r="I13" s="470">
        <v>5903320.8695</v>
      </c>
      <c r="J13" s="470">
        <v>4844833.7640000004</v>
      </c>
      <c r="K13" s="471">
        <v>10748154.6335</v>
      </c>
      <c r="L13" s="499"/>
      <c r="M13" s="499"/>
      <c r="N13" s="499"/>
      <c r="O13" s="499"/>
      <c r="P13" s="499"/>
      <c r="Q13" s="499"/>
      <c r="R13" s="499"/>
      <c r="S13" s="499"/>
      <c r="T13" s="499"/>
    </row>
    <row r="14" spans="1:20">
      <c r="A14" s="334">
        <v>6</v>
      </c>
      <c r="B14" s="314" t="s">
        <v>393</v>
      </c>
      <c r="C14" s="469"/>
      <c r="D14" s="470"/>
      <c r="E14" s="470">
        <v>0</v>
      </c>
      <c r="F14" s="470"/>
      <c r="G14" s="470"/>
      <c r="H14" s="470">
        <v>0</v>
      </c>
      <c r="I14" s="470"/>
      <c r="J14" s="470"/>
      <c r="K14" s="471">
        <v>0</v>
      </c>
      <c r="L14" s="499"/>
      <c r="M14" s="499"/>
      <c r="N14" s="499"/>
      <c r="O14" s="499"/>
      <c r="P14" s="499"/>
      <c r="Q14" s="499"/>
      <c r="R14" s="499"/>
      <c r="S14" s="499"/>
      <c r="T14" s="499"/>
    </row>
    <row r="15" spans="1:20">
      <c r="A15" s="334">
        <v>7</v>
      </c>
      <c r="B15" s="314" t="s">
        <v>382</v>
      </c>
      <c r="C15" s="469">
        <v>7078636.4657142861</v>
      </c>
      <c r="D15" s="470">
        <v>13439198.23</v>
      </c>
      <c r="E15" s="470">
        <v>20517834.695714287</v>
      </c>
      <c r="F15" s="470">
        <v>3071734.1799999997</v>
      </c>
      <c r="G15" s="470">
        <v>4764854.49</v>
      </c>
      <c r="H15" s="470">
        <v>7836588.6699999999</v>
      </c>
      <c r="I15" s="470">
        <v>3071734.1799999997</v>
      </c>
      <c r="J15" s="470">
        <v>4764854.49</v>
      </c>
      <c r="K15" s="471">
        <v>7836588.6699999999</v>
      </c>
      <c r="L15" s="499"/>
      <c r="M15" s="499"/>
      <c r="N15" s="499"/>
      <c r="O15" s="499"/>
      <c r="P15" s="499"/>
      <c r="Q15" s="499"/>
      <c r="R15" s="499"/>
      <c r="S15" s="499"/>
      <c r="T15" s="499"/>
    </row>
    <row r="16" spans="1:20">
      <c r="A16" s="334">
        <v>8</v>
      </c>
      <c r="B16" s="315" t="s">
        <v>383</v>
      </c>
      <c r="C16" s="469">
        <v>255341219.93481433</v>
      </c>
      <c r="D16" s="470">
        <v>1239969614.2725</v>
      </c>
      <c r="E16" s="470">
        <v>1495310834.2073145</v>
      </c>
      <c r="F16" s="470">
        <v>61093822.770606987</v>
      </c>
      <c r="G16" s="470">
        <v>154109284.31863701</v>
      </c>
      <c r="H16" s="470">
        <v>215203107.08924401</v>
      </c>
      <c r="I16" s="470">
        <v>44756194.442359991</v>
      </c>
      <c r="J16" s="470">
        <v>86974399.25708501</v>
      </c>
      <c r="K16" s="471">
        <v>131730593.69944501</v>
      </c>
      <c r="L16" s="499"/>
      <c r="M16" s="499"/>
      <c r="N16" s="499"/>
      <c r="O16" s="499"/>
      <c r="P16" s="499"/>
      <c r="Q16" s="499"/>
      <c r="R16" s="499"/>
      <c r="S16" s="499"/>
      <c r="T16" s="499"/>
    </row>
    <row r="17" spans="1:20">
      <c r="A17" s="332" t="s">
        <v>384</v>
      </c>
      <c r="B17" s="325"/>
      <c r="C17" s="467"/>
      <c r="D17" s="467"/>
      <c r="E17" s="467"/>
      <c r="F17" s="467"/>
      <c r="G17" s="467"/>
      <c r="H17" s="467"/>
      <c r="I17" s="467"/>
      <c r="J17" s="467"/>
      <c r="K17" s="468"/>
      <c r="L17" s="499"/>
      <c r="M17" s="499"/>
      <c r="N17" s="499"/>
      <c r="O17" s="499"/>
      <c r="P17" s="499"/>
      <c r="Q17" s="499"/>
      <c r="R17" s="499"/>
      <c r="S17" s="499"/>
      <c r="T17" s="499"/>
    </row>
    <row r="18" spans="1:20">
      <c r="A18" s="334">
        <v>9</v>
      </c>
      <c r="B18" s="314" t="s">
        <v>385</v>
      </c>
      <c r="C18" s="469">
        <v>0</v>
      </c>
      <c r="D18" s="470">
        <v>0</v>
      </c>
      <c r="E18" s="470">
        <v>0</v>
      </c>
      <c r="F18" s="470">
        <v>0</v>
      </c>
      <c r="G18" s="470">
        <v>0</v>
      </c>
      <c r="H18" s="470">
        <v>0</v>
      </c>
      <c r="I18" s="470">
        <v>0</v>
      </c>
      <c r="J18" s="470">
        <v>0</v>
      </c>
      <c r="K18" s="471">
        <v>0</v>
      </c>
      <c r="L18" s="499"/>
      <c r="M18" s="499"/>
      <c r="N18" s="499"/>
      <c r="O18" s="499"/>
      <c r="P18" s="499"/>
      <c r="Q18" s="499"/>
      <c r="R18" s="499"/>
      <c r="S18" s="499"/>
      <c r="T18" s="499"/>
    </row>
    <row r="19" spans="1:20">
      <c r="A19" s="334">
        <v>10</v>
      </c>
      <c r="B19" s="314" t="s">
        <v>386</v>
      </c>
      <c r="C19" s="469">
        <v>268718392.71200001</v>
      </c>
      <c r="D19" s="470">
        <v>924879202.03579998</v>
      </c>
      <c r="E19" s="470">
        <v>1193597594.7477999</v>
      </c>
      <c r="F19" s="470">
        <v>5456548.2287499998</v>
      </c>
      <c r="G19" s="470">
        <v>9469594.1954999994</v>
      </c>
      <c r="H19" s="470">
        <v>14926142.424249999</v>
      </c>
      <c r="I19" s="470">
        <v>16892100.278750002</v>
      </c>
      <c r="J19" s="470">
        <v>148993193.93550003</v>
      </c>
      <c r="K19" s="471">
        <v>165885294.21425003</v>
      </c>
      <c r="L19" s="499"/>
      <c r="M19" s="499"/>
      <c r="N19" s="499"/>
      <c r="O19" s="499"/>
      <c r="P19" s="499"/>
      <c r="Q19" s="499"/>
      <c r="R19" s="499"/>
      <c r="S19" s="499"/>
      <c r="T19" s="499"/>
    </row>
    <row r="20" spans="1:20">
      <c r="A20" s="334">
        <v>11</v>
      </c>
      <c r="B20" s="314" t="s">
        <v>387</v>
      </c>
      <c r="C20" s="469">
        <v>0</v>
      </c>
      <c r="D20" s="470">
        <v>34529000</v>
      </c>
      <c r="E20" s="470">
        <v>34529000</v>
      </c>
      <c r="F20" s="470">
        <v>0</v>
      </c>
      <c r="G20" s="470">
        <v>0</v>
      </c>
      <c r="H20" s="470">
        <v>0</v>
      </c>
      <c r="I20" s="470">
        <v>0</v>
      </c>
      <c r="J20" s="470">
        <v>0</v>
      </c>
      <c r="K20" s="471">
        <v>0</v>
      </c>
      <c r="L20" s="499"/>
      <c r="M20" s="499"/>
      <c r="N20" s="499"/>
      <c r="O20" s="499"/>
      <c r="P20" s="499"/>
      <c r="Q20" s="499"/>
      <c r="R20" s="499"/>
      <c r="S20" s="499"/>
      <c r="T20" s="499"/>
    </row>
    <row r="21" spans="1:20" ht="13.5" thickBot="1">
      <c r="A21" s="229">
        <v>12</v>
      </c>
      <c r="B21" s="335" t="s">
        <v>388</v>
      </c>
      <c r="C21" s="472">
        <v>268718392.71200001</v>
      </c>
      <c r="D21" s="473">
        <v>959408202.03579998</v>
      </c>
      <c r="E21" s="472">
        <v>1228126594.7477999</v>
      </c>
      <c r="F21" s="473">
        <v>5456548.2287499998</v>
      </c>
      <c r="G21" s="473">
        <v>9469594.1954999994</v>
      </c>
      <c r="H21" s="473">
        <v>14926142.424249999</v>
      </c>
      <c r="I21" s="473">
        <v>16892100.278750002</v>
      </c>
      <c r="J21" s="473">
        <v>148993193.93550003</v>
      </c>
      <c r="K21" s="474">
        <v>165885294.21425003</v>
      </c>
      <c r="L21" s="499"/>
      <c r="M21" s="499"/>
      <c r="N21" s="499"/>
      <c r="O21" s="499"/>
      <c r="P21" s="499"/>
      <c r="Q21" s="499"/>
      <c r="R21" s="499"/>
      <c r="S21" s="499"/>
      <c r="T21" s="499"/>
    </row>
    <row r="22" spans="1:20" ht="38.25" customHeight="1" thickBot="1">
      <c r="A22" s="322"/>
      <c r="B22" s="323"/>
      <c r="C22" s="475"/>
      <c r="D22" s="475"/>
      <c r="E22" s="475"/>
      <c r="F22" s="549" t="s">
        <v>508</v>
      </c>
      <c r="G22" s="550"/>
      <c r="H22" s="550"/>
      <c r="I22" s="549" t="s">
        <v>509</v>
      </c>
      <c r="J22" s="550"/>
      <c r="K22" s="551"/>
      <c r="L22" s="499"/>
      <c r="M22" s="499"/>
      <c r="N22" s="499"/>
      <c r="O22" s="499"/>
      <c r="P22" s="499"/>
      <c r="Q22" s="499"/>
      <c r="R22" s="499"/>
      <c r="S22" s="499"/>
      <c r="T22" s="499"/>
    </row>
    <row r="23" spans="1:20">
      <c r="A23" s="319">
        <v>13</v>
      </c>
      <c r="B23" s="316" t="s">
        <v>376</v>
      </c>
      <c r="C23" s="476"/>
      <c r="D23" s="476"/>
      <c r="E23" s="476"/>
      <c r="F23" s="477">
        <v>79600390.20472528</v>
      </c>
      <c r="G23" s="477">
        <v>335098452.81</v>
      </c>
      <c r="H23" s="477">
        <v>414698843.01472527</v>
      </c>
      <c r="I23" s="477">
        <v>68164838.154725283</v>
      </c>
      <c r="J23" s="477">
        <v>195632186.42000002</v>
      </c>
      <c r="K23" s="478">
        <v>263797024.5747253</v>
      </c>
      <c r="L23" s="499"/>
      <c r="M23" s="499"/>
      <c r="N23" s="499"/>
      <c r="O23" s="499"/>
      <c r="P23" s="499"/>
      <c r="Q23" s="499"/>
      <c r="R23" s="499"/>
      <c r="S23" s="499"/>
      <c r="T23" s="499"/>
    </row>
    <row r="24" spans="1:20" ht="13.5" thickBot="1">
      <c r="A24" s="320">
        <v>14</v>
      </c>
      <c r="B24" s="317" t="s">
        <v>389</v>
      </c>
      <c r="C24" s="479"/>
      <c r="D24" s="480"/>
      <c r="E24" s="481"/>
      <c r="F24" s="482">
        <v>55637274.541856997</v>
      </c>
      <c r="G24" s="482">
        <v>144639690.123137</v>
      </c>
      <c r="H24" s="482">
        <v>200276964.66499397</v>
      </c>
      <c r="I24" s="482">
        <v>27864094.163609996</v>
      </c>
      <c r="J24" s="482">
        <v>21743599.814271253</v>
      </c>
      <c r="K24" s="483">
        <v>32932648.424861252</v>
      </c>
      <c r="L24" s="499"/>
      <c r="M24" s="499"/>
      <c r="N24" s="499"/>
      <c r="O24" s="499"/>
      <c r="P24" s="499"/>
      <c r="Q24" s="499"/>
      <c r="R24" s="499"/>
      <c r="S24" s="499"/>
      <c r="T24" s="499"/>
    </row>
    <row r="25" spans="1:20" ht="13.5" thickBot="1">
      <c r="A25" s="321">
        <v>15</v>
      </c>
      <c r="B25" s="318" t="s">
        <v>390</v>
      </c>
      <c r="C25" s="484"/>
      <c r="D25" s="484"/>
      <c r="E25" s="484"/>
      <c r="F25" s="485">
        <v>1.4307025435769749</v>
      </c>
      <c r="G25" s="485">
        <v>2.3167807710644195</v>
      </c>
      <c r="H25" s="485">
        <v>2.0706267628351456</v>
      </c>
      <c r="I25" s="485">
        <v>2.4463324648015052</v>
      </c>
      <c r="J25" s="485">
        <v>8.9972308215311365</v>
      </c>
      <c r="K25" s="486">
        <v>8.010197697175844</v>
      </c>
      <c r="L25" s="499"/>
      <c r="M25" s="499"/>
      <c r="N25" s="499"/>
      <c r="O25" s="499"/>
      <c r="P25" s="499"/>
      <c r="Q25" s="499"/>
      <c r="R25" s="499"/>
      <c r="S25" s="499"/>
      <c r="T25" s="499"/>
    </row>
    <row r="28" spans="1:20" ht="38.25">
      <c r="B28" s="21" t="s">
        <v>425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8"/>
  <sheetViews>
    <sheetView zoomScale="85" zoomScaleNormal="85" workbookViewId="0">
      <pane xSplit="1" ySplit="5" topLeftCell="B6" activePane="bottomRight" state="frozen"/>
      <selection activeCell="B3" sqref="B3"/>
      <selection pane="topRight" activeCell="B3" sqref="B3"/>
      <selection pane="bottomLeft" activeCell="B3" sqref="B3"/>
      <selection pane="bottomRight" activeCell="P34" sqref="P34"/>
    </sheetView>
  </sheetViews>
  <sheetFormatPr defaultColWidth="9.140625" defaultRowHeight="15"/>
  <cols>
    <col min="1" max="1" width="10.5703125" style="73" bestFit="1" customWidth="1"/>
    <col min="2" max="2" width="95" style="73" customWidth="1"/>
    <col min="3" max="3" width="13.8554687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0"/>
  </cols>
  <sheetData>
    <row r="1" spans="1:14">
      <c r="A1" s="5" t="s">
        <v>190</v>
      </c>
      <c r="B1" s="73" t="s">
        <v>485</v>
      </c>
    </row>
    <row r="2" spans="1:14" ht="14.25" customHeight="1">
      <c r="A2" s="73" t="s">
        <v>191</v>
      </c>
      <c r="B2" s="432">
        <v>44012</v>
      </c>
    </row>
    <row r="3" spans="1:14" ht="14.25" customHeight="1"/>
    <row r="4" spans="1:14" ht="15.75" thickBot="1">
      <c r="A4" s="2" t="s">
        <v>342</v>
      </c>
      <c r="B4" s="97" t="s">
        <v>77</v>
      </c>
    </row>
    <row r="5" spans="1:14" s="23" customFormat="1" ht="12.75">
      <c r="A5" s="180"/>
      <c r="B5" s="181"/>
      <c r="C5" s="182" t="s">
        <v>0</v>
      </c>
      <c r="D5" s="182" t="s">
        <v>1</v>
      </c>
      <c r="E5" s="182" t="s">
        <v>2</v>
      </c>
      <c r="F5" s="182" t="s">
        <v>3</v>
      </c>
      <c r="G5" s="182" t="s">
        <v>4</v>
      </c>
      <c r="H5" s="182" t="s">
        <v>5</v>
      </c>
      <c r="I5" s="182" t="s">
        <v>240</v>
      </c>
      <c r="J5" s="182" t="s">
        <v>241</v>
      </c>
      <c r="K5" s="182" t="s">
        <v>242</v>
      </c>
      <c r="L5" s="182" t="s">
        <v>243</v>
      </c>
      <c r="M5" s="182" t="s">
        <v>244</v>
      </c>
      <c r="N5" s="183" t="s">
        <v>245</v>
      </c>
    </row>
    <row r="6" spans="1:14" ht="45">
      <c r="A6" s="172"/>
      <c r="B6" s="109"/>
      <c r="C6" s="110" t="s">
        <v>87</v>
      </c>
      <c r="D6" s="111" t="s">
        <v>76</v>
      </c>
      <c r="E6" s="112" t="s">
        <v>86</v>
      </c>
      <c r="F6" s="113">
        <v>0</v>
      </c>
      <c r="G6" s="113">
        <v>0.2</v>
      </c>
      <c r="H6" s="113">
        <v>0.35</v>
      </c>
      <c r="I6" s="113">
        <v>0.5</v>
      </c>
      <c r="J6" s="113">
        <v>0.75</v>
      </c>
      <c r="K6" s="113">
        <v>1</v>
      </c>
      <c r="L6" s="113">
        <v>1.5</v>
      </c>
      <c r="M6" s="113">
        <v>2.5</v>
      </c>
      <c r="N6" s="173" t="s">
        <v>77</v>
      </c>
    </row>
    <row r="7" spans="1:14">
      <c r="A7" s="174">
        <v>1</v>
      </c>
      <c r="B7" s="114" t="s">
        <v>78</v>
      </c>
      <c r="C7" s="293">
        <v>166234204.96560001</v>
      </c>
      <c r="D7" s="109"/>
      <c r="E7" s="296">
        <v>3324684.0993120004</v>
      </c>
      <c r="F7" s="293">
        <v>0</v>
      </c>
      <c r="G7" s="293">
        <v>3324684.0993120004</v>
      </c>
      <c r="H7" s="293">
        <v>0</v>
      </c>
      <c r="I7" s="293">
        <v>0</v>
      </c>
      <c r="J7" s="293">
        <v>0</v>
      </c>
      <c r="K7" s="293">
        <v>0</v>
      </c>
      <c r="L7" s="293">
        <v>0</v>
      </c>
      <c r="M7" s="293">
        <v>0</v>
      </c>
      <c r="N7" s="175">
        <v>664936.81986240018</v>
      </c>
    </row>
    <row r="8" spans="1:14">
      <c r="A8" s="174">
        <v>1.1000000000000001</v>
      </c>
      <c r="B8" s="115" t="s">
        <v>79</v>
      </c>
      <c r="C8" s="294">
        <v>166234204.96560001</v>
      </c>
      <c r="D8" s="116">
        <v>0.02</v>
      </c>
      <c r="E8" s="296">
        <v>3324684.0993120004</v>
      </c>
      <c r="F8" s="294"/>
      <c r="G8" s="294">
        <v>3324684.0993120004</v>
      </c>
      <c r="H8" s="294"/>
      <c r="I8" s="294"/>
      <c r="J8" s="294"/>
      <c r="K8" s="294"/>
      <c r="L8" s="294"/>
      <c r="M8" s="294"/>
      <c r="N8" s="175">
        <v>664936.81986240018</v>
      </c>
    </row>
    <row r="9" spans="1:14">
      <c r="A9" s="174">
        <v>1.2</v>
      </c>
      <c r="B9" s="115" t="s">
        <v>80</v>
      </c>
      <c r="C9" s="294"/>
      <c r="D9" s="116">
        <v>0.05</v>
      </c>
      <c r="E9" s="296">
        <v>0</v>
      </c>
      <c r="F9" s="294"/>
      <c r="G9" s="294"/>
      <c r="H9" s="294"/>
      <c r="I9" s="294"/>
      <c r="J9" s="294"/>
      <c r="K9" s="294"/>
      <c r="L9" s="294"/>
      <c r="M9" s="294"/>
      <c r="N9" s="175">
        <v>0</v>
      </c>
    </row>
    <row r="10" spans="1:14">
      <c r="A10" s="174">
        <v>1.3</v>
      </c>
      <c r="B10" s="115" t="s">
        <v>81</v>
      </c>
      <c r="C10" s="294"/>
      <c r="D10" s="116">
        <v>0.08</v>
      </c>
      <c r="E10" s="296">
        <v>0</v>
      </c>
      <c r="F10" s="294"/>
      <c r="G10" s="294"/>
      <c r="H10" s="294"/>
      <c r="I10" s="294"/>
      <c r="J10" s="294"/>
      <c r="K10" s="294"/>
      <c r="L10" s="294"/>
      <c r="M10" s="294"/>
      <c r="N10" s="175">
        <v>0</v>
      </c>
    </row>
    <row r="11" spans="1:14">
      <c r="A11" s="174">
        <v>1.4</v>
      </c>
      <c r="B11" s="115" t="s">
        <v>82</v>
      </c>
      <c r="C11" s="294"/>
      <c r="D11" s="116">
        <v>0.11</v>
      </c>
      <c r="E11" s="296">
        <v>0</v>
      </c>
      <c r="F11" s="294"/>
      <c r="G11" s="294"/>
      <c r="H11" s="294"/>
      <c r="I11" s="294"/>
      <c r="J11" s="294"/>
      <c r="K11" s="294"/>
      <c r="L11" s="294"/>
      <c r="M11" s="294"/>
      <c r="N11" s="175">
        <v>0</v>
      </c>
    </row>
    <row r="12" spans="1:14">
      <c r="A12" s="174">
        <v>1.5</v>
      </c>
      <c r="B12" s="115" t="s">
        <v>83</v>
      </c>
      <c r="C12" s="294"/>
      <c r="D12" s="116">
        <v>0.14000000000000001</v>
      </c>
      <c r="E12" s="296">
        <v>0</v>
      </c>
      <c r="F12" s="294"/>
      <c r="G12" s="294"/>
      <c r="H12" s="294"/>
      <c r="I12" s="294"/>
      <c r="J12" s="294"/>
      <c r="K12" s="294"/>
      <c r="L12" s="294"/>
      <c r="M12" s="294"/>
      <c r="N12" s="175">
        <v>0</v>
      </c>
    </row>
    <row r="13" spans="1:14">
      <c r="A13" s="174">
        <v>1.6</v>
      </c>
      <c r="B13" s="117" t="s">
        <v>84</v>
      </c>
      <c r="C13" s="294"/>
      <c r="D13" s="118"/>
      <c r="E13" s="294"/>
      <c r="F13" s="294"/>
      <c r="G13" s="294"/>
      <c r="H13" s="294"/>
      <c r="I13" s="294"/>
      <c r="J13" s="294"/>
      <c r="K13" s="294"/>
      <c r="L13" s="294"/>
      <c r="M13" s="294"/>
      <c r="N13" s="175">
        <v>0</v>
      </c>
    </row>
    <row r="14" spans="1:14">
      <c r="A14" s="174">
        <v>2</v>
      </c>
      <c r="B14" s="119" t="s">
        <v>85</v>
      </c>
      <c r="C14" s="293">
        <v>0</v>
      </c>
      <c r="D14" s="109"/>
      <c r="E14" s="296">
        <v>0</v>
      </c>
      <c r="F14" s="294">
        <v>0</v>
      </c>
      <c r="G14" s="294">
        <v>0</v>
      </c>
      <c r="H14" s="294">
        <v>0</v>
      </c>
      <c r="I14" s="294">
        <v>0</v>
      </c>
      <c r="J14" s="294">
        <v>0</v>
      </c>
      <c r="K14" s="294">
        <v>0</v>
      </c>
      <c r="L14" s="294">
        <v>0</v>
      </c>
      <c r="M14" s="294">
        <v>0</v>
      </c>
      <c r="N14" s="175">
        <v>0</v>
      </c>
    </row>
    <row r="15" spans="1:14">
      <c r="A15" s="174">
        <v>2.1</v>
      </c>
      <c r="B15" s="117" t="s">
        <v>79</v>
      </c>
      <c r="C15" s="294"/>
      <c r="D15" s="116">
        <v>5.0000000000000001E-3</v>
      </c>
      <c r="E15" s="296">
        <v>0</v>
      </c>
      <c r="F15" s="294"/>
      <c r="G15" s="294"/>
      <c r="H15" s="294"/>
      <c r="I15" s="294"/>
      <c r="J15" s="294"/>
      <c r="K15" s="294"/>
      <c r="L15" s="294"/>
      <c r="M15" s="294"/>
      <c r="N15" s="175">
        <v>0</v>
      </c>
    </row>
    <row r="16" spans="1:14">
      <c r="A16" s="174">
        <v>2.2000000000000002</v>
      </c>
      <c r="B16" s="117" t="s">
        <v>80</v>
      </c>
      <c r="C16" s="294"/>
      <c r="D16" s="116">
        <v>0.01</v>
      </c>
      <c r="E16" s="296">
        <v>0</v>
      </c>
      <c r="F16" s="294"/>
      <c r="G16" s="294"/>
      <c r="H16" s="294"/>
      <c r="I16" s="294"/>
      <c r="J16" s="294"/>
      <c r="K16" s="294"/>
      <c r="L16" s="294"/>
      <c r="M16" s="294"/>
      <c r="N16" s="175">
        <v>0</v>
      </c>
    </row>
    <row r="17" spans="1:14">
      <c r="A17" s="174">
        <v>2.2999999999999998</v>
      </c>
      <c r="B17" s="117" t="s">
        <v>81</v>
      </c>
      <c r="C17" s="294"/>
      <c r="D17" s="116">
        <v>0.02</v>
      </c>
      <c r="E17" s="296">
        <v>0</v>
      </c>
      <c r="F17" s="294"/>
      <c r="G17" s="294"/>
      <c r="H17" s="294"/>
      <c r="I17" s="294"/>
      <c r="J17" s="294"/>
      <c r="K17" s="294"/>
      <c r="L17" s="294"/>
      <c r="M17" s="294"/>
      <c r="N17" s="175">
        <v>0</v>
      </c>
    </row>
    <row r="18" spans="1:14">
      <c r="A18" s="174">
        <v>2.4</v>
      </c>
      <c r="B18" s="117" t="s">
        <v>82</v>
      </c>
      <c r="C18" s="294"/>
      <c r="D18" s="116">
        <v>0.03</v>
      </c>
      <c r="E18" s="296">
        <v>0</v>
      </c>
      <c r="F18" s="294"/>
      <c r="G18" s="294"/>
      <c r="H18" s="294"/>
      <c r="I18" s="294"/>
      <c r="J18" s="294"/>
      <c r="K18" s="294"/>
      <c r="L18" s="294"/>
      <c r="M18" s="294"/>
      <c r="N18" s="175">
        <v>0</v>
      </c>
    </row>
    <row r="19" spans="1:14">
      <c r="A19" s="174">
        <v>2.5</v>
      </c>
      <c r="B19" s="117" t="s">
        <v>83</v>
      </c>
      <c r="C19" s="294"/>
      <c r="D19" s="116">
        <v>0.04</v>
      </c>
      <c r="E19" s="296">
        <v>0</v>
      </c>
      <c r="F19" s="294"/>
      <c r="G19" s="294"/>
      <c r="H19" s="294"/>
      <c r="I19" s="294"/>
      <c r="J19" s="294"/>
      <c r="K19" s="294"/>
      <c r="L19" s="294"/>
      <c r="M19" s="294"/>
      <c r="N19" s="175">
        <v>0</v>
      </c>
    </row>
    <row r="20" spans="1:14">
      <c r="A20" s="174">
        <v>2.6</v>
      </c>
      <c r="B20" s="117" t="s">
        <v>84</v>
      </c>
      <c r="C20" s="294"/>
      <c r="D20" s="118"/>
      <c r="E20" s="297"/>
      <c r="F20" s="294"/>
      <c r="G20" s="294"/>
      <c r="H20" s="294"/>
      <c r="I20" s="294"/>
      <c r="J20" s="294"/>
      <c r="K20" s="294"/>
      <c r="L20" s="294"/>
      <c r="M20" s="294"/>
      <c r="N20" s="175">
        <v>0</v>
      </c>
    </row>
    <row r="21" spans="1:14" ht="15.75" thickBot="1">
      <c r="A21" s="176">
        <v>3</v>
      </c>
      <c r="B21" s="177" t="s">
        <v>68</v>
      </c>
      <c r="C21" s="295">
        <v>166234204.96560001</v>
      </c>
      <c r="D21" s="178"/>
      <c r="E21" s="298">
        <v>3324684.0993120004</v>
      </c>
      <c r="F21" s="299">
        <v>0</v>
      </c>
      <c r="G21" s="299">
        <v>3324684.0993120004</v>
      </c>
      <c r="H21" s="299">
        <v>0</v>
      </c>
      <c r="I21" s="299">
        <v>0</v>
      </c>
      <c r="J21" s="299">
        <v>0</v>
      </c>
      <c r="K21" s="299">
        <v>0</v>
      </c>
      <c r="L21" s="299">
        <v>0</v>
      </c>
      <c r="M21" s="299">
        <v>0</v>
      </c>
      <c r="N21" s="179">
        <v>664936.81986240018</v>
      </c>
    </row>
    <row r="22" spans="1:14">
      <c r="E22" s="300"/>
      <c r="F22" s="300"/>
      <c r="G22" s="300"/>
      <c r="H22" s="300"/>
      <c r="I22" s="300"/>
      <c r="J22" s="300"/>
      <c r="K22" s="300"/>
      <c r="L22" s="300"/>
      <c r="M22" s="300"/>
    </row>
    <row r="24" spans="1:14">
      <c r="C24" s="300"/>
      <c r="D24" s="300"/>
      <c r="E24" s="300"/>
      <c r="F24" s="300"/>
      <c r="G24" s="300"/>
      <c r="H24" s="300"/>
      <c r="I24" s="300"/>
      <c r="J24" s="300"/>
      <c r="K24" s="300"/>
      <c r="L24" s="300"/>
      <c r="M24" s="300"/>
      <c r="N24" s="300"/>
    </row>
    <row r="25" spans="1:14">
      <c r="C25" s="300"/>
      <c r="D25" s="300"/>
      <c r="E25" s="300"/>
      <c r="F25" s="300"/>
      <c r="G25" s="300"/>
      <c r="H25" s="300"/>
      <c r="I25" s="300"/>
      <c r="J25" s="300"/>
      <c r="K25" s="300"/>
      <c r="L25" s="300"/>
      <c r="M25" s="300"/>
      <c r="N25" s="300"/>
    </row>
    <row r="26" spans="1:14">
      <c r="C26" s="300"/>
      <c r="D26" s="300"/>
      <c r="E26" s="300"/>
      <c r="F26" s="300"/>
      <c r="G26" s="300"/>
      <c r="H26" s="300"/>
      <c r="I26" s="300"/>
      <c r="J26" s="300"/>
      <c r="K26" s="300"/>
      <c r="L26" s="300"/>
      <c r="M26" s="300"/>
      <c r="N26" s="300"/>
    </row>
    <row r="27" spans="1:14">
      <c r="C27" s="300"/>
      <c r="D27" s="300"/>
      <c r="E27" s="300"/>
      <c r="F27" s="300"/>
      <c r="G27" s="300"/>
      <c r="H27" s="300"/>
      <c r="I27" s="300"/>
      <c r="J27" s="300"/>
      <c r="K27" s="300"/>
      <c r="L27" s="300"/>
      <c r="M27" s="300"/>
      <c r="N27" s="300"/>
    </row>
    <row r="28" spans="1:14">
      <c r="C28" s="300"/>
      <c r="D28" s="300"/>
      <c r="E28" s="300"/>
      <c r="F28" s="300"/>
      <c r="G28" s="300"/>
      <c r="H28" s="300"/>
      <c r="I28" s="300"/>
      <c r="J28" s="300"/>
      <c r="K28" s="300"/>
      <c r="L28" s="300"/>
      <c r="M28" s="300"/>
      <c r="N28" s="300"/>
    </row>
    <row r="29" spans="1:14">
      <c r="C29" s="300"/>
      <c r="D29" s="300"/>
      <c r="E29" s="300"/>
      <c r="F29" s="300"/>
      <c r="G29" s="300"/>
      <c r="H29" s="300"/>
      <c r="I29" s="300"/>
      <c r="J29" s="300"/>
      <c r="K29" s="300"/>
      <c r="L29" s="300"/>
      <c r="M29" s="300"/>
      <c r="N29" s="300"/>
    </row>
    <row r="30" spans="1:14">
      <c r="C30" s="300"/>
      <c r="D30" s="300"/>
      <c r="E30" s="300"/>
      <c r="F30" s="300"/>
      <c r="G30" s="300"/>
      <c r="H30" s="300"/>
      <c r="I30" s="300"/>
      <c r="J30" s="300"/>
      <c r="K30" s="300"/>
      <c r="L30" s="300"/>
      <c r="M30" s="300"/>
      <c r="N30" s="300"/>
    </row>
    <row r="31" spans="1:14">
      <c r="C31" s="300"/>
      <c r="D31" s="300"/>
      <c r="E31" s="300"/>
      <c r="F31" s="300"/>
      <c r="G31" s="300"/>
      <c r="H31" s="300"/>
      <c r="I31" s="300"/>
      <c r="J31" s="300"/>
      <c r="K31" s="300"/>
      <c r="L31" s="300"/>
      <c r="M31" s="300"/>
      <c r="N31" s="300"/>
    </row>
    <row r="32" spans="1:14">
      <c r="C32" s="300"/>
      <c r="D32" s="300"/>
      <c r="E32" s="300"/>
      <c r="F32" s="300"/>
      <c r="G32" s="300"/>
      <c r="H32" s="300"/>
      <c r="I32" s="300"/>
      <c r="J32" s="300"/>
      <c r="K32" s="300"/>
      <c r="L32" s="300"/>
      <c r="M32" s="300"/>
      <c r="N32" s="300"/>
    </row>
    <row r="33" spans="3:14">
      <c r="C33" s="300"/>
      <c r="D33" s="300"/>
      <c r="E33" s="300"/>
      <c r="F33" s="300"/>
      <c r="G33" s="300"/>
      <c r="H33" s="300"/>
      <c r="I33" s="300"/>
      <c r="J33" s="300"/>
      <c r="K33" s="300"/>
      <c r="L33" s="300"/>
      <c r="M33" s="300"/>
      <c r="N33" s="300"/>
    </row>
    <row r="34" spans="3:14">
      <c r="C34" s="300"/>
      <c r="D34" s="300"/>
      <c r="E34" s="300"/>
      <c r="F34" s="300"/>
      <c r="G34" s="300"/>
      <c r="H34" s="300"/>
      <c r="I34" s="300"/>
      <c r="J34" s="300"/>
      <c r="K34" s="300"/>
      <c r="L34" s="300"/>
      <c r="M34" s="300"/>
      <c r="N34" s="300"/>
    </row>
    <row r="35" spans="3:14">
      <c r="C35" s="300"/>
      <c r="D35" s="300"/>
      <c r="E35" s="300"/>
      <c r="F35" s="300"/>
      <c r="G35" s="300"/>
      <c r="H35" s="300"/>
      <c r="I35" s="300"/>
      <c r="J35" s="300"/>
      <c r="K35" s="300"/>
      <c r="L35" s="300"/>
      <c r="M35" s="300"/>
      <c r="N35" s="300"/>
    </row>
    <row r="36" spans="3:14">
      <c r="C36" s="300"/>
      <c r="D36" s="300"/>
      <c r="E36" s="300"/>
      <c r="F36" s="300"/>
      <c r="G36" s="300"/>
      <c r="H36" s="300"/>
      <c r="I36" s="300"/>
      <c r="J36" s="300"/>
      <c r="K36" s="300"/>
      <c r="L36" s="300"/>
      <c r="M36" s="300"/>
      <c r="N36" s="300"/>
    </row>
    <row r="37" spans="3:14">
      <c r="C37" s="300"/>
      <c r="D37" s="300"/>
      <c r="E37" s="300"/>
      <c r="F37" s="300"/>
      <c r="G37" s="300"/>
      <c r="H37" s="300"/>
      <c r="I37" s="300"/>
      <c r="J37" s="300"/>
      <c r="K37" s="300"/>
      <c r="L37" s="300"/>
      <c r="M37" s="300"/>
      <c r="N37" s="300"/>
    </row>
    <row r="38" spans="3:14">
      <c r="C38" s="300"/>
      <c r="D38" s="300"/>
      <c r="E38" s="300"/>
      <c r="F38" s="300"/>
      <c r="G38" s="300"/>
      <c r="H38" s="300"/>
      <c r="I38" s="300"/>
      <c r="J38" s="300"/>
      <c r="K38" s="300"/>
      <c r="L38" s="300"/>
      <c r="M38" s="300"/>
      <c r="N38" s="30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workbookViewId="0">
      <selection activeCell="O20" sqref="O20"/>
    </sheetView>
  </sheetViews>
  <sheetFormatPr defaultRowHeight="15"/>
  <cols>
    <col min="1" max="1" width="11.42578125" customWidth="1"/>
    <col min="2" max="2" width="76.85546875" style="4" customWidth="1"/>
    <col min="3" max="3" width="22.85546875" customWidth="1"/>
  </cols>
  <sheetData>
    <row r="1" spans="1:4">
      <c r="A1" s="328" t="s">
        <v>190</v>
      </c>
      <c r="B1" t="s">
        <v>485</v>
      </c>
    </row>
    <row r="2" spans="1:4">
      <c r="A2" s="328" t="s">
        <v>191</v>
      </c>
      <c r="B2" s="430">
        <v>44012</v>
      </c>
    </row>
    <row r="3" spans="1:4">
      <c r="A3" s="328"/>
      <c r="B3"/>
    </row>
    <row r="4" spans="1:4">
      <c r="A4" s="328" t="s">
        <v>470</v>
      </c>
      <c r="B4" t="s">
        <v>429</v>
      </c>
    </row>
    <row r="5" spans="1:4">
      <c r="A5" s="393"/>
      <c r="B5" s="393" t="s">
        <v>430</v>
      </c>
      <c r="C5" s="405"/>
    </row>
    <row r="6" spans="1:4">
      <c r="A6" s="394">
        <v>1</v>
      </c>
      <c r="B6" s="406" t="s">
        <v>482</v>
      </c>
      <c r="C6" s="407">
        <v>1598555007.7020001</v>
      </c>
      <c r="D6" s="487"/>
    </row>
    <row r="7" spans="1:4">
      <c r="A7" s="394">
        <v>2</v>
      </c>
      <c r="B7" s="406" t="s">
        <v>431</v>
      </c>
      <c r="C7" s="407">
        <v>-6980609.1799999997</v>
      </c>
      <c r="D7" s="487"/>
    </row>
    <row r="8" spans="1:4">
      <c r="A8" s="395">
        <v>3</v>
      </c>
      <c r="B8" s="408" t="s">
        <v>432</v>
      </c>
      <c r="C8" s="409">
        <v>1591574398.5220001</v>
      </c>
      <c r="D8" s="487"/>
    </row>
    <row r="9" spans="1:4">
      <c r="A9" s="396"/>
      <c r="B9" s="396" t="s">
        <v>433</v>
      </c>
      <c r="C9" s="410"/>
      <c r="D9" s="487"/>
    </row>
    <row r="10" spans="1:4">
      <c r="A10" s="397">
        <v>4</v>
      </c>
      <c r="B10" s="411" t="s">
        <v>434</v>
      </c>
      <c r="C10" s="407"/>
      <c r="D10" s="487"/>
    </row>
    <row r="11" spans="1:4">
      <c r="A11" s="397">
        <v>5</v>
      </c>
      <c r="B11" s="412" t="s">
        <v>435</v>
      </c>
      <c r="C11" s="407"/>
      <c r="D11" s="487"/>
    </row>
    <row r="12" spans="1:4">
      <c r="A12" s="397" t="s">
        <v>436</v>
      </c>
      <c r="B12" s="406" t="s">
        <v>437</v>
      </c>
      <c r="C12" s="409">
        <v>3324684.0993120004</v>
      </c>
      <c r="D12" s="487"/>
    </row>
    <row r="13" spans="1:4">
      <c r="A13" s="398">
        <v>6</v>
      </c>
      <c r="B13" s="413" t="s">
        <v>438</v>
      </c>
      <c r="C13" s="407"/>
      <c r="D13" s="487"/>
    </row>
    <row r="14" spans="1:4">
      <c r="A14" s="398">
        <v>7</v>
      </c>
      <c r="B14" s="414" t="s">
        <v>439</v>
      </c>
      <c r="C14" s="407"/>
      <c r="D14" s="487"/>
    </row>
    <row r="15" spans="1:4">
      <c r="A15" s="399">
        <v>8</v>
      </c>
      <c r="B15" s="406" t="s">
        <v>440</v>
      </c>
      <c r="C15" s="407"/>
      <c r="D15" s="487"/>
    </row>
    <row r="16" spans="1:4" ht="24">
      <c r="A16" s="398">
        <v>9</v>
      </c>
      <c r="B16" s="414" t="s">
        <v>441</v>
      </c>
      <c r="C16" s="407"/>
      <c r="D16" s="487"/>
    </row>
    <row r="17" spans="1:4">
      <c r="A17" s="398">
        <v>10</v>
      </c>
      <c r="B17" s="414" t="s">
        <v>442</v>
      </c>
      <c r="C17" s="407"/>
      <c r="D17" s="487"/>
    </row>
    <row r="18" spans="1:4">
      <c r="A18" s="400">
        <v>11</v>
      </c>
      <c r="B18" s="415" t="s">
        <v>443</v>
      </c>
      <c r="C18" s="409">
        <v>3324684.0993120004</v>
      </c>
      <c r="D18" s="487"/>
    </row>
    <row r="19" spans="1:4">
      <c r="A19" s="396"/>
      <c r="B19" s="396" t="s">
        <v>444</v>
      </c>
      <c r="C19" s="416"/>
      <c r="D19" s="487"/>
    </row>
    <row r="20" spans="1:4">
      <c r="A20" s="398">
        <v>12</v>
      </c>
      <c r="B20" s="411" t="s">
        <v>445</v>
      </c>
      <c r="C20" s="407"/>
      <c r="D20" s="487"/>
    </row>
    <row r="21" spans="1:4">
      <c r="A21" s="398">
        <v>13</v>
      </c>
      <c r="B21" s="411" t="s">
        <v>446</v>
      </c>
      <c r="C21" s="407"/>
      <c r="D21" s="487"/>
    </row>
    <row r="22" spans="1:4">
      <c r="A22" s="398">
        <v>14</v>
      </c>
      <c r="B22" s="411" t="s">
        <v>447</v>
      </c>
      <c r="C22" s="407"/>
      <c r="D22" s="487"/>
    </row>
    <row r="23" spans="1:4" ht="24">
      <c r="A23" s="398" t="s">
        <v>448</v>
      </c>
      <c r="B23" s="411" t="s">
        <v>449</v>
      </c>
      <c r="C23" s="407"/>
      <c r="D23" s="487"/>
    </row>
    <row r="24" spans="1:4">
      <c r="A24" s="398">
        <v>15</v>
      </c>
      <c r="B24" s="411" t="s">
        <v>450</v>
      </c>
      <c r="C24" s="407"/>
      <c r="D24" s="487"/>
    </row>
    <row r="25" spans="1:4">
      <c r="A25" s="398" t="s">
        <v>451</v>
      </c>
      <c r="B25" s="406" t="s">
        <v>452</v>
      </c>
      <c r="C25" s="407"/>
      <c r="D25" s="487"/>
    </row>
    <row r="26" spans="1:4">
      <c r="A26" s="400">
        <v>16</v>
      </c>
      <c r="B26" s="415" t="s">
        <v>453</v>
      </c>
      <c r="C26" s="409">
        <v>0</v>
      </c>
      <c r="D26" s="487"/>
    </row>
    <row r="27" spans="1:4">
      <c r="A27" s="396"/>
      <c r="B27" s="396" t="s">
        <v>454</v>
      </c>
      <c r="C27" s="410"/>
      <c r="D27" s="487"/>
    </row>
    <row r="28" spans="1:4">
      <c r="A28" s="397">
        <v>17</v>
      </c>
      <c r="B28" s="406" t="s">
        <v>455</v>
      </c>
      <c r="C28" s="407"/>
      <c r="D28" s="487"/>
    </row>
    <row r="29" spans="1:4">
      <c r="A29" s="397">
        <v>18</v>
      </c>
      <c r="B29" s="406" t="s">
        <v>456</v>
      </c>
      <c r="C29" s="407"/>
      <c r="D29" s="487"/>
    </row>
    <row r="30" spans="1:4">
      <c r="A30" s="400">
        <v>19</v>
      </c>
      <c r="B30" s="415" t="s">
        <v>457</v>
      </c>
      <c r="C30" s="409">
        <v>0</v>
      </c>
      <c r="D30" s="487"/>
    </row>
    <row r="31" spans="1:4">
      <c r="A31" s="401"/>
      <c r="B31" s="396" t="s">
        <v>458</v>
      </c>
      <c r="C31" s="410"/>
      <c r="D31" s="487"/>
    </row>
    <row r="32" spans="1:4">
      <c r="A32" s="397" t="s">
        <v>459</v>
      </c>
      <c r="B32" s="411" t="s">
        <v>460</v>
      </c>
      <c r="C32" s="417"/>
      <c r="D32" s="487"/>
    </row>
    <row r="33" spans="1:4">
      <c r="A33" s="397" t="s">
        <v>461</v>
      </c>
      <c r="B33" s="412" t="s">
        <v>462</v>
      </c>
      <c r="C33" s="417"/>
      <c r="D33" s="487"/>
    </row>
    <row r="34" spans="1:4">
      <c r="A34" s="396"/>
      <c r="B34" s="396" t="s">
        <v>463</v>
      </c>
      <c r="C34" s="410"/>
      <c r="D34" s="487"/>
    </row>
    <row r="35" spans="1:4">
      <c r="A35" s="400">
        <v>20</v>
      </c>
      <c r="B35" s="415" t="s">
        <v>89</v>
      </c>
      <c r="C35" s="409">
        <v>181115216.2261</v>
      </c>
      <c r="D35" s="487"/>
    </row>
    <row r="36" spans="1:4">
      <c r="A36" s="400">
        <v>21</v>
      </c>
      <c r="B36" s="415" t="s">
        <v>464</v>
      </c>
      <c r="C36" s="409">
        <v>1594899082.6213121</v>
      </c>
      <c r="D36" s="487"/>
    </row>
    <row r="37" spans="1:4">
      <c r="A37" s="402"/>
      <c r="B37" s="402" t="s">
        <v>429</v>
      </c>
      <c r="C37" s="410"/>
      <c r="D37" s="487"/>
    </row>
    <row r="38" spans="1:4">
      <c r="A38" s="400">
        <v>22</v>
      </c>
      <c r="B38" s="415" t="s">
        <v>429</v>
      </c>
      <c r="C38" s="409">
        <v>0.11355904470671981</v>
      </c>
      <c r="D38" s="487"/>
    </row>
    <row r="39" spans="1:4">
      <c r="A39" s="402"/>
      <c r="B39" s="402" t="s">
        <v>465</v>
      </c>
      <c r="C39" s="410"/>
      <c r="D39" s="487"/>
    </row>
    <row r="40" spans="1:4">
      <c r="A40" s="403" t="s">
        <v>466</v>
      </c>
      <c r="B40" s="411" t="s">
        <v>467</v>
      </c>
      <c r="C40" s="417"/>
      <c r="D40" s="487"/>
    </row>
    <row r="41" spans="1:4">
      <c r="A41" s="404" t="s">
        <v>468</v>
      </c>
      <c r="B41" s="412" t="s">
        <v>469</v>
      </c>
      <c r="C41" s="417"/>
      <c r="D41" s="487"/>
    </row>
    <row r="43" spans="1:4">
      <c r="B43" s="427" t="s">
        <v>483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E21" sqref="E21"/>
    </sheetView>
  </sheetViews>
  <sheetFormatPr defaultRowHeight="15.75"/>
  <cols>
    <col min="1" max="1" width="9.5703125" style="17" bestFit="1" customWidth="1"/>
    <col min="2" max="2" width="86" style="14" customWidth="1"/>
    <col min="3" max="3" width="12.7109375" style="14" customWidth="1"/>
    <col min="4" max="7" width="12.7109375" style="2" customWidth="1"/>
    <col min="8" max="13" width="6.7109375" customWidth="1"/>
  </cols>
  <sheetData>
    <row r="1" spans="1:8">
      <c r="A1" s="15" t="s">
        <v>190</v>
      </c>
      <c r="B1" s="426" t="s">
        <v>485</v>
      </c>
    </row>
    <row r="2" spans="1:8">
      <c r="A2" s="15" t="s">
        <v>191</v>
      </c>
      <c r="B2" s="428">
        <v>44012</v>
      </c>
      <c r="C2" s="27"/>
      <c r="D2" s="16"/>
      <c r="E2" s="16"/>
      <c r="F2" s="16"/>
      <c r="G2" s="16"/>
      <c r="H2" s="1"/>
    </row>
    <row r="3" spans="1:8">
      <c r="A3" s="15"/>
      <c r="C3" s="27"/>
      <c r="D3" s="16"/>
      <c r="E3" s="16"/>
      <c r="F3" s="16"/>
      <c r="G3" s="16"/>
      <c r="H3" s="1"/>
    </row>
    <row r="4" spans="1:8" ht="16.5" thickBot="1">
      <c r="A4" s="74" t="s">
        <v>329</v>
      </c>
      <c r="B4" s="213" t="s">
        <v>225</v>
      </c>
      <c r="C4" s="214"/>
      <c r="D4" s="215"/>
      <c r="E4" s="215"/>
      <c r="F4" s="215"/>
      <c r="G4" s="215"/>
      <c r="H4" s="1"/>
    </row>
    <row r="5" spans="1:8" ht="15">
      <c r="A5" s="309" t="s">
        <v>26</v>
      </c>
      <c r="B5" s="310"/>
      <c r="C5" s="438">
        <v>44012</v>
      </c>
      <c r="D5" s="438">
        <v>43921</v>
      </c>
      <c r="E5" s="438">
        <v>43830</v>
      </c>
      <c r="F5" s="438">
        <v>43738</v>
      </c>
      <c r="G5" s="438">
        <v>43646</v>
      </c>
    </row>
    <row r="6" spans="1:8" ht="15">
      <c r="A6" s="124"/>
      <c r="B6" s="30" t="s">
        <v>187</v>
      </c>
      <c r="C6" s="311"/>
      <c r="D6" s="311"/>
      <c r="E6" s="311"/>
      <c r="F6" s="311"/>
      <c r="G6" s="311"/>
    </row>
    <row r="7" spans="1:8" ht="15">
      <c r="A7" s="124"/>
      <c r="B7" s="31" t="s">
        <v>192</v>
      </c>
      <c r="C7" s="311"/>
      <c r="D7" s="311"/>
      <c r="E7" s="311"/>
      <c r="F7" s="311"/>
      <c r="G7" s="311"/>
    </row>
    <row r="8" spans="1:8" ht="15">
      <c r="A8" s="125">
        <v>1</v>
      </c>
      <c r="B8" s="236" t="s">
        <v>23</v>
      </c>
      <c r="C8" s="238">
        <v>181115216.2261</v>
      </c>
      <c r="D8" s="238">
        <v>176282353.8418</v>
      </c>
      <c r="E8" s="239">
        <v>193010028.67900002</v>
      </c>
      <c r="F8" s="239">
        <v>182455156.92881042</v>
      </c>
      <c r="G8" s="239">
        <v>178327729.99906981</v>
      </c>
      <c r="H8" s="491"/>
    </row>
    <row r="9" spans="1:8" ht="15">
      <c r="A9" s="125">
        <v>2</v>
      </c>
      <c r="B9" s="236" t="s">
        <v>89</v>
      </c>
      <c r="C9" s="238">
        <v>181115216.2261</v>
      </c>
      <c r="D9" s="238">
        <v>176282353.8418</v>
      </c>
      <c r="E9" s="239">
        <v>193010028.67900002</v>
      </c>
      <c r="F9" s="239">
        <v>182455156.92881042</v>
      </c>
      <c r="G9" s="239">
        <v>178327729.99906981</v>
      </c>
      <c r="H9" s="491"/>
    </row>
    <row r="10" spans="1:8" ht="15">
      <c r="A10" s="125">
        <v>3</v>
      </c>
      <c r="B10" s="236" t="s">
        <v>88</v>
      </c>
      <c r="C10" s="238">
        <v>236886966.84141621</v>
      </c>
      <c r="D10" s="238">
        <v>241959513.79807672</v>
      </c>
      <c r="E10" s="239">
        <v>251779916.34689862</v>
      </c>
      <c r="F10" s="239">
        <v>242850298.83932611</v>
      </c>
      <c r="G10" s="239">
        <v>237459267.06723186</v>
      </c>
      <c r="H10" s="491"/>
    </row>
    <row r="11" spans="1:8" ht="15">
      <c r="A11" s="124"/>
      <c r="B11" s="30" t="s">
        <v>188</v>
      </c>
      <c r="C11" s="311"/>
      <c r="D11" s="311"/>
      <c r="E11" s="311"/>
      <c r="F11" s="311"/>
      <c r="G11" s="311"/>
      <c r="H11" s="491"/>
    </row>
    <row r="12" spans="1:8" ht="15" customHeight="1">
      <c r="A12" s="125">
        <v>4</v>
      </c>
      <c r="B12" s="236" t="s">
        <v>343</v>
      </c>
      <c r="C12" s="338">
        <v>1269416745.4604745</v>
      </c>
      <c r="D12" s="338">
        <v>1319727082.0249529</v>
      </c>
      <c r="E12" s="239">
        <v>1270169967.2874706</v>
      </c>
      <c r="F12" s="239">
        <v>1332323124.4388566</v>
      </c>
      <c r="G12" s="239">
        <v>1282620740.5341537</v>
      </c>
      <c r="H12" s="491"/>
    </row>
    <row r="13" spans="1:8" ht="15">
      <c r="A13" s="124"/>
      <c r="B13" s="30" t="s">
        <v>90</v>
      </c>
      <c r="C13" s="311"/>
      <c r="D13" s="311"/>
      <c r="E13" s="311"/>
      <c r="F13" s="311"/>
      <c r="G13" s="311"/>
      <c r="H13" s="491"/>
    </row>
    <row r="14" spans="1:8" s="3" customFormat="1" ht="15">
      <c r="A14" s="125"/>
      <c r="B14" s="31" t="s">
        <v>477</v>
      </c>
      <c r="C14" s="311"/>
      <c r="D14" s="311"/>
      <c r="E14" s="311"/>
      <c r="F14" s="311"/>
      <c r="G14" s="311"/>
      <c r="H14" s="491"/>
    </row>
    <row r="15" spans="1:8" ht="15">
      <c r="A15" s="123">
        <v>5</v>
      </c>
      <c r="B15" s="29"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&gt;=5.46%</v>
      </c>
      <c r="C15" s="433">
        <v>0.14267593118948607</v>
      </c>
      <c r="D15" s="433">
        <v>0.13357485516726475</v>
      </c>
      <c r="E15" s="433">
        <v>0.15195606387323526</v>
      </c>
      <c r="F15" s="433">
        <v>0.13694512508416926</v>
      </c>
      <c r="G15" s="433">
        <v>0.13903387366463787</v>
      </c>
      <c r="H15" s="491"/>
    </row>
    <row r="16" spans="1:8" ht="15" customHeight="1">
      <c r="A16" s="123">
        <v>6</v>
      </c>
      <c r="B16" s="29" t="str">
        <f>"პირველადი კაპიტალის კოეფიციენტი &gt;="&amp;ROUND('9.1. Capital Requirements'!$C$20*100, 2 )&amp;"%"</f>
        <v>პირველადი კაპიტალის კოეფიციენტი &gt;=7.29%</v>
      </c>
      <c r="C16" s="433">
        <v>0.14267593118948607</v>
      </c>
      <c r="D16" s="433">
        <v>0.13357485516726475</v>
      </c>
      <c r="E16" s="433">
        <v>0.15195606387323526</v>
      </c>
      <c r="F16" s="433">
        <v>0.13694512508416926</v>
      </c>
      <c r="G16" s="433">
        <v>0.13903387366463787</v>
      </c>
      <c r="H16" s="491"/>
    </row>
    <row r="17" spans="1:8" ht="15">
      <c r="A17" s="123">
        <v>7</v>
      </c>
      <c r="B17" s="29" t="str">
        <f>"საზედამხედველო კაპიტალის კოეფიციენტი &gt;="&amp;ROUND('9.1. Capital Requirements'!$C$21*100,2)&amp;"%"</f>
        <v>საზედამხედველო კაპიტალის კოეფიციენტი &gt;=11.02%</v>
      </c>
      <c r="C17" s="433">
        <v>0.18661087281898639</v>
      </c>
      <c r="D17" s="433">
        <v>0.18334056873851579</v>
      </c>
      <c r="E17" s="433">
        <v>0.19822537363608964</v>
      </c>
      <c r="F17" s="433">
        <v>0.18227582662547345</v>
      </c>
      <c r="G17" s="433">
        <v>0.18513599504740644</v>
      </c>
      <c r="H17" s="491"/>
    </row>
    <row r="18" spans="1:8" ht="15">
      <c r="A18" s="124"/>
      <c r="B18" s="30" t="s">
        <v>6</v>
      </c>
      <c r="C18" s="434"/>
      <c r="D18" s="434"/>
      <c r="E18" s="434"/>
      <c r="F18" s="434"/>
      <c r="G18" s="434"/>
      <c r="H18" s="491"/>
    </row>
    <row r="19" spans="1:8" ht="15" customHeight="1">
      <c r="A19" s="126">
        <v>8</v>
      </c>
      <c r="B19" s="32" t="s">
        <v>7</v>
      </c>
      <c r="C19" s="435">
        <v>5.640381993077672E-2</v>
      </c>
      <c r="D19" s="435">
        <v>5.7616189154803849E-2</v>
      </c>
      <c r="E19" s="435">
        <v>6.0369512968061284E-2</v>
      </c>
      <c r="F19" s="435">
        <v>5.9780941201577155E-2</v>
      </c>
      <c r="G19" s="435">
        <v>5.9611255613292329E-2</v>
      </c>
      <c r="H19" s="491"/>
    </row>
    <row r="20" spans="1:8" ht="15">
      <c r="A20" s="126">
        <v>9</v>
      </c>
      <c r="B20" s="32" t="s">
        <v>8</v>
      </c>
      <c r="C20" s="435">
        <v>2.3857722573939588E-2</v>
      </c>
      <c r="D20" s="435">
        <v>2.3803472987318584E-2</v>
      </c>
      <c r="E20" s="435">
        <v>2.6052321770937824E-2</v>
      </c>
      <c r="F20" s="435">
        <v>2.6254755622061084E-2</v>
      </c>
      <c r="G20" s="435">
        <v>2.6542243907060552E-2</v>
      </c>
      <c r="H20" s="491"/>
    </row>
    <row r="21" spans="1:8" ht="15">
      <c r="A21" s="126">
        <v>10</v>
      </c>
      <c r="B21" s="32" t="s">
        <v>9</v>
      </c>
      <c r="C21" s="435">
        <v>2.0031056524941419E-2</v>
      </c>
      <c r="D21" s="435">
        <v>2.8887907030658463E-2</v>
      </c>
      <c r="E21" s="435">
        <v>2.2853761759102725E-2</v>
      </c>
      <c r="F21" s="435">
        <v>2.4633964718204979E-2</v>
      </c>
      <c r="G21" s="435">
        <v>1.8440517780164527E-2</v>
      </c>
      <c r="H21" s="491"/>
    </row>
    <row r="22" spans="1:8" ht="15">
      <c r="A22" s="126">
        <v>11</v>
      </c>
      <c r="B22" s="32" t="s">
        <v>226</v>
      </c>
      <c r="C22" s="435">
        <v>3.2546097356837132E-2</v>
      </c>
      <c r="D22" s="435">
        <v>3.3812716167485268E-2</v>
      </c>
      <c r="E22" s="435">
        <v>3.4317191197123467E-2</v>
      </c>
      <c r="F22" s="435">
        <v>3.3526185579516081E-2</v>
      </c>
      <c r="G22" s="435">
        <v>3.3069011706231777E-2</v>
      </c>
      <c r="H22" s="491"/>
    </row>
    <row r="23" spans="1:8" ht="15">
      <c r="A23" s="126">
        <v>12</v>
      </c>
      <c r="B23" s="32" t="s">
        <v>10</v>
      </c>
      <c r="C23" s="435">
        <v>-1.4992558553650153E-2</v>
      </c>
      <c r="D23" s="435">
        <v>-4.3896316854456031E-2</v>
      </c>
      <c r="E23" s="435">
        <v>1.5427818985523124E-2</v>
      </c>
      <c r="F23" s="435">
        <v>1.1949745213188848E-2</v>
      </c>
      <c r="G23" s="435">
        <v>1.2563979419076256E-2</v>
      </c>
      <c r="H23" s="491"/>
    </row>
    <row r="24" spans="1:8" ht="15">
      <c r="A24" s="126">
        <v>13</v>
      </c>
      <c r="B24" s="32" t="s">
        <v>11</v>
      </c>
      <c r="C24" s="435">
        <v>-0.12047029962504062</v>
      </c>
      <c r="D24" s="435">
        <v>-0.33852252311593867</v>
      </c>
      <c r="E24" s="435">
        <v>0.12400850029845803</v>
      </c>
      <c r="F24" s="435">
        <v>9.6924199755498458E-2</v>
      </c>
      <c r="G24" s="435">
        <v>0.10146314671390697</v>
      </c>
      <c r="H24" s="491"/>
    </row>
    <row r="25" spans="1:8" ht="15">
      <c r="A25" s="124"/>
      <c r="B25" s="30" t="s">
        <v>12</v>
      </c>
      <c r="C25" s="434"/>
      <c r="D25" s="434"/>
      <c r="E25" s="434"/>
      <c r="F25" s="434"/>
      <c r="G25" s="434"/>
      <c r="H25" s="491"/>
    </row>
    <row r="26" spans="1:8" ht="15">
      <c r="A26" s="126">
        <v>14</v>
      </c>
      <c r="B26" s="32" t="s">
        <v>13</v>
      </c>
      <c r="C26" s="435">
        <v>3.6048262637900098E-2</v>
      </c>
      <c r="D26" s="435">
        <v>3.8182590388785943E-2</v>
      </c>
      <c r="E26" s="435">
        <v>3.4885198679042877E-2</v>
      </c>
      <c r="F26" s="435">
        <v>3.2856279058343263E-2</v>
      </c>
      <c r="G26" s="435">
        <v>2.9289051468664767E-2</v>
      </c>
      <c r="H26" s="491"/>
    </row>
    <row r="27" spans="1:8" ht="15" customHeight="1">
      <c r="A27" s="126">
        <v>15</v>
      </c>
      <c r="B27" s="32" t="s">
        <v>14</v>
      </c>
      <c r="C27" s="435">
        <v>6.0417797617828277E-2</v>
      </c>
      <c r="D27" s="435">
        <v>6.1254342874241252E-2</v>
      </c>
      <c r="E27" s="435">
        <v>3.4605441234879811E-2</v>
      </c>
      <c r="F27" s="435">
        <v>3.465865474387908E-2</v>
      </c>
      <c r="G27" s="435">
        <v>3.3281692979583763E-2</v>
      </c>
      <c r="H27" s="491"/>
    </row>
    <row r="28" spans="1:8" ht="15">
      <c r="A28" s="126">
        <v>16</v>
      </c>
      <c r="B28" s="32" t="s">
        <v>15</v>
      </c>
      <c r="C28" s="435">
        <v>0.76305263053608707</v>
      </c>
      <c r="D28" s="435">
        <v>0.76826053272284789</v>
      </c>
      <c r="E28" s="435">
        <v>0.74826308879829462</v>
      </c>
      <c r="F28" s="435">
        <v>0.75679869898216434</v>
      </c>
      <c r="G28" s="435">
        <v>0.77853558355421681</v>
      </c>
      <c r="H28" s="491"/>
    </row>
    <row r="29" spans="1:8" ht="15" customHeight="1">
      <c r="A29" s="126">
        <v>17</v>
      </c>
      <c r="B29" s="32" t="s">
        <v>16</v>
      </c>
      <c r="C29" s="435">
        <v>0.72095264546090776</v>
      </c>
      <c r="D29" s="435">
        <v>0.74372342563517868</v>
      </c>
      <c r="E29" s="435">
        <v>0.71443505153607478</v>
      </c>
      <c r="F29" s="435">
        <v>0.72328084528102887</v>
      </c>
      <c r="G29" s="435">
        <v>0.72254128833649034</v>
      </c>
      <c r="H29" s="491"/>
    </row>
    <row r="30" spans="1:8" ht="15">
      <c r="A30" s="126">
        <v>18</v>
      </c>
      <c r="B30" s="32" t="s">
        <v>17</v>
      </c>
      <c r="C30" s="435">
        <v>4.0538077784018689E-2</v>
      </c>
      <c r="D30" s="435">
        <v>6.8343970392063122E-2</v>
      </c>
      <c r="E30" s="435">
        <v>4.4531352032856755E-2</v>
      </c>
      <c r="F30" s="435">
        <v>6.8161509490301087E-2</v>
      </c>
      <c r="G30" s="435">
        <v>3.1027846293147948E-2</v>
      </c>
      <c r="H30" s="491"/>
    </row>
    <row r="31" spans="1:8" ht="15" customHeight="1">
      <c r="A31" s="124"/>
      <c r="B31" s="30" t="s">
        <v>18</v>
      </c>
      <c r="C31" s="434"/>
      <c r="D31" s="434"/>
      <c r="E31" s="434"/>
      <c r="F31" s="434"/>
      <c r="G31" s="434"/>
      <c r="H31" s="491"/>
    </row>
    <row r="32" spans="1:8" ht="15" customHeight="1">
      <c r="A32" s="126">
        <v>19</v>
      </c>
      <c r="B32" s="32" t="s">
        <v>19</v>
      </c>
      <c r="C32" s="436">
        <v>0.26350163729887854</v>
      </c>
      <c r="D32" s="436">
        <v>0.25545906243461908</v>
      </c>
      <c r="E32" s="436">
        <v>0.24621589556660944</v>
      </c>
      <c r="F32" s="436">
        <v>0.24517073563796293</v>
      </c>
      <c r="G32" s="436">
        <v>0.24530416770528599</v>
      </c>
      <c r="H32" s="491"/>
    </row>
    <row r="33" spans="1:8" ht="15" customHeight="1">
      <c r="A33" s="126">
        <v>20</v>
      </c>
      <c r="B33" s="32" t="s">
        <v>20</v>
      </c>
      <c r="C33" s="436">
        <v>0.84161201278833897</v>
      </c>
      <c r="D33" s="436">
        <v>0.8633530312830402</v>
      </c>
      <c r="E33" s="436">
        <v>0.83028131046827158</v>
      </c>
      <c r="F33" s="436">
        <v>0.83356526310042234</v>
      </c>
      <c r="G33" s="436">
        <v>0.83296116296318878</v>
      </c>
      <c r="H33" s="491"/>
    </row>
    <row r="34" spans="1:8" ht="15" customHeight="1">
      <c r="A34" s="126">
        <v>21</v>
      </c>
      <c r="B34" s="240" t="s">
        <v>21</v>
      </c>
      <c r="C34" s="436">
        <v>0.30572930887275584</v>
      </c>
      <c r="D34" s="436">
        <v>0.30250050599542067</v>
      </c>
      <c r="E34" s="436">
        <v>0.31722920957831063</v>
      </c>
      <c r="F34" s="436">
        <v>0.31609216485007946</v>
      </c>
      <c r="G34" s="436">
        <v>0.2921736135590518</v>
      </c>
      <c r="H34" s="491"/>
    </row>
    <row r="35" spans="1:8" ht="15" customHeight="1">
      <c r="A35" s="312"/>
      <c r="B35" s="30" t="s">
        <v>398</v>
      </c>
      <c r="C35" s="311"/>
      <c r="D35" s="311"/>
      <c r="E35" s="311"/>
      <c r="F35" s="311"/>
      <c r="G35" s="311"/>
      <c r="H35" s="491"/>
    </row>
    <row r="36" spans="1:8" ht="15" customHeight="1">
      <c r="A36" s="126">
        <v>22</v>
      </c>
      <c r="B36" s="308" t="s">
        <v>391</v>
      </c>
      <c r="C36" s="240">
        <v>413229882.62</v>
      </c>
      <c r="D36" s="240">
        <v>402436576.18000001</v>
      </c>
      <c r="E36" s="240">
        <v>367293107.16000003</v>
      </c>
      <c r="F36" s="240">
        <v>378604348.16999996</v>
      </c>
      <c r="G36" s="240">
        <v>315865904.38250005</v>
      </c>
      <c r="H36" s="491"/>
    </row>
    <row r="37" spans="1:8" ht="15">
      <c r="A37" s="126">
        <v>23</v>
      </c>
      <c r="B37" s="32" t="s">
        <v>392</v>
      </c>
      <c r="C37" s="241">
        <v>197082867.6258285</v>
      </c>
      <c r="D37" s="241">
        <v>207652532.56600145</v>
      </c>
      <c r="E37" s="241">
        <v>188731092.83875102</v>
      </c>
      <c r="F37" s="241">
        <v>227600179.05223849</v>
      </c>
      <c r="G37" s="241">
        <v>179501193.88655847</v>
      </c>
      <c r="H37" s="491"/>
    </row>
    <row r="38" spans="1:8" thickBot="1">
      <c r="A38" s="127">
        <v>24</v>
      </c>
      <c r="B38" s="242" t="s">
        <v>390</v>
      </c>
      <c r="C38" s="437">
        <v>2.0967316317141131</v>
      </c>
      <c r="D38" s="437">
        <v>1.9380287406419534</v>
      </c>
      <c r="E38" s="437">
        <v>1.9461186900126186</v>
      </c>
      <c r="F38" s="437">
        <v>1.6634624355154974</v>
      </c>
      <c r="G38" s="437">
        <v>1.7596869276653482</v>
      </c>
      <c r="H38" s="491"/>
    </row>
    <row r="39" spans="1:8">
      <c r="A39" s="18"/>
    </row>
    <row r="40" spans="1:8" ht="39.75">
      <c r="B40" s="21" t="s">
        <v>476</v>
      </c>
    </row>
    <row r="41" spans="1:8" ht="65.25">
      <c r="B41" s="353" t="s">
        <v>397</v>
      </c>
      <c r="D41" s="328"/>
      <c r="E41" s="328"/>
      <c r="F41" s="328"/>
      <c r="G41" s="32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43"/>
  <sheetViews>
    <sheetView workbookViewId="0">
      <pane xSplit="1" ySplit="5" topLeftCell="B27" activePane="bottomRight" state="frozen"/>
      <selection activeCell="B3" sqref="B3"/>
      <selection pane="topRight" activeCell="B3" sqref="B3"/>
      <selection pane="bottomLeft" activeCell="B3" sqref="B3"/>
      <selection pane="bottomRight" activeCell="I7" sqref="I7:N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14" ht="15.75">
      <c r="A1" s="15" t="s">
        <v>190</v>
      </c>
      <c r="B1" s="328" t="s">
        <v>485</v>
      </c>
    </row>
    <row r="2" spans="1:14" ht="15.75">
      <c r="A2" s="15" t="s">
        <v>191</v>
      </c>
      <c r="B2" s="429">
        <v>44012</v>
      </c>
    </row>
    <row r="3" spans="1:14" ht="15.75">
      <c r="A3" s="15"/>
    </row>
    <row r="4" spans="1:14" ht="16.5" thickBot="1">
      <c r="A4" s="33" t="s">
        <v>330</v>
      </c>
      <c r="B4" s="75" t="s">
        <v>246</v>
      </c>
      <c r="C4" s="33"/>
      <c r="D4" s="34"/>
      <c r="E4" s="34"/>
      <c r="F4" s="35"/>
      <c r="G4" s="35"/>
      <c r="H4" s="36" t="s">
        <v>94</v>
      </c>
    </row>
    <row r="5" spans="1:14" ht="15.75">
      <c r="A5" s="37"/>
      <c r="B5" s="38"/>
      <c r="C5" s="505" t="s">
        <v>196</v>
      </c>
      <c r="D5" s="506"/>
      <c r="E5" s="507"/>
      <c r="F5" s="505" t="s">
        <v>197</v>
      </c>
      <c r="G5" s="506"/>
      <c r="H5" s="508"/>
    </row>
    <row r="6" spans="1:14" ht="15.75">
      <c r="A6" s="39" t="s">
        <v>26</v>
      </c>
      <c r="B6" s="40" t="s">
        <v>154</v>
      </c>
      <c r="C6" s="41" t="s">
        <v>27</v>
      </c>
      <c r="D6" s="41" t="s">
        <v>95</v>
      </c>
      <c r="E6" s="41" t="s">
        <v>68</v>
      </c>
      <c r="F6" s="41" t="s">
        <v>27</v>
      </c>
      <c r="G6" s="41" t="s">
        <v>95</v>
      </c>
      <c r="H6" s="42" t="s">
        <v>68</v>
      </c>
    </row>
    <row r="7" spans="1:14" ht="15.75">
      <c r="A7" s="39">
        <v>1</v>
      </c>
      <c r="B7" s="43" t="s">
        <v>155</v>
      </c>
      <c r="C7" s="243">
        <v>21170783.609999999</v>
      </c>
      <c r="D7" s="243">
        <v>28696324.370000001</v>
      </c>
      <c r="E7" s="244">
        <v>49867107.980000004</v>
      </c>
      <c r="F7" s="245">
        <v>18472123.629999999</v>
      </c>
      <c r="G7" s="246">
        <v>25520089.870000001</v>
      </c>
      <c r="H7" s="247">
        <v>43992213.5</v>
      </c>
      <c r="I7" s="491"/>
      <c r="J7" s="491"/>
      <c r="K7" s="491"/>
      <c r="L7" s="491"/>
      <c r="M7" s="491"/>
      <c r="N7" s="491"/>
    </row>
    <row r="8" spans="1:14" ht="15.75">
      <c r="A8" s="39">
        <v>2</v>
      </c>
      <c r="B8" s="43" t="s">
        <v>156</v>
      </c>
      <c r="C8" s="243">
        <v>5509249.4000000004</v>
      </c>
      <c r="D8" s="243">
        <v>167787114.86000001</v>
      </c>
      <c r="E8" s="244">
        <v>173296364.26000002</v>
      </c>
      <c r="F8" s="245">
        <v>5441737.9500000002</v>
      </c>
      <c r="G8" s="246">
        <v>196447088.83000001</v>
      </c>
      <c r="H8" s="247">
        <v>201888826.78</v>
      </c>
      <c r="I8" s="491"/>
      <c r="J8" s="491"/>
      <c r="K8" s="491"/>
      <c r="L8" s="491"/>
      <c r="M8" s="491"/>
      <c r="N8" s="491"/>
    </row>
    <row r="9" spans="1:14" ht="15.75">
      <c r="A9" s="39">
        <v>3</v>
      </c>
      <c r="B9" s="43" t="s">
        <v>157</v>
      </c>
      <c r="C9" s="243">
        <v>19015227.91</v>
      </c>
      <c r="D9" s="243">
        <v>115698111.83000001</v>
      </c>
      <c r="E9" s="244">
        <v>134713339.74000001</v>
      </c>
      <c r="F9" s="245">
        <v>47250491.520000003</v>
      </c>
      <c r="G9" s="246">
        <v>41433350.689999998</v>
      </c>
      <c r="H9" s="247">
        <v>88683842.210000008</v>
      </c>
      <c r="I9" s="491"/>
      <c r="J9" s="491"/>
      <c r="K9" s="491"/>
      <c r="L9" s="491"/>
      <c r="M9" s="491"/>
      <c r="N9" s="491"/>
    </row>
    <row r="10" spans="1:14" ht="15.75">
      <c r="A10" s="39">
        <v>4</v>
      </c>
      <c r="B10" s="43" t="s">
        <v>186</v>
      </c>
      <c r="C10" s="243">
        <v>0</v>
      </c>
      <c r="D10" s="243">
        <v>0</v>
      </c>
      <c r="E10" s="244">
        <v>0</v>
      </c>
      <c r="F10" s="245">
        <v>0</v>
      </c>
      <c r="G10" s="246">
        <v>0</v>
      </c>
      <c r="H10" s="247">
        <v>0</v>
      </c>
      <c r="I10" s="491"/>
      <c r="J10" s="491"/>
      <c r="K10" s="491"/>
      <c r="L10" s="491"/>
      <c r="M10" s="491"/>
      <c r="N10" s="491"/>
    </row>
    <row r="11" spans="1:14" ht="15.75">
      <c r="A11" s="39">
        <v>5</v>
      </c>
      <c r="B11" s="43" t="s">
        <v>158</v>
      </c>
      <c r="C11" s="243">
        <v>59640366.32</v>
      </c>
      <c r="D11" s="243">
        <v>0</v>
      </c>
      <c r="E11" s="244">
        <v>59640366.32</v>
      </c>
      <c r="F11" s="245">
        <v>32485329.059999999</v>
      </c>
      <c r="G11" s="246">
        <v>0</v>
      </c>
      <c r="H11" s="247">
        <v>32485329.059999999</v>
      </c>
      <c r="I11" s="491"/>
      <c r="J11" s="491"/>
      <c r="K11" s="491"/>
      <c r="L11" s="491"/>
      <c r="M11" s="491"/>
      <c r="N11" s="491"/>
    </row>
    <row r="12" spans="1:14" ht="15.75">
      <c r="A12" s="39">
        <v>6.1</v>
      </c>
      <c r="B12" s="44" t="s">
        <v>159</v>
      </c>
      <c r="C12" s="243">
        <v>268736905.41000003</v>
      </c>
      <c r="D12" s="243">
        <v>865425951.16869998</v>
      </c>
      <c r="E12" s="244">
        <v>1134162856.5787001</v>
      </c>
      <c r="F12" s="245">
        <v>238270520.73999998</v>
      </c>
      <c r="G12" s="246">
        <v>837615730.26110005</v>
      </c>
      <c r="H12" s="247">
        <v>1075886251.0011001</v>
      </c>
      <c r="I12" s="491"/>
      <c r="J12" s="491"/>
      <c r="K12" s="491"/>
      <c r="L12" s="491"/>
      <c r="M12" s="491"/>
      <c r="N12" s="491"/>
    </row>
    <row r="13" spans="1:14" ht="15.75">
      <c r="A13" s="39">
        <v>6.2</v>
      </c>
      <c r="B13" s="44" t="s">
        <v>160</v>
      </c>
      <c r="C13" s="243">
        <v>-14948823.738620101</v>
      </c>
      <c r="D13" s="243">
        <v>-53574798.195809796</v>
      </c>
      <c r="E13" s="244">
        <v>-68523621.934429899</v>
      </c>
      <c r="F13" s="245">
        <v>-6560007.0760000013</v>
      </c>
      <c r="G13" s="246">
        <v>-29247308.810774002</v>
      </c>
      <c r="H13" s="247">
        <v>-35807315.886774004</v>
      </c>
      <c r="I13" s="491"/>
      <c r="J13" s="491"/>
      <c r="K13" s="491"/>
      <c r="L13" s="491"/>
      <c r="M13" s="491"/>
      <c r="N13" s="491"/>
    </row>
    <row r="14" spans="1:14" ht="15.75">
      <c r="A14" s="39">
        <v>6</v>
      </c>
      <c r="B14" s="43" t="s">
        <v>161</v>
      </c>
      <c r="C14" s="244">
        <v>253788081.67137992</v>
      </c>
      <c r="D14" s="244">
        <v>811851152.97289014</v>
      </c>
      <c r="E14" s="244">
        <v>1065639234.6442701</v>
      </c>
      <c r="F14" s="244">
        <v>231710513.66399997</v>
      </c>
      <c r="G14" s="244">
        <v>808368421.45032609</v>
      </c>
      <c r="H14" s="247">
        <v>1040078935.114326</v>
      </c>
      <c r="I14" s="491"/>
      <c r="J14" s="491"/>
      <c r="K14" s="491"/>
      <c r="L14" s="491"/>
      <c r="M14" s="491"/>
      <c r="N14" s="491"/>
    </row>
    <row r="15" spans="1:14" ht="15.75">
      <c r="A15" s="39">
        <v>7</v>
      </c>
      <c r="B15" s="43" t="s">
        <v>162</v>
      </c>
      <c r="C15" s="243">
        <v>3846830.25</v>
      </c>
      <c r="D15" s="243">
        <v>8165681.7600000007</v>
      </c>
      <c r="E15" s="244">
        <v>12012512.010000002</v>
      </c>
      <c r="F15" s="245">
        <v>1957612.61</v>
      </c>
      <c r="G15" s="246">
        <v>4409210.7600000007</v>
      </c>
      <c r="H15" s="247">
        <v>6366823.370000001</v>
      </c>
      <c r="I15" s="491"/>
      <c r="J15" s="491"/>
      <c r="K15" s="491"/>
      <c r="L15" s="491"/>
      <c r="M15" s="491"/>
      <c r="N15" s="491"/>
    </row>
    <row r="16" spans="1:14" ht="15.75">
      <c r="A16" s="39">
        <v>8</v>
      </c>
      <c r="B16" s="43" t="s">
        <v>163</v>
      </c>
      <c r="C16" s="243">
        <v>135594</v>
      </c>
      <c r="D16" s="243" t="s">
        <v>507</v>
      </c>
      <c r="E16" s="244">
        <v>135594</v>
      </c>
      <c r="F16" s="245">
        <v>0</v>
      </c>
      <c r="G16" s="246" t="s">
        <v>507</v>
      </c>
      <c r="H16" s="247">
        <v>0</v>
      </c>
      <c r="I16" s="491"/>
      <c r="J16" s="491"/>
      <c r="K16" s="491"/>
      <c r="L16" s="491"/>
      <c r="M16" s="491"/>
      <c r="N16" s="491"/>
    </row>
    <row r="17" spans="1:14" ht="15.75">
      <c r="A17" s="39">
        <v>9</v>
      </c>
      <c r="B17" s="43" t="s">
        <v>164</v>
      </c>
      <c r="C17" s="243">
        <v>6298572.1799999997</v>
      </c>
      <c r="D17" s="243">
        <v>56868.9</v>
      </c>
      <c r="E17" s="244">
        <v>6355441.0800000001</v>
      </c>
      <c r="F17" s="245">
        <v>6298572.1799999997</v>
      </c>
      <c r="G17" s="246">
        <v>53884.05</v>
      </c>
      <c r="H17" s="247">
        <v>6352456.2299999995</v>
      </c>
      <c r="I17" s="491"/>
      <c r="J17" s="491"/>
      <c r="K17" s="491"/>
      <c r="L17" s="491"/>
      <c r="M17" s="491"/>
      <c r="N17" s="491"/>
    </row>
    <row r="18" spans="1:14" ht="15.75">
      <c r="A18" s="39">
        <v>10</v>
      </c>
      <c r="B18" s="43" t="s">
        <v>165</v>
      </c>
      <c r="C18" s="243">
        <v>56867127.009999998</v>
      </c>
      <c r="D18" s="243" t="s">
        <v>507</v>
      </c>
      <c r="E18" s="244">
        <v>56867127.009999998</v>
      </c>
      <c r="F18" s="245">
        <v>62249021.770994805</v>
      </c>
      <c r="G18" s="246" t="s">
        <v>507</v>
      </c>
      <c r="H18" s="247">
        <v>62249021.770994805</v>
      </c>
      <c r="I18" s="491"/>
      <c r="J18" s="491"/>
      <c r="K18" s="491"/>
      <c r="L18" s="491"/>
      <c r="M18" s="491"/>
      <c r="N18" s="491"/>
    </row>
    <row r="19" spans="1:14" ht="15.75">
      <c r="A19" s="39">
        <v>11</v>
      </c>
      <c r="B19" s="43" t="s">
        <v>166</v>
      </c>
      <c r="C19" s="243">
        <v>14387385.078600001</v>
      </c>
      <c r="D19" s="243">
        <v>6241216.9100000001</v>
      </c>
      <c r="E19" s="244">
        <v>20628601.988600001</v>
      </c>
      <c r="F19" s="245">
        <v>11479069.361999998</v>
      </c>
      <c r="G19" s="246">
        <v>10591325.0514</v>
      </c>
      <c r="H19" s="247">
        <v>22070394.413399998</v>
      </c>
      <c r="I19" s="491"/>
      <c r="J19" s="491"/>
      <c r="K19" s="491"/>
      <c r="L19" s="491"/>
      <c r="M19" s="491"/>
      <c r="N19" s="491"/>
    </row>
    <row r="20" spans="1:14" ht="15.75">
      <c r="A20" s="39">
        <v>12</v>
      </c>
      <c r="B20" s="45" t="s">
        <v>167</v>
      </c>
      <c r="C20" s="244">
        <v>440659217.42997992</v>
      </c>
      <c r="D20" s="244">
        <v>1138496471.6028905</v>
      </c>
      <c r="E20" s="244">
        <v>1579155689.0328703</v>
      </c>
      <c r="F20" s="244">
        <v>417344471.74699479</v>
      </c>
      <c r="G20" s="244">
        <v>1086823370.7017262</v>
      </c>
      <c r="H20" s="247">
        <v>1504167842.4487209</v>
      </c>
      <c r="I20" s="491"/>
      <c r="J20" s="491"/>
      <c r="K20" s="491"/>
      <c r="L20" s="491"/>
      <c r="M20" s="491"/>
      <c r="N20" s="491"/>
    </row>
    <row r="21" spans="1:14" ht="15.75">
      <c r="A21" s="39"/>
      <c r="B21" s="40" t="s">
        <v>184</v>
      </c>
      <c r="C21" s="248"/>
      <c r="D21" s="248"/>
      <c r="E21" s="248">
        <v>0</v>
      </c>
      <c r="F21" s="249"/>
      <c r="G21" s="250"/>
      <c r="H21" s="251">
        <v>0</v>
      </c>
      <c r="I21" s="491"/>
      <c r="J21" s="491"/>
      <c r="K21" s="491"/>
      <c r="L21" s="491"/>
      <c r="M21" s="491"/>
      <c r="N21" s="491"/>
    </row>
    <row r="22" spans="1:14" ht="15.75">
      <c r="A22" s="39">
        <v>13</v>
      </c>
      <c r="B22" s="43" t="s">
        <v>168</v>
      </c>
      <c r="C22" s="243">
        <v>0</v>
      </c>
      <c r="D22" s="243">
        <v>0</v>
      </c>
      <c r="E22" s="244">
        <v>0</v>
      </c>
      <c r="F22" s="245">
        <v>0</v>
      </c>
      <c r="G22" s="246">
        <v>66965661.705600001</v>
      </c>
      <c r="H22" s="247">
        <v>66965661.705600001</v>
      </c>
      <c r="I22" s="491"/>
      <c r="J22" s="491"/>
      <c r="K22" s="491"/>
      <c r="L22" s="491"/>
      <c r="M22" s="491"/>
      <c r="N22" s="491"/>
    </row>
    <row r="23" spans="1:14" ht="15.75">
      <c r="A23" s="39">
        <v>14</v>
      </c>
      <c r="B23" s="43" t="s">
        <v>169</v>
      </c>
      <c r="C23" s="243">
        <v>80527292.170000002</v>
      </c>
      <c r="D23" s="243">
        <v>127255161.87</v>
      </c>
      <c r="E23" s="244">
        <v>207782454.04000002</v>
      </c>
      <c r="F23" s="245">
        <v>88552154.879999995</v>
      </c>
      <c r="G23" s="246">
        <v>111309067.41999999</v>
      </c>
      <c r="H23" s="247">
        <v>199861222.29999998</v>
      </c>
      <c r="I23" s="491"/>
      <c r="J23" s="491"/>
      <c r="K23" s="491"/>
      <c r="L23" s="491"/>
      <c r="M23" s="491"/>
      <c r="N23" s="491"/>
    </row>
    <row r="24" spans="1:14" ht="15.75">
      <c r="A24" s="39">
        <v>15</v>
      </c>
      <c r="B24" s="43" t="s">
        <v>170</v>
      </c>
      <c r="C24" s="243">
        <v>65534127.069999993</v>
      </c>
      <c r="D24" s="243">
        <v>209477596.30049998</v>
      </c>
      <c r="E24" s="244">
        <v>275011723.37049997</v>
      </c>
      <c r="F24" s="245">
        <v>66911619.349999994</v>
      </c>
      <c r="G24" s="246">
        <v>172705312.33600003</v>
      </c>
      <c r="H24" s="247">
        <v>239616931.68600002</v>
      </c>
      <c r="I24" s="491"/>
      <c r="J24" s="491"/>
      <c r="K24" s="491"/>
      <c r="L24" s="491"/>
      <c r="M24" s="491"/>
      <c r="N24" s="491"/>
    </row>
    <row r="25" spans="1:14" ht="15.75">
      <c r="A25" s="39">
        <v>16</v>
      </c>
      <c r="B25" s="43" t="s">
        <v>171</v>
      </c>
      <c r="C25" s="243">
        <v>31640855.120000001</v>
      </c>
      <c r="D25" s="243">
        <v>291677576.90999997</v>
      </c>
      <c r="E25" s="244">
        <v>323318432.02999997</v>
      </c>
      <c r="F25" s="245">
        <v>23184331.170000002</v>
      </c>
      <c r="G25" s="246">
        <v>251537512.75</v>
      </c>
      <c r="H25" s="247">
        <v>274721843.92000002</v>
      </c>
      <c r="I25" s="491"/>
      <c r="J25" s="491"/>
      <c r="K25" s="491"/>
      <c r="L25" s="491"/>
      <c r="M25" s="491"/>
      <c r="N25" s="491"/>
    </row>
    <row r="26" spans="1:14" ht="15.75">
      <c r="A26" s="39">
        <v>17</v>
      </c>
      <c r="B26" s="43" t="s">
        <v>172</v>
      </c>
      <c r="C26" s="248"/>
      <c r="D26" s="248"/>
      <c r="E26" s="244">
        <v>0</v>
      </c>
      <c r="F26" s="249"/>
      <c r="G26" s="250"/>
      <c r="H26" s="247">
        <v>0</v>
      </c>
      <c r="I26" s="491"/>
      <c r="J26" s="491"/>
      <c r="K26" s="491"/>
      <c r="L26" s="491"/>
      <c r="M26" s="491"/>
      <c r="N26" s="491"/>
    </row>
    <row r="27" spans="1:14" ht="15.75">
      <c r="A27" s="39">
        <v>18</v>
      </c>
      <c r="B27" s="43" t="s">
        <v>173</v>
      </c>
      <c r="C27" s="243">
        <v>30614358.25</v>
      </c>
      <c r="D27" s="243">
        <v>475112611.30209816</v>
      </c>
      <c r="E27" s="244">
        <v>505726969.55209816</v>
      </c>
      <c r="F27" s="245">
        <v>30614358.25</v>
      </c>
      <c r="G27" s="246">
        <v>389327920.65576941</v>
      </c>
      <c r="H27" s="247">
        <v>419942278.90576941</v>
      </c>
      <c r="I27" s="491"/>
      <c r="J27" s="491"/>
      <c r="K27" s="491"/>
      <c r="L27" s="491"/>
      <c r="M27" s="491"/>
      <c r="N27" s="491"/>
    </row>
    <row r="28" spans="1:14" ht="15.75">
      <c r="A28" s="39">
        <v>19</v>
      </c>
      <c r="B28" s="43" t="s">
        <v>174</v>
      </c>
      <c r="C28" s="243">
        <v>836768.56</v>
      </c>
      <c r="D28" s="243">
        <v>9299570.4892999995</v>
      </c>
      <c r="E28" s="244">
        <v>10136339.0493</v>
      </c>
      <c r="F28" s="245">
        <v>750734.87999999989</v>
      </c>
      <c r="G28" s="246">
        <v>7925759.4099999992</v>
      </c>
      <c r="H28" s="247">
        <v>8676494.2899999991</v>
      </c>
      <c r="I28" s="491"/>
      <c r="J28" s="491"/>
      <c r="K28" s="491"/>
      <c r="L28" s="491"/>
      <c r="M28" s="491"/>
      <c r="N28" s="491"/>
    </row>
    <row r="29" spans="1:14" ht="15.75">
      <c r="A29" s="39">
        <v>20</v>
      </c>
      <c r="B29" s="43" t="s">
        <v>96</v>
      </c>
      <c r="C29" s="243">
        <v>11173770.720000001</v>
      </c>
      <c r="D29" s="243">
        <v>10125174.859999999</v>
      </c>
      <c r="E29" s="244">
        <v>21298945.579999998</v>
      </c>
      <c r="F29" s="245">
        <v>10203230.069999998</v>
      </c>
      <c r="G29" s="246">
        <v>10320993.479999999</v>
      </c>
      <c r="H29" s="247">
        <v>20524223.549999997</v>
      </c>
      <c r="I29" s="491"/>
      <c r="J29" s="491"/>
      <c r="K29" s="491"/>
      <c r="L29" s="491"/>
      <c r="M29" s="491"/>
      <c r="N29" s="491"/>
    </row>
    <row r="30" spans="1:14" ht="15.75">
      <c r="A30" s="39">
        <v>21</v>
      </c>
      <c r="B30" s="43" t="s">
        <v>175</v>
      </c>
      <c r="C30" s="243">
        <v>0</v>
      </c>
      <c r="D30" s="243">
        <v>47785000</v>
      </c>
      <c r="E30" s="244">
        <v>47785000</v>
      </c>
      <c r="F30" s="245">
        <v>0</v>
      </c>
      <c r="G30" s="246">
        <v>88046000</v>
      </c>
      <c r="H30" s="247">
        <v>88046000</v>
      </c>
      <c r="I30" s="491"/>
      <c r="J30" s="491"/>
      <c r="K30" s="491"/>
      <c r="L30" s="491"/>
      <c r="M30" s="491"/>
      <c r="N30" s="491"/>
    </row>
    <row r="31" spans="1:14" ht="15.75">
      <c r="A31" s="39">
        <v>22</v>
      </c>
      <c r="B31" s="45" t="s">
        <v>176</v>
      </c>
      <c r="C31" s="244">
        <v>220327171.89000002</v>
      </c>
      <c r="D31" s="244">
        <v>1170732691.7318978</v>
      </c>
      <c r="E31" s="244">
        <v>1391059863.6218979</v>
      </c>
      <c r="F31" s="244">
        <v>220216428.59999996</v>
      </c>
      <c r="G31" s="244">
        <v>1098138227.7573695</v>
      </c>
      <c r="H31" s="247">
        <v>1318354656.3573694</v>
      </c>
      <c r="I31" s="491"/>
      <c r="J31" s="491"/>
      <c r="K31" s="491"/>
      <c r="L31" s="491"/>
      <c r="M31" s="491"/>
      <c r="N31" s="491"/>
    </row>
    <row r="32" spans="1:14" ht="15.75">
      <c r="A32" s="39"/>
      <c r="B32" s="40" t="s">
        <v>185</v>
      </c>
      <c r="C32" s="248"/>
      <c r="D32" s="248"/>
      <c r="E32" s="243">
        <v>0</v>
      </c>
      <c r="F32" s="249"/>
      <c r="G32" s="250"/>
      <c r="H32" s="251">
        <v>0</v>
      </c>
      <c r="I32" s="491"/>
      <c r="J32" s="491"/>
      <c r="K32" s="491"/>
      <c r="L32" s="491"/>
      <c r="M32" s="491"/>
      <c r="N32" s="491"/>
    </row>
    <row r="33" spans="1:14" ht="15.75">
      <c r="A33" s="39">
        <v>23</v>
      </c>
      <c r="B33" s="43" t="s">
        <v>177</v>
      </c>
      <c r="C33" s="243">
        <v>100351374.99000001</v>
      </c>
      <c r="D33" s="248" t="s">
        <v>507</v>
      </c>
      <c r="E33" s="244">
        <v>100351374.99000001</v>
      </c>
      <c r="F33" s="245">
        <v>88914815</v>
      </c>
      <c r="G33" s="250" t="s">
        <v>507</v>
      </c>
      <c r="H33" s="247">
        <v>88914815</v>
      </c>
      <c r="I33" s="491"/>
      <c r="J33" s="491"/>
      <c r="K33" s="491"/>
      <c r="L33" s="491"/>
      <c r="M33" s="491"/>
      <c r="N33" s="491"/>
    </row>
    <row r="34" spans="1:14" ht="15.75">
      <c r="A34" s="39">
        <v>24</v>
      </c>
      <c r="B34" s="43" t="s">
        <v>178</v>
      </c>
      <c r="C34" s="243">
        <v>0</v>
      </c>
      <c r="D34" s="248" t="s">
        <v>507</v>
      </c>
      <c r="E34" s="244">
        <v>0</v>
      </c>
      <c r="F34" s="245">
        <v>0</v>
      </c>
      <c r="G34" s="250" t="s">
        <v>507</v>
      </c>
      <c r="H34" s="247">
        <v>0</v>
      </c>
      <c r="I34" s="491"/>
      <c r="J34" s="491"/>
      <c r="K34" s="491"/>
      <c r="L34" s="491"/>
      <c r="M34" s="491"/>
      <c r="N34" s="491"/>
    </row>
    <row r="35" spans="1:14" ht="15.75">
      <c r="A35" s="39">
        <v>25</v>
      </c>
      <c r="B35" s="44" t="s">
        <v>179</v>
      </c>
      <c r="C35" s="243">
        <v>0</v>
      </c>
      <c r="D35" s="248" t="s">
        <v>507</v>
      </c>
      <c r="E35" s="244">
        <v>0</v>
      </c>
      <c r="F35" s="245">
        <v>0</v>
      </c>
      <c r="G35" s="250" t="s">
        <v>507</v>
      </c>
      <c r="H35" s="247">
        <v>0</v>
      </c>
      <c r="I35" s="491"/>
      <c r="J35" s="491"/>
      <c r="K35" s="491"/>
      <c r="L35" s="491"/>
      <c r="M35" s="491"/>
      <c r="N35" s="491"/>
    </row>
    <row r="36" spans="1:14" ht="15.75">
      <c r="A36" s="39">
        <v>26</v>
      </c>
      <c r="B36" s="43" t="s">
        <v>180</v>
      </c>
      <c r="C36" s="243">
        <v>51324298.829999998</v>
      </c>
      <c r="D36" s="248" t="s">
        <v>507</v>
      </c>
      <c r="E36" s="244">
        <v>51324298.829999998</v>
      </c>
      <c r="F36" s="245">
        <v>36388151.469999999</v>
      </c>
      <c r="G36" s="250" t="s">
        <v>507</v>
      </c>
      <c r="H36" s="247">
        <v>36388151.469999999</v>
      </c>
      <c r="I36" s="491"/>
      <c r="J36" s="491"/>
      <c r="K36" s="491"/>
      <c r="L36" s="491"/>
      <c r="M36" s="491"/>
      <c r="N36" s="491"/>
    </row>
    <row r="37" spans="1:14" ht="15.75">
      <c r="A37" s="39">
        <v>27</v>
      </c>
      <c r="B37" s="43" t="s">
        <v>181</v>
      </c>
      <c r="C37" s="243">
        <v>0</v>
      </c>
      <c r="D37" s="248" t="s">
        <v>507</v>
      </c>
      <c r="E37" s="244">
        <v>0</v>
      </c>
      <c r="F37" s="245">
        <v>0</v>
      </c>
      <c r="G37" s="250" t="s">
        <v>507</v>
      </c>
      <c r="H37" s="247">
        <v>0</v>
      </c>
      <c r="I37" s="491"/>
      <c r="J37" s="491"/>
      <c r="K37" s="491"/>
      <c r="L37" s="491"/>
      <c r="M37" s="491"/>
      <c r="N37" s="491"/>
    </row>
    <row r="38" spans="1:14" ht="15.75">
      <c r="A38" s="39">
        <v>28</v>
      </c>
      <c r="B38" s="43" t="s">
        <v>182</v>
      </c>
      <c r="C38" s="243">
        <v>36420151.586100005</v>
      </c>
      <c r="D38" s="248" t="s">
        <v>507</v>
      </c>
      <c r="E38" s="244">
        <v>36420151.586100005</v>
      </c>
      <c r="F38" s="245">
        <v>60510219.577800006</v>
      </c>
      <c r="G38" s="250" t="s">
        <v>507</v>
      </c>
      <c r="H38" s="247">
        <v>60510219.577800006</v>
      </c>
      <c r="I38" s="491"/>
      <c r="J38" s="491"/>
      <c r="K38" s="491"/>
      <c r="L38" s="491"/>
      <c r="M38" s="491"/>
      <c r="N38" s="491"/>
    </row>
    <row r="39" spans="1:14" ht="15.75">
      <c r="A39" s="39">
        <v>29</v>
      </c>
      <c r="B39" s="43" t="s">
        <v>198</v>
      </c>
      <c r="C39" s="243">
        <v>0</v>
      </c>
      <c r="D39" s="248" t="s">
        <v>507</v>
      </c>
      <c r="E39" s="244">
        <v>0</v>
      </c>
      <c r="F39" s="245">
        <v>0</v>
      </c>
      <c r="G39" s="250" t="s">
        <v>507</v>
      </c>
      <c r="H39" s="247">
        <v>0</v>
      </c>
      <c r="I39" s="491"/>
      <c r="J39" s="491"/>
      <c r="K39" s="491"/>
      <c r="L39" s="491"/>
      <c r="M39" s="491"/>
      <c r="N39" s="491"/>
    </row>
    <row r="40" spans="1:14" ht="15.75">
      <c r="A40" s="39">
        <v>30</v>
      </c>
      <c r="B40" s="45" t="s">
        <v>183</v>
      </c>
      <c r="C40" s="243">
        <v>188095825.4061</v>
      </c>
      <c r="D40" s="248" t="s">
        <v>507</v>
      </c>
      <c r="E40" s="244">
        <v>188095825.4061</v>
      </c>
      <c r="F40" s="245">
        <v>185813186.0478</v>
      </c>
      <c r="G40" s="250" t="s">
        <v>507</v>
      </c>
      <c r="H40" s="247">
        <v>185813186.0478</v>
      </c>
      <c r="I40" s="491"/>
      <c r="J40" s="491"/>
      <c r="K40" s="491"/>
      <c r="L40" s="491"/>
      <c r="M40" s="491"/>
      <c r="N40" s="491"/>
    </row>
    <row r="41" spans="1:14" ht="16.5" thickBot="1">
      <c r="A41" s="46">
        <v>31</v>
      </c>
      <c r="B41" s="47" t="s">
        <v>199</v>
      </c>
      <c r="C41" s="252">
        <v>408422997.29610002</v>
      </c>
      <c r="D41" s="252">
        <v>1170732691.7318978</v>
      </c>
      <c r="E41" s="252">
        <v>1579155689.027998</v>
      </c>
      <c r="F41" s="252">
        <v>406029614.64779997</v>
      </c>
      <c r="G41" s="252">
        <v>1098138227.7573695</v>
      </c>
      <c r="H41" s="253">
        <v>1504167842.4051695</v>
      </c>
      <c r="I41" s="491"/>
      <c r="J41" s="491"/>
      <c r="K41" s="491"/>
      <c r="L41" s="491"/>
      <c r="M41" s="491"/>
      <c r="N41" s="491"/>
    </row>
    <row r="43" spans="1:14">
      <c r="B43" s="4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workbookViewId="0">
      <pane xSplit="1" ySplit="6" topLeftCell="B49" activePane="bottomRight" state="frozen"/>
      <selection activeCell="B3" sqref="B3"/>
      <selection pane="topRight" activeCell="B3" sqref="B3"/>
      <selection pane="bottomLeft" activeCell="B3" sqref="B3"/>
      <selection pane="bottomRight" activeCell="I1" sqref="I1:O104857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0"/>
  </cols>
  <sheetData>
    <row r="1" spans="1:14" ht="15.75">
      <c r="A1" s="15" t="s">
        <v>190</v>
      </c>
      <c r="B1" s="14" t="s">
        <v>485</v>
      </c>
      <c r="C1" s="14"/>
    </row>
    <row r="2" spans="1:14" ht="15.75">
      <c r="A2" s="15" t="s">
        <v>191</v>
      </c>
      <c r="B2" s="428">
        <v>44012</v>
      </c>
      <c r="C2" s="27"/>
      <c r="D2" s="16"/>
      <c r="E2" s="16"/>
      <c r="F2" s="16"/>
      <c r="G2" s="16"/>
      <c r="H2" s="16"/>
    </row>
    <row r="3" spans="1:14" ht="15.75">
      <c r="A3" s="15"/>
      <c r="B3" s="14"/>
      <c r="C3" s="27"/>
      <c r="D3" s="16"/>
      <c r="E3" s="16"/>
      <c r="F3" s="16"/>
      <c r="G3" s="16"/>
      <c r="H3" s="16"/>
    </row>
    <row r="4" spans="1:14" ht="16.5" thickBot="1">
      <c r="A4" s="49" t="s">
        <v>331</v>
      </c>
      <c r="B4" s="28" t="s">
        <v>224</v>
      </c>
      <c r="C4" s="35"/>
      <c r="D4" s="35"/>
      <c r="E4" s="35"/>
      <c r="F4" s="49"/>
      <c r="G4" s="49"/>
      <c r="H4" s="50" t="s">
        <v>94</v>
      </c>
    </row>
    <row r="5" spans="1:14" ht="15.75">
      <c r="A5" s="128"/>
      <c r="B5" s="129"/>
      <c r="C5" s="505" t="s">
        <v>196</v>
      </c>
      <c r="D5" s="506"/>
      <c r="E5" s="507"/>
      <c r="F5" s="505" t="s">
        <v>197</v>
      </c>
      <c r="G5" s="506"/>
      <c r="H5" s="508"/>
    </row>
    <row r="6" spans="1:14">
      <c r="A6" s="130" t="s">
        <v>26</v>
      </c>
      <c r="B6" s="51"/>
      <c r="C6" s="52" t="s">
        <v>27</v>
      </c>
      <c r="D6" s="52" t="s">
        <v>97</v>
      </c>
      <c r="E6" s="52" t="s">
        <v>68</v>
      </c>
      <c r="F6" s="52" t="s">
        <v>27</v>
      </c>
      <c r="G6" s="52" t="s">
        <v>97</v>
      </c>
      <c r="H6" s="131" t="s">
        <v>68</v>
      </c>
    </row>
    <row r="7" spans="1:14">
      <c r="A7" s="132"/>
      <c r="B7" s="54" t="s">
        <v>93</v>
      </c>
      <c r="C7" s="55"/>
      <c r="D7" s="55"/>
      <c r="E7" s="55"/>
      <c r="F7" s="55"/>
      <c r="G7" s="55"/>
      <c r="H7" s="133"/>
    </row>
    <row r="8" spans="1:14" ht="15.75">
      <c r="A8" s="132">
        <v>1</v>
      </c>
      <c r="B8" s="56" t="s">
        <v>98</v>
      </c>
      <c r="C8" s="254">
        <v>1223884.28</v>
      </c>
      <c r="D8" s="254">
        <v>357267.61</v>
      </c>
      <c r="E8" s="244">
        <v>1581151.8900000001</v>
      </c>
      <c r="F8" s="254">
        <v>960642.25</v>
      </c>
      <c r="G8" s="254">
        <v>774274.57000000007</v>
      </c>
      <c r="H8" s="255">
        <v>1734916.82</v>
      </c>
      <c r="I8" s="491"/>
      <c r="J8" s="491"/>
      <c r="K8" s="491"/>
      <c r="L8" s="491"/>
      <c r="M8" s="491"/>
      <c r="N8" s="491"/>
    </row>
    <row r="9" spans="1:14" ht="15.75">
      <c r="A9" s="132">
        <v>2</v>
      </c>
      <c r="B9" s="56" t="s">
        <v>99</v>
      </c>
      <c r="C9" s="256">
        <v>15569243.810000001</v>
      </c>
      <c r="D9" s="256">
        <v>25249521.780000001</v>
      </c>
      <c r="E9" s="244">
        <v>40818765.590000004</v>
      </c>
      <c r="F9" s="256">
        <v>12892348.439999999</v>
      </c>
      <c r="G9" s="256">
        <v>27492215.289999999</v>
      </c>
      <c r="H9" s="255">
        <v>40384563.729999997</v>
      </c>
      <c r="I9" s="491"/>
      <c r="J9" s="491"/>
      <c r="K9" s="491"/>
      <c r="L9" s="491"/>
      <c r="M9" s="491"/>
      <c r="N9" s="491"/>
    </row>
    <row r="10" spans="1:14" ht="15.75">
      <c r="A10" s="132">
        <v>2.1</v>
      </c>
      <c r="B10" s="57" t="s">
        <v>100</v>
      </c>
      <c r="C10" s="254">
        <v>25696.720000000001</v>
      </c>
      <c r="D10" s="254">
        <v>0</v>
      </c>
      <c r="E10" s="244">
        <v>25696.720000000001</v>
      </c>
      <c r="F10" s="254">
        <v>11588.72</v>
      </c>
      <c r="G10" s="254">
        <v>0</v>
      </c>
      <c r="H10" s="255">
        <v>11588.72</v>
      </c>
      <c r="I10" s="491"/>
      <c r="J10" s="491"/>
      <c r="K10" s="491"/>
      <c r="L10" s="491"/>
      <c r="M10" s="491"/>
      <c r="N10" s="491"/>
    </row>
    <row r="11" spans="1:14" ht="15.75">
      <c r="A11" s="132">
        <v>2.2000000000000002</v>
      </c>
      <c r="B11" s="57" t="s">
        <v>101</v>
      </c>
      <c r="C11" s="254">
        <v>10880511.309999999</v>
      </c>
      <c r="D11" s="254">
        <v>16978359.244700003</v>
      </c>
      <c r="E11" s="244">
        <v>27858870.554700002</v>
      </c>
      <c r="F11" s="254">
        <v>9415541.2499999981</v>
      </c>
      <c r="G11" s="254">
        <v>17277717.022999998</v>
      </c>
      <c r="H11" s="255">
        <v>26693258.272999994</v>
      </c>
      <c r="I11" s="491"/>
      <c r="J11" s="491"/>
      <c r="K11" s="491"/>
      <c r="L11" s="491"/>
      <c r="M11" s="491"/>
      <c r="N11" s="491"/>
    </row>
    <row r="12" spans="1:14" ht="15.75">
      <c r="A12" s="132">
        <v>2.2999999999999998</v>
      </c>
      <c r="B12" s="57" t="s">
        <v>102</v>
      </c>
      <c r="C12" s="254">
        <v>69465.509999999995</v>
      </c>
      <c r="D12" s="254">
        <v>30629.110199999999</v>
      </c>
      <c r="E12" s="244">
        <v>100094.62019999999</v>
      </c>
      <c r="F12" s="254">
        <v>103887.55</v>
      </c>
      <c r="G12" s="254">
        <v>52981.886200000001</v>
      </c>
      <c r="H12" s="255">
        <v>156869.4362</v>
      </c>
      <c r="I12" s="491"/>
      <c r="J12" s="491"/>
      <c r="K12" s="491"/>
      <c r="L12" s="491"/>
      <c r="M12" s="491"/>
      <c r="N12" s="491"/>
    </row>
    <row r="13" spans="1:14" ht="15.75">
      <c r="A13" s="132">
        <v>2.4</v>
      </c>
      <c r="B13" s="57" t="s">
        <v>103</v>
      </c>
      <c r="C13" s="254">
        <v>654611.56000000006</v>
      </c>
      <c r="D13" s="254">
        <v>1071279.7444</v>
      </c>
      <c r="E13" s="244">
        <v>1725891.3044</v>
      </c>
      <c r="F13" s="254">
        <v>441729.16</v>
      </c>
      <c r="G13" s="254">
        <v>1147054.5712000001</v>
      </c>
      <c r="H13" s="255">
        <v>1588783.7312</v>
      </c>
      <c r="I13" s="491"/>
      <c r="J13" s="491"/>
      <c r="K13" s="491"/>
      <c r="L13" s="491"/>
      <c r="M13" s="491"/>
      <c r="N13" s="491"/>
    </row>
    <row r="14" spans="1:14" ht="15.75">
      <c r="A14" s="132">
        <v>2.5</v>
      </c>
      <c r="B14" s="57" t="s">
        <v>104</v>
      </c>
      <c r="C14" s="254">
        <v>1855139.53</v>
      </c>
      <c r="D14" s="254">
        <v>1267570.4493</v>
      </c>
      <c r="E14" s="244">
        <v>3122709.9792999998</v>
      </c>
      <c r="F14" s="254">
        <v>1413894.6</v>
      </c>
      <c r="G14" s="254">
        <v>1817274.7269000001</v>
      </c>
      <c r="H14" s="255">
        <v>3231169.3269000002</v>
      </c>
      <c r="I14" s="491"/>
      <c r="J14" s="491"/>
      <c r="K14" s="491"/>
      <c r="L14" s="491"/>
      <c r="M14" s="491"/>
      <c r="N14" s="491"/>
    </row>
    <row r="15" spans="1:14" ht="15.75">
      <c r="A15" s="132">
        <v>2.6</v>
      </c>
      <c r="B15" s="57" t="s">
        <v>105</v>
      </c>
      <c r="C15" s="254">
        <v>82338.06</v>
      </c>
      <c r="D15" s="254">
        <v>536976.08319999999</v>
      </c>
      <c r="E15" s="244">
        <v>619314.14320000005</v>
      </c>
      <c r="F15" s="254">
        <v>69876.83</v>
      </c>
      <c r="G15" s="254">
        <v>573305.57250000001</v>
      </c>
      <c r="H15" s="255">
        <v>643182.40249999997</v>
      </c>
      <c r="I15" s="491"/>
      <c r="J15" s="491"/>
      <c r="K15" s="491"/>
      <c r="L15" s="491"/>
      <c r="M15" s="491"/>
      <c r="N15" s="491"/>
    </row>
    <row r="16" spans="1:14" ht="15.75">
      <c r="A16" s="132">
        <v>2.7</v>
      </c>
      <c r="B16" s="57" t="s">
        <v>106</v>
      </c>
      <c r="C16" s="254">
        <v>372674.05</v>
      </c>
      <c r="D16" s="254">
        <v>574409.26320000004</v>
      </c>
      <c r="E16" s="244">
        <v>947083.31319999998</v>
      </c>
      <c r="F16" s="254">
        <v>276828.59000000003</v>
      </c>
      <c r="G16" s="254">
        <v>600994.15460000001</v>
      </c>
      <c r="H16" s="255">
        <v>877822.74460000009</v>
      </c>
      <c r="I16" s="491"/>
      <c r="J16" s="491"/>
      <c r="K16" s="491"/>
      <c r="L16" s="491"/>
      <c r="M16" s="491"/>
      <c r="N16" s="491"/>
    </row>
    <row r="17" spans="1:14" ht="15.75">
      <c r="A17" s="132">
        <v>2.8</v>
      </c>
      <c r="B17" s="57" t="s">
        <v>107</v>
      </c>
      <c r="C17" s="254">
        <v>1040784.9099999999</v>
      </c>
      <c r="D17" s="254">
        <v>3903591.83</v>
      </c>
      <c r="E17" s="244">
        <v>4944376.74</v>
      </c>
      <c r="F17" s="254">
        <v>664127.77</v>
      </c>
      <c r="G17" s="254">
        <v>4873141.3199999994</v>
      </c>
      <c r="H17" s="255">
        <v>5537269.0899999999</v>
      </c>
      <c r="I17" s="491"/>
      <c r="J17" s="491"/>
      <c r="K17" s="491"/>
      <c r="L17" s="491"/>
      <c r="M17" s="491"/>
      <c r="N17" s="491"/>
    </row>
    <row r="18" spans="1:14" ht="15.75">
      <c r="A18" s="132">
        <v>2.9</v>
      </c>
      <c r="B18" s="57" t="s">
        <v>108</v>
      </c>
      <c r="C18" s="254">
        <v>588022.16</v>
      </c>
      <c r="D18" s="254">
        <v>886706.05499999993</v>
      </c>
      <c r="E18" s="244">
        <v>1474728.2149999999</v>
      </c>
      <c r="F18" s="254">
        <v>494873.97</v>
      </c>
      <c r="G18" s="254">
        <v>1149746.0356000001</v>
      </c>
      <c r="H18" s="255">
        <v>1644620.0056</v>
      </c>
      <c r="I18" s="491"/>
      <c r="J18" s="491"/>
      <c r="K18" s="491"/>
      <c r="L18" s="491"/>
      <c r="M18" s="491"/>
      <c r="N18" s="491"/>
    </row>
    <row r="19" spans="1:14" ht="15.75">
      <c r="A19" s="132">
        <v>3</v>
      </c>
      <c r="B19" s="56" t="s">
        <v>109</v>
      </c>
      <c r="C19" s="254">
        <v>59104.400000000009</v>
      </c>
      <c r="D19" s="254">
        <v>166797.85999999999</v>
      </c>
      <c r="E19" s="244">
        <v>225902.26</v>
      </c>
      <c r="F19" s="254">
        <v>78963.789999999994</v>
      </c>
      <c r="G19" s="254">
        <v>399802.16000000003</v>
      </c>
      <c r="H19" s="255">
        <v>478765.95</v>
      </c>
      <c r="I19" s="491"/>
      <c r="J19" s="491"/>
      <c r="K19" s="491"/>
      <c r="L19" s="491"/>
      <c r="M19" s="491"/>
      <c r="N19" s="491"/>
    </row>
    <row r="20" spans="1:14" ht="15.75">
      <c r="A20" s="132">
        <v>4</v>
      </c>
      <c r="B20" s="56" t="s">
        <v>110</v>
      </c>
      <c r="C20" s="254">
        <v>1164967.76</v>
      </c>
      <c r="D20" s="254">
        <v>0</v>
      </c>
      <c r="E20" s="244">
        <v>1164967.76</v>
      </c>
      <c r="F20" s="254">
        <v>1032778.47</v>
      </c>
      <c r="G20" s="254">
        <v>0</v>
      </c>
      <c r="H20" s="255">
        <v>1032778.47</v>
      </c>
      <c r="I20" s="491"/>
      <c r="J20" s="491"/>
      <c r="K20" s="491"/>
      <c r="L20" s="491"/>
      <c r="M20" s="491"/>
      <c r="N20" s="491"/>
    </row>
    <row r="21" spans="1:14" ht="15.75">
      <c r="A21" s="132">
        <v>5</v>
      </c>
      <c r="B21" s="56" t="s">
        <v>111</v>
      </c>
      <c r="C21" s="254"/>
      <c r="D21" s="254"/>
      <c r="E21" s="244">
        <v>0</v>
      </c>
      <c r="F21" s="254"/>
      <c r="G21" s="254"/>
      <c r="H21" s="255">
        <v>0</v>
      </c>
      <c r="I21" s="491"/>
      <c r="J21" s="491"/>
      <c r="K21" s="491"/>
      <c r="L21" s="491"/>
      <c r="M21" s="491"/>
      <c r="N21" s="491"/>
    </row>
    <row r="22" spans="1:14" ht="15.75">
      <c r="A22" s="132">
        <v>6</v>
      </c>
      <c r="B22" s="58" t="s">
        <v>112</v>
      </c>
      <c r="C22" s="256">
        <v>18017200.25</v>
      </c>
      <c r="D22" s="256">
        <v>25773587.25</v>
      </c>
      <c r="E22" s="244">
        <v>43790787.5</v>
      </c>
      <c r="F22" s="256">
        <v>14964732.949999999</v>
      </c>
      <c r="G22" s="256">
        <v>28666292.02</v>
      </c>
      <c r="H22" s="255">
        <v>43631024.969999999</v>
      </c>
      <c r="I22" s="491"/>
      <c r="J22" s="491"/>
      <c r="K22" s="491"/>
      <c r="L22" s="491"/>
      <c r="M22" s="491"/>
      <c r="N22" s="491"/>
    </row>
    <row r="23" spans="1:14" ht="15.75">
      <c r="A23" s="132"/>
      <c r="B23" s="54" t="s">
        <v>91</v>
      </c>
      <c r="C23" s="254"/>
      <c r="D23" s="254"/>
      <c r="E23" s="243"/>
      <c r="F23" s="254"/>
      <c r="G23" s="254"/>
      <c r="H23" s="257"/>
      <c r="I23" s="491"/>
      <c r="J23" s="491"/>
      <c r="K23" s="491"/>
      <c r="L23" s="491"/>
      <c r="M23" s="491"/>
      <c r="N23" s="491"/>
    </row>
    <row r="24" spans="1:14" ht="15.75">
      <c r="A24" s="132">
        <v>7</v>
      </c>
      <c r="B24" s="56" t="s">
        <v>113</v>
      </c>
      <c r="C24" s="254">
        <v>1480842.58</v>
      </c>
      <c r="D24" s="254">
        <v>1335423.2145200002</v>
      </c>
      <c r="E24" s="244">
        <v>2816265.79452</v>
      </c>
      <c r="F24" s="254">
        <v>1414366.02</v>
      </c>
      <c r="G24" s="254">
        <v>1340075.9416480002</v>
      </c>
      <c r="H24" s="255">
        <v>2754441.9616480004</v>
      </c>
      <c r="I24" s="491"/>
      <c r="J24" s="491"/>
      <c r="K24" s="491"/>
      <c r="L24" s="491"/>
      <c r="M24" s="491"/>
      <c r="N24" s="491"/>
    </row>
    <row r="25" spans="1:14" ht="15.75">
      <c r="A25" s="132">
        <v>8</v>
      </c>
      <c r="B25" s="56" t="s">
        <v>114</v>
      </c>
      <c r="C25" s="254">
        <v>800303.7200000002</v>
      </c>
      <c r="D25" s="254">
        <v>5332685.1854799995</v>
      </c>
      <c r="E25" s="244">
        <v>6132988.9054799993</v>
      </c>
      <c r="F25" s="254">
        <v>932058.46999999974</v>
      </c>
      <c r="G25" s="254">
        <v>4127966.3083520001</v>
      </c>
      <c r="H25" s="255">
        <v>5060024.7783519998</v>
      </c>
      <c r="I25" s="491"/>
      <c r="J25" s="491"/>
      <c r="K25" s="491"/>
      <c r="L25" s="491"/>
      <c r="M25" s="491"/>
      <c r="N25" s="491"/>
    </row>
    <row r="26" spans="1:14" ht="15.75">
      <c r="A26" s="132">
        <v>9</v>
      </c>
      <c r="B26" s="56" t="s">
        <v>115</v>
      </c>
      <c r="C26" s="254">
        <v>8917.81</v>
      </c>
      <c r="D26" s="254">
        <v>90824.33</v>
      </c>
      <c r="E26" s="244">
        <v>99742.14</v>
      </c>
      <c r="F26" s="254">
        <v>3643.83</v>
      </c>
      <c r="G26" s="254">
        <v>899193.88</v>
      </c>
      <c r="H26" s="255">
        <v>902837.71</v>
      </c>
      <c r="I26" s="491"/>
      <c r="J26" s="491"/>
      <c r="K26" s="491"/>
      <c r="L26" s="491"/>
      <c r="M26" s="491"/>
      <c r="N26" s="491"/>
    </row>
    <row r="27" spans="1:14" ht="15.75">
      <c r="A27" s="132">
        <v>10</v>
      </c>
      <c r="B27" s="56" t="s">
        <v>116</v>
      </c>
      <c r="C27" s="254">
        <v>0</v>
      </c>
      <c r="D27" s="254">
        <v>0</v>
      </c>
      <c r="E27" s="244">
        <v>0</v>
      </c>
      <c r="F27" s="254">
        <v>0</v>
      </c>
      <c r="G27" s="254">
        <v>0</v>
      </c>
      <c r="H27" s="255">
        <v>0</v>
      </c>
      <c r="I27" s="491"/>
      <c r="J27" s="491"/>
      <c r="K27" s="491"/>
      <c r="L27" s="491"/>
      <c r="M27" s="491"/>
      <c r="N27" s="491"/>
    </row>
    <row r="28" spans="1:14" ht="15.75">
      <c r="A28" s="132">
        <v>11</v>
      </c>
      <c r="B28" s="56" t="s">
        <v>117</v>
      </c>
      <c r="C28" s="254">
        <v>1567810.16</v>
      </c>
      <c r="D28" s="254">
        <v>7905847.3300000001</v>
      </c>
      <c r="E28" s="244">
        <v>9473657.4900000002</v>
      </c>
      <c r="F28" s="254">
        <v>1194104.54</v>
      </c>
      <c r="G28" s="254">
        <v>9515548.129999999</v>
      </c>
      <c r="H28" s="255">
        <v>10709652.669999998</v>
      </c>
      <c r="I28" s="491"/>
      <c r="J28" s="491"/>
      <c r="K28" s="491"/>
      <c r="L28" s="491"/>
      <c r="M28" s="491"/>
      <c r="N28" s="491"/>
    </row>
    <row r="29" spans="1:14" ht="15.75">
      <c r="A29" s="132">
        <v>12</v>
      </c>
      <c r="B29" s="56" t="s">
        <v>118</v>
      </c>
      <c r="C29" s="254">
        <v>0</v>
      </c>
      <c r="D29" s="254">
        <v>0</v>
      </c>
      <c r="E29" s="244">
        <v>0</v>
      </c>
      <c r="F29" s="254">
        <v>0</v>
      </c>
      <c r="G29" s="254">
        <v>0</v>
      </c>
      <c r="H29" s="255">
        <v>0</v>
      </c>
      <c r="I29" s="491"/>
      <c r="J29" s="491"/>
      <c r="K29" s="491"/>
      <c r="L29" s="491"/>
      <c r="M29" s="491"/>
      <c r="N29" s="491"/>
    </row>
    <row r="30" spans="1:14" ht="15.75">
      <c r="A30" s="132">
        <v>13</v>
      </c>
      <c r="B30" s="59" t="s">
        <v>119</v>
      </c>
      <c r="C30" s="256">
        <v>3857874.2700000005</v>
      </c>
      <c r="D30" s="256">
        <v>14664780.059999999</v>
      </c>
      <c r="E30" s="244">
        <v>18522654.329999998</v>
      </c>
      <c r="F30" s="256">
        <v>3544172.86</v>
      </c>
      <c r="G30" s="256">
        <v>15882784.259999998</v>
      </c>
      <c r="H30" s="255">
        <v>19426957.119999997</v>
      </c>
      <c r="I30" s="491"/>
      <c r="J30" s="491"/>
      <c r="K30" s="491"/>
      <c r="L30" s="491"/>
      <c r="M30" s="491"/>
      <c r="N30" s="491"/>
    </row>
    <row r="31" spans="1:14" ht="15.75">
      <c r="A31" s="132">
        <v>14</v>
      </c>
      <c r="B31" s="59" t="s">
        <v>120</v>
      </c>
      <c r="C31" s="256">
        <v>14159325.98</v>
      </c>
      <c r="D31" s="256">
        <v>11108807.190000001</v>
      </c>
      <c r="E31" s="244">
        <v>25268133.170000002</v>
      </c>
      <c r="F31" s="256">
        <v>11420560.09</v>
      </c>
      <c r="G31" s="256">
        <v>12783507.760000002</v>
      </c>
      <c r="H31" s="255">
        <v>24204067.850000001</v>
      </c>
      <c r="I31" s="491"/>
      <c r="J31" s="491"/>
      <c r="K31" s="491"/>
      <c r="L31" s="491"/>
      <c r="M31" s="491"/>
      <c r="N31" s="491"/>
    </row>
    <row r="32" spans="1:14">
      <c r="A32" s="132"/>
      <c r="B32" s="54"/>
      <c r="C32" s="258"/>
      <c r="D32" s="258"/>
      <c r="E32" s="258"/>
      <c r="F32" s="258"/>
      <c r="G32" s="258"/>
      <c r="H32" s="259"/>
      <c r="I32" s="491"/>
      <c r="J32" s="491"/>
      <c r="K32" s="491"/>
      <c r="L32" s="491"/>
      <c r="M32" s="491"/>
      <c r="N32" s="491"/>
    </row>
    <row r="33" spans="1:14" ht="15.75">
      <c r="A33" s="132"/>
      <c r="B33" s="54" t="s">
        <v>121</v>
      </c>
      <c r="C33" s="254"/>
      <c r="D33" s="254"/>
      <c r="E33" s="243"/>
      <c r="F33" s="254"/>
      <c r="G33" s="254"/>
      <c r="H33" s="257"/>
      <c r="I33" s="491"/>
      <c r="J33" s="491"/>
      <c r="K33" s="491"/>
      <c r="L33" s="491"/>
      <c r="M33" s="491"/>
      <c r="N33" s="491"/>
    </row>
    <row r="34" spans="1:14" ht="15.75">
      <c r="A34" s="132">
        <v>15</v>
      </c>
      <c r="B34" s="53" t="s">
        <v>92</v>
      </c>
      <c r="C34" s="260">
        <v>-552889.27850000048</v>
      </c>
      <c r="D34" s="260">
        <v>1602625.5402000004</v>
      </c>
      <c r="E34" s="244">
        <v>1049736.2616999999</v>
      </c>
      <c r="F34" s="260">
        <v>57552.531499999575</v>
      </c>
      <c r="G34" s="260">
        <v>1737650.6818000001</v>
      </c>
      <c r="H34" s="255">
        <v>1795203.2132999997</v>
      </c>
      <c r="I34" s="491"/>
      <c r="J34" s="491"/>
      <c r="K34" s="491"/>
      <c r="L34" s="491"/>
      <c r="M34" s="491"/>
      <c r="N34" s="491"/>
    </row>
    <row r="35" spans="1:14" ht="15.75">
      <c r="A35" s="132">
        <v>15.1</v>
      </c>
      <c r="B35" s="57" t="s">
        <v>122</v>
      </c>
      <c r="C35" s="254">
        <v>2512425.1314999997</v>
      </c>
      <c r="D35" s="254">
        <v>2347226.7602000004</v>
      </c>
      <c r="E35" s="244">
        <v>4859651.8916999996</v>
      </c>
      <c r="F35" s="254">
        <v>2721337.0414999998</v>
      </c>
      <c r="G35" s="254">
        <v>2719969.7618</v>
      </c>
      <c r="H35" s="255">
        <v>5441306.8032999998</v>
      </c>
      <c r="I35" s="491"/>
      <c r="J35" s="491"/>
      <c r="K35" s="491"/>
      <c r="L35" s="491"/>
      <c r="M35" s="491"/>
      <c r="N35" s="491"/>
    </row>
    <row r="36" spans="1:14" ht="15.75">
      <c r="A36" s="132">
        <v>15.2</v>
      </c>
      <c r="B36" s="57" t="s">
        <v>123</v>
      </c>
      <c r="C36" s="254">
        <v>3065314.41</v>
      </c>
      <c r="D36" s="254">
        <v>744601.22</v>
      </c>
      <c r="E36" s="244">
        <v>3809915.63</v>
      </c>
      <c r="F36" s="254">
        <v>2663784.5100000002</v>
      </c>
      <c r="G36" s="254">
        <v>982319.07999999984</v>
      </c>
      <c r="H36" s="255">
        <v>3646103.59</v>
      </c>
      <c r="I36" s="491"/>
      <c r="J36" s="491"/>
      <c r="K36" s="491"/>
      <c r="L36" s="491"/>
      <c r="M36" s="491"/>
      <c r="N36" s="491"/>
    </row>
    <row r="37" spans="1:14" ht="15.75">
      <c r="A37" s="132">
        <v>16</v>
      </c>
      <c r="B37" s="56" t="s">
        <v>124</v>
      </c>
      <c r="C37" s="254">
        <v>632376.25</v>
      </c>
      <c r="D37" s="254">
        <v>11177.81</v>
      </c>
      <c r="E37" s="244">
        <v>643554.06000000006</v>
      </c>
      <c r="F37" s="254">
        <v>210792.08</v>
      </c>
      <c r="G37" s="254">
        <v>8589.58</v>
      </c>
      <c r="H37" s="255">
        <v>219381.65999999997</v>
      </c>
      <c r="I37" s="491"/>
      <c r="J37" s="491"/>
      <c r="K37" s="491"/>
      <c r="L37" s="491"/>
      <c r="M37" s="491"/>
      <c r="N37" s="491"/>
    </row>
    <row r="38" spans="1:14" ht="15.75">
      <c r="A38" s="132">
        <v>17</v>
      </c>
      <c r="B38" s="56" t="s">
        <v>125</v>
      </c>
      <c r="C38" s="254"/>
      <c r="D38" s="254"/>
      <c r="E38" s="244">
        <v>0</v>
      </c>
      <c r="F38" s="254"/>
      <c r="G38" s="254"/>
      <c r="H38" s="255">
        <v>0</v>
      </c>
      <c r="I38" s="491"/>
      <c r="J38" s="491"/>
      <c r="K38" s="491"/>
      <c r="L38" s="491"/>
      <c r="M38" s="491"/>
      <c r="N38" s="491"/>
    </row>
    <row r="39" spans="1:14" ht="15.75">
      <c r="A39" s="132">
        <v>18</v>
      </c>
      <c r="B39" s="56" t="s">
        <v>126</v>
      </c>
      <c r="C39" s="254"/>
      <c r="D39" s="254">
        <v>0</v>
      </c>
      <c r="E39" s="244">
        <v>0</v>
      </c>
      <c r="F39" s="254"/>
      <c r="G39" s="254">
        <v>0</v>
      </c>
      <c r="H39" s="255">
        <v>0</v>
      </c>
      <c r="I39" s="491"/>
      <c r="J39" s="491"/>
      <c r="K39" s="491"/>
      <c r="L39" s="491"/>
      <c r="M39" s="491"/>
      <c r="N39" s="491"/>
    </row>
    <row r="40" spans="1:14" ht="15.75">
      <c r="A40" s="132">
        <v>19</v>
      </c>
      <c r="B40" s="56" t="s">
        <v>127</v>
      </c>
      <c r="C40" s="254">
        <v>5861449.7599999998</v>
      </c>
      <c r="D40" s="254"/>
      <c r="E40" s="244">
        <v>5861449.7599999998</v>
      </c>
      <c r="F40" s="254">
        <v>5377541.9500000002</v>
      </c>
      <c r="G40" s="254"/>
      <c r="H40" s="255">
        <v>5377541.9500000002</v>
      </c>
      <c r="I40" s="491"/>
      <c r="J40" s="491"/>
      <c r="K40" s="491"/>
      <c r="L40" s="491"/>
      <c r="M40" s="491"/>
      <c r="N40" s="491"/>
    </row>
    <row r="41" spans="1:14" ht="15.75">
      <c r="A41" s="132">
        <v>20</v>
      </c>
      <c r="B41" s="56" t="s">
        <v>128</v>
      </c>
      <c r="C41" s="254">
        <v>-5512.0200000032783</v>
      </c>
      <c r="D41" s="254"/>
      <c r="E41" s="244">
        <v>-5512.0200000032783</v>
      </c>
      <c r="F41" s="254">
        <v>568533.00999999978</v>
      </c>
      <c r="G41" s="254"/>
      <c r="H41" s="255">
        <v>568533.00999999978</v>
      </c>
      <c r="I41" s="491"/>
      <c r="J41" s="491"/>
      <c r="K41" s="491"/>
      <c r="L41" s="491"/>
      <c r="M41" s="491"/>
      <c r="N41" s="491"/>
    </row>
    <row r="42" spans="1:14" ht="15.75">
      <c r="A42" s="132">
        <v>21</v>
      </c>
      <c r="B42" s="56" t="s">
        <v>129</v>
      </c>
      <c r="C42" s="254">
        <v>1425920.3599999999</v>
      </c>
      <c r="D42" s="254"/>
      <c r="E42" s="244">
        <v>1425920.3599999999</v>
      </c>
      <c r="F42" s="254">
        <v>16368.550000000001</v>
      </c>
      <c r="G42" s="254"/>
      <c r="H42" s="255">
        <v>16368.550000000001</v>
      </c>
      <c r="I42" s="491"/>
      <c r="J42" s="491"/>
      <c r="K42" s="491"/>
      <c r="L42" s="491"/>
      <c r="M42" s="491"/>
      <c r="N42" s="491"/>
    </row>
    <row r="43" spans="1:14" ht="15.75">
      <c r="A43" s="132">
        <v>22</v>
      </c>
      <c r="B43" s="56" t="s">
        <v>130</v>
      </c>
      <c r="C43" s="254">
        <v>819971.17</v>
      </c>
      <c r="D43" s="254">
        <v>149422.88</v>
      </c>
      <c r="E43" s="244">
        <v>969394.05</v>
      </c>
      <c r="F43" s="254">
        <v>1077339.67</v>
      </c>
      <c r="G43" s="254">
        <v>282420.63</v>
      </c>
      <c r="H43" s="255">
        <v>1359760.2999999998</v>
      </c>
      <c r="I43" s="491"/>
      <c r="J43" s="491"/>
      <c r="K43" s="491"/>
      <c r="L43" s="491"/>
      <c r="M43" s="491"/>
      <c r="N43" s="491"/>
    </row>
    <row r="44" spans="1:14" ht="15.75">
      <c r="A44" s="132">
        <v>23</v>
      </c>
      <c r="B44" s="56" t="s">
        <v>131</v>
      </c>
      <c r="C44" s="254">
        <v>653282.54999999981</v>
      </c>
      <c r="D44" s="254">
        <v>257634.73440000002</v>
      </c>
      <c r="E44" s="244">
        <v>910917.28439999977</v>
      </c>
      <c r="F44" s="254">
        <v>580423.2300000001</v>
      </c>
      <c r="G44" s="254">
        <v>163843.81450000001</v>
      </c>
      <c r="H44" s="255">
        <v>744267.04450000008</v>
      </c>
      <c r="I44" s="491"/>
      <c r="J44" s="491"/>
      <c r="K44" s="491"/>
      <c r="L44" s="491"/>
      <c r="M44" s="491"/>
      <c r="N44" s="491"/>
    </row>
    <row r="45" spans="1:14" ht="15.75">
      <c r="A45" s="132">
        <v>24</v>
      </c>
      <c r="B45" s="59" t="s">
        <v>132</v>
      </c>
      <c r="C45" s="256">
        <v>8834598.7914999947</v>
      </c>
      <c r="D45" s="256">
        <v>2020860.9646000005</v>
      </c>
      <c r="E45" s="244">
        <v>10855459.756099995</v>
      </c>
      <c r="F45" s="256">
        <v>7888551.0214999998</v>
      </c>
      <c r="G45" s="256">
        <v>2192504.7063000002</v>
      </c>
      <c r="H45" s="255">
        <v>10081055.7278</v>
      </c>
      <c r="I45" s="491"/>
      <c r="J45" s="491"/>
      <c r="K45" s="491"/>
      <c r="L45" s="491"/>
      <c r="M45" s="491"/>
      <c r="N45" s="491"/>
    </row>
    <row r="46" spans="1:14">
      <c r="A46" s="132"/>
      <c r="B46" s="54" t="s">
        <v>133</v>
      </c>
      <c r="C46" s="254"/>
      <c r="D46" s="254"/>
      <c r="E46" s="254"/>
      <c r="F46" s="254"/>
      <c r="G46" s="254"/>
      <c r="H46" s="261"/>
      <c r="I46" s="491"/>
      <c r="J46" s="491"/>
      <c r="K46" s="491"/>
      <c r="L46" s="491"/>
      <c r="M46" s="491"/>
      <c r="N46" s="491"/>
    </row>
    <row r="47" spans="1:14" ht="15.75">
      <c r="A47" s="132">
        <v>25</v>
      </c>
      <c r="B47" s="56" t="s">
        <v>134</v>
      </c>
      <c r="C47" s="254">
        <v>785172.3899999999</v>
      </c>
      <c r="D47" s="254">
        <v>4069288.24</v>
      </c>
      <c r="E47" s="244">
        <v>4854460.63</v>
      </c>
      <c r="F47" s="254">
        <v>945730.64</v>
      </c>
      <c r="G47" s="254">
        <v>3300283.71</v>
      </c>
      <c r="H47" s="255">
        <v>4246014.3499999996</v>
      </c>
      <c r="I47" s="491"/>
      <c r="J47" s="491"/>
      <c r="K47" s="491"/>
      <c r="L47" s="491"/>
      <c r="M47" s="491"/>
      <c r="N47" s="491"/>
    </row>
    <row r="48" spans="1:14" ht="15.75">
      <c r="A48" s="132">
        <v>26</v>
      </c>
      <c r="B48" s="56" t="s">
        <v>135</v>
      </c>
      <c r="C48" s="254">
        <v>1318704.1600000001</v>
      </c>
      <c r="D48" s="254">
        <v>1676974.34</v>
      </c>
      <c r="E48" s="244">
        <v>2995678.5</v>
      </c>
      <c r="F48" s="254">
        <v>2748320.41</v>
      </c>
      <c r="G48" s="254">
        <v>1346986.9500000002</v>
      </c>
      <c r="H48" s="255">
        <v>4095307.3600000003</v>
      </c>
      <c r="I48" s="491"/>
      <c r="J48" s="491"/>
      <c r="K48" s="491"/>
      <c r="L48" s="491"/>
      <c r="M48" s="491"/>
      <c r="N48" s="491"/>
    </row>
    <row r="49" spans="1:14" ht="15.75">
      <c r="A49" s="132">
        <v>27</v>
      </c>
      <c r="B49" s="56" t="s">
        <v>136</v>
      </c>
      <c r="C49" s="254">
        <v>6855416.2599999998</v>
      </c>
      <c r="D49" s="254"/>
      <c r="E49" s="244">
        <v>6855416.2599999998</v>
      </c>
      <c r="F49" s="254">
        <v>7075411.0999999996</v>
      </c>
      <c r="G49" s="254"/>
      <c r="H49" s="255">
        <v>7075411.0999999996</v>
      </c>
      <c r="I49" s="491"/>
      <c r="J49" s="491"/>
      <c r="K49" s="491"/>
      <c r="L49" s="491"/>
      <c r="M49" s="491"/>
      <c r="N49" s="491"/>
    </row>
    <row r="50" spans="1:14" ht="15.75">
      <c r="A50" s="132">
        <v>28</v>
      </c>
      <c r="B50" s="56" t="s">
        <v>272</v>
      </c>
      <c r="C50" s="254">
        <v>45970.179999999993</v>
      </c>
      <c r="D50" s="254"/>
      <c r="E50" s="244">
        <v>45970.179999999993</v>
      </c>
      <c r="F50" s="254">
        <v>46922.31</v>
      </c>
      <c r="G50" s="254"/>
      <c r="H50" s="255">
        <v>46922.31</v>
      </c>
      <c r="I50" s="491"/>
      <c r="J50" s="491"/>
      <c r="K50" s="491"/>
      <c r="L50" s="491"/>
      <c r="M50" s="491"/>
      <c r="N50" s="491"/>
    </row>
    <row r="51" spans="1:14" ht="15.75">
      <c r="A51" s="132">
        <v>29</v>
      </c>
      <c r="B51" s="56" t="s">
        <v>137</v>
      </c>
      <c r="C51" s="254">
        <v>2868612.61</v>
      </c>
      <c r="D51" s="254"/>
      <c r="E51" s="244">
        <v>2868612.61</v>
      </c>
      <c r="F51" s="254">
        <v>2865025.78</v>
      </c>
      <c r="G51" s="254"/>
      <c r="H51" s="255">
        <v>2865025.78</v>
      </c>
      <c r="I51" s="491"/>
      <c r="J51" s="491"/>
      <c r="K51" s="491"/>
      <c r="L51" s="491"/>
      <c r="M51" s="491"/>
      <c r="N51" s="491"/>
    </row>
    <row r="52" spans="1:14" ht="15.75">
      <c r="A52" s="132">
        <v>30</v>
      </c>
      <c r="B52" s="56" t="s">
        <v>138</v>
      </c>
      <c r="C52" s="254">
        <v>1529293.2</v>
      </c>
      <c r="D52" s="254">
        <v>2045.17</v>
      </c>
      <c r="E52" s="244">
        <v>1531338.3699999999</v>
      </c>
      <c r="F52" s="254">
        <v>1872431.1800000002</v>
      </c>
      <c r="G52" s="254">
        <v>2016.42</v>
      </c>
      <c r="H52" s="255">
        <v>1874447.6</v>
      </c>
      <c r="I52" s="491"/>
      <c r="J52" s="491"/>
      <c r="K52" s="491"/>
      <c r="L52" s="491"/>
      <c r="M52" s="491"/>
      <c r="N52" s="491"/>
    </row>
    <row r="53" spans="1:14" ht="15.75">
      <c r="A53" s="132">
        <v>31</v>
      </c>
      <c r="B53" s="59" t="s">
        <v>139</v>
      </c>
      <c r="C53" s="256">
        <v>13403168.799999997</v>
      </c>
      <c r="D53" s="256">
        <v>5748307.75</v>
      </c>
      <c r="E53" s="244">
        <v>19151476.549999997</v>
      </c>
      <c r="F53" s="256">
        <v>15553841.42</v>
      </c>
      <c r="G53" s="256">
        <v>4649287.08</v>
      </c>
      <c r="H53" s="255">
        <v>20203128.5</v>
      </c>
      <c r="I53" s="491"/>
      <c r="J53" s="491"/>
      <c r="K53" s="491"/>
      <c r="L53" s="491"/>
      <c r="M53" s="491"/>
      <c r="N53" s="491"/>
    </row>
    <row r="54" spans="1:14" ht="15.75">
      <c r="A54" s="132">
        <v>32</v>
      </c>
      <c r="B54" s="59" t="s">
        <v>140</v>
      </c>
      <c r="C54" s="256">
        <v>-4568570.0085000023</v>
      </c>
      <c r="D54" s="256">
        <v>-3727446.7853999995</v>
      </c>
      <c r="E54" s="244">
        <v>-8296016.7939000018</v>
      </c>
      <c r="F54" s="256">
        <v>-7665290.3985000001</v>
      </c>
      <c r="G54" s="256">
        <v>-2456782.3736999999</v>
      </c>
      <c r="H54" s="255">
        <v>-10122072.7722</v>
      </c>
      <c r="I54" s="491"/>
      <c r="J54" s="491"/>
      <c r="K54" s="491"/>
      <c r="L54" s="491"/>
      <c r="M54" s="491"/>
      <c r="N54" s="491"/>
    </row>
    <row r="55" spans="1:14">
      <c r="A55" s="132"/>
      <c r="B55" s="54"/>
      <c r="C55" s="258"/>
      <c r="D55" s="258"/>
      <c r="E55" s="258"/>
      <c r="F55" s="258"/>
      <c r="G55" s="258"/>
      <c r="H55" s="259"/>
      <c r="I55" s="491"/>
      <c r="J55" s="491"/>
      <c r="K55" s="491"/>
      <c r="L55" s="491"/>
      <c r="M55" s="491"/>
      <c r="N55" s="491"/>
    </row>
    <row r="56" spans="1:14" ht="15.75">
      <c r="A56" s="132">
        <v>33</v>
      </c>
      <c r="B56" s="59" t="s">
        <v>141</v>
      </c>
      <c r="C56" s="256">
        <v>9590755.9714999981</v>
      </c>
      <c r="D56" s="256">
        <v>7381360.4046000019</v>
      </c>
      <c r="E56" s="244">
        <v>16972116.3761</v>
      </c>
      <c r="F56" s="256">
        <v>3755269.6914999997</v>
      </c>
      <c r="G56" s="256">
        <v>10326725.386300001</v>
      </c>
      <c r="H56" s="255">
        <v>14081995.077800002</v>
      </c>
      <c r="I56" s="491"/>
      <c r="J56" s="491"/>
      <c r="K56" s="491"/>
      <c r="L56" s="491"/>
      <c r="M56" s="491"/>
      <c r="N56" s="491"/>
    </row>
    <row r="57" spans="1:14">
      <c r="A57" s="132"/>
      <c r="B57" s="54"/>
      <c r="C57" s="258"/>
      <c r="D57" s="258"/>
      <c r="E57" s="258"/>
      <c r="F57" s="258"/>
      <c r="G57" s="258"/>
      <c r="H57" s="259"/>
      <c r="I57" s="491"/>
      <c r="J57" s="491"/>
      <c r="K57" s="491"/>
      <c r="L57" s="491"/>
      <c r="M57" s="491"/>
      <c r="N57" s="491"/>
    </row>
    <row r="58" spans="1:14" ht="15.75">
      <c r="A58" s="132">
        <v>34</v>
      </c>
      <c r="B58" s="56" t="s">
        <v>142</v>
      </c>
      <c r="C58" s="254">
        <v>31103298.09</v>
      </c>
      <c r="D58" s="254"/>
      <c r="E58" s="244">
        <v>31103298.09</v>
      </c>
      <c r="F58" s="254">
        <v>3087056.14</v>
      </c>
      <c r="G58" s="254" t="s">
        <v>507</v>
      </c>
      <c r="H58" s="255">
        <v>3087056.14</v>
      </c>
      <c r="I58" s="491"/>
      <c r="J58" s="491"/>
      <c r="K58" s="491"/>
      <c r="L58" s="491"/>
      <c r="M58" s="491"/>
      <c r="N58" s="491"/>
    </row>
    <row r="59" spans="1:14" s="212" customFormat="1" ht="15.75">
      <c r="A59" s="132">
        <v>35</v>
      </c>
      <c r="B59" s="53" t="s">
        <v>143</v>
      </c>
      <c r="C59" s="262">
        <v>0</v>
      </c>
      <c r="D59" s="262" t="s">
        <v>507</v>
      </c>
      <c r="E59" s="263">
        <v>0</v>
      </c>
      <c r="F59" s="264">
        <v>0</v>
      </c>
      <c r="G59" s="264" t="s">
        <v>507</v>
      </c>
      <c r="H59" s="265">
        <v>0</v>
      </c>
      <c r="I59" s="491"/>
      <c r="J59" s="491"/>
      <c r="K59" s="491"/>
      <c r="L59" s="491"/>
      <c r="M59" s="491"/>
      <c r="N59" s="491"/>
    </row>
    <row r="60" spans="1:14" ht="15.75">
      <c r="A60" s="132">
        <v>36</v>
      </c>
      <c r="B60" s="56" t="s">
        <v>144</v>
      </c>
      <c r="C60" s="254">
        <v>23286.95</v>
      </c>
      <c r="D60" s="254" t="s">
        <v>507</v>
      </c>
      <c r="E60" s="244">
        <v>23286.95</v>
      </c>
      <c r="F60" s="254">
        <v>295100.79000000004</v>
      </c>
      <c r="G60" s="254" t="s">
        <v>507</v>
      </c>
      <c r="H60" s="255">
        <v>295100.79000000004</v>
      </c>
      <c r="I60" s="491"/>
      <c r="J60" s="491"/>
      <c r="K60" s="491"/>
      <c r="L60" s="491"/>
      <c r="M60" s="491"/>
      <c r="N60" s="491"/>
    </row>
    <row r="61" spans="1:14" ht="15.75">
      <c r="A61" s="132">
        <v>37</v>
      </c>
      <c r="B61" s="59" t="s">
        <v>145</v>
      </c>
      <c r="C61" s="256">
        <v>31126585.039999999</v>
      </c>
      <c r="D61" s="256">
        <v>0</v>
      </c>
      <c r="E61" s="244">
        <v>31126585.039999999</v>
      </c>
      <c r="F61" s="256">
        <v>3382156.93</v>
      </c>
      <c r="G61" s="256">
        <v>0</v>
      </c>
      <c r="H61" s="255">
        <v>3382156.93</v>
      </c>
      <c r="I61" s="491"/>
      <c r="J61" s="491"/>
      <c r="K61" s="491"/>
      <c r="L61" s="491"/>
      <c r="M61" s="491"/>
      <c r="N61" s="491"/>
    </row>
    <row r="62" spans="1:14">
      <c r="A62" s="132"/>
      <c r="B62" s="60"/>
      <c r="C62" s="254"/>
      <c r="D62" s="254"/>
      <c r="E62" s="254"/>
      <c r="F62" s="254"/>
      <c r="G62" s="254"/>
      <c r="H62" s="261"/>
      <c r="I62" s="491"/>
      <c r="J62" s="491"/>
      <c r="K62" s="491"/>
      <c r="L62" s="491"/>
      <c r="M62" s="491"/>
      <c r="N62" s="491"/>
    </row>
    <row r="63" spans="1:14" ht="15.75">
      <c r="A63" s="132">
        <v>38</v>
      </c>
      <c r="B63" s="61" t="s">
        <v>273</v>
      </c>
      <c r="C63" s="256">
        <v>-21535829.068500001</v>
      </c>
      <c r="D63" s="256">
        <v>7381360.4046000019</v>
      </c>
      <c r="E63" s="244">
        <v>-14154468.663899999</v>
      </c>
      <c r="F63" s="256">
        <v>373112.76149999956</v>
      </c>
      <c r="G63" s="256">
        <v>10326725.386300001</v>
      </c>
      <c r="H63" s="255">
        <v>10699838.1478</v>
      </c>
      <c r="I63" s="491"/>
      <c r="J63" s="491"/>
      <c r="K63" s="491"/>
      <c r="L63" s="491"/>
      <c r="M63" s="491"/>
      <c r="N63" s="491"/>
    </row>
    <row r="64" spans="1:14" ht="15.75">
      <c r="A64" s="130">
        <v>39</v>
      </c>
      <c r="B64" s="56" t="s">
        <v>146</v>
      </c>
      <c r="C64" s="266">
        <v>-2514548.77</v>
      </c>
      <c r="D64" s="266"/>
      <c r="E64" s="244">
        <v>-2514548.77</v>
      </c>
      <c r="F64" s="266">
        <v>1538051.55</v>
      </c>
      <c r="G64" s="266"/>
      <c r="H64" s="255">
        <v>1538051.55</v>
      </c>
      <c r="I64" s="491"/>
      <c r="J64" s="491"/>
      <c r="K64" s="491"/>
      <c r="L64" s="491"/>
      <c r="M64" s="491"/>
      <c r="N64" s="491"/>
    </row>
    <row r="65" spans="1:14" ht="15.75">
      <c r="A65" s="132">
        <v>40</v>
      </c>
      <c r="B65" s="59" t="s">
        <v>147</v>
      </c>
      <c r="C65" s="256">
        <v>-19021280.298500001</v>
      </c>
      <c r="D65" s="256">
        <v>7381360.4046000019</v>
      </c>
      <c r="E65" s="244">
        <v>-11639919.8939</v>
      </c>
      <c r="F65" s="256">
        <v>-1164938.7885000005</v>
      </c>
      <c r="G65" s="256">
        <v>10326725.386300001</v>
      </c>
      <c r="H65" s="255">
        <v>9161786.5978000015</v>
      </c>
      <c r="I65" s="491"/>
      <c r="J65" s="491"/>
      <c r="K65" s="491"/>
      <c r="L65" s="491"/>
      <c r="M65" s="491"/>
      <c r="N65" s="491"/>
    </row>
    <row r="66" spans="1:14" ht="15.75">
      <c r="A66" s="130">
        <v>41</v>
      </c>
      <c r="B66" s="56" t="s">
        <v>148</v>
      </c>
      <c r="C66" s="266">
        <v>0</v>
      </c>
      <c r="D66" s="266"/>
      <c r="E66" s="244">
        <v>0</v>
      </c>
      <c r="F66" s="266">
        <v>34115.99</v>
      </c>
      <c r="G66" s="266"/>
      <c r="H66" s="255">
        <v>34115.99</v>
      </c>
      <c r="I66" s="491"/>
      <c r="J66" s="491"/>
      <c r="K66" s="491"/>
      <c r="L66" s="491"/>
      <c r="M66" s="491"/>
      <c r="N66" s="491"/>
    </row>
    <row r="67" spans="1:14" ht="16.5" thickBot="1">
      <c r="A67" s="134">
        <v>42</v>
      </c>
      <c r="B67" s="135" t="s">
        <v>149</v>
      </c>
      <c r="C67" s="267">
        <v>-19021280.298500001</v>
      </c>
      <c r="D67" s="267">
        <v>7381360.4046000019</v>
      </c>
      <c r="E67" s="252">
        <v>-11639919.8939</v>
      </c>
      <c r="F67" s="267">
        <v>-1130822.7985000005</v>
      </c>
      <c r="G67" s="267">
        <v>10326725.386300001</v>
      </c>
      <c r="H67" s="268">
        <v>9195902.5877999999</v>
      </c>
      <c r="I67" s="491"/>
      <c r="J67" s="491"/>
      <c r="K67" s="491"/>
      <c r="L67" s="491"/>
      <c r="M67" s="491"/>
      <c r="N67" s="491"/>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Normal="100" workbookViewId="0">
      <selection activeCell="I7" sqref="I7:N53"/>
    </sheetView>
  </sheetViews>
  <sheetFormatPr defaultRowHeight="15"/>
  <cols>
    <col min="1" max="1" width="9.5703125" bestFit="1" customWidth="1"/>
    <col min="2" max="2" width="72.28515625" customWidth="1"/>
    <col min="3" max="8" width="12.7109375" customWidth="1"/>
  </cols>
  <sheetData>
    <row r="1" spans="1:14">
      <c r="A1" s="2" t="s">
        <v>190</v>
      </c>
      <c r="B1" t="s">
        <v>485</v>
      </c>
    </row>
    <row r="2" spans="1:14">
      <c r="A2" s="2" t="s">
        <v>191</v>
      </c>
      <c r="B2" s="430">
        <v>44012</v>
      </c>
    </row>
    <row r="3" spans="1:14">
      <c r="A3" s="2"/>
    </row>
    <row r="4" spans="1:14" ht="16.5" thickBot="1">
      <c r="A4" s="2" t="s">
        <v>332</v>
      </c>
      <c r="B4" s="2"/>
      <c r="C4" s="221"/>
      <c r="D4" s="221"/>
      <c r="E4" s="221"/>
      <c r="F4" s="222"/>
      <c r="G4" s="222"/>
      <c r="H4" s="223" t="s">
        <v>94</v>
      </c>
    </row>
    <row r="5" spans="1:14" ht="15.75">
      <c r="A5" s="509" t="s">
        <v>26</v>
      </c>
      <c r="B5" s="511" t="s">
        <v>247</v>
      </c>
      <c r="C5" s="513" t="s">
        <v>196</v>
      </c>
      <c r="D5" s="513"/>
      <c r="E5" s="513"/>
      <c r="F5" s="513" t="s">
        <v>197</v>
      </c>
      <c r="G5" s="513"/>
      <c r="H5" s="514"/>
    </row>
    <row r="6" spans="1:14">
      <c r="A6" s="510"/>
      <c r="B6" s="512"/>
      <c r="C6" s="41" t="s">
        <v>27</v>
      </c>
      <c r="D6" s="41" t="s">
        <v>95</v>
      </c>
      <c r="E6" s="41" t="s">
        <v>68</v>
      </c>
      <c r="F6" s="41" t="s">
        <v>27</v>
      </c>
      <c r="G6" s="41" t="s">
        <v>95</v>
      </c>
      <c r="H6" s="42" t="s">
        <v>68</v>
      </c>
    </row>
    <row r="7" spans="1:14" s="3" customFormat="1" ht="15.75">
      <c r="A7" s="224">
        <v>1</v>
      </c>
      <c r="B7" s="225" t="s">
        <v>369</v>
      </c>
      <c r="C7" s="246">
        <v>64746034.5</v>
      </c>
      <c r="D7" s="246">
        <v>54025059.07949999</v>
      </c>
      <c r="E7" s="269">
        <v>118771093.57949999</v>
      </c>
      <c r="F7" s="246">
        <v>53947542.439999998</v>
      </c>
      <c r="G7" s="246">
        <v>45143335.510399997</v>
      </c>
      <c r="H7" s="247">
        <v>99090877.950399995</v>
      </c>
      <c r="I7" s="492"/>
      <c r="J7" s="492"/>
      <c r="K7" s="492"/>
      <c r="L7" s="492"/>
      <c r="M7" s="492"/>
      <c r="N7" s="492"/>
    </row>
    <row r="8" spans="1:14" s="3" customFormat="1" ht="15.75">
      <c r="A8" s="224">
        <v>1.1000000000000001</v>
      </c>
      <c r="B8" s="226" t="s">
        <v>277</v>
      </c>
      <c r="C8" s="246">
        <v>34762887.390000001</v>
      </c>
      <c r="D8" s="246">
        <v>14672950.607000001</v>
      </c>
      <c r="E8" s="269">
        <v>49435837.997000001</v>
      </c>
      <c r="F8" s="246">
        <v>27800781.84</v>
      </c>
      <c r="G8" s="246">
        <v>14448513.9615</v>
      </c>
      <c r="H8" s="247">
        <v>42249295.8015</v>
      </c>
      <c r="I8" s="492"/>
      <c r="J8" s="492"/>
      <c r="K8" s="492"/>
      <c r="L8" s="492"/>
      <c r="M8" s="492"/>
      <c r="N8" s="492"/>
    </row>
    <row r="9" spans="1:14" s="3" customFormat="1" ht="15.75">
      <c r="A9" s="224">
        <v>1.2</v>
      </c>
      <c r="B9" s="226" t="s">
        <v>278</v>
      </c>
      <c r="C9" s="246">
        <v>0</v>
      </c>
      <c r="D9" s="246">
        <v>1734363.936</v>
      </c>
      <c r="E9" s="269">
        <v>1734363.936</v>
      </c>
      <c r="F9" s="246">
        <v>0</v>
      </c>
      <c r="G9" s="246">
        <v>946377.04700000002</v>
      </c>
      <c r="H9" s="247">
        <v>946377.04700000002</v>
      </c>
      <c r="I9" s="492"/>
      <c r="J9" s="492"/>
      <c r="K9" s="492"/>
      <c r="L9" s="492"/>
      <c r="M9" s="492"/>
      <c r="N9" s="492"/>
    </row>
    <row r="10" spans="1:14" s="3" customFormat="1" ht="15.75">
      <c r="A10" s="224">
        <v>1.3</v>
      </c>
      <c r="B10" s="226" t="s">
        <v>279</v>
      </c>
      <c r="C10" s="246">
        <v>29983147.109999999</v>
      </c>
      <c r="D10" s="246">
        <v>37617744.536499992</v>
      </c>
      <c r="E10" s="269">
        <v>67600891.646499991</v>
      </c>
      <c r="F10" s="246">
        <v>26146760.600000001</v>
      </c>
      <c r="G10" s="246">
        <v>29748444.501899999</v>
      </c>
      <c r="H10" s="247">
        <v>55895205.101899996</v>
      </c>
      <c r="I10" s="492"/>
      <c r="J10" s="492"/>
      <c r="K10" s="492"/>
      <c r="L10" s="492"/>
      <c r="M10" s="492"/>
      <c r="N10" s="492"/>
    </row>
    <row r="11" spans="1:14" s="3" customFormat="1" ht="15.75">
      <c r="A11" s="224">
        <v>1.4</v>
      </c>
      <c r="B11" s="226" t="s">
        <v>280</v>
      </c>
      <c r="C11" s="246">
        <v>0</v>
      </c>
      <c r="D11" s="246">
        <v>0</v>
      </c>
      <c r="E11" s="269">
        <v>0</v>
      </c>
      <c r="F11" s="246">
        <v>0</v>
      </c>
      <c r="G11" s="246">
        <v>0</v>
      </c>
      <c r="H11" s="247">
        <v>0</v>
      </c>
      <c r="I11" s="492"/>
      <c r="J11" s="492"/>
      <c r="K11" s="492"/>
      <c r="L11" s="492"/>
      <c r="M11" s="492"/>
      <c r="N11" s="492"/>
    </row>
    <row r="12" spans="1:14" s="3" customFormat="1" ht="29.25" customHeight="1">
      <c r="A12" s="224">
        <v>2</v>
      </c>
      <c r="B12" s="225" t="s">
        <v>281</v>
      </c>
      <c r="C12" s="246">
        <v>30614358.25</v>
      </c>
      <c r="D12" s="246">
        <v>422923270.12</v>
      </c>
      <c r="E12" s="269">
        <v>453537628.37</v>
      </c>
      <c r="F12" s="246">
        <v>30614358.25</v>
      </c>
      <c r="G12" s="246">
        <v>308110858.84500003</v>
      </c>
      <c r="H12" s="247">
        <v>338725217.09500003</v>
      </c>
      <c r="I12" s="492"/>
      <c r="J12" s="492"/>
      <c r="K12" s="492"/>
      <c r="L12" s="492"/>
      <c r="M12" s="492"/>
      <c r="N12" s="492"/>
    </row>
    <row r="13" spans="1:14" s="3" customFormat="1" ht="25.5">
      <c r="A13" s="224">
        <v>3</v>
      </c>
      <c r="B13" s="225" t="s">
        <v>282</v>
      </c>
      <c r="C13" s="246">
        <v>6984000</v>
      </c>
      <c r="D13" s="246">
        <v>0</v>
      </c>
      <c r="E13" s="269">
        <v>6984000</v>
      </c>
      <c r="F13" s="246">
        <v>5610000</v>
      </c>
      <c r="G13" s="246">
        <v>0</v>
      </c>
      <c r="H13" s="247">
        <v>5610000</v>
      </c>
      <c r="I13" s="492"/>
      <c r="J13" s="492"/>
      <c r="K13" s="492"/>
      <c r="L13" s="492"/>
      <c r="M13" s="492"/>
      <c r="N13" s="492"/>
    </row>
    <row r="14" spans="1:14" s="3" customFormat="1" ht="15.75">
      <c r="A14" s="224">
        <v>3.1</v>
      </c>
      <c r="B14" s="226" t="s">
        <v>283</v>
      </c>
      <c r="C14" s="246">
        <v>6984000</v>
      </c>
      <c r="D14" s="246">
        <v>0</v>
      </c>
      <c r="E14" s="269">
        <v>6984000</v>
      </c>
      <c r="F14" s="246">
        <v>5610000</v>
      </c>
      <c r="G14" s="246">
        <v>0</v>
      </c>
      <c r="H14" s="247">
        <v>5610000</v>
      </c>
      <c r="I14" s="492"/>
      <c r="J14" s="492"/>
      <c r="K14" s="492"/>
      <c r="L14" s="492"/>
      <c r="M14" s="492"/>
      <c r="N14" s="492"/>
    </row>
    <row r="15" spans="1:14" s="3" customFormat="1" ht="15.75">
      <c r="A15" s="224">
        <v>3.2</v>
      </c>
      <c r="B15" s="226" t="s">
        <v>284</v>
      </c>
      <c r="C15" s="246"/>
      <c r="D15" s="246"/>
      <c r="E15" s="269">
        <v>0</v>
      </c>
      <c r="F15" s="246"/>
      <c r="G15" s="246"/>
      <c r="H15" s="247">
        <v>0</v>
      </c>
      <c r="I15" s="492"/>
      <c r="J15" s="492"/>
      <c r="K15" s="492"/>
      <c r="L15" s="492"/>
      <c r="M15" s="492"/>
      <c r="N15" s="492"/>
    </row>
    <row r="16" spans="1:14" s="3" customFormat="1" ht="15.75">
      <c r="A16" s="224">
        <v>4</v>
      </c>
      <c r="B16" s="225" t="s">
        <v>285</v>
      </c>
      <c r="C16" s="246">
        <v>147763700.38</v>
      </c>
      <c r="D16" s="246">
        <v>679533765.58000004</v>
      </c>
      <c r="E16" s="269">
        <v>827297465.96000004</v>
      </c>
      <c r="F16" s="246">
        <v>107975931.39</v>
      </c>
      <c r="G16" s="246">
        <v>439089661</v>
      </c>
      <c r="H16" s="247">
        <v>547065592.38999999</v>
      </c>
      <c r="I16" s="492"/>
      <c r="J16" s="492"/>
      <c r="K16" s="492"/>
      <c r="L16" s="492"/>
      <c r="M16" s="492"/>
      <c r="N16" s="492"/>
    </row>
    <row r="17" spans="1:14" s="3" customFormat="1" ht="15.75">
      <c r="A17" s="224">
        <v>4.0999999999999996</v>
      </c>
      <c r="B17" s="226" t="s">
        <v>286</v>
      </c>
      <c r="C17" s="246">
        <v>117149342.13</v>
      </c>
      <c r="D17" s="246">
        <v>256610495.46000001</v>
      </c>
      <c r="E17" s="269">
        <v>373759837.59000003</v>
      </c>
      <c r="F17" s="246">
        <v>77361573.140000001</v>
      </c>
      <c r="G17" s="246">
        <v>130978802.15000001</v>
      </c>
      <c r="H17" s="247">
        <v>208340375.29000002</v>
      </c>
      <c r="I17" s="492"/>
      <c r="J17" s="492"/>
      <c r="K17" s="492"/>
      <c r="L17" s="492"/>
      <c r="M17" s="492"/>
      <c r="N17" s="492"/>
    </row>
    <row r="18" spans="1:14" s="3" customFormat="1" ht="15.75">
      <c r="A18" s="224">
        <v>4.2</v>
      </c>
      <c r="B18" s="226" t="s">
        <v>287</v>
      </c>
      <c r="C18" s="246">
        <v>30614358.25</v>
      </c>
      <c r="D18" s="246">
        <v>422923270.12</v>
      </c>
      <c r="E18" s="269">
        <v>453537628.37</v>
      </c>
      <c r="F18" s="246">
        <v>30614358.25</v>
      </c>
      <c r="G18" s="246">
        <v>308110858.85000002</v>
      </c>
      <c r="H18" s="247">
        <v>338725217.10000002</v>
      </c>
      <c r="I18" s="492"/>
      <c r="J18" s="492"/>
      <c r="K18" s="492"/>
      <c r="L18" s="492"/>
      <c r="M18" s="492"/>
      <c r="N18" s="492"/>
    </row>
    <row r="19" spans="1:14" s="3" customFormat="1" ht="25.5">
      <c r="A19" s="224">
        <v>5</v>
      </c>
      <c r="B19" s="225" t="s">
        <v>288</v>
      </c>
      <c r="C19" s="246">
        <v>348162914.59999996</v>
      </c>
      <c r="D19" s="246">
        <v>1162360984.8100002</v>
      </c>
      <c r="E19" s="269">
        <v>1510523899.4100001</v>
      </c>
      <c r="F19" s="246">
        <v>293394811.68999994</v>
      </c>
      <c r="G19" s="246">
        <v>1127092741.95</v>
      </c>
      <c r="H19" s="247">
        <v>1420487553.6399999</v>
      </c>
      <c r="I19" s="492"/>
      <c r="J19" s="492"/>
      <c r="K19" s="492"/>
      <c r="L19" s="492"/>
      <c r="M19" s="492"/>
      <c r="N19" s="492"/>
    </row>
    <row r="20" spans="1:14" s="3" customFormat="1" ht="15.75">
      <c r="A20" s="224">
        <v>5.0999999999999996</v>
      </c>
      <c r="B20" s="226" t="s">
        <v>289</v>
      </c>
      <c r="C20" s="246">
        <v>5899274.5300000003</v>
      </c>
      <c r="D20" s="246">
        <v>5549148.1299999999</v>
      </c>
      <c r="E20" s="269">
        <v>11448422.66</v>
      </c>
      <c r="F20" s="246">
        <v>3868165.7</v>
      </c>
      <c r="G20" s="246">
        <v>5899673.7800000003</v>
      </c>
      <c r="H20" s="247">
        <v>9767839.4800000004</v>
      </c>
      <c r="I20" s="492"/>
      <c r="J20" s="492"/>
      <c r="K20" s="492"/>
      <c r="L20" s="492"/>
      <c r="M20" s="492"/>
      <c r="N20" s="492"/>
    </row>
    <row r="21" spans="1:14" s="3" customFormat="1" ht="15.75">
      <c r="A21" s="224">
        <v>5.2</v>
      </c>
      <c r="B21" s="226" t="s">
        <v>290</v>
      </c>
      <c r="C21" s="246">
        <v>0</v>
      </c>
      <c r="D21" s="246">
        <v>0</v>
      </c>
      <c r="E21" s="269">
        <v>0</v>
      </c>
      <c r="F21" s="246">
        <v>0</v>
      </c>
      <c r="G21" s="246">
        <v>0</v>
      </c>
      <c r="H21" s="247">
        <v>0</v>
      </c>
      <c r="I21" s="492"/>
      <c r="J21" s="492"/>
      <c r="K21" s="492"/>
      <c r="L21" s="492"/>
      <c r="M21" s="492"/>
      <c r="N21" s="492"/>
    </row>
    <row r="22" spans="1:14" s="3" customFormat="1" ht="15.75">
      <c r="A22" s="224">
        <v>5.3</v>
      </c>
      <c r="B22" s="226" t="s">
        <v>291</v>
      </c>
      <c r="C22" s="246">
        <v>294309326.53000003</v>
      </c>
      <c r="D22" s="246">
        <v>1072775122.16</v>
      </c>
      <c r="E22" s="269">
        <v>1367084448.6900001</v>
      </c>
      <c r="F22" s="246">
        <v>252580170.08999997</v>
      </c>
      <c r="G22" s="246">
        <v>1032834739.64</v>
      </c>
      <c r="H22" s="247">
        <v>1285414909.73</v>
      </c>
      <c r="I22" s="492"/>
      <c r="J22" s="492"/>
      <c r="K22" s="492"/>
      <c r="L22" s="492"/>
      <c r="M22" s="492"/>
      <c r="N22" s="492"/>
    </row>
    <row r="23" spans="1:14" s="3" customFormat="1" ht="15.75">
      <c r="A23" s="224" t="s">
        <v>292</v>
      </c>
      <c r="B23" s="227" t="s">
        <v>293</v>
      </c>
      <c r="C23" s="246">
        <v>88772090.659999996</v>
      </c>
      <c r="D23" s="246">
        <v>261982150.81</v>
      </c>
      <c r="E23" s="269">
        <v>350754241.47000003</v>
      </c>
      <c r="F23" s="246">
        <v>80103182.659999996</v>
      </c>
      <c r="G23" s="246">
        <v>290415751.70999998</v>
      </c>
      <c r="H23" s="247">
        <v>370518934.37</v>
      </c>
      <c r="I23" s="492"/>
      <c r="J23" s="492"/>
      <c r="K23" s="492"/>
      <c r="L23" s="492"/>
      <c r="M23" s="492"/>
      <c r="N23" s="492"/>
    </row>
    <row r="24" spans="1:14" s="3" customFormat="1" ht="15.75">
      <c r="A24" s="224" t="s">
        <v>294</v>
      </c>
      <c r="B24" s="227" t="s">
        <v>295</v>
      </c>
      <c r="C24" s="246">
        <v>123705689.03</v>
      </c>
      <c r="D24" s="246">
        <v>627583754.50999999</v>
      </c>
      <c r="E24" s="269">
        <v>751289443.53999996</v>
      </c>
      <c r="F24" s="246">
        <v>107181185.31999999</v>
      </c>
      <c r="G24" s="246">
        <v>567900327.37</v>
      </c>
      <c r="H24" s="247">
        <v>675081512.69000006</v>
      </c>
      <c r="I24" s="492"/>
      <c r="J24" s="492"/>
      <c r="K24" s="492"/>
      <c r="L24" s="492"/>
      <c r="M24" s="492"/>
      <c r="N24" s="492"/>
    </row>
    <row r="25" spans="1:14" s="3" customFormat="1" ht="15.75">
      <c r="A25" s="224" t="s">
        <v>296</v>
      </c>
      <c r="B25" s="228" t="s">
        <v>297</v>
      </c>
      <c r="C25" s="246">
        <v>0</v>
      </c>
      <c r="D25" s="246">
        <v>0</v>
      </c>
      <c r="E25" s="269">
        <v>0</v>
      </c>
      <c r="F25" s="246">
        <v>0</v>
      </c>
      <c r="G25" s="246">
        <v>0</v>
      </c>
      <c r="H25" s="247">
        <v>0</v>
      </c>
      <c r="I25" s="492"/>
      <c r="J25" s="492"/>
      <c r="K25" s="492"/>
      <c r="L25" s="492"/>
      <c r="M25" s="492"/>
      <c r="N25" s="492"/>
    </row>
    <row r="26" spans="1:14" s="3" customFormat="1" ht="15.75">
      <c r="A26" s="224" t="s">
        <v>298</v>
      </c>
      <c r="B26" s="227" t="s">
        <v>299</v>
      </c>
      <c r="C26" s="246">
        <v>81797765.870000005</v>
      </c>
      <c r="D26" s="246">
        <v>182338504.93000001</v>
      </c>
      <c r="E26" s="269">
        <v>264136270.80000001</v>
      </c>
      <c r="F26" s="246">
        <v>65272229.039999999</v>
      </c>
      <c r="G26" s="246">
        <v>173586830.22</v>
      </c>
      <c r="H26" s="247">
        <v>238859059.25999999</v>
      </c>
      <c r="I26" s="492"/>
      <c r="J26" s="492"/>
      <c r="K26" s="492"/>
      <c r="L26" s="492"/>
      <c r="M26" s="492"/>
      <c r="N26" s="492"/>
    </row>
    <row r="27" spans="1:14" s="3" customFormat="1" ht="15.75">
      <c r="A27" s="224" t="s">
        <v>300</v>
      </c>
      <c r="B27" s="227" t="s">
        <v>301</v>
      </c>
      <c r="C27" s="246">
        <v>33780.97</v>
      </c>
      <c r="D27" s="246">
        <v>870711.91</v>
      </c>
      <c r="E27" s="269">
        <v>904492.88</v>
      </c>
      <c r="F27" s="246">
        <v>23573.07</v>
      </c>
      <c r="G27" s="246">
        <v>931830.34</v>
      </c>
      <c r="H27" s="247">
        <v>955403.40999999992</v>
      </c>
      <c r="I27" s="492"/>
      <c r="J27" s="492"/>
      <c r="K27" s="492"/>
      <c r="L27" s="492"/>
      <c r="M27" s="492"/>
      <c r="N27" s="492"/>
    </row>
    <row r="28" spans="1:14" s="3" customFormat="1" ht="15.75">
      <c r="A28" s="224">
        <v>5.4</v>
      </c>
      <c r="B28" s="226" t="s">
        <v>302</v>
      </c>
      <c r="C28" s="246">
        <v>24479406.079999998</v>
      </c>
      <c r="D28" s="246">
        <v>64122072.909999996</v>
      </c>
      <c r="E28" s="269">
        <v>88601478.989999995</v>
      </c>
      <c r="F28" s="246">
        <v>21916413.600000001</v>
      </c>
      <c r="G28" s="246">
        <v>62647490.380000003</v>
      </c>
      <c r="H28" s="247">
        <v>84563903.980000004</v>
      </c>
      <c r="I28" s="492"/>
      <c r="J28" s="492"/>
      <c r="K28" s="492"/>
      <c r="L28" s="492"/>
      <c r="M28" s="492"/>
      <c r="N28" s="492"/>
    </row>
    <row r="29" spans="1:14" s="3" customFormat="1" ht="15.75">
      <c r="A29" s="224">
        <v>5.5</v>
      </c>
      <c r="B29" s="226" t="s">
        <v>303</v>
      </c>
      <c r="C29" s="246">
        <v>18448115.260000002</v>
      </c>
      <c r="D29" s="246">
        <v>18214285.129999999</v>
      </c>
      <c r="E29" s="269">
        <v>36662400.390000001</v>
      </c>
      <c r="F29" s="246">
        <v>10292892.77</v>
      </c>
      <c r="G29" s="246">
        <v>24131507.489999998</v>
      </c>
      <c r="H29" s="247">
        <v>34424400.259999998</v>
      </c>
      <c r="I29" s="492"/>
      <c r="J29" s="492"/>
      <c r="K29" s="492"/>
      <c r="L29" s="492"/>
      <c r="M29" s="492"/>
      <c r="N29" s="492"/>
    </row>
    <row r="30" spans="1:14" s="3" customFormat="1" ht="15.75">
      <c r="A30" s="224">
        <v>5.6</v>
      </c>
      <c r="B30" s="226" t="s">
        <v>304</v>
      </c>
      <c r="C30" s="246">
        <v>0</v>
      </c>
      <c r="D30" s="246">
        <v>852064.73</v>
      </c>
      <c r="E30" s="269">
        <v>852064.73</v>
      </c>
      <c r="F30" s="246">
        <v>0</v>
      </c>
      <c r="G30" s="246">
        <v>800051.74</v>
      </c>
      <c r="H30" s="247">
        <v>800051.74</v>
      </c>
      <c r="I30" s="492"/>
      <c r="J30" s="492"/>
      <c r="K30" s="492"/>
      <c r="L30" s="492"/>
      <c r="M30" s="492"/>
      <c r="N30" s="492"/>
    </row>
    <row r="31" spans="1:14" s="3" customFormat="1" ht="15.75">
      <c r="A31" s="224">
        <v>5.7</v>
      </c>
      <c r="B31" s="226" t="s">
        <v>305</v>
      </c>
      <c r="C31" s="246">
        <v>5026792.2</v>
      </c>
      <c r="D31" s="246">
        <v>848291.75</v>
      </c>
      <c r="E31" s="269">
        <v>5875083.9500000002</v>
      </c>
      <c r="F31" s="246">
        <v>4737169.53</v>
      </c>
      <c r="G31" s="246">
        <v>779278.92</v>
      </c>
      <c r="H31" s="247">
        <v>5516448.4500000002</v>
      </c>
      <c r="I31" s="492"/>
      <c r="J31" s="492"/>
      <c r="K31" s="492"/>
      <c r="L31" s="492"/>
      <c r="M31" s="492"/>
      <c r="N31" s="492"/>
    </row>
    <row r="32" spans="1:14" s="3" customFormat="1" ht="15.75">
      <c r="A32" s="224">
        <v>6</v>
      </c>
      <c r="B32" s="225" t="s">
        <v>306</v>
      </c>
      <c r="C32" s="246">
        <v>0</v>
      </c>
      <c r="D32" s="246">
        <v>335574169.10549998</v>
      </c>
      <c r="E32" s="269">
        <v>335574169.10549998</v>
      </c>
      <c r="F32" s="246">
        <v>0</v>
      </c>
      <c r="G32" s="246">
        <v>208856335.12970001</v>
      </c>
      <c r="H32" s="247">
        <v>208856335.12970001</v>
      </c>
      <c r="I32" s="492"/>
      <c r="J32" s="492"/>
      <c r="K32" s="492"/>
      <c r="L32" s="492"/>
      <c r="M32" s="492"/>
      <c r="N32" s="492"/>
    </row>
    <row r="33" spans="1:14" s="3" customFormat="1" ht="25.5">
      <c r="A33" s="224">
        <v>6.1</v>
      </c>
      <c r="B33" s="226" t="s">
        <v>370</v>
      </c>
      <c r="C33" s="246"/>
      <c r="D33" s="246">
        <v>166234204.96560001</v>
      </c>
      <c r="E33" s="269">
        <v>166234204.96560001</v>
      </c>
      <c r="F33" s="246"/>
      <c r="G33" s="246">
        <v>105139555.5654</v>
      </c>
      <c r="H33" s="247">
        <v>105139555.5654</v>
      </c>
      <c r="I33" s="492"/>
      <c r="J33" s="492"/>
      <c r="K33" s="492"/>
      <c r="L33" s="492"/>
      <c r="M33" s="492"/>
      <c r="N33" s="492"/>
    </row>
    <row r="34" spans="1:14" s="3" customFormat="1" ht="25.5">
      <c r="A34" s="224">
        <v>6.2</v>
      </c>
      <c r="B34" s="226" t="s">
        <v>307</v>
      </c>
      <c r="C34" s="246"/>
      <c r="D34" s="246">
        <v>169339964.1399</v>
      </c>
      <c r="E34" s="269">
        <v>169339964.1399</v>
      </c>
      <c r="F34" s="246"/>
      <c r="G34" s="246">
        <v>103716779.5643</v>
      </c>
      <c r="H34" s="247">
        <v>103716779.5643</v>
      </c>
      <c r="I34" s="492"/>
      <c r="J34" s="492"/>
      <c r="K34" s="492"/>
      <c r="L34" s="492"/>
      <c r="M34" s="492"/>
      <c r="N34" s="492"/>
    </row>
    <row r="35" spans="1:14" s="3" customFormat="1" ht="25.5">
      <c r="A35" s="224">
        <v>6.3</v>
      </c>
      <c r="B35" s="226" t="s">
        <v>308</v>
      </c>
      <c r="C35" s="246"/>
      <c r="D35" s="246"/>
      <c r="E35" s="269">
        <v>0</v>
      </c>
      <c r="F35" s="246"/>
      <c r="G35" s="246"/>
      <c r="H35" s="247">
        <v>0</v>
      </c>
      <c r="I35" s="492"/>
      <c r="J35" s="492"/>
      <c r="K35" s="492"/>
      <c r="L35" s="492"/>
      <c r="M35" s="492"/>
      <c r="N35" s="492"/>
    </row>
    <row r="36" spans="1:14" s="3" customFormat="1" ht="15.75">
      <c r="A36" s="224">
        <v>6.4</v>
      </c>
      <c r="B36" s="226" t="s">
        <v>309</v>
      </c>
      <c r="C36" s="246"/>
      <c r="D36" s="246"/>
      <c r="E36" s="269">
        <v>0</v>
      </c>
      <c r="F36" s="246"/>
      <c r="G36" s="246"/>
      <c r="H36" s="247">
        <v>0</v>
      </c>
      <c r="I36" s="492"/>
      <c r="J36" s="492"/>
      <c r="K36" s="492"/>
      <c r="L36" s="492"/>
      <c r="M36" s="492"/>
      <c r="N36" s="492"/>
    </row>
    <row r="37" spans="1:14" s="3" customFormat="1" ht="15.75">
      <c r="A37" s="224">
        <v>6.5</v>
      </c>
      <c r="B37" s="226" t="s">
        <v>310</v>
      </c>
      <c r="C37" s="246"/>
      <c r="D37" s="246"/>
      <c r="E37" s="269">
        <v>0</v>
      </c>
      <c r="F37" s="246"/>
      <c r="G37" s="246"/>
      <c r="H37" s="247">
        <v>0</v>
      </c>
      <c r="I37" s="492"/>
      <c r="J37" s="492"/>
      <c r="K37" s="492"/>
      <c r="L37" s="492"/>
      <c r="M37" s="492"/>
      <c r="N37" s="492"/>
    </row>
    <row r="38" spans="1:14" s="3" customFormat="1" ht="25.5">
      <c r="A38" s="224">
        <v>6.6</v>
      </c>
      <c r="B38" s="226" t="s">
        <v>311</v>
      </c>
      <c r="C38" s="246"/>
      <c r="D38" s="246"/>
      <c r="E38" s="269">
        <v>0</v>
      </c>
      <c r="F38" s="246"/>
      <c r="G38" s="246"/>
      <c r="H38" s="247">
        <v>0</v>
      </c>
      <c r="I38" s="492"/>
      <c r="J38" s="492"/>
      <c r="K38" s="492"/>
      <c r="L38" s="492"/>
      <c r="M38" s="492"/>
      <c r="N38" s="492"/>
    </row>
    <row r="39" spans="1:14" s="3" customFormat="1" ht="25.5">
      <c r="A39" s="224">
        <v>6.7</v>
      </c>
      <c r="B39" s="226" t="s">
        <v>312</v>
      </c>
      <c r="C39" s="246"/>
      <c r="D39" s="246"/>
      <c r="E39" s="269">
        <v>0</v>
      </c>
      <c r="F39" s="246"/>
      <c r="G39" s="246"/>
      <c r="H39" s="247">
        <v>0</v>
      </c>
      <c r="I39" s="492"/>
      <c r="J39" s="492"/>
      <c r="K39" s="492"/>
      <c r="L39" s="492"/>
      <c r="M39" s="492"/>
      <c r="N39" s="492"/>
    </row>
    <row r="40" spans="1:14" s="3" customFormat="1" ht="15.75">
      <c r="A40" s="224">
        <v>7</v>
      </c>
      <c r="B40" s="225" t="s">
        <v>313</v>
      </c>
      <c r="C40" s="246"/>
      <c r="D40" s="246"/>
      <c r="E40" s="269">
        <v>0</v>
      </c>
      <c r="F40" s="246"/>
      <c r="G40" s="246"/>
      <c r="H40" s="247">
        <v>0</v>
      </c>
      <c r="I40" s="492"/>
      <c r="J40" s="492"/>
      <c r="K40" s="492"/>
      <c r="L40" s="492"/>
      <c r="M40" s="492"/>
      <c r="N40" s="492"/>
    </row>
    <row r="41" spans="1:14" s="3" customFormat="1" ht="25.5">
      <c r="A41" s="224">
        <v>7.1</v>
      </c>
      <c r="B41" s="226" t="s">
        <v>314</v>
      </c>
      <c r="C41" s="246">
        <v>705690.53</v>
      </c>
      <c r="D41" s="246">
        <v>637403.87390000012</v>
      </c>
      <c r="E41" s="269">
        <v>1343094.4039000003</v>
      </c>
      <c r="F41" s="246">
        <v>1026644.9400000002</v>
      </c>
      <c r="G41" s="246">
        <v>351552.84519999998</v>
      </c>
      <c r="H41" s="247">
        <v>1378197.7852000003</v>
      </c>
      <c r="I41" s="492"/>
      <c r="J41" s="492"/>
      <c r="K41" s="492"/>
      <c r="L41" s="492"/>
      <c r="M41" s="492"/>
      <c r="N41" s="492"/>
    </row>
    <row r="42" spans="1:14" s="3" customFormat="1" ht="25.5">
      <c r="A42" s="224">
        <v>7.2</v>
      </c>
      <c r="B42" s="226" t="s">
        <v>315</v>
      </c>
      <c r="C42" s="246">
        <v>117514.55</v>
      </c>
      <c r="D42" s="246">
        <v>170848.54920000001</v>
      </c>
      <c r="E42" s="269">
        <v>288363.0992</v>
      </c>
      <c r="F42" s="246">
        <v>83116.569999999992</v>
      </c>
      <c r="G42" s="246">
        <v>78903.9663</v>
      </c>
      <c r="H42" s="247">
        <v>162020.53629999998</v>
      </c>
      <c r="I42" s="492"/>
      <c r="J42" s="492"/>
      <c r="K42" s="492"/>
      <c r="L42" s="492"/>
      <c r="M42" s="492"/>
      <c r="N42" s="492"/>
    </row>
    <row r="43" spans="1:14" s="3" customFormat="1" ht="25.5">
      <c r="A43" s="224">
        <v>7.3</v>
      </c>
      <c r="B43" s="226" t="s">
        <v>316</v>
      </c>
      <c r="C43" s="246">
        <v>5579700.1299999896</v>
      </c>
      <c r="D43" s="246">
        <v>33048735.37839999</v>
      </c>
      <c r="E43" s="269">
        <v>38628435.508399978</v>
      </c>
      <c r="F43" s="246">
        <v>5855466.3399999961</v>
      </c>
      <c r="G43" s="246">
        <v>34182988.811599977</v>
      </c>
      <c r="H43" s="247">
        <v>40038455.151599973</v>
      </c>
      <c r="I43" s="492"/>
      <c r="J43" s="492"/>
      <c r="K43" s="492"/>
      <c r="L43" s="492"/>
      <c r="M43" s="492"/>
      <c r="N43" s="492"/>
    </row>
    <row r="44" spans="1:14" s="3" customFormat="1" ht="25.5">
      <c r="A44" s="224">
        <v>7.4</v>
      </c>
      <c r="B44" s="226" t="s">
        <v>317</v>
      </c>
      <c r="C44" s="246">
        <v>1737890.700000003</v>
      </c>
      <c r="D44" s="246">
        <v>11797128.827000016</v>
      </c>
      <c r="E44" s="269">
        <v>13535019.527000019</v>
      </c>
      <c r="F44" s="246">
        <v>1882408.1000000064</v>
      </c>
      <c r="G44" s="246">
        <v>11189081.944599992</v>
      </c>
      <c r="H44" s="247">
        <v>13071490.044599999</v>
      </c>
      <c r="I44" s="492"/>
      <c r="J44" s="492"/>
      <c r="K44" s="492"/>
      <c r="L44" s="492"/>
      <c r="M44" s="492"/>
      <c r="N44" s="492"/>
    </row>
    <row r="45" spans="1:14" s="3" customFormat="1" ht="15.75">
      <c r="A45" s="224">
        <v>8</v>
      </c>
      <c r="B45" s="225" t="s">
        <v>318</v>
      </c>
      <c r="C45" s="246">
        <v>5172.2351039999994</v>
      </c>
      <c r="D45" s="246">
        <v>431488.83948000002</v>
      </c>
      <c r="E45" s="269">
        <v>436661.07458400005</v>
      </c>
      <c r="F45" s="246">
        <v>4560.0455634999998</v>
      </c>
      <c r="G45" s="246">
        <v>299408.30085500004</v>
      </c>
      <c r="H45" s="247">
        <v>303968.34641850006</v>
      </c>
      <c r="I45" s="492"/>
      <c r="J45" s="492"/>
      <c r="K45" s="492"/>
      <c r="L45" s="492"/>
      <c r="M45" s="492"/>
      <c r="N45" s="492"/>
    </row>
    <row r="46" spans="1:14" s="3" customFormat="1" ht="15.75">
      <c r="A46" s="224">
        <v>8.1</v>
      </c>
      <c r="B46" s="226" t="s">
        <v>319</v>
      </c>
      <c r="C46" s="246"/>
      <c r="D46" s="246"/>
      <c r="E46" s="269">
        <v>0</v>
      </c>
      <c r="F46" s="246"/>
      <c r="G46" s="246"/>
      <c r="H46" s="247">
        <v>0</v>
      </c>
      <c r="I46" s="492"/>
      <c r="J46" s="492"/>
      <c r="K46" s="492"/>
      <c r="L46" s="492"/>
      <c r="M46" s="492"/>
      <c r="N46" s="492"/>
    </row>
    <row r="47" spans="1:14" s="3" customFormat="1" ht="15.75">
      <c r="A47" s="224">
        <v>8.1999999999999993</v>
      </c>
      <c r="B47" s="226" t="s">
        <v>320</v>
      </c>
      <c r="C47" s="246">
        <v>5172.2351039999994</v>
      </c>
      <c r="D47" s="246">
        <v>431488.83948000002</v>
      </c>
      <c r="E47" s="269">
        <v>436661.07458400005</v>
      </c>
      <c r="F47" s="246">
        <v>4560.0455634999998</v>
      </c>
      <c r="G47" s="246">
        <v>299408.30085500004</v>
      </c>
      <c r="H47" s="247">
        <v>303968.34641850006</v>
      </c>
      <c r="I47" s="492"/>
      <c r="J47" s="492"/>
      <c r="K47" s="492"/>
      <c r="L47" s="492"/>
      <c r="M47" s="492"/>
      <c r="N47" s="492"/>
    </row>
    <row r="48" spans="1:14" s="3" customFormat="1" ht="15.75">
      <c r="A48" s="224">
        <v>8.3000000000000007</v>
      </c>
      <c r="B48" s="226" t="s">
        <v>321</v>
      </c>
      <c r="C48" s="246"/>
      <c r="D48" s="246"/>
      <c r="E48" s="269">
        <v>0</v>
      </c>
      <c r="F48" s="246"/>
      <c r="G48" s="246"/>
      <c r="H48" s="247">
        <v>0</v>
      </c>
      <c r="I48" s="492"/>
      <c r="J48" s="492"/>
      <c r="K48" s="492"/>
      <c r="L48" s="492"/>
      <c r="M48" s="492"/>
      <c r="N48" s="492"/>
    </row>
    <row r="49" spans="1:14" s="3" customFormat="1" ht="15.75">
      <c r="A49" s="224">
        <v>8.4</v>
      </c>
      <c r="B49" s="226" t="s">
        <v>322</v>
      </c>
      <c r="C49" s="246"/>
      <c r="D49" s="246"/>
      <c r="E49" s="269">
        <v>0</v>
      </c>
      <c r="F49" s="246"/>
      <c r="G49" s="246"/>
      <c r="H49" s="247">
        <v>0</v>
      </c>
      <c r="I49" s="492"/>
      <c r="J49" s="492"/>
      <c r="K49" s="492"/>
      <c r="L49" s="492"/>
      <c r="M49" s="492"/>
      <c r="N49" s="492"/>
    </row>
    <row r="50" spans="1:14" s="3" customFormat="1" ht="15.75">
      <c r="A50" s="224">
        <v>8.5</v>
      </c>
      <c r="B50" s="226" t="s">
        <v>323</v>
      </c>
      <c r="C50" s="246"/>
      <c r="D50" s="246"/>
      <c r="E50" s="269">
        <v>0</v>
      </c>
      <c r="F50" s="246"/>
      <c r="G50" s="246"/>
      <c r="H50" s="247">
        <v>0</v>
      </c>
      <c r="I50" s="492"/>
      <c r="J50" s="492"/>
      <c r="K50" s="492"/>
      <c r="L50" s="492"/>
      <c r="M50" s="492"/>
      <c r="N50" s="492"/>
    </row>
    <row r="51" spans="1:14" s="3" customFormat="1" ht="15.75">
      <c r="A51" s="224">
        <v>8.6</v>
      </c>
      <c r="B51" s="226" t="s">
        <v>324</v>
      </c>
      <c r="C51" s="246"/>
      <c r="D51" s="246"/>
      <c r="E51" s="269">
        <v>0</v>
      </c>
      <c r="F51" s="246"/>
      <c r="G51" s="246"/>
      <c r="H51" s="247">
        <v>0</v>
      </c>
      <c r="I51" s="492"/>
      <c r="J51" s="492"/>
      <c r="K51" s="492"/>
      <c r="L51" s="492"/>
      <c r="M51" s="492"/>
      <c r="N51" s="492"/>
    </row>
    <row r="52" spans="1:14" s="3" customFormat="1" ht="15.75">
      <c r="A52" s="224">
        <v>8.6999999999999993</v>
      </c>
      <c r="B52" s="226" t="s">
        <v>325</v>
      </c>
      <c r="C52" s="246"/>
      <c r="D52" s="246"/>
      <c r="E52" s="269">
        <v>0</v>
      </c>
      <c r="F52" s="246"/>
      <c r="G52" s="246"/>
      <c r="H52" s="247">
        <v>0</v>
      </c>
      <c r="I52" s="492"/>
      <c r="J52" s="492"/>
      <c r="K52" s="492"/>
      <c r="L52" s="492"/>
      <c r="M52" s="492"/>
      <c r="N52" s="492"/>
    </row>
    <row r="53" spans="1:14" s="3" customFormat="1" ht="26.25" thickBot="1">
      <c r="A53" s="229">
        <v>9</v>
      </c>
      <c r="B53" s="230" t="s">
        <v>326</v>
      </c>
      <c r="C53" s="270"/>
      <c r="D53" s="270"/>
      <c r="E53" s="271">
        <v>0</v>
      </c>
      <c r="F53" s="270"/>
      <c r="G53" s="270"/>
      <c r="H53" s="253">
        <v>0</v>
      </c>
      <c r="I53" s="492"/>
      <c r="J53" s="492"/>
      <c r="K53" s="492"/>
      <c r="L53" s="492"/>
      <c r="M53" s="492"/>
      <c r="N53" s="492"/>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E6" sqref="E6:F13"/>
    </sheetView>
  </sheetViews>
  <sheetFormatPr defaultColWidth="9.140625" defaultRowHeight="12.75"/>
  <cols>
    <col min="1" max="1" width="9.5703125" style="2" bestFit="1" customWidth="1"/>
    <col min="2" max="2" width="93.5703125" style="2" customWidth="1"/>
    <col min="3" max="4" width="12.7109375" style="2" customWidth="1"/>
    <col min="5" max="11" width="9.7109375" style="10" customWidth="1"/>
    <col min="12" max="16384" width="9.140625" style="10"/>
  </cols>
  <sheetData>
    <row r="1" spans="1:8" ht="15">
      <c r="A1" s="15" t="s">
        <v>190</v>
      </c>
      <c r="B1" s="14" t="s">
        <v>485</v>
      </c>
      <c r="C1" s="14"/>
      <c r="D1" s="328"/>
    </row>
    <row r="2" spans="1:8" ht="15">
      <c r="A2" s="15" t="s">
        <v>191</v>
      </c>
      <c r="B2" s="428">
        <v>44012</v>
      </c>
      <c r="C2" s="27"/>
      <c r="D2" s="16"/>
      <c r="E2" s="9"/>
      <c r="F2" s="9"/>
      <c r="G2" s="9"/>
      <c r="H2" s="9"/>
    </row>
    <row r="3" spans="1:8" ht="15">
      <c r="A3" s="15"/>
      <c r="B3" s="14"/>
      <c r="C3" s="27"/>
      <c r="D3" s="16"/>
      <c r="E3" s="9"/>
      <c r="F3" s="9"/>
      <c r="G3" s="9"/>
      <c r="H3" s="9"/>
    </row>
    <row r="4" spans="1:8" ht="15" customHeight="1" thickBot="1">
      <c r="A4" s="218" t="s">
        <v>333</v>
      </c>
      <c r="B4" s="219" t="s">
        <v>189</v>
      </c>
      <c r="C4" s="218"/>
      <c r="D4" s="220" t="s">
        <v>94</v>
      </c>
    </row>
    <row r="5" spans="1:8" ht="15" customHeight="1">
      <c r="A5" s="216" t="s">
        <v>26</v>
      </c>
      <c r="B5" s="217"/>
      <c r="C5" s="489">
        <v>44012</v>
      </c>
      <c r="D5" s="490">
        <v>43921</v>
      </c>
    </row>
    <row r="6" spans="1:8" ht="15" customHeight="1">
      <c r="A6" s="370">
        <v>1</v>
      </c>
      <c r="B6" s="371" t="s">
        <v>194</v>
      </c>
      <c r="C6" s="372">
        <v>1127772049.2252975</v>
      </c>
      <c r="D6" s="373">
        <v>1172052796.5021374</v>
      </c>
      <c r="E6" s="493"/>
      <c r="F6" s="493"/>
    </row>
    <row r="7" spans="1:8" ht="15" customHeight="1">
      <c r="A7" s="370">
        <v>1.1000000000000001</v>
      </c>
      <c r="B7" s="374" t="s">
        <v>478</v>
      </c>
      <c r="C7" s="375">
        <v>1069890551.462885</v>
      </c>
      <c r="D7" s="376">
        <v>1116069964.1728852</v>
      </c>
      <c r="E7" s="493"/>
      <c r="F7" s="493"/>
    </row>
    <row r="8" spans="1:8" ht="25.5">
      <c r="A8" s="370" t="s">
        <v>253</v>
      </c>
      <c r="B8" s="377" t="s">
        <v>327</v>
      </c>
      <c r="C8" s="375"/>
      <c r="D8" s="376"/>
      <c r="E8" s="493"/>
      <c r="F8" s="493"/>
    </row>
    <row r="9" spans="1:8" ht="15" customHeight="1">
      <c r="A9" s="370">
        <v>1.2</v>
      </c>
      <c r="B9" s="374" t="s">
        <v>22</v>
      </c>
      <c r="C9" s="375">
        <v>57216560.942550004</v>
      </c>
      <c r="D9" s="376">
        <v>55150789.125732198</v>
      </c>
      <c r="E9" s="493"/>
      <c r="F9" s="493"/>
    </row>
    <row r="10" spans="1:8" ht="15" customHeight="1">
      <c r="A10" s="370">
        <v>1.3</v>
      </c>
      <c r="B10" s="379" t="s">
        <v>77</v>
      </c>
      <c r="C10" s="378">
        <v>664936.81986240018</v>
      </c>
      <c r="D10" s="376">
        <v>832043.20351999998</v>
      </c>
      <c r="E10" s="493"/>
      <c r="F10" s="493"/>
    </row>
    <row r="11" spans="1:8" ht="15" customHeight="1">
      <c r="A11" s="370">
        <v>2</v>
      </c>
      <c r="B11" s="371" t="s">
        <v>195</v>
      </c>
      <c r="C11" s="375">
        <v>12741473.921801943</v>
      </c>
      <c r="D11" s="376">
        <v>18771063.209440511</v>
      </c>
      <c r="E11" s="493"/>
      <c r="F11" s="493"/>
    </row>
    <row r="12" spans="1:8" ht="15" customHeight="1">
      <c r="A12" s="390">
        <v>3</v>
      </c>
      <c r="B12" s="391" t="s">
        <v>193</v>
      </c>
      <c r="C12" s="378">
        <v>128903222.313375</v>
      </c>
      <c r="D12" s="392">
        <v>128903222.313375</v>
      </c>
      <c r="E12" s="493"/>
      <c r="F12" s="493"/>
    </row>
    <row r="13" spans="1:8" ht="15" customHeight="1" thickBot="1">
      <c r="A13" s="137">
        <v>4</v>
      </c>
      <c r="B13" s="138" t="s">
        <v>254</v>
      </c>
      <c r="C13" s="272">
        <v>1269416745.4604745</v>
      </c>
      <c r="D13" s="273">
        <v>1319727082.0249529</v>
      </c>
      <c r="E13" s="493"/>
      <c r="F13" s="493"/>
    </row>
    <row r="14" spans="1:8">
      <c r="B14" s="21"/>
    </row>
    <row r="15" spans="1:8" ht="25.5">
      <c r="B15" s="108" t="s">
        <v>479</v>
      </c>
    </row>
    <row r="16" spans="1:8">
      <c r="B16" s="108"/>
    </row>
    <row r="17" spans="2:2">
      <c r="B17" s="108"/>
    </row>
    <row r="18" spans="2:2">
      <c r="B18" s="10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2"/>
  <sheetViews>
    <sheetView showGridLines="0" tabSelected="1" zoomScaleNormal="100" workbookViewId="0">
      <pane xSplit="1" ySplit="4" topLeftCell="B5" activePane="bottomRight" state="frozen"/>
      <selection activeCell="B3" sqref="B3"/>
      <selection pane="topRight" activeCell="B3" sqref="B3"/>
      <selection pane="bottomLeft" activeCell="B3" sqref="B3"/>
      <selection pane="bottomRight" activeCell="C29" sqref="C29"/>
    </sheetView>
  </sheetViews>
  <sheetFormatPr defaultRowHeight="15"/>
  <cols>
    <col min="1" max="1" width="9.5703125" style="2" bestFit="1" customWidth="1"/>
    <col min="2" max="2" width="90.42578125" style="2" bestFit="1" customWidth="1"/>
    <col min="3" max="3" width="9.140625" style="2"/>
  </cols>
  <sheetData>
    <row r="1" spans="1:3">
      <c r="A1" s="2" t="s">
        <v>190</v>
      </c>
      <c r="B1" s="328" t="str">
        <f>Info!C2</f>
        <v>ს.ს "პროკრედიტ ბანკი"</v>
      </c>
    </row>
    <row r="2" spans="1:3">
      <c r="A2" s="2" t="s">
        <v>191</v>
      </c>
      <c r="B2" s="429">
        <f>'1. key ratios'!B2</f>
        <v>44012</v>
      </c>
    </row>
    <row r="4" spans="1:3" ht="16.5" customHeight="1" thickBot="1">
      <c r="A4" s="231" t="s">
        <v>334</v>
      </c>
      <c r="B4" s="63" t="s">
        <v>150</v>
      </c>
      <c r="C4" s="11"/>
    </row>
    <row r="5" spans="1:3" ht="15.75">
      <c r="A5" s="8"/>
      <c r="B5" s="515" t="s">
        <v>151</v>
      </c>
      <c r="C5" s="516"/>
    </row>
    <row r="6" spans="1:3">
      <c r="A6" s="12">
        <v>1</v>
      </c>
      <c r="B6" s="65" t="s">
        <v>492</v>
      </c>
      <c r="C6" s="66"/>
    </row>
    <row r="7" spans="1:3">
      <c r="A7" s="12">
        <v>2</v>
      </c>
      <c r="B7" s="65" t="s">
        <v>495</v>
      </c>
      <c r="C7" s="66"/>
    </row>
    <row r="8" spans="1:3">
      <c r="A8" s="12">
        <v>3</v>
      </c>
      <c r="B8" s="65" t="s">
        <v>496</v>
      </c>
      <c r="C8" s="66"/>
    </row>
    <row r="9" spans="1:3">
      <c r="A9" s="12">
        <v>4</v>
      </c>
      <c r="B9" s="65" t="s">
        <v>497</v>
      </c>
      <c r="C9" s="66"/>
    </row>
    <row r="10" spans="1:3">
      <c r="A10" s="12">
        <v>5</v>
      </c>
      <c r="B10" s="65" t="s">
        <v>498</v>
      </c>
      <c r="C10" s="66"/>
    </row>
    <row r="11" spans="1:3">
      <c r="A11" s="12"/>
      <c r="B11" s="65"/>
      <c r="C11" s="66"/>
    </row>
    <row r="12" spans="1:3">
      <c r="A12" s="12"/>
      <c r="B12" s="517"/>
      <c r="C12" s="518"/>
    </row>
    <row r="13" spans="1:3" ht="15.75">
      <c r="A13" s="12"/>
      <c r="B13" s="519" t="s">
        <v>152</v>
      </c>
      <c r="C13" s="520"/>
    </row>
    <row r="14" spans="1:3" ht="15.75">
      <c r="A14" s="12">
        <v>1</v>
      </c>
      <c r="B14" s="25" t="s">
        <v>493</v>
      </c>
      <c r="C14" s="64"/>
    </row>
    <row r="15" spans="1:3" ht="15.75">
      <c r="A15" s="12">
        <v>2</v>
      </c>
      <c r="B15" s="25" t="s">
        <v>499</v>
      </c>
      <c r="C15" s="64"/>
    </row>
    <row r="16" spans="1:3" ht="15.75">
      <c r="A16" s="12">
        <v>3</v>
      </c>
      <c r="B16" s="25" t="s">
        <v>500</v>
      </c>
      <c r="C16" s="64"/>
    </row>
    <row r="17" spans="1:3" ht="15.75">
      <c r="A17" s="12"/>
      <c r="B17" s="25"/>
      <c r="C17" s="64"/>
    </row>
    <row r="18" spans="1:3" ht="15.75" customHeight="1">
      <c r="A18" s="12"/>
      <c r="B18" s="25"/>
      <c r="C18" s="26"/>
    </row>
    <row r="19" spans="1:3" ht="30" customHeight="1">
      <c r="A19" s="12"/>
      <c r="B19" s="521" t="s">
        <v>153</v>
      </c>
      <c r="C19" s="522"/>
    </row>
    <row r="20" spans="1:3">
      <c r="A20" s="12">
        <v>1</v>
      </c>
      <c r="B20" s="65" t="s">
        <v>501</v>
      </c>
      <c r="C20" s="439">
        <v>1</v>
      </c>
    </row>
    <row r="21" spans="1:3" ht="15.75" customHeight="1">
      <c r="A21" s="12"/>
      <c r="B21" s="65"/>
      <c r="C21" s="66"/>
    </row>
    <row r="22" spans="1:3" ht="29.25" customHeight="1">
      <c r="A22" s="12"/>
      <c r="B22" s="521" t="s">
        <v>274</v>
      </c>
      <c r="C22" s="522"/>
    </row>
    <row r="23" spans="1:3">
      <c r="A23" s="12">
        <v>1</v>
      </c>
      <c r="B23" s="65" t="s">
        <v>502</v>
      </c>
      <c r="C23" s="556">
        <v>0.17</v>
      </c>
    </row>
    <row r="24" spans="1:3">
      <c r="A24" s="440">
        <v>2</v>
      </c>
      <c r="B24" s="441" t="s">
        <v>503</v>
      </c>
      <c r="C24" s="557">
        <v>0.13200000000000001</v>
      </c>
    </row>
    <row r="25" spans="1:3">
      <c r="A25" s="440">
        <v>3</v>
      </c>
      <c r="B25" s="441" t="s">
        <v>504</v>
      </c>
      <c r="C25" s="557">
        <v>0.125</v>
      </c>
    </row>
    <row r="26" spans="1:3">
      <c r="A26" s="440">
        <v>4</v>
      </c>
      <c r="B26" s="441" t="s">
        <v>505</v>
      </c>
      <c r="C26" s="557">
        <v>0.1</v>
      </c>
    </row>
    <row r="27" spans="1:3">
      <c r="A27" s="440">
        <v>5</v>
      </c>
      <c r="B27" s="441" t="s">
        <v>506</v>
      </c>
      <c r="C27" s="557">
        <v>8.5999999999999993E-2</v>
      </c>
    </row>
    <row r="28" spans="1:3">
      <c r="A28" s="440"/>
      <c r="B28" s="441"/>
      <c r="C28" s="442"/>
    </row>
    <row r="29" spans="1:3">
      <c r="A29" s="440"/>
      <c r="B29" s="441"/>
      <c r="C29" s="442"/>
    </row>
    <row r="30" spans="1:3">
      <c r="A30" s="440"/>
      <c r="B30" s="441"/>
      <c r="C30" s="442"/>
    </row>
    <row r="31" spans="1:3">
      <c r="A31" s="440"/>
      <c r="B31" s="441"/>
      <c r="C31" s="442"/>
    </row>
    <row r="32" spans="1:3" ht="16.5" thickBot="1">
      <c r="A32" s="13"/>
      <c r="B32" s="67"/>
      <c r="C32" s="68"/>
    </row>
  </sheetData>
  <mergeCells count="5">
    <mergeCell ref="B5:C5"/>
    <mergeCell ref="B12:C12"/>
    <mergeCell ref="B13:C13"/>
    <mergeCell ref="B22:C22"/>
    <mergeCell ref="B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activeCell="B3" sqref="B3"/>
      <selection pane="topRight" activeCell="B3" sqref="B3"/>
      <selection pane="bottomLeft" activeCell="B3" sqref="B3"/>
      <selection pane="bottomRight" activeCell="F8" sqref="F8:H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ht="15.75">
      <c r="A1" s="15" t="s">
        <v>190</v>
      </c>
      <c r="B1" s="14" t="s">
        <v>485</v>
      </c>
    </row>
    <row r="2" spans="1:8" s="19" customFormat="1" ht="15.75" customHeight="1">
      <c r="A2" s="19" t="s">
        <v>191</v>
      </c>
      <c r="B2" s="431">
        <v>44012</v>
      </c>
    </row>
    <row r="3" spans="1:8" s="19" customFormat="1" ht="15.75" customHeight="1"/>
    <row r="4" spans="1:8" s="19" customFormat="1" ht="15.75" customHeight="1" thickBot="1">
      <c r="A4" s="232" t="s">
        <v>335</v>
      </c>
      <c r="B4" s="233" t="s">
        <v>264</v>
      </c>
      <c r="C4" s="196"/>
      <c r="D4" s="196"/>
      <c r="E4" s="197" t="s">
        <v>94</v>
      </c>
    </row>
    <row r="5" spans="1:8" s="121" customFormat="1" ht="17.45" customHeight="1">
      <c r="A5" s="339"/>
      <c r="B5" s="340"/>
      <c r="C5" s="195" t="s">
        <v>0</v>
      </c>
      <c r="D5" s="195" t="s">
        <v>1</v>
      </c>
      <c r="E5" s="341" t="s">
        <v>2</v>
      </c>
    </row>
    <row r="6" spans="1:8" s="161" customFormat="1" ht="14.45" customHeight="1">
      <c r="A6" s="342"/>
      <c r="B6" s="523" t="s">
        <v>233</v>
      </c>
      <c r="C6" s="523" t="s">
        <v>232</v>
      </c>
      <c r="D6" s="524" t="s">
        <v>231</v>
      </c>
      <c r="E6" s="525"/>
      <c r="G6"/>
    </row>
    <row r="7" spans="1:8" s="161" customFormat="1" ht="99.6" customHeight="1">
      <c r="A7" s="342"/>
      <c r="B7" s="523"/>
      <c r="C7" s="523"/>
      <c r="D7" s="336" t="s">
        <v>230</v>
      </c>
      <c r="E7" s="337" t="s">
        <v>396</v>
      </c>
      <c r="G7"/>
    </row>
    <row r="8" spans="1:8">
      <c r="A8" s="343">
        <v>1</v>
      </c>
      <c r="B8" s="344" t="s">
        <v>155</v>
      </c>
      <c r="C8" s="345">
        <v>49867107.980000004</v>
      </c>
      <c r="D8" s="345"/>
      <c r="E8" s="346">
        <v>49867107.980000004</v>
      </c>
      <c r="F8" s="6"/>
      <c r="G8" s="6"/>
      <c r="H8" s="6"/>
    </row>
    <row r="9" spans="1:8">
      <c r="A9" s="343">
        <v>2</v>
      </c>
      <c r="B9" s="344" t="s">
        <v>156</v>
      </c>
      <c r="C9" s="345">
        <v>173296364.26000002</v>
      </c>
      <c r="D9" s="345"/>
      <c r="E9" s="346">
        <v>173296364.26000002</v>
      </c>
      <c r="F9" s="6"/>
      <c r="G9" s="6"/>
      <c r="H9" s="6"/>
    </row>
    <row r="10" spans="1:8">
      <c r="A10" s="343">
        <v>3</v>
      </c>
      <c r="B10" s="344" t="s">
        <v>229</v>
      </c>
      <c r="C10" s="345">
        <v>134713339.74000001</v>
      </c>
      <c r="D10" s="345"/>
      <c r="E10" s="346">
        <v>134713339.74000001</v>
      </c>
      <c r="F10" s="6"/>
      <c r="G10" s="6"/>
      <c r="H10" s="6"/>
    </row>
    <row r="11" spans="1:8" ht="25.5">
      <c r="A11" s="343">
        <v>4</v>
      </c>
      <c r="B11" s="344" t="s">
        <v>186</v>
      </c>
      <c r="C11" s="345">
        <v>0</v>
      </c>
      <c r="D11" s="345"/>
      <c r="E11" s="346"/>
      <c r="F11" s="6"/>
      <c r="G11" s="6"/>
      <c r="H11" s="6"/>
    </row>
    <row r="12" spans="1:8">
      <c r="A12" s="343">
        <v>5</v>
      </c>
      <c r="B12" s="344" t="s">
        <v>158</v>
      </c>
      <c r="C12" s="345">
        <v>59640366.32</v>
      </c>
      <c r="D12" s="345"/>
      <c r="E12" s="346">
        <v>59640366.32</v>
      </c>
      <c r="F12" s="6"/>
      <c r="G12" s="6"/>
      <c r="H12" s="6"/>
    </row>
    <row r="13" spans="1:8">
      <c r="A13" s="343">
        <v>6.1</v>
      </c>
      <c r="B13" s="344" t="s">
        <v>159</v>
      </c>
      <c r="C13" s="347">
        <v>1134162856.5787001</v>
      </c>
      <c r="D13" s="345"/>
      <c r="E13" s="346">
        <v>1134162856.5787001</v>
      </c>
      <c r="F13" s="6"/>
      <c r="G13" s="6"/>
      <c r="H13" s="6"/>
    </row>
    <row r="14" spans="1:8">
      <c r="A14" s="343">
        <v>6.2</v>
      </c>
      <c r="B14" s="348" t="s">
        <v>160</v>
      </c>
      <c r="C14" s="347">
        <v>-68523621.934429899</v>
      </c>
      <c r="D14" s="345"/>
      <c r="E14" s="346">
        <v>-68523621.934429899</v>
      </c>
      <c r="F14" s="6"/>
      <c r="G14" s="6"/>
      <c r="H14" s="6"/>
    </row>
    <row r="15" spans="1:8">
      <c r="A15" s="343">
        <v>6</v>
      </c>
      <c r="B15" s="344" t="s">
        <v>228</v>
      </c>
      <c r="C15" s="345">
        <v>1065639234.6442701</v>
      </c>
      <c r="D15" s="345"/>
      <c r="E15" s="346">
        <v>1065639234.6442702</v>
      </c>
      <c r="F15" s="6"/>
      <c r="G15" s="6"/>
      <c r="H15" s="6"/>
    </row>
    <row r="16" spans="1:8" ht="25.5">
      <c r="A16" s="343">
        <v>7</v>
      </c>
      <c r="B16" s="344" t="s">
        <v>162</v>
      </c>
      <c r="C16" s="345">
        <v>12012512.010000002</v>
      </c>
      <c r="D16" s="345"/>
      <c r="E16" s="346">
        <v>12012512.010000002</v>
      </c>
      <c r="F16" s="6"/>
      <c r="G16" s="6"/>
      <c r="H16" s="6"/>
    </row>
    <row r="17" spans="1:8">
      <c r="A17" s="343">
        <v>8</v>
      </c>
      <c r="B17" s="344" t="s">
        <v>163</v>
      </c>
      <c r="C17" s="345">
        <v>135594</v>
      </c>
      <c r="D17" s="345"/>
      <c r="E17" s="346">
        <v>135594</v>
      </c>
      <c r="F17" s="6"/>
      <c r="G17" s="6"/>
      <c r="H17" s="6"/>
    </row>
    <row r="18" spans="1:8">
      <c r="A18" s="343">
        <v>9</v>
      </c>
      <c r="B18" s="344" t="s">
        <v>164</v>
      </c>
      <c r="C18" s="345">
        <v>6355441.0800000001</v>
      </c>
      <c r="D18" s="345">
        <v>6194572.1799999997</v>
      </c>
      <c r="E18" s="346">
        <v>160868.90000000037</v>
      </c>
      <c r="F18" s="6"/>
      <c r="G18" s="6"/>
      <c r="H18" s="6"/>
    </row>
    <row r="19" spans="1:8" ht="25.5">
      <c r="A19" s="343">
        <v>10</v>
      </c>
      <c r="B19" s="344" t="s">
        <v>165</v>
      </c>
      <c r="C19" s="345">
        <v>56867127.009999998</v>
      </c>
      <c r="D19" s="345">
        <v>786037</v>
      </c>
      <c r="E19" s="346">
        <v>56081090.009999998</v>
      </c>
      <c r="F19" s="6"/>
      <c r="G19" s="6"/>
      <c r="H19" s="6"/>
    </row>
    <row r="20" spans="1:8">
      <c r="A20" s="343">
        <v>11</v>
      </c>
      <c r="B20" s="344" t="s">
        <v>166</v>
      </c>
      <c r="C20" s="345">
        <v>20628601.988600001</v>
      </c>
      <c r="D20" s="345"/>
      <c r="E20" s="346">
        <v>20628601.988600001</v>
      </c>
      <c r="F20" s="6"/>
      <c r="G20" s="6"/>
      <c r="H20" s="6"/>
    </row>
    <row r="21" spans="1:8" ht="51.75" thickBot="1">
      <c r="A21" s="349"/>
      <c r="B21" s="350" t="s">
        <v>371</v>
      </c>
      <c r="C21" s="307">
        <v>1579155689.0328701</v>
      </c>
      <c r="D21" s="307">
        <v>6980609.1799999997</v>
      </c>
      <c r="E21" s="351">
        <v>1572175079.8528702</v>
      </c>
      <c r="F21" s="6"/>
      <c r="G21" s="6"/>
      <c r="H21" s="6"/>
    </row>
    <row r="22" spans="1:8">
      <c r="A22"/>
      <c r="B22"/>
      <c r="C22"/>
      <c r="D22"/>
      <c r="E22"/>
    </row>
    <row r="23" spans="1:8">
      <c r="A23"/>
      <c r="B23"/>
      <c r="C23"/>
      <c r="D23"/>
      <c r="E23"/>
    </row>
    <row r="25" spans="1:8" s="2" customFormat="1">
      <c r="B25" s="70"/>
      <c r="F25"/>
      <c r="G25"/>
    </row>
    <row r="26" spans="1:8" s="2" customFormat="1">
      <c r="B26" s="71"/>
      <c r="F26"/>
      <c r="G26"/>
    </row>
    <row r="27" spans="1:8" s="2" customFormat="1">
      <c r="B27" s="70"/>
      <c r="F27"/>
      <c r="G27"/>
    </row>
    <row r="28" spans="1:8" s="2" customFormat="1">
      <c r="B28" s="70"/>
      <c r="F28"/>
      <c r="G28"/>
    </row>
    <row r="29" spans="1:8" s="2" customFormat="1">
      <c r="B29" s="70"/>
      <c r="F29"/>
      <c r="G29"/>
    </row>
    <row r="30" spans="1:8" s="2" customFormat="1">
      <c r="B30" s="70"/>
      <c r="F30"/>
      <c r="G30"/>
    </row>
    <row r="31" spans="1:8" s="2" customFormat="1">
      <c r="B31" s="70"/>
      <c r="F31"/>
      <c r="G31"/>
    </row>
    <row r="32" spans="1:8"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21" sqref="C21"/>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5" t="s">
        <v>190</v>
      </c>
      <c r="B1" s="14" t="s">
        <v>485</v>
      </c>
    </row>
    <row r="2" spans="1:6" s="19" customFormat="1" ht="15.75" customHeight="1">
      <c r="A2" s="19" t="s">
        <v>191</v>
      </c>
      <c r="B2" s="431">
        <v>44012</v>
      </c>
      <c r="C2"/>
      <c r="D2"/>
      <c r="E2"/>
      <c r="F2"/>
    </row>
    <row r="3" spans="1:6" s="19" customFormat="1" ht="15.75" customHeight="1">
      <c r="C3"/>
      <c r="D3"/>
      <c r="E3"/>
      <c r="F3"/>
    </row>
    <row r="4" spans="1:6" s="19" customFormat="1" ht="26.25" thickBot="1">
      <c r="A4" s="19" t="s">
        <v>336</v>
      </c>
      <c r="B4" s="203" t="s">
        <v>267</v>
      </c>
      <c r="C4" s="197" t="s">
        <v>94</v>
      </c>
      <c r="D4"/>
      <c r="E4"/>
      <c r="F4"/>
    </row>
    <row r="5" spans="1:6" ht="26.25">
      <c r="A5" s="198">
        <v>1</v>
      </c>
      <c r="B5" s="199" t="s">
        <v>344</v>
      </c>
      <c r="C5" s="274">
        <f>'7. LI1'!E21</f>
        <v>1572175079.8528702</v>
      </c>
      <c r="D5" s="491"/>
    </row>
    <row r="6" spans="1:6" s="188" customFormat="1">
      <c r="A6" s="120">
        <v>2.1</v>
      </c>
      <c r="B6" s="205" t="s">
        <v>268</v>
      </c>
      <c r="C6" s="275">
        <v>118500568.9795</v>
      </c>
      <c r="D6" s="491"/>
    </row>
    <row r="7" spans="1:6" s="4" customFormat="1" ht="25.5" outlineLevel="1">
      <c r="A7" s="204">
        <v>2.2000000000000002</v>
      </c>
      <c r="B7" s="200" t="s">
        <v>269</v>
      </c>
      <c r="C7" s="276">
        <v>166234204.96560001</v>
      </c>
      <c r="D7" s="491"/>
    </row>
    <row r="8" spans="1:6" s="4" customFormat="1" ht="26.25">
      <c r="A8" s="204">
        <v>3</v>
      </c>
      <c r="B8" s="201" t="s">
        <v>345</v>
      </c>
      <c r="C8" s="277">
        <v>1856909853.7979703</v>
      </c>
      <c r="D8" s="491"/>
    </row>
    <row r="9" spans="1:6" s="188" customFormat="1">
      <c r="A9" s="120">
        <v>4</v>
      </c>
      <c r="B9" s="208" t="s">
        <v>265</v>
      </c>
      <c r="C9" s="275">
        <v>19399318.692899998</v>
      </c>
      <c r="D9" s="491"/>
    </row>
    <row r="10" spans="1:6" s="4" customFormat="1" ht="25.5" outlineLevel="1">
      <c r="A10" s="204">
        <v>5.0999999999999996</v>
      </c>
      <c r="B10" s="200" t="s">
        <v>275</v>
      </c>
      <c r="C10" s="276">
        <v>-60268983.444449991</v>
      </c>
      <c r="D10" s="491"/>
    </row>
    <row r="11" spans="1:6" s="4" customFormat="1" ht="25.5" outlineLevel="1">
      <c r="A11" s="204">
        <v>5.2</v>
      </c>
      <c r="B11" s="200" t="s">
        <v>276</v>
      </c>
      <c r="C11" s="276">
        <v>-162909520.86628801</v>
      </c>
      <c r="D11" s="491"/>
    </row>
    <row r="12" spans="1:6" s="4" customFormat="1">
      <c r="A12" s="204">
        <v>6</v>
      </c>
      <c r="B12" s="206" t="s">
        <v>480</v>
      </c>
      <c r="C12" s="352">
        <v>20657214.8416299</v>
      </c>
      <c r="D12" s="491"/>
    </row>
    <row r="13" spans="1:6" s="4" customFormat="1" ht="15.75" thickBot="1">
      <c r="A13" s="207">
        <v>7</v>
      </c>
      <c r="B13" s="202" t="s">
        <v>266</v>
      </c>
      <c r="C13" s="278">
        <v>1673787883.0217624</v>
      </c>
      <c r="D13" s="491"/>
    </row>
    <row r="15" spans="1:6" ht="26.25">
      <c r="B15" s="21" t="s">
        <v>481</v>
      </c>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aoir24AtOROWof9dBe4QnkEKv87MU6RgjUT4fn5iR5w=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DO9qC9gQ7Ya4951ky9hf3300aFx+Bu6DWHRzTXxmwD4=</DigestValue>
    </Reference>
  </SignedInfo>
  <SignatureValue>25r9D6oDW2cZJlAeCkkExQIRMDKztI2kb31yN/U+Il5+JrRJsu5FiTlqJh/YhCZCZdbHA1QVN9w0
ZFrgyBv5PupncQgztMFFcKj4Ubgd6egBganUR4FR1xqIosriUWyB56qHeJie+kJwjTRRMNI/Bq1U
sfP+WAO87i3CJvNjUJALkoU9Yr/oU9XgZB2PjApz//LSAqzMUZHa6usaNbchhcnmT9OC6rVAfpRt
J6w34c8xF1KolEEulPqOGUcOhzWO05kXHS38JhAA3PlCGQ+3mhC3l0x2eROg5Ztbwd2FXDw+MEbA
GaHhsHQH+F5fOU5YMeZU0iXLSJZzqBZAYwOZjw==</SignatureValue>
  <KeyInfo>
    <X509Data>
      <X509Certificate>MIIGPzCCBSegAwIBAgIKXD4p0wACAAEN5jANBgkqhkiG9w0BAQsFADBKMRIwEAYKCZImiZPyLGQBGRYCZ2UxEzARBgoJkiaJk/IsZAEZFgNuYmcxHzAdBgNVBAMTFk5CRyBDbGFzcyAyIElOVCBTdWIgQ0EwHhcNMTkwMjIyMDczNTI4WhcNMjEwMjIxMDczNTI4WjA9MRswGQYDVQQKExJKU0MgUHJvQ3JlZGl0IEJhbmsxHjAcBgNVBAMTFUJQQyAtIE5hbmEgQ2hpa3ZhaWR6ZTCCASIwDQYJKoZIhvcNAQEBBQADggEPADCCAQoCggEBAOnz9SlTItJIRGA8Zr3jVvTNLV3f9OZJGC5ZASaM7do81dPt+IPZwdx+vWXhbDWMDc7SJdul+HwTsr31Do24tN1VGbUjylMIjS3KZE/iEnLs7hT9J8mlrtmJQL9BsAyoGw+PapkEqe81U4CgMbyRcK+pCsvPrCjLwSK9tl8z71k4EE2hwxH/0nyIz2xht4qvdr0QKn3b/FKV7LehGc+KLWvrmMoljQZg8RXZECKjm80mgi6Wg6c3jyWBBm5uzW9M3VUqjezkUn4LASjEQmHqroQPxX4s0K6zBNmXd9WesdhmjtCMXD2GUfIsSnksqVN35BDVOai0AkqJW/OOWI55hXUCAwEAAaOCAzIwggMuMDwGCSsGAQQBgjcVBwQvMC0GJSsGAQQBgjcVCOayYION9USGgZkJg7ihSoO+hHEEg8SRM4SDiF0CAWQCASMwHQYDVR0lBBYwFAYIKwYBBQUHAwIGCCsGAQUFBwMEMAsGA1UdDwQEAwIHgDAnBgkrBgEEAYI3FQoEGjAYMAoGCCsGAQUFBwMCMAoGCCsGAQUFBwMEMB0GA1UdDgQWBBThfjcBhgxGUaNKgNHM/iARD9Xgh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JXFlc0tyHuV38GJQDvvJEw7Lb23TqCLL3/dLQEGpEFFm3pQF+oJGB2+VZNwe39ukQeJNYrt3fd0wGNLEO8uaolYVLIkYvC/fQopsotVw6WVfD5bYB6TKVFqJa6JCxqkHBIYqc2Eco/ATysRv8YLo1SOzWUje6jht5Ng9hBRE71ACPfaHH3Mfy7/sbhb2wsxLJiZlotTvgBh4F9GMTbhmk5P52G/s/OIQl9BjPOIqYz0c26Fdc0JEPlFJaN1hdVC87SWUcuGqpC6bUgBGRxHHu+Mb8P8GGCZTkrc1O+vmFH/3Km/xdgJFCILZiSb6k7bMmfVlak21giDIGwNQ11Lu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TXNjNAb8Frn0gpkAFC92PcCq1zSGQk1ph9e2aDycUts=</DigestValue>
      </Reference>
      <Reference URI="/xl/drawings/drawing1.xml?ContentType=application/vnd.openxmlformats-officedocument.drawing+xml">
        <DigestMethod Algorithm="http://www.w3.org/2001/04/xmlenc#sha256"/>
        <DigestValue>sHN7za31OZbRHzDig711EF4b3PV9XaGRS1qVKv/tlv8=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gt+b4LveBX7IZ7GJ7qRKS2/c/UESDCZI0HmZ4woHc8w=</DigestValue>
      </Reference>
      <Reference URI="/xl/styles.xml?ContentType=application/vnd.openxmlformats-officedocument.spreadsheetml.styles+xml">
        <DigestMethod Algorithm="http://www.w3.org/2001/04/xmlenc#sha256"/>
        <DigestValue>oS4GbYz6PrL6Vh9sOdCmXgBcU7jQeUFtri9uAKJs7Y8=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Vh9AxlxNgPDc6TSi6BFKOPYHBieQ6lrtHrkfdjF5kVM=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KgIYhQYVPda5/DTgxRrtBfBXfK3XgioDeQkdWVtJvWc=</DigestValue>
      </Reference>
      <Reference URI="/xl/worksheets/sheet10.xml?ContentType=application/vnd.openxmlformats-officedocument.spreadsheetml.worksheet+xml">
        <DigestMethod Algorithm="http://www.w3.org/2001/04/xmlenc#sha256"/>
        <DigestValue>4bOkhmWABSh7OSc6nmTJTctHZRU29NLULA7GJsOhnog=</DigestValue>
      </Reference>
      <Reference URI="/xl/worksheets/sheet11.xml?ContentType=application/vnd.openxmlformats-officedocument.spreadsheetml.worksheet+xml">
        <DigestMethod Algorithm="http://www.w3.org/2001/04/xmlenc#sha256"/>
        <DigestValue>dBYrg009PvXOEFqH8V5LPCE05V0Ckz2j3K1wgI1QlFg=</DigestValue>
      </Reference>
      <Reference URI="/xl/worksheets/sheet12.xml?ContentType=application/vnd.openxmlformats-officedocument.spreadsheetml.worksheet+xml">
        <DigestMethod Algorithm="http://www.w3.org/2001/04/xmlenc#sha256"/>
        <DigestValue>c4zqd7h29lJiI5SmD/yzIeTAXuR+3sIgAfVcLRjFb5w=</DigestValue>
      </Reference>
      <Reference URI="/xl/worksheets/sheet13.xml?ContentType=application/vnd.openxmlformats-officedocument.spreadsheetml.worksheet+xml">
        <DigestMethod Algorithm="http://www.w3.org/2001/04/xmlenc#sha256"/>
        <DigestValue>8PiQ1I3QyxPZOhMJweu/IonEZ2RG4VRb8OwerXS+TVo=</DigestValue>
      </Reference>
      <Reference URI="/xl/worksheets/sheet14.xml?ContentType=application/vnd.openxmlformats-officedocument.spreadsheetml.worksheet+xml">
        <DigestMethod Algorithm="http://www.w3.org/2001/04/xmlenc#sha256"/>
        <DigestValue>aCAoIG9k0YcB4ILrfg99yYWjzfgX2sDxltQl3c7uSOQ=</DigestValue>
      </Reference>
      <Reference URI="/xl/worksheets/sheet15.xml?ContentType=application/vnd.openxmlformats-officedocument.spreadsheetml.worksheet+xml">
        <DigestMethod Algorithm="http://www.w3.org/2001/04/xmlenc#sha256"/>
        <DigestValue>ufpdaghZ97A+yaaDoMUIft9SMrkJYYbwX3XgcBLTe3k=</DigestValue>
      </Reference>
      <Reference URI="/xl/worksheets/sheet16.xml?ContentType=application/vnd.openxmlformats-officedocument.spreadsheetml.worksheet+xml">
        <DigestMethod Algorithm="http://www.w3.org/2001/04/xmlenc#sha256"/>
        <DigestValue>1AvlfzDRVQyOExPRi0DPPysqdQDrZXVKQLoyQSqVxOQ=</DigestValue>
      </Reference>
      <Reference URI="/xl/worksheets/sheet17.xml?ContentType=application/vnd.openxmlformats-officedocument.spreadsheetml.worksheet+xml">
        <DigestMethod Algorithm="http://www.w3.org/2001/04/xmlenc#sha256"/>
        <DigestValue>hemzLBRDMq7S2n+nLeKCRweb2sK412K+ndofhVoaq08=</DigestValue>
      </Reference>
      <Reference URI="/xl/worksheets/sheet18.xml?ContentType=application/vnd.openxmlformats-officedocument.spreadsheetml.worksheet+xml">
        <DigestMethod Algorithm="http://www.w3.org/2001/04/xmlenc#sha256"/>
        <DigestValue>WLKbrKzHhgw9d8weRAPVR3Korg5MU45gb23KLuu1JeQ=</DigestValue>
      </Reference>
      <Reference URI="/xl/worksheets/sheet2.xml?ContentType=application/vnd.openxmlformats-officedocument.spreadsheetml.worksheet+xml">
        <DigestMethod Algorithm="http://www.w3.org/2001/04/xmlenc#sha256"/>
        <DigestValue>MMXYO+pZ8eQgIrF50zejp8wFMo3fsmWzN5cSHY3w9Ms=</DigestValue>
      </Reference>
      <Reference URI="/xl/worksheets/sheet3.xml?ContentType=application/vnd.openxmlformats-officedocument.spreadsheetml.worksheet+xml">
        <DigestMethod Algorithm="http://www.w3.org/2001/04/xmlenc#sha256"/>
        <DigestValue>0y/TftUnKiuOovvnyl7U9eHmt40Ax4UYuVCEFqv9Lv4=</DigestValue>
      </Reference>
      <Reference URI="/xl/worksheets/sheet4.xml?ContentType=application/vnd.openxmlformats-officedocument.spreadsheetml.worksheet+xml">
        <DigestMethod Algorithm="http://www.w3.org/2001/04/xmlenc#sha256"/>
        <DigestValue>95hZAOtoUNszUDVfdpIStSCzapOlsoTC5CDBrCdRIm4=</DigestValue>
      </Reference>
      <Reference URI="/xl/worksheets/sheet5.xml?ContentType=application/vnd.openxmlformats-officedocument.spreadsheetml.worksheet+xml">
        <DigestMethod Algorithm="http://www.w3.org/2001/04/xmlenc#sha256"/>
        <DigestValue>zGTlG7oLJp17aI+8BJCoUn80Klc3maVmVXV7QdmBSkE=</DigestValue>
      </Reference>
      <Reference URI="/xl/worksheets/sheet6.xml?ContentType=application/vnd.openxmlformats-officedocument.spreadsheetml.worksheet+xml">
        <DigestMethod Algorithm="http://www.w3.org/2001/04/xmlenc#sha256"/>
        <DigestValue>1ung2a0PoL8kDumWq12OAGh1oPlq5jvQ4I5oGAO5msU=</DigestValue>
      </Reference>
      <Reference URI="/xl/worksheets/sheet7.xml?ContentType=application/vnd.openxmlformats-officedocument.spreadsheetml.worksheet+xml">
        <DigestMethod Algorithm="http://www.w3.org/2001/04/xmlenc#sha256"/>
        <DigestValue>sK0z15OPP1y2qjF9HvwBkwOzrbQ5VVFW6FBo8zOfv7A=</DigestValue>
      </Reference>
      <Reference URI="/xl/worksheets/sheet8.xml?ContentType=application/vnd.openxmlformats-officedocument.spreadsheetml.worksheet+xml">
        <DigestMethod Algorithm="http://www.w3.org/2001/04/xmlenc#sha256"/>
        <DigestValue>EYXaeGOCJvq8weHa+WUNAPVS5W1j0e0YLAhHZ1OTFvY=</DigestValue>
      </Reference>
      <Reference URI="/xl/worksheets/sheet9.xml?ContentType=application/vnd.openxmlformats-officedocument.spreadsheetml.worksheet+xml">
        <DigestMethod Algorithm="http://www.w3.org/2001/04/xmlenc#sha256"/>
        <DigestValue>KwUYWPzu13aMD8HKZYCwjXVQC8uLxpsQp0PXLBYZh9s=</DigestValue>
      </Reference>
    </Manifest>
    <SignatureProperties>
      <SignatureProperty Id="idSignatureTime" Target="#idPackageSignature">
        <mdssi:SignatureTime xmlns:mdssi="http://schemas.openxmlformats.org/package/2006/digital-signature">
          <mdssi:Format>YYYY-MM-DDThh:mm:ssTZD</mdssi:Format>
          <mdssi:Value>2020-07-30T06:57:34Z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2020-07-30T06:57:34Z</xd:SigningTime>
          <xd:SigningCertificate>
            <xd:Cert>
              <xd:CertDigest>
                <DigestMethod Algorithm="http://www.w3.org/2001/04/xmlenc#sha256"/>
                <DigestValue>bxks78yNysnIsQCPvXjBPsftg04T2xcw3eoC4WJlChQ=</DigestValue>
              </xd:CertDigest>
              <xd:IssuerSerial>
                <X509IssuerName>CN=NBG Class 2 INT Sub CA, DC=nbg, DC=ge</X509IssuerName>
                <X509SerialNumber>435604428309161582857702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YQxEHTVuUzo13hc+0LQyXpOFNrao+3YoGwI+K841oPE=</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yfXfUN19rKJVX6iu11Fiu4rsFJkvOn8JiyltxcKjOe8=</DigestValue>
    </Reference>
  </SignedInfo>
  <SignatureValue>EW0N6QelwpWTiRmGGiVV0nYrHh6fAANE2D3He84qVO4/CmpAI1qvJz0GosH5Z3Y8k9d1S40vaOle
3jOsIXSdvB0mWM4fpnW/3EVzXH100DvYcLz/7DNhUU2LL7r4iq+2barz164ojBqZ42ZdMiBkffsS
S5bN6CRSRC++pqa/52uGXQYOLCQ96p3OAk43tYNaxnbtFPlIuB0ZkoQePNhuKgF7r4EAaHSrOC43
btEwkZom+tLkMvwI/0c4cLbYLsDARaXHESM3wt8d2qkXGP++gkjukJ6C1RSBreVd6VRpz1Cy0zGX
Gs5s7JVr+m8LuamNoW7kyv8TSeSjj/57O5pKmQ==</SignatureValue>
  <KeyInfo>
    <X509Data>
      <X509Certificate>MIIGPjCCBSagAwIBAgIKK5GEiAACAAGHOjANBgkqhkiG9w0BAQsFADBKMRIwEAYKCZImiZPyLGQBGRYCZ2UxEzARBgoJkiaJk/IsZAEZFgNuYmcxHzAdBgNVBAMTFk5CRyBDbGFzcyAyIElOVCBTdWIgQ0EwHhcNMjAwNjE1MDY0MzI0WhcNMjExMjIyMDk0NjU2WjA8MRswGQYDVQQKExJKU0MgUHJvQ3JlZGl0IEJhbmsxHTAbBgNVBAMTFEJQQyAtIExldmFuIER2YWxpZHplMIIBIjANBgkqhkiG9w0BAQEFAAOCAQ8AMIIBCgKCAQEA2PmGbR4eahQiuy9OsSVkpseC08ygu/RBbjuVN/SVg7tKsfpbFJhBkbKeC52oBKgxxaWHFb4IE6M6i0E9SQnzoSc/h7A2GK7fshYsN/xXr22RQMiwiClznhDlDjTGJVCNEtoPYjiacziPrdYjyNFpSOxXiUPbO/Wn11/kGWHSGTAwJmScYmj0mpPBgl5f/2i8SDIOulWzEjaxxXiSDde3JcrYloUfN4LobLa0vg77A6O+Myw/gBlt2mN7qkJQmle+S+NGqXDY512SBQfbpoO7p3EgiPxOC39Qg8iFb/DNtJNBsXbdJK5+4O1kXfGtiI9Ew1/QLhoPEWY4ydjXn8cHHQIDAQABo4IDMjCCAy4wPAYJKwYBBAGCNxUHBC8wLQYlKwYBBAGCNxUI5rJgg431RIaBmQmDuKFKg76EcQSDxJEzhIOIXQIBZAIBIzAdBgNVHSUEFjAUBggrBgEFBQcDAgYIKwYBBQUHAwQwCwYDVR0PBAQDAgeAMCcGCSsGAQQBgjcVCgQaMBgwCgYIKwYBBQUHAwIwCgYIKwYBBQUHAwQwHQYDVR0OBBYEFP7+9wiFp5OvDbrk54PgoePb76bg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U+COU/aDZvz7KeTAycnyAoMy00a5ru6dQg88SdBG6D4sn6LBGLvRgjOozsJFVdlwNW1K+tEbBKJ5utLBpWDA+xiiJ6FIfvQ9SCNp5KLrnLvI7BwSr8dAeGWQuYSSTFxYKyG/5lSjZfJ6EvnCrgltodKnG2AvGy/XdOz30f9uMqpuSJoYxJ8QWHDeCPSLG7mXmJKO56NO96YsTYWn8qLhNXmsfRYN7o3nNMSr1mpRL8icqeWZ0Y2z7N0TdQQ6fd7aAzs++GbyqClsC8tu2W0mNBwecZxdS/HiFi0jORGrkOrAzyPvyq0TKMAQUvzSec3tvF+MOP2FomG/Gz0piTyC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TXNjNAb8Frn0gpkAFC92PcCq1zSGQk1ph9e2aDycUts=</DigestValue>
      </Reference>
      <Reference URI="/xl/drawings/drawing1.xml?ContentType=application/vnd.openxmlformats-officedocument.drawing+xml">
        <DigestMethod Algorithm="http://www.w3.org/2001/04/xmlenc#sha256"/>
        <DigestValue>sHN7za31OZbRHzDig711EF4b3PV9XaGRS1qVKv/tlv8=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gt+b4LveBX7IZ7GJ7qRKS2/c/UESDCZI0HmZ4woHc8w=</DigestValue>
      </Reference>
      <Reference URI="/xl/styles.xml?ContentType=application/vnd.openxmlformats-officedocument.spreadsheetml.styles+xml">
        <DigestMethod Algorithm="http://www.w3.org/2001/04/xmlenc#sha256"/>
        <DigestValue>oS4GbYz6PrL6Vh9sOdCmXgBcU7jQeUFtri9uAKJs7Y8=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Vh9AxlxNgPDc6TSi6BFKOPYHBieQ6lrtHrkfdjF5kVM=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KgIYhQYVPda5/DTgxRrtBfBXfK3XgioDeQkdWVtJvWc=</DigestValue>
      </Reference>
      <Reference URI="/xl/worksheets/sheet10.xml?ContentType=application/vnd.openxmlformats-officedocument.spreadsheetml.worksheet+xml">
        <DigestMethod Algorithm="http://www.w3.org/2001/04/xmlenc#sha256"/>
        <DigestValue>4bOkhmWABSh7OSc6nmTJTctHZRU29NLULA7GJsOhnog=</DigestValue>
      </Reference>
      <Reference URI="/xl/worksheets/sheet11.xml?ContentType=application/vnd.openxmlformats-officedocument.spreadsheetml.worksheet+xml">
        <DigestMethod Algorithm="http://www.w3.org/2001/04/xmlenc#sha256"/>
        <DigestValue>dBYrg009PvXOEFqH8V5LPCE05V0Ckz2j3K1wgI1QlFg=</DigestValue>
      </Reference>
      <Reference URI="/xl/worksheets/sheet12.xml?ContentType=application/vnd.openxmlformats-officedocument.spreadsheetml.worksheet+xml">
        <DigestMethod Algorithm="http://www.w3.org/2001/04/xmlenc#sha256"/>
        <DigestValue>c4zqd7h29lJiI5SmD/yzIeTAXuR+3sIgAfVcLRjFb5w=</DigestValue>
      </Reference>
      <Reference URI="/xl/worksheets/sheet13.xml?ContentType=application/vnd.openxmlformats-officedocument.spreadsheetml.worksheet+xml">
        <DigestMethod Algorithm="http://www.w3.org/2001/04/xmlenc#sha256"/>
        <DigestValue>8PiQ1I3QyxPZOhMJweu/IonEZ2RG4VRb8OwerXS+TVo=</DigestValue>
      </Reference>
      <Reference URI="/xl/worksheets/sheet14.xml?ContentType=application/vnd.openxmlformats-officedocument.spreadsheetml.worksheet+xml">
        <DigestMethod Algorithm="http://www.w3.org/2001/04/xmlenc#sha256"/>
        <DigestValue>aCAoIG9k0YcB4ILrfg99yYWjzfgX2sDxltQl3c7uSOQ=</DigestValue>
      </Reference>
      <Reference URI="/xl/worksheets/sheet15.xml?ContentType=application/vnd.openxmlformats-officedocument.spreadsheetml.worksheet+xml">
        <DigestMethod Algorithm="http://www.w3.org/2001/04/xmlenc#sha256"/>
        <DigestValue>ufpdaghZ97A+yaaDoMUIft9SMrkJYYbwX3XgcBLTe3k=</DigestValue>
      </Reference>
      <Reference URI="/xl/worksheets/sheet16.xml?ContentType=application/vnd.openxmlformats-officedocument.spreadsheetml.worksheet+xml">
        <DigestMethod Algorithm="http://www.w3.org/2001/04/xmlenc#sha256"/>
        <DigestValue>1AvlfzDRVQyOExPRi0DPPysqdQDrZXVKQLoyQSqVxOQ=</DigestValue>
      </Reference>
      <Reference URI="/xl/worksheets/sheet17.xml?ContentType=application/vnd.openxmlformats-officedocument.spreadsheetml.worksheet+xml">
        <DigestMethod Algorithm="http://www.w3.org/2001/04/xmlenc#sha256"/>
        <DigestValue>hemzLBRDMq7S2n+nLeKCRweb2sK412K+ndofhVoaq08=</DigestValue>
      </Reference>
      <Reference URI="/xl/worksheets/sheet18.xml?ContentType=application/vnd.openxmlformats-officedocument.spreadsheetml.worksheet+xml">
        <DigestMethod Algorithm="http://www.w3.org/2001/04/xmlenc#sha256"/>
        <DigestValue>WLKbrKzHhgw9d8weRAPVR3Korg5MU45gb23KLuu1JeQ=</DigestValue>
      </Reference>
      <Reference URI="/xl/worksheets/sheet2.xml?ContentType=application/vnd.openxmlformats-officedocument.spreadsheetml.worksheet+xml">
        <DigestMethod Algorithm="http://www.w3.org/2001/04/xmlenc#sha256"/>
        <DigestValue>MMXYO+pZ8eQgIrF50zejp8wFMo3fsmWzN5cSHY3w9Ms=</DigestValue>
      </Reference>
      <Reference URI="/xl/worksheets/sheet3.xml?ContentType=application/vnd.openxmlformats-officedocument.spreadsheetml.worksheet+xml">
        <DigestMethod Algorithm="http://www.w3.org/2001/04/xmlenc#sha256"/>
        <DigestValue>0y/TftUnKiuOovvnyl7U9eHmt40Ax4UYuVCEFqv9Lv4=</DigestValue>
      </Reference>
      <Reference URI="/xl/worksheets/sheet4.xml?ContentType=application/vnd.openxmlformats-officedocument.spreadsheetml.worksheet+xml">
        <DigestMethod Algorithm="http://www.w3.org/2001/04/xmlenc#sha256"/>
        <DigestValue>95hZAOtoUNszUDVfdpIStSCzapOlsoTC5CDBrCdRIm4=</DigestValue>
      </Reference>
      <Reference URI="/xl/worksheets/sheet5.xml?ContentType=application/vnd.openxmlformats-officedocument.spreadsheetml.worksheet+xml">
        <DigestMethod Algorithm="http://www.w3.org/2001/04/xmlenc#sha256"/>
        <DigestValue>zGTlG7oLJp17aI+8BJCoUn80Klc3maVmVXV7QdmBSkE=</DigestValue>
      </Reference>
      <Reference URI="/xl/worksheets/sheet6.xml?ContentType=application/vnd.openxmlformats-officedocument.spreadsheetml.worksheet+xml">
        <DigestMethod Algorithm="http://www.w3.org/2001/04/xmlenc#sha256"/>
        <DigestValue>1ung2a0PoL8kDumWq12OAGh1oPlq5jvQ4I5oGAO5msU=</DigestValue>
      </Reference>
      <Reference URI="/xl/worksheets/sheet7.xml?ContentType=application/vnd.openxmlformats-officedocument.spreadsheetml.worksheet+xml">
        <DigestMethod Algorithm="http://www.w3.org/2001/04/xmlenc#sha256"/>
        <DigestValue>sK0z15OPP1y2qjF9HvwBkwOzrbQ5VVFW6FBo8zOfv7A=</DigestValue>
      </Reference>
      <Reference URI="/xl/worksheets/sheet8.xml?ContentType=application/vnd.openxmlformats-officedocument.spreadsheetml.worksheet+xml">
        <DigestMethod Algorithm="http://www.w3.org/2001/04/xmlenc#sha256"/>
        <DigestValue>EYXaeGOCJvq8weHa+WUNAPVS5W1j0e0YLAhHZ1OTFvY=</DigestValue>
      </Reference>
      <Reference URI="/xl/worksheets/sheet9.xml?ContentType=application/vnd.openxmlformats-officedocument.spreadsheetml.worksheet+xml">
        <DigestMethod Algorithm="http://www.w3.org/2001/04/xmlenc#sha256"/>
        <DigestValue>KwUYWPzu13aMD8HKZYCwjXVQC8uLxpsQp0PXLBYZh9s=</DigestValue>
      </Reference>
    </Manifest>
    <SignatureProperties>
      <SignatureProperty Id="idSignatureTime" Target="#idPackageSignature">
        <mdssi:SignatureTime xmlns:mdssi="http://schemas.openxmlformats.org/package/2006/digital-signature">
          <mdssi:Format>YYYY-MM-DDThh:mm:ssTZD</mdssi:Format>
          <mdssi:Value>2020-07-30T10:52:46Z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2020-07-30T10:52:46Z</xd:SigningTime>
          <xd:SigningCertificate>
            <xd:Cert>
              <xd:CertDigest>
                <DigestMethod Algorithm="http://www.w3.org/2001/04/xmlenc#sha256"/>
                <DigestValue>SVlgSehZeImxbLJFJ/ixqy2h/+babQq6rdlPDZzKEpg=</DigestValue>
              </xd:CertDigest>
              <xd:IssuerSerial>
                <X509IssuerName>CN=NBG Class 2 INT Sub CA, DC=nbg, DC=ge</X509IssuerName>
                <X509SerialNumber>205746086537101058344762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2020-07-30T06:54:45Z</dcterms:modified>
</cp:coreProperties>
</file>