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calcChain.xml" ContentType="application/vnd.openxmlformats-officedocument.spreadsheetml.calcChain+xml"/>
  <Override PartName="/xl/externalLinks/externalLink2.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75" tabRatio="919" activeTab="1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4" i="70" l="1"/>
  <c r="C30" i="79"/>
  <c r="C26" i="79"/>
  <c r="C18" i="79"/>
  <c r="C8" i="79"/>
  <c r="C36" i="79" s="1"/>
  <c r="C38" i="79" s="1"/>
  <c r="B2" i="79"/>
  <c r="B1" i="79"/>
  <c r="C5" i="73" l="1"/>
  <c r="C6" i="28" l="1"/>
</calcChain>
</file>

<file path=xl/sharedStrings.xml><?xml version="1.0" encoding="utf-8"?>
<sst xmlns="http://schemas.openxmlformats.org/spreadsheetml/2006/main" count="768" uniqueCount="509">
  <si>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</si>
  <si>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</si>
  <si>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</si>
  <si>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</si>
  <si>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</si>
  <si>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</si>
  <si>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</si>
  <si>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</si>
  <si>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</si>
  <si>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</si>
  <si>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</si>
  <si>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</si>
  <si>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</si>
  <si>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</si>
  <si>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</si>
  <si>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</si>
  <si>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</si>
  <si>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</si>
  <si>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</si>
  <si>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</si>
  <si>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</si>
  <si>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</si>
  <si>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</si>
  <si>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</si>
  <si>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</si>
  <si>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</si>
  <si>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</si>
  <si>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</si>
  <si>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</si>
  <si>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</si>
  <si>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</si>
  <si>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</si>
  <si>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</si>
  <si>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</si>
  <si>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</si>
  <si>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</si>
  <si>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</si>
  <si>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</si>
  <si>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</si>
  <si>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</si>
  <si>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</si>
  <si>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</si>
  <si>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</si>
  <si>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</si>
  <si>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</si>
  <si>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</si>
  <si>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</si>
  <si>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</si>
  <si>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</si>
  <si>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</si>
  <si>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</si>
  <si>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</si>
  <si>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</si>
  <si>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</si>
  <si>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</si>
  <si>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</si>
  <si>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</si>
  <si>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</si>
  <si>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</si>
  <si>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</si>
  <si>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</si>
  <si>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</si>
  <si>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</si>
  <si>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</si>
  <si>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</si>
  <si>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</si>
  <si>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</si>
  <si>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</si>
  <si>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</si>
  <si>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</si>
  <si>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</si>
  <si>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</si>
  <si>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</si>
  <si>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</si>
  <si>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</si>
  <si>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</si>
  <si>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</si>
  <si>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</si>
  <si>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</si>
  <si>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</si>
  <si>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</si>
  <si>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</si>
  <si>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</si>
  <si>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</si>
  <si>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</si>
  <si>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</si>
  <si>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</si>
  <si>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</si>
  <si>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</si>
  <si>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</si>
  <si>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</si>
  <si>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</si>
  <si>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</si>
  <si>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</si>
  <si>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</si>
  <si>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</si>
  <si>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</si>
  <si>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</si>
  <si>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</si>
  <si>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</si>
  <si>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</si>
  <si>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</si>
  <si>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</si>
  <si>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</si>
  <si>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</si>
  <si>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</si>
  <si>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</si>
  <si>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</si>
  <si>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</si>
  <si>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</si>
  <si>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</si>
  <si>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</si>
  <si>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</si>
  <si>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</si>
  <si>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</si>
  <si>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</si>
  <si>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</si>
  <si>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</si>
  <si>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</si>
  <si>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</si>
  <si>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</si>
  <si>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</si>
  <si>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</si>
  <si>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</si>
  <si>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</si>
  <si>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</si>
  <si>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</si>
  <si>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</si>
  <si>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</si>
  <si>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</si>
  <si>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</si>
  <si>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</si>
  <si>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</si>
  <si>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</si>
  <si>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</si>
  <si>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</si>
  <si>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</si>
  <si>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</si>
  <si>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</si>
  <si>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</si>
  <si>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</si>
  <si>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</si>
  <si>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</si>
  <si>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</si>
  <si>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</si>
  <si>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</si>
  <si>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</si>
  <si>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</si>
  <si>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</si>
  <si>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</si>
  <si>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</si>
  <si>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</si>
  <si>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</si>
  <si>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</si>
  <si>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</si>
  <si>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</si>
  <si>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</si>
  <si>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</si>
  <si>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</si>
  <si>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</si>
  <si>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</si>
  <si>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</si>
  <si>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</si>
  <si>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</si>
  <si>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</si>
  <si>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</si>
  <si>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</si>
  <si>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</si>
  <si>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</si>
  <si>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</si>
  <si>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</si>
  <si>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</si>
  <si>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</si>
  <si>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</si>
  <si>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</si>
  <si>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</si>
  <si>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</si>
  <si>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</si>
  <si>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</si>
  <si>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</si>
  <si>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</si>
  <si>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</si>
  <si>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</si>
  <si>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</si>
  <si>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</si>
  <si>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</si>
  <si>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</si>
  <si>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</si>
  <si>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</si>
  <si>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</si>
  <si>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</si>
  <si>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</si>
  <si>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</si>
  <si>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</si>
  <si>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</si>
  <si>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</si>
  <si>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</si>
  <si>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</si>
  <si>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</si>
  <si>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</si>
  <si>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</si>
  <si>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</si>
  <si>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</si>
  <si>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</si>
  <si>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</si>
  <si>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</si>
  <si>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</si>
  <si>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</si>
  <si>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</si>
  <si>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</si>
  <si>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</si>
  <si>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</si>
  <si>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</si>
  <si>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</si>
  <si>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</si>
  <si>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</si>
  <si>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</si>
  <si>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</si>
  <si>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</si>
  <si>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</si>
  <si>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</si>
  <si>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</si>
  <si>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</si>
  <si>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</si>
  <si>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</si>
  <si>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</si>
  <si>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</si>
  <si>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</si>
  <si>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</si>
  <si>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</si>
  <si>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</si>
  <si>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</si>
  <si>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</si>
  <si>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</si>
  <si>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</si>
  <si>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</si>
  <si>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</si>
  <si>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</si>
  <si>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</si>
  <si>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</si>
  <si>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</si>
  <si>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</si>
  <si>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</si>
  <si>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</si>
  <si>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</si>
  <si>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</si>
  <si>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</si>
  <si>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</si>
  <si>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</si>
  <si>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</si>
  <si>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</si>
  <si>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</si>
  <si>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</si>
  <si>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</si>
  <si>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</si>
  <si>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</si>
  <si>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</si>
  <si>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</si>
  <si>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</si>
  <si>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</si>
  <si>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</si>
  <si>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</si>
  <si>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</si>
  <si>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</si>
  <si>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</si>
  <si>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</si>
  <si>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</si>
  <si>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</si>
  <si>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</si>
  <si>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</si>
  <si>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</si>
  <si>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</si>
  <si>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</si>
  <si>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</si>
  <si>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</si>
  <si>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</si>
  <si>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</si>
  <si>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</si>
  <si>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</si>
  <si>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</si>
  <si>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</si>
  <si>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</si>
  <si>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</si>
  <si>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</si>
  <si>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</si>
  <si>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</si>
  <si>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</si>
  <si>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</si>
  <si>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</si>
  <si>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</si>
  <si>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</si>
  <si>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</si>
  <si>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</si>
  <si>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</si>
  <si>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</si>
  <si>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</si>
  <si>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</si>
  <si>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</si>
  <si>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</si>
  <si>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</si>
  <si>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</si>
  <si>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</si>
  <si>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</si>
  <si>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</si>
  <si>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</si>
  <si>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</si>
  <si>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</si>
  <si>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</si>
  <si>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</si>
  <si>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</si>
  <si>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</si>
  <si>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</si>
  <si>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</si>
  <si>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</si>
  <si>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</si>
  <si>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</si>
  <si>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</si>
  <si>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</si>
  <si>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</si>
  <si>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</si>
  <si>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</si>
  <si>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</si>
  <si>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</si>
  <si>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</si>
  <si>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</si>
  <si>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</si>
  <si>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</si>
  <si>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</si>
  <si>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</si>
  <si>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</si>
  <si>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</si>
  <si>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</si>
  <si>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</si>
  <si>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</si>
  <si>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</si>
  <si>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</si>
  <si>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</si>
  <si>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</si>
  <si>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</si>
  <si>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</si>
  <si>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</si>
  <si>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</si>
  <si>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</si>
  <si>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</si>
  <si>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</si>
  <si>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</si>
  <si>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</si>
  <si>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</si>
  <si>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</si>
  <si>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</si>
  <si>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</si>
  <si>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</si>
  <si>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</si>
  <si>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</si>
  <si>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</si>
  <si>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</si>
  <si>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</si>
  <si>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</si>
  <si>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</si>
  <si>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</si>
  <si>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</si>
  <si>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</si>
  <si>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</si>
  <si>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</si>
  <si>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</si>
  <si>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</si>
  <si>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</si>
  <si>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</si>
  <si>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</si>
  <si>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</si>
  <si>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</si>
  <si>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</si>
  <si>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</si>
  <si>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</si>
  <si>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</si>
  <si>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</si>
  <si>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</si>
  <si>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</si>
  <si>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</si>
  <si>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</si>
  <si>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</si>
  <si>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</si>
  <si>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</si>
  <si>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</si>
  <si>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</si>
  <si>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</si>
  <si>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</si>
  <si>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</si>
  <si>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</si>
  <si>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</si>
  <si>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</si>
  <si>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</si>
  <si>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</si>
  <si>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</si>
  <si>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</si>
  <si>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</si>
  <si>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</si>
  <si>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</si>
  <si>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</si>
  <si>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</si>
  <si>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</si>
  <si>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</si>
  <si>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</si>
  <si>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</si>
  <si>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</si>
  <si>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</si>
  <si>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</si>
  <si>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</si>
  <si>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</si>
  <si>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</si>
  <si>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</si>
  <si>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</si>
  <si>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</si>
  <si>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</si>
  <si>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</si>
  <si>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</si>
  <si>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</si>
  <si>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</si>
  <si>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</si>
  <si>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</si>
  <si>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</si>
  <si>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</si>
  <si>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</si>
  <si>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</si>
  <si>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</si>
  <si>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</si>
  <si>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</si>
  <si>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</si>
  <si>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</si>
  <si>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</si>
  <si>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</si>
  <si>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</si>
  <si>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</si>
  <si>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</si>
  <si>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</si>
  <si>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</si>
  <si>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</si>
  <si>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</si>
  <si>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</si>
  <si>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</si>
  <si>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</si>
  <si>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</si>
  <si>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</si>
  <si>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"პროკრედიტ ბანკი"</t>
  </si>
  <si>
    <t>X</t>
  </si>
  <si>
    <t>ცხრილი 9 (Capital), N39</t>
  </si>
  <si>
    <t>ცხრილი 9 (Capital), N17</t>
  </si>
  <si>
    <t>ცხრილი 9 (Capital), N37</t>
  </si>
  <si>
    <t>ცხრილი 9 (Capital), N2</t>
  </si>
  <si>
    <t>ცხრილი 9 (Capital), N3</t>
  </si>
  <si>
    <t>ცხრილი 9 (Capital), N6</t>
  </si>
  <si>
    <t>www.procreditbank.ge</t>
  </si>
  <si>
    <t>ალექსი მატუა</t>
  </si>
  <si>
    <t>მარსელ სებასტიან ცაიტინგერი</t>
  </si>
  <si>
    <t>ჯოვანკა ჯოლესკა პოპოვსკა</t>
  </si>
  <si>
    <t>მაია ხაჩიძე</t>
  </si>
  <si>
    <t>რეინერ პეტერ ოტენშტაინი</t>
  </si>
  <si>
    <t>სანდრინე მასიანი</t>
  </si>
  <si>
    <t>ზეინაბ ლომაშვილი</t>
  </si>
  <si>
    <t>ნათია თხილაიშვილი</t>
  </si>
  <si>
    <t>ProCredit Holding AG &amp; Co. KGaA</t>
  </si>
  <si>
    <t>Zeitinger Invest GmbH</t>
  </si>
  <si>
    <t>KfW - Kreditanstalt für Wiederaufbau</t>
  </si>
  <si>
    <t>DOEN Participaties BV</t>
  </si>
  <si>
    <t>IFC - International Finance Corporation</t>
  </si>
  <si>
    <t>TIAA-Teachers Insurance and Annuity Association</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</si>
  <si>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</si>
  <si>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</si>
  <si>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</si>
  <si>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</si>
  <si>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</si>
  <si>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</si>
  <si>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</si>
  <si>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</si>
  <si>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</si>
  <si>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</si>
  <si>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</si>
  <si>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</si>
  <si>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</si>
  <si>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</si>
  <si>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</si>
  <si>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</si>
  <si>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</si>
  <si>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</si>
  <si>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</si>
  <si>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</si>
  <si>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</si>
  <si>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</si>
  <si>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</si>
  <si>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</si>
  <si>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</si>
  <si>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</si>
  <si>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</si>
  <si>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</si>
  <si>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</si>
  <si>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</si>
  <si>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</si>
  <si>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</si>
  <si>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</si>
  <si>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</si>
  <si>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</si>
  <si>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</si>
  <si>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</si>
  <si>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</si>
  <si>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</si>
  <si>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</si>
  <si>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</si>
  <si>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</si>
  <si>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არსებული მაჩვენებლები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</si>
</sst>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409]d\-mmm\-yyyy;@"/>
  </numFmts>
  <fonts count="11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s>
  <cellStyleXfs count="21413">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6" fillId="0" borderId="0"/>
    <xf numFmtId="172" fontId="27" fillId="37" borderId="0"/>
    <xf numFmtId="173" fontId="27" fillId="37" borderId="0"/>
    <xf numFmtId="172" fontId="27" fillId="37" borderId="0"/>
    <xf numFmtId="0" fontId="28" fillId="38" borderId="0" applyNumberFormat="0" applyBorder="0" applyAlignment="0" applyProtection="0"/>
    <xf numFmtId="0" fontId="3" fillId="13"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0" fontId="28"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0" fontId="33" fillId="39" borderId="0" applyNumberFormat="0" applyBorder="0" applyAlignment="0" applyProtection="0"/>
    <xf numFmtId="174" fontId="36"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5" fontId="38" fillId="0" borderId="0" applyFill="0" applyBorder="0" applyAlignment="0"/>
    <xf numFmtId="175" fontId="38"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6" fontId="38" fillId="0" borderId="0" applyFill="0" applyBorder="0" applyAlignment="0"/>
    <xf numFmtId="177" fontId="38" fillId="0" borderId="0" applyFill="0" applyBorder="0" applyAlignment="0"/>
    <xf numFmtId="178" fontId="38" fillId="0" borderId="0" applyFill="0" applyBorder="0" applyAlignment="0"/>
    <xf numFmtId="179"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72"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72"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73"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72" fontId="41" fillId="64" borderId="43" applyNumberFormat="0" applyAlignment="0" applyProtection="0"/>
    <xf numFmtId="173" fontId="41" fillId="64" borderId="43" applyNumberFormat="0" applyAlignment="0" applyProtection="0"/>
    <xf numFmtId="172" fontId="41" fillId="64" borderId="43" applyNumberFormat="0" applyAlignment="0" applyProtection="0"/>
    <xf numFmtId="172" fontId="41" fillId="64" borderId="43" applyNumberFormat="0" applyAlignment="0" applyProtection="0"/>
    <xf numFmtId="173" fontId="41" fillId="64" borderId="43" applyNumberFormat="0" applyAlignment="0" applyProtection="0"/>
    <xf numFmtId="172" fontId="41" fillId="64" borderId="43" applyNumberFormat="0" applyAlignment="0" applyProtection="0"/>
    <xf numFmtId="172" fontId="41" fillId="64" borderId="43" applyNumberFormat="0" applyAlignment="0" applyProtection="0"/>
    <xf numFmtId="173" fontId="41" fillId="64" borderId="43" applyNumberFormat="0" applyAlignment="0" applyProtection="0"/>
    <xf numFmtId="172" fontId="41" fillId="64" borderId="43" applyNumberFormat="0" applyAlignment="0" applyProtection="0"/>
    <xf numFmtId="172" fontId="41" fillId="64" borderId="43" applyNumberFormat="0" applyAlignment="0" applyProtection="0"/>
    <xf numFmtId="173" fontId="41" fillId="64" borderId="43" applyNumberFormat="0" applyAlignment="0" applyProtection="0"/>
    <xf numFmtId="172"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72"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0" fontId="42"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0" fontId="43" fillId="10" borderId="39"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173" fontId="44" fillId="65" borderId="44" applyNumberFormat="0" applyAlignment="0" applyProtection="0"/>
    <xf numFmtId="172" fontId="44" fillId="65" borderId="44" applyNumberFormat="0" applyAlignment="0" applyProtection="0"/>
    <xf numFmtId="0" fontId="42" fillId="65" borderId="44"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quotePrefix="1">
      <protection locked="0"/>
    </xf>
    <xf numFmtId="168" fontId="28" fillId="0" borderId="0" applyFont="0" applyFill="0" applyBorder="0" applyAlignment="0" applyProtection="0"/>
    <xf numFmtId="168" fontId="2" fillId="0" borderId="0" quotePrefix="1">
      <protection locked="0"/>
    </xf>
    <xf numFmtId="168" fontId="28"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8" fillId="0" borderId="0" applyFont="0" applyFill="0" applyBorder="0" applyAlignment="0" applyProtection="0"/>
    <xf numFmtId="167" fontId="6" fillId="0" borderId="0" applyFont="0" applyFill="0" applyBorder="0" applyAlignment="0" applyProtection="0"/>
    <xf numFmtId="168" fontId="28" fillId="0" borderId="0" applyFont="0" applyFill="0" applyBorder="0" applyAlignment="0" applyProtection="0"/>
    <xf numFmtId="167" fontId="6" fillId="0" borderId="0" applyFont="0" applyFill="0" applyBorder="0" applyAlignment="0" applyProtection="0"/>
    <xf numFmtId="182" fontId="28"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8" fillId="0" borderId="0" applyFont="0" applyFill="0" applyBorder="0" applyAlignment="0" applyProtection="0"/>
    <xf numFmtId="167" fontId="6" fillId="0" borderId="0" applyFont="0" applyFill="0" applyBorder="0" applyAlignment="0" applyProtection="0"/>
    <xf numFmtId="182" fontId="28"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6" fillId="0" borderId="0"/>
    <xf numFmtId="176" fontId="38"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4"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0" fontId="49" fillId="0" borderId="0" applyNumberFormat="0" applyFill="0" applyBorder="0" applyAlignment="0" applyProtection="0"/>
    <xf numFmtId="172" fontId="2" fillId="0" borderId="0"/>
    <xf numFmtId="0" fontId="2" fillId="0" borderId="0"/>
    <xf numFmtId="172"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3" applyNumberFormat="0" applyAlignment="0" applyProtection="0">
      <alignment horizontal="left" vertical="center"/>
    </xf>
    <xf numFmtId="0" fontId="55" fillId="0" borderId="33" applyNumberFormat="0" applyAlignment="0" applyProtection="0">
      <alignment horizontal="left" vertical="center"/>
    </xf>
    <xf numFmtId="172" fontId="55" fillId="0" borderId="33" applyNumberFormat="0" applyAlignment="0" applyProtection="0">
      <alignment horizontal="left" vertical="center"/>
    </xf>
    <xf numFmtId="0" fontId="55" fillId="0" borderId="9">
      <alignment horizontal="left" vertical="center"/>
    </xf>
    <xf numFmtId="0" fontId="55" fillId="0" borderId="9">
      <alignment horizontal="left" vertical="center"/>
    </xf>
    <xf numFmtId="172" fontId="55" fillId="0" borderId="9">
      <alignment horizontal="left" vertical="center"/>
    </xf>
    <xf numFmtId="0" fontId="56" fillId="0" borderId="46" applyNumberFormat="0" applyFill="0" applyAlignment="0" applyProtection="0"/>
    <xf numFmtId="173" fontId="56" fillId="0" borderId="46" applyNumberFormat="0" applyFill="0" applyAlignment="0" applyProtection="0"/>
    <xf numFmtId="0" fontId="56" fillId="0" borderId="46" applyNumberFormat="0" applyFill="0" applyAlignment="0" applyProtection="0"/>
    <xf numFmtId="172" fontId="56" fillId="0" borderId="46" applyNumberFormat="0" applyFill="0" applyAlignment="0" applyProtection="0"/>
    <xf numFmtId="172" fontId="56" fillId="0" borderId="46" applyNumberFormat="0" applyFill="0" applyAlignment="0" applyProtection="0"/>
    <xf numFmtId="172" fontId="56" fillId="0" borderId="46" applyNumberFormat="0" applyFill="0" applyAlignment="0" applyProtection="0"/>
    <xf numFmtId="173" fontId="56" fillId="0" borderId="46" applyNumberFormat="0" applyFill="0" applyAlignment="0" applyProtection="0"/>
    <xf numFmtId="172" fontId="56" fillId="0" borderId="46" applyNumberFormat="0" applyFill="0" applyAlignment="0" applyProtection="0"/>
    <xf numFmtId="172" fontId="56" fillId="0" borderId="46" applyNumberFormat="0" applyFill="0" applyAlignment="0" applyProtection="0"/>
    <xf numFmtId="173" fontId="56" fillId="0" borderId="46" applyNumberFormat="0" applyFill="0" applyAlignment="0" applyProtection="0"/>
    <xf numFmtId="172" fontId="56" fillId="0" borderId="46" applyNumberFormat="0" applyFill="0" applyAlignment="0" applyProtection="0"/>
    <xf numFmtId="172" fontId="56" fillId="0" borderId="46" applyNumberFormat="0" applyFill="0" applyAlignment="0" applyProtection="0"/>
    <xf numFmtId="173" fontId="56" fillId="0" borderId="46" applyNumberFormat="0" applyFill="0" applyAlignment="0" applyProtection="0"/>
    <xf numFmtId="172" fontId="56" fillId="0" borderId="46" applyNumberFormat="0" applyFill="0" applyAlignment="0" applyProtection="0"/>
    <xf numFmtId="172" fontId="56" fillId="0" borderId="46" applyNumberFormat="0" applyFill="0" applyAlignment="0" applyProtection="0"/>
    <xf numFmtId="173" fontId="56" fillId="0" borderId="46" applyNumberFormat="0" applyFill="0" applyAlignment="0" applyProtection="0"/>
    <xf numFmtId="172"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73" fontId="57" fillId="0" borderId="47" applyNumberFormat="0" applyFill="0" applyAlignment="0" applyProtection="0"/>
    <xf numFmtId="0"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73" fontId="58" fillId="0" borderId="48" applyNumberFormat="0" applyFill="0" applyAlignment="0" applyProtection="0"/>
    <xf numFmtId="0" fontId="58" fillId="0" borderId="48" applyNumberFormat="0" applyFill="0" applyAlignment="0" applyProtection="0"/>
    <xf numFmtId="172" fontId="58" fillId="0" borderId="48" applyNumberFormat="0" applyFill="0" applyAlignment="0" applyProtection="0"/>
    <xf numFmtId="0" fontId="58" fillId="0" borderId="48" applyNumberFormat="0" applyFill="0" applyAlignment="0" applyProtection="0"/>
    <xf numFmtId="172"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72" fontId="58" fillId="0" borderId="48" applyNumberFormat="0" applyFill="0" applyAlignment="0" applyProtection="0"/>
    <xf numFmtId="173" fontId="58" fillId="0" borderId="48" applyNumberFormat="0" applyFill="0" applyAlignment="0" applyProtection="0"/>
    <xf numFmtId="172" fontId="58" fillId="0" borderId="48" applyNumberFormat="0" applyFill="0" applyAlignment="0" applyProtection="0"/>
    <xf numFmtId="172" fontId="58" fillId="0" borderId="48" applyNumberFormat="0" applyFill="0" applyAlignment="0" applyProtection="0"/>
    <xf numFmtId="173" fontId="58" fillId="0" borderId="48" applyNumberFormat="0" applyFill="0" applyAlignment="0" applyProtection="0"/>
    <xf numFmtId="172" fontId="58" fillId="0" borderId="48" applyNumberFormat="0" applyFill="0" applyAlignment="0" applyProtection="0"/>
    <xf numFmtId="172" fontId="58" fillId="0" borderId="48" applyNumberFormat="0" applyFill="0" applyAlignment="0" applyProtection="0"/>
    <xf numFmtId="173" fontId="58" fillId="0" borderId="48" applyNumberFormat="0" applyFill="0" applyAlignment="0" applyProtection="0"/>
    <xf numFmtId="172" fontId="58" fillId="0" borderId="48" applyNumberFormat="0" applyFill="0" applyAlignment="0" applyProtection="0"/>
    <xf numFmtId="172" fontId="58" fillId="0" borderId="48" applyNumberFormat="0" applyFill="0" applyAlignment="0" applyProtection="0"/>
    <xf numFmtId="173" fontId="58" fillId="0" borderId="48" applyNumberFormat="0" applyFill="0" applyAlignment="0" applyProtection="0"/>
    <xf numFmtId="172"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73" fontId="58" fillId="0" borderId="0" applyNumberFormat="0" applyFill="0" applyBorder="0" applyAlignment="0" applyProtection="0"/>
    <xf numFmtId="0"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0" fontId="58" fillId="0" borderId="0" applyNumberFormat="0" applyFill="0" applyBorder="0" applyAlignment="0" applyProtection="0"/>
    <xf numFmtId="37" fontId="59" fillId="0" borderId="0"/>
    <xf numFmtId="172" fontId="60" fillId="0" borderId="0"/>
    <xf numFmtId="0" fontId="60" fillId="0" borderId="0"/>
    <xf numFmtId="172" fontId="60" fillId="0" borderId="0"/>
    <xf numFmtId="172" fontId="55" fillId="0" borderId="0"/>
    <xf numFmtId="0" fontId="55" fillId="0" borderId="0"/>
    <xf numFmtId="172" fontId="55"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172" fontId="64" fillId="0" borderId="0"/>
    <xf numFmtId="0" fontId="64" fillId="0" borderId="0"/>
    <xf numFmtId="172"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5" fillId="0" borderId="0" applyNumberFormat="0" applyFill="0" applyBorder="0" applyAlignment="0" applyProtection="0">
      <alignment vertical="top"/>
      <protection locked="0"/>
    </xf>
    <xf numFmtId="173" fontId="65" fillId="0" borderId="0" applyNumberFormat="0" applyFill="0" applyBorder="0" applyAlignment="0" applyProtection="0">
      <alignment vertical="top"/>
      <protection locked="0"/>
    </xf>
    <xf numFmtId="172" fontId="65" fillId="0" borderId="0" applyNumberFormat="0" applyFill="0" applyBorder="0" applyAlignment="0" applyProtection="0">
      <alignment vertical="top"/>
      <protection locked="0"/>
    </xf>
    <xf numFmtId="172"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72"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72"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73"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72" fontId="69" fillId="43" borderId="43" applyNumberFormat="0" applyAlignment="0" applyProtection="0"/>
    <xf numFmtId="173" fontId="69" fillId="43" borderId="43" applyNumberFormat="0" applyAlignment="0" applyProtection="0"/>
    <xf numFmtId="172" fontId="69" fillId="43" borderId="43" applyNumberFormat="0" applyAlignment="0" applyProtection="0"/>
    <xf numFmtId="172" fontId="69" fillId="43" borderId="43" applyNumberFormat="0" applyAlignment="0" applyProtection="0"/>
    <xf numFmtId="173" fontId="69" fillId="43" borderId="43" applyNumberFormat="0" applyAlignment="0" applyProtection="0"/>
    <xf numFmtId="172" fontId="69" fillId="43" borderId="43" applyNumberFormat="0" applyAlignment="0" applyProtection="0"/>
    <xf numFmtId="172" fontId="69" fillId="43" borderId="43" applyNumberFormat="0" applyAlignment="0" applyProtection="0"/>
    <xf numFmtId="173" fontId="69" fillId="43" borderId="43" applyNumberFormat="0" applyAlignment="0" applyProtection="0"/>
    <xf numFmtId="172" fontId="69" fillId="43" borderId="43" applyNumberFormat="0" applyAlignment="0" applyProtection="0"/>
    <xf numFmtId="172" fontId="69" fillId="43" borderId="43" applyNumberFormat="0" applyAlignment="0" applyProtection="0"/>
    <xf numFmtId="173" fontId="69" fillId="43" borderId="43" applyNumberFormat="0" applyAlignment="0" applyProtection="0"/>
    <xf numFmtId="172"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72" fontId="72" fillId="0" borderId="49" applyNumberFormat="0" applyFill="0" applyAlignment="0" applyProtection="0"/>
    <xf numFmtId="172" fontId="72" fillId="0" borderId="49" applyNumberFormat="0" applyFill="0" applyAlignment="0" applyProtection="0"/>
    <xf numFmtId="173"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72" fontId="72" fillId="0" borderId="49" applyNumberFormat="0" applyFill="0" applyAlignment="0" applyProtection="0"/>
    <xf numFmtId="173" fontId="72" fillId="0" borderId="49" applyNumberFormat="0" applyFill="0" applyAlignment="0" applyProtection="0"/>
    <xf numFmtId="172" fontId="72" fillId="0" borderId="49" applyNumberFormat="0" applyFill="0" applyAlignment="0" applyProtection="0"/>
    <xf numFmtId="172" fontId="72" fillId="0" borderId="49" applyNumberFormat="0" applyFill="0" applyAlignment="0" applyProtection="0"/>
    <xf numFmtId="173" fontId="72" fillId="0" borderId="49" applyNumberFormat="0" applyFill="0" applyAlignment="0" applyProtection="0"/>
    <xf numFmtId="172" fontId="72" fillId="0" borderId="49" applyNumberFormat="0" applyFill="0" applyAlignment="0" applyProtection="0"/>
    <xf numFmtId="172" fontId="72" fillId="0" borderId="49" applyNumberFormat="0" applyFill="0" applyAlignment="0" applyProtection="0"/>
    <xf numFmtId="173" fontId="72" fillId="0" borderId="49" applyNumberFormat="0" applyFill="0" applyAlignment="0" applyProtection="0"/>
    <xf numFmtId="172" fontId="72" fillId="0" borderId="49" applyNumberFormat="0" applyFill="0" applyAlignment="0" applyProtection="0"/>
    <xf numFmtId="172" fontId="72" fillId="0" borderId="49" applyNumberFormat="0" applyFill="0" applyAlignment="0" applyProtection="0"/>
    <xf numFmtId="173" fontId="72" fillId="0" borderId="49" applyNumberFormat="0" applyFill="0" applyAlignment="0" applyProtection="0"/>
    <xf numFmtId="172" fontId="72" fillId="0" borderId="49" applyNumberFormat="0" applyFill="0" applyAlignment="0" applyProtection="0"/>
    <xf numFmtId="0" fontId="70" fillId="0" borderId="49"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0" fontId="73" fillId="73" borderId="0" applyNumberFormat="0" applyBorder="0" applyAlignment="0" applyProtection="0"/>
    <xf numFmtId="1" fontId="76" fillId="0" borderId="0" applyProtection="0"/>
    <xf numFmtId="172" fontId="27" fillId="0" borderId="50"/>
    <xf numFmtId="173" fontId="27" fillId="0" borderId="50"/>
    <xf numFmtId="172"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7" fillId="0" borderId="0"/>
    <xf numFmtId="185" fontId="2" fillId="0" borderId="0"/>
    <xf numFmtId="183" fontId="29"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8" fillId="0" borderId="0"/>
    <xf numFmtId="0" fontId="78" fillId="0" borderId="0"/>
    <xf numFmtId="0" fontId="77" fillId="0" borderId="0"/>
    <xf numFmtId="183" fontId="29" fillId="0" borderId="0"/>
    <xf numFmtId="183" fontId="2" fillId="0" borderId="0"/>
    <xf numFmtId="183" fontId="2" fillId="0" borderId="0"/>
    <xf numFmtId="0" fontId="2" fillId="0" borderId="0"/>
    <xf numFmtId="0" fontId="2"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9"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9" fillId="0" borderId="0"/>
    <xf numFmtId="0" fontId="29" fillId="0" borderId="0"/>
    <xf numFmtId="172"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72" fontId="29" fillId="0" borderId="0"/>
    <xf numFmtId="0" fontId="29" fillId="0" borderId="0"/>
    <xf numFmtId="0" fontId="29" fillId="0" borderId="0"/>
    <xf numFmtId="0" fontId="2"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8" fillId="0" borderId="0"/>
    <xf numFmtId="183" fontId="29" fillId="0" borderId="0"/>
    <xf numFmtId="183" fontId="2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29" fillId="0" borderId="0"/>
    <xf numFmtId="183" fontId="29" fillId="0" borderId="0"/>
    <xf numFmtId="183" fontId="29" fillId="0" borderId="0"/>
    <xf numFmtId="183"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83"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9"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29" fillId="0" borderId="0"/>
    <xf numFmtId="0" fontId="2" fillId="0" borderId="0"/>
    <xf numFmtId="0" fontId="28" fillId="0" borderId="0"/>
    <xf numFmtId="172" fontId="26" fillId="0" borderId="0"/>
    <xf numFmtId="0" fontId="2"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83" fontId="2" fillId="0" borderId="0"/>
    <xf numFmtId="0" fontId="29" fillId="0" borderId="0"/>
    <xf numFmtId="0" fontId="29" fillId="0" borderId="0"/>
    <xf numFmtId="172" fontId="26" fillId="0" borderId="0"/>
    <xf numFmtId="0" fontId="66" fillId="0" borderId="0"/>
    <xf numFmtId="0" fontId="2" fillId="0" borderId="0"/>
    <xf numFmtId="172" fontId="26" fillId="0" borderId="0"/>
    <xf numFmtId="0" fontId="1"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72" fontId="26" fillId="0" borderId="0"/>
    <xf numFmtId="172" fontId="26" fillId="0" borderId="0"/>
    <xf numFmtId="0" fontId="1" fillId="0" borderId="0"/>
    <xf numFmtId="183" fontId="29" fillId="0" borderId="0"/>
    <xf numFmtId="183" fontId="29" fillId="0" borderId="0"/>
    <xf numFmtId="183" fontId="2" fillId="0" borderId="0"/>
    <xf numFmtId="0" fontId="2" fillId="0" borderId="0"/>
    <xf numFmtId="183" fontId="2" fillId="0" borderId="0"/>
    <xf numFmtId="0" fontId="2" fillId="0" borderId="0"/>
    <xf numFmtId="183"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72" fontId="26" fillId="0" borderId="0"/>
    <xf numFmtId="172" fontId="26" fillId="0" borderId="0"/>
    <xf numFmtId="0" fontId="1" fillId="0" borderId="0"/>
    <xf numFmtId="183" fontId="29" fillId="0" borderId="0"/>
    <xf numFmtId="183"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183"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83" fontId="29"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83" fontId="2"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83" fontId="27" fillId="0" borderId="0"/>
    <xf numFmtId="0" fontId="6"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83" fontId="6" fillId="0" borderId="0"/>
    <xf numFmtId="0" fontId="27" fillId="0" borderId="0"/>
    <xf numFmtId="183"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7" fillId="0" borderId="0"/>
    <xf numFmtId="183" fontId="6"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72" fontId="27" fillId="0" borderId="0"/>
    <xf numFmtId="0" fontId="77"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6" fillId="0" borderId="0"/>
    <xf numFmtId="0" fontId="77" fillId="0" borderId="0"/>
    <xf numFmtId="172" fontId="6" fillId="0" borderId="0"/>
    <xf numFmtId="0" fontId="77" fillId="0" borderId="0"/>
    <xf numFmtId="172" fontId="6"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83" fontId="6"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83"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183" fontId="27"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183" fontId="27" fillId="0" borderId="0"/>
    <xf numFmtId="183" fontId="27"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5" fillId="0" borderId="0"/>
    <xf numFmtId="0" fontId="2" fillId="0" borderId="0"/>
    <xf numFmtId="0" fontId="77" fillId="0" borderId="0"/>
    <xf numFmtId="172" fontId="45"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0" fontId="2"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3"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3"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2"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72"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2"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72"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72"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73"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172"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2"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3" fillId="0" borderId="0"/>
    <xf numFmtId="0" fontId="83" fillId="0" borderId="0"/>
    <xf numFmtId="172"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72"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72"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73"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72" fontId="86" fillId="64" borderId="52" applyNumberFormat="0" applyAlignment="0" applyProtection="0"/>
    <xf numFmtId="173" fontId="86" fillId="64" borderId="52" applyNumberFormat="0" applyAlignment="0" applyProtection="0"/>
    <xf numFmtId="172" fontId="86" fillId="64" borderId="52" applyNumberFormat="0" applyAlignment="0" applyProtection="0"/>
    <xf numFmtId="172" fontId="86" fillId="64" borderId="52" applyNumberFormat="0" applyAlignment="0" applyProtection="0"/>
    <xf numFmtId="173" fontId="86" fillId="64" borderId="52" applyNumberFormat="0" applyAlignment="0" applyProtection="0"/>
    <xf numFmtId="172" fontId="86" fillId="64" borderId="52" applyNumberFormat="0" applyAlignment="0" applyProtection="0"/>
    <xf numFmtId="172" fontId="86" fillId="64" borderId="52" applyNumberFormat="0" applyAlignment="0" applyProtection="0"/>
    <xf numFmtId="173" fontId="86" fillId="64" borderId="52" applyNumberFormat="0" applyAlignment="0" applyProtection="0"/>
    <xf numFmtId="172" fontId="86" fillId="64" borderId="52" applyNumberFormat="0" applyAlignment="0" applyProtection="0"/>
    <xf numFmtId="172" fontId="86" fillId="64" borderId="52" applyNumberFormat="0" applyAlignment="0" applyProtection="0"/>
    <xf numFmtId="173" fontId="86" fillId="64" borderId="52" applyNumberFormat="0" applyAlignment="0" applyProtection="0"/>
    <xf numFmtId="172" fontId="86" fillId="64" borderId="52" applyNumberFormat="0" applyAlignment="0" applyProtection="0"/>
    <xf numFmtId="0" fontId="84" fillId="64" borderId="52" applyNumberFormat="0" applyAlignment="0" applyProtection="0"/>
    <xf numFmtId="0" fontId="26" fillId="0" borderId="0"/>
    <xf numFmtId="179" fontId="38" fillId="0" borderId="0" applyFont="0" applyFill="0" applyBorder="0" applyAlignment="0" applyProtection="0"/>
    <xf numFmtId="190"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172" fontId="2" fillId="0" borderId="0"/>
    <xf numFmtId="0" fontId="2" fillId="0" borderId="0"/>
    <xf numFmtId="172" fontId="2" fillId="0" borderId="0"/>
    <xf numFmtId="191"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9" fillId="0" borderId="0"/>
    <xf numFmtId="0" fontId="26" fillId="0" borderId="0"/>
    <xf numFmtId="0" fontId="90" fillId="0" borderId="0"/>
    <xf numFmtId="0" fontId="90" fillId="0" borderId="0"/>
    <xf numFmtId="172" fontId="26" fillId="0" borderId="0"/>
    <xf numFmtId="172"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93" fontId="38" fillId="0" borderId="0" applyFill="0" applyBorder="0" applyAlignment="0"/>
    <xf numFmtId="194" fontId="38" fillId="0" borderId="0" applyFill="0" applyBorder="0" applyAlignment="0"/>
    <xf numFmtId="0" fontId="93" fillId="0" borderId="0">
      <alignment horizontal="center" vertical="top"/>
    </xf>
    <xf numFmtId="0" fontId="94" fillId="0" borderId="0" applyNumberFormat="0" applyFill="0" applyBorder="0" applyAlignment="0" applyProtection="0"/>
    <xf numFmtId="173" fontId="94" fillId="0" borderId="0" applyNumberFormat="0" applyFill="0" applyBorder="0" applyAlignment="0" applyProtection="0"/>
    <xf numFmtId="0"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72"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72"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73"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72" fontId="95" fillId="0" borderId="53" applyNumberFormat="0" applyFill="0" applyAlignment="0" applyProtection="0"/>
    <xf numFmtId="173" fontId="95" fillId="0" borderId="53" applyNumberFormat="0" applyFill="0" applyAlignment="0" applyProtection="0"/>
    <xf numFmtId="172" fontId="95" fillId="0" borderId="53" applyNumberFormat="0" applyFill="0" applyAlignment="0" applyProtection="0"/>
    <xf numFmtId="172" fontId="95" fillId="0" borderId="53" applyNumberFormat="0" applyFill="0" applyAlignment="0" applyProtection="0"/>
    <xf numFmtId="173" fontId="95" fillId="0" borderId="53" applyNumberFormat="0" applyFill="0" applyAlignment="0" applyProtection="0"/>
    <xf numFmtId="172" fontId="95" fillId="0" borderId="53" applyNumberFormat="0" applyFill="0" applyAlignment="0" applyProtection="0"/>
    <xf numFmtId="172" fontId="95" fillId="0" borderId="53" applyNumberFormat="0" applyFill="0" applyAlignment="0" applyProtection="0"/>
    <xf numFmtId="173" fontId="95" fillId="0" borderId="53" applyNumberFormat="0" applyFill="0" applyAlignment="0" applyProtection="0"/>
    <xf numFmtId="172" fontId="95" fillId="0" borderId="53" applyNumberFormat="0" applyFill="0" applyAlignment="0" applyProtection="0"/>
    <xf numFmtId="172" fontId="95" fillId="0" borderId="53" applyNumberFormat="0" applyFill="0" applyAlignment="0" applyProtection="0"/>
    <xf numFmtId="173" fontId="95" fillId="0" borderId="53" applyNumberFormat="0" applyFill="0" applyAlignment="0" applyProtection="0"/>
    <xf numFmtId="172" fontId="95" fillId="0" borderId="53" applyNumberFormat="0" applyFill="0" applyAlignment="0" applyProtection="0"/>
    <xf numFmtId="0" fontId="48" fillId="0" borderId="53" applyNumberFormat="0" applyFill="0" applyAlignment="0" applyProtection="0"/>
    <xf numFmtId="0" fontId="26" fillId="0" borderId="54"/>
    <xf numFmtId="189" fontId="82"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7" fillId="0" borderId="0" applyFont="0" applyFill="0" applyBorder="0" applyAlignment="0" applyProtection="0"/>
    <xf numFmtId="196"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165" fontId="99" fillId="0" borderId="0" applyFont="0" applyFill="0" applyBorder="0" applyAlignment="0" applyProtection="0"/>
    <xf numFmtId="167"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166" fontId="99" fillId="0" borderId="0" applyFont="0" applyFill="0" applyBorder="0" applyAlignment="0" applyProtection="0"/>
    <xf numFmtId="168"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92" applyNumberFormat="0" applyFill="0" applyAlignment="0" applyProtection="0"/>
    <xf numFmtId="172" fontId="95" fillId="0" borderId="92" applyNumberFormat="0" applyFill="0" applyAlignment="0" applyProtection="0"/>
    <xf numFmtId="173" fontId="95" fillId="0" borderId="92" applyNumberFormat="0" applyFill="0" applyAlignment="0" applyProtection="0"/>
    <xf numFmtId="172" fontId="95" fillId="0" borderId="92" applyNumberFormat="0" applyFill="0" applyAlignment="0" applyProtection="0"/>
    <xf numFmtId="172" fontId="95" fillId="0" borderId="92" applyNumberFormat="0" applyFill="0" applyAlignment="0" applyProtection="0"/>
    <xf numFmtId="173" fontId="95" fillId="0" borderId="92" applyNumberFormat="0" applyFill="0" applyAlignment="0" applyProtection="0"/>
    <xf numFmtId="172" fontId="95" fillId="0" borderId="92" applyNumberFormat="0" applyFill="0" applyAlignment="0" applyProtection="0"/>
    <xf numFmtId="172" fontId="95" fillId="0" borderId="92" applyNumberFormat="0" applyFill="0" applyAlignment="0" applyProtection="0"/>
    <xf numFmtId="173" fontId="95" fillId="0" borderId="92" applyNumberFormat="0" applyFill="0" applyAlignment="0" applyProtection="0"/>
    <xf numFmtId="172" fontId="95" fillId="0" borderId="92" applyNumberFormat="0" applyFill="0" applyAlignment="0" applyProtection="0"/>
    <xf numFmtId="172" fontId="95" fillId="0" borderId="92" applyNumberFormat="0" applyFill="0" applyAlignment="0" applyProtection="0"/>
    <xf numFmtId="173" fontId="95" fillId="0" borderId="92" applyNumberFormat="0" applyFill="0" applyAlignment="0" applyProtection="0"/>
    <xf numFmtId="172" fontId="95"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173" fontId="95"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172" fontId="95"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172" fontId="95"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192" fontId="2" fillId="70" borderId="86" applyFont="0">
      <alignment horizontal="right" vertical="center"/>
    </xf>
    <xf numFmtId="3" fontId="2" fillId="70" borderId="86" applyFont="0">
      <alignment horizontal="right" vertical="center"/>
    </xf>
    <xf numFmtId="0" fontId="84" fillId="64" borderId="91" applyNumberFormat="0" applyAlignment="0" applyProtection="0"/>
    <xf numFmtId="172" fontId="86" fillId="64" borderId="91" applyNumberFormat="0" applyAlignment="0" applyProtection="0"/>
    <xf numFmtId="173" fontId="86" fillId="64" borderId="91" applyNumberFormat="0" applyAlignment="0" applyProtection="0"/>
    <xf numFmtId="172" fontId="86" fillId="64" borderId="91" applyNumberFormat="0" applyAlignment="0" applyProtection="0"/>
    <xf numFmtId="172" fontId="86" fillId="64" borderId="91" applyNumberFormat="0" applyAlignment="0" applyProtection="0"/>
    <xf numFmtId="173" fontId="86" fillId="64" borderId="91" applyNumberFormat="0" applyAlignment="0" applyProtection="0"/>
    <xf numFmtId="172" fontId="86" fillId="64" borderId="91" applyNumberFormat="0" applyAlignment="0" applyProtection="0"/>
    <xf numFmtId="172" fontId="86" fillId="64" borderId="91" applyNumberFormat="0" applyAlignment="0" applyProtection="0"/>
    <xf numFmtId="173" fontId="86" fillId="64" borderId="91" applyNumberFormat="0" applyAlignment="0" applyProtection="0"/>
    <xf numFmtId="172" fontId="86" fillId="64" borderId="91" applyNumberFormat="0" applyAlignment="0" applyProtection="0"/>
    <xf numFmtId="172" fontId="86" fillId="64" borderId="91" applyNumberFormat="0" applyAlignment="0" applyProtection="0"/>
    <xf numFmtId="173" fontId="86" fillId="64" borderId="91" applyNumberFormat="0" applyAlignment="0" applyProtection="0"/>
    <xf numFmtId="172" fontId="86"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173" fontId="86"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172" fontId="86"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172" fontId="86"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0" fontId="84"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 fillId="74" borderId="90" applyNumberFormat="0" applyFont="0" applyAlignment="0" applyProtection="0"/>
    <xf numFmtId="0" fontId="28"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0" fontId="28" fillId="74" borderId="90" applyNumberFormat="0" applyFont="0" applyAlignment="0" applyProtection="0"/>
    <xf numFmtId="3" fontId="2" fillId="72" borderId="86" applyFont="0">
      <alignment horizontal="right" vertical="center"/>
      <protection locked="0"/>
    </xf>
    <xf numFmtId="0" fontId="67" fillId="43" borderId="89" applyNumberFormat="0" applyAlignment="0" applyProtection="0"/>
    <xf numFmtId="172" fontId="69" fillId="43" borderId="89" applyNumberFormat="0" applyAlignment="0" applyProtection="0"/>
    <xf numFmtId="173" fontId="69" fillId="43" borderId="89" applyNumberFormat="0" applyAlignment="0" applyProtection="0"/>
    <xf numFmtId="172" fontId="69" fillId="43" borderId="89" applyNumberFormat="0" applyAlignment="0" applyProtection="0"/>
    <xf numFmtId="172" fontId="69" fillId="43" borderId="89" applyNumberFormat="0" applyAlignment="0" applyProtection="0"/>
    <xf numFmtId="173" fontId="69" fillId="43" borderId="89" applyNumberFormat="0" applyAlignment="0" applyProtection="0"/>
    <xf numFmtId="172" fontId="69" fillId="43" borderId="89" applyNumberFormat="0" applyAlignment="0" applyProtection="0"/>
    <xf numFmtId="172" fontId="69" fillId="43" borderId="89" applyNumberFormat="0" applyAlignment="0" applyProtection="0"/>
    <xf numFmtId="173" fontId="69" fillId="43" borderId="89" applyNumberFormat="0" applyAlignment="0" applyProtection="0"/>
    <xf numFmtId="172" fontId="69" fillId="43" borderId="89" applyNumberFormat="0" applyAlignment="0" applyProtection="0"/>
    <xf numFmtId="172" fontId="69" fillId="43" borderId="89" applyNumberFormat="0" applyAlignment="0" applyProtection="0"/>
    <xf numFmtId="173" fontId="69" fillId="43" borderId="89" applyNumberFormat="0" applyAlignment="0" applyProtection="0"/>
    <xf numFmtId="172" fontId="69"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173" fontId="69"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172" fontId="69"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172" fontId="69"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67"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63" fillId="70" borderId="87" applyFont="0" applyBorder="0">
      <alignment horizontal="center" wrapText="1"/>
    </xf>
    <xf numFmtId="172" fontId="55" fillId="0" borderId="84">
      <alignment horizontal="left" vertical="center"/>
    </xf>
    <xf numFmtId="0" fontId="55" fillId="0" borderId="84">
      <alignment horizontal="left" vertical="center"/>
    </xf>
    <xf numFmtId="0" fontId="55" fillId="0" borderId="84">
      <alignment horizontal="left" vertical="center"/>
    </xf>
    <xf numFmtId="0" fontId="2" fillId="69" borderId="86" applyNumberFormat="0" applyFont="0" applyBorder="0" applyProtection="0">
      <alignment horizontal="center" vertical="center"/>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7" fillId="0" borderId="86" applyNumberFormat="0" applyAlignment="0">
      <alignment horizontal="right"/>
      <protection locked="0"/>
    </xf>
    <xf numFmtId="0" fontId="39" fillId="64" borderId="89" applyNumberFormat="0" applyAlignment="0" applyProtection="0"/>
    <xf numFmtId="172" fontId="41" fillId="64" borderId="89" applyNumberFormat="0" applyAlignment="0" applyProtection="0"/>
    <xf numFmtId="173" fontId="41" fillId="64" borderId="89" applyNumberFormat="0" applyAlignment="0" applyProtection="0"/>
    <xf numFmtId="172" fontId="41" fillId="64" borderId="89" applyNumberFormat="0" applyAlignment="0" applyProtection="0"/>
    <xf numFmtId="172" fontId="41" fillId="64" borderId="89" applyNumberFormat="0" applyAlignment="0" applyProtection="0"/>
    <xf numFmtId="173" fontId="41" fillId="64" borderId="89" applyNumberFormat="0" applyAlignment="0" applyProtection="0"/>
    <xf numFmtId="172" fontId="41" fillId="64" borderId="89" applyNumberFormat="0" applyAlignment="0" applyProtection="0"/>
    <xf numFmtId="172" fontId="41" fillId="64" borderId="89" applyNumberFormat="0" applyAlignment="0" applyProtection="0"/>
    <xf numFmtId="173" fontId="41" fillId="64" borderId="89" applyNumberFormat="0" applyAlignment="0" applyProtection="0"/>
    <xf numFmtId="172" fontId="41" fillId="64" borderId="89" applyNumberFormat="0" applyAlignment="0" applyProtection="0"/>
    <xf numFmtId="172" fontId="41" fillId="64" borderId="89" applyNumberFormat="0" applyAlignment="0" applyProtection="0"/>
    <xf numFmtId="173" fontId="41" fillId="64" borderId="89" applyNumberFormat="0" applyAlignment="0" applyProtection="0"/>
    <xf numFmtId="172" fontId="41"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173" fontId="41"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172" fontId="41"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172" fontId="41"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39" fillId="64" borderId="89" applyNumberFormat="0" applyAlignment="0" applyProtection="0"/>
    <xf numFmtId="0" fontId="1" fillId="0" borderId="0"/>
    <xf numFmtId="173" fontId="27" fillId="37" borderId="0"/>
    <xf numFmtId="0" fontId="2" fillId="0" borderId="0">
      <alignment vertical="center"/>
    </xf>
  </cellStyleXfs>
  <cellXfs count="564">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71" fontId="0" fillId="0" borderId="0" xfId="0" applyNumberFormat="1"/>
    <xf numFmtId="171" fontId="0" fillId="0" borderId="0" xfId="0" applyNumberFormat="1" applyBorder="1" applyAlignment="1">
      <alignment horizontal="center"/>
    </xf>
    <xf numFmtId="0" fontId="3" fillId="0" borderId="3" xfId="0" applyFont="1" applyBorder="1"/>
    <xf numFmtId="0" fontId="7" fillId="0" borderId="18"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1" xfId="0" applyFont="1" applyBorder="1" applyAlignment="1">
      <alignment vertical="center"/>
    </xf>
    <xf numFmtId="0" fontId="7" fillId="0" borderId="24"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3"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7"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8" fillId="0" borderId="0" xfId="0" applyFont="1" applyAlignment="1">
      <alignment vertical="center"/>
    </xf>
    <xf numFmtId="0" fontId="7"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3" xfId="0" applyFont="1" applyBorder="1" applyAlignment="1"/>
    <xf numFmtId="0" fontId="11" fillId="0" borderId="8" xfId="0" applyFont="1" applyBorder="1" applyAlignment="1">
      <alignment wrapText="1"/>
    </xf>
    <xf numFmtId="0" fontId="3" fillId="0" borderId="23" xfId="0" applyFont="1" applyBorder="1" applyAlignment="1"/>
    <xf numFmtId="0" fontId="11" fillId="0" borderId="27" xfId="0" applyFont="1" applyBorder="1" applyAlignment="1">
      <alignment wrapText="1"/>
    </xf>
    <xf numFmtId="0" fontId="3" fillId="0" borderId="42" xfId="0" applyFont="1" applyBorder="1" applyAlignment="1"/>
    <xf numFmtId="0" fontId="24" fillId="0" borderId="0" xfId="0" applyFont="1" applyAlignment="1">
      <alignment horizontal="center" vertical="center"/>
    </xf>
    <xf numFmtId="0" fontId="2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4"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1" xfId="0" applyFont="1" applyBorder="1" applyAlignment="1">
      <alignment wrapText="1"/>
    </xf>
    <xf numFmtId="0" fontId="18" fillId="0" borderId="11" xfId="0" applyFont="1" applyBorder="1" applyAlignment="1">
      <alignment wrapText="1"/>
    </xf>
    <xf numFmtId="0" fontId="18" fillId="0" borderId="11" xfId="0" applyFont="1" applyBorder="1" applyAlignment="1">
      <alignment horizontal="right" wrapText="1"/>
    </xf>
    <xf numFmtId="0" fontId="24" fillId="0" borderId="12" xfId="0" applyFont="1" applyBorder="1" applyAlignment="1">
      <alignment wrapText="1"/>
    </xf>
    <xf numFmtId="0" fontId="18" fillId="0" borderId="12" xfId="0" applyFont="1" applyBorder="1" applyAlignment="1">
      <alignment horizontal="right" wrapText="1"/>
    </xf>
    <xf numFmtId="0" fontId="23" fillId="36" borderId="15" xfId="0" applyFont="1" applyFill="1" applyBorder="1" applyAlignment="1">
      <alignment wrapText="1"/>
    </xf>
    <xf numFmtId="0" fontId="3" fillId="0" borderId="21" xfId="0" applyFont="1" applyBorder="1"/>
    <xf numFmtId="0" fontId="24" fillId="0" borderId="3" xfId="0" applyFont="1" applyBorder="1"/>
    <xf numFmtId="0" fontId="23"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9" fontId="5" fillId="3" borderId="3" xfId="1" applyNumberFormat="1" applyFont="1" applyFill="1" applyBorder="1" applyAlignment="1" applyProtection="1">
      <alignment horizontal="center" vertical="center" wrapText="1"/>
      <protection locked="0"/>
    </xf>
    <xf numFmtId="169" fontId="5" fillId="3" borderId="21" xfId="1" applyNumberFormat="1" applyFont="1" applyFill="1" applyBorder="1" applyAlignment="1" applyProtection="1">
      <alignment horizontal="center" vertical="center" wrapText="1"/>
      <protection locked="0"/>
    </xf>
    <xf numFmtId="169"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70"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70"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9" fillId="0" borderId="18" xfId="0" applyFont="1" applyFill="1" applyBorder="1" applyAlignment="1">
      <alignment horizontal="left" vertical="center" indent="1"/>
    </xf>
    <xf numFmtId="0" fontId="19" fillId="0" borderId="19" xfId="0" applyFont="1" applyFill="1" applyBorder="1" applyAlignment="1">
      <alignment horizontal="left" vertical="center"/>
    </xf>
    <xf numFmtId="0" fontId="19" fillId="0" borderId="21" xfId="0" applyFont="1" applyFill="1" applyBorder="1" applyAlignment="1">
      <alignment horizontal="left" vertical="center" indent="1"/>
    </xf>
    <xf numFmtId="0" fontId="19" fillId="0" borderId="22" xfId="0" applyFont="1" applyFill="1" applyBorder="1" applyAlignment="1">
      <alignment horizontal="center" vertical="center" wrapText="1"/>
    </xf>
    <xf numFmtId="0" fontId="19" fillId="0" borderId="21" xfId="0" applyFont="1" applyFill="1" applyBorder="1" applyAlignment="1">
      <alignment horizontal="left" indent="1"/>
    </xf>
    <xf numFmtId="38" fontId="19" fillId="0" borderId="22" xfId="0" applyNumberFormat="1" applyFont="1" applyFill="1" applyBorder="1" applyAlignment="1" applyProtection="1">
      <alignment horizontal="right"/>
      <protection locked="0"/>
    </xf>
    <xf numFmtId="0" fontId="19" fillId="0" borderId="24" xfId="0" applyFont="1" applyFill="1" applyBorder="1" applyAlignment="1">
      <alignment horizontal="left" vertical="center" indent="1"/>
    </xf>
    <xf numFmtId="0" fontId="20" fillId="0" borderId="25" xfId="0" applyFont="1" applyFill="1" applyBorder="1" applyAlignment="1"/>
    <xf numFmtId="0" fontId="3" fillId="0" borderId="59" xfId="0" applyFont="1" applyBorder="1"/>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3" fillId="0" borderId="60"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9"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4" fillId="0" borderId="21" xfId="0" applyFont="1" applyBorder="1" applyAlignment="1">
      <alignment horizontal="center"/>
    </xf>
    <xf numFmtId="171" fontId="24" fillId="0" borderId="68" xfId="0" applyNumberFormat="1" applyFont="1" applyBorder="1" applyAlignment="1">
      <alignment horizontal="center"/>
    </xf>
    <xf numFmtId="171" fontId="24" fillId="0" borderId="66" xfId="0" applyNumberFormat="1" applyFont="1" applyBorder="1" applyAlignment="1">
      <alignment horizontal="center"/>
    </xf>
    <xf numFmtId="171" fontId="18" fillId="0" borderId="66" xfId="0" applyNumberFormat="1" applyFont="1" applyBorder="1" applyAlignment="1">
      <alignment horizontal="center"/>
    </xf>
    <xf numFmtId="171" fontId="24" fillId="0" borderId="69" xfId="0" applyNumberFormat="1" applyFont="1" applyBorder="1" applyAlignment="1">
      <alignment horizontal="center"/>
    </xf>
    <xf numFmtId="171" fontId="23" fillId="36" borderId="61" xfId="0" applyNumberFormat="1" applyFont="1" applyFill="1" applyBorder="1" applyAlignment="1">
      <alignment horizontal="center"/>
    </xf>
    <xf numFmtId="171" fontId="24" fillId="0" borderId="65" xfId="0" applyNumberFormat="1" applyFont="1" applyBorder="1" applyAlignment="1">
      <alignment horizontal="center"/>
    </xf>
    <xf numFmtId="171" fontId="24" fillId="0" borderId="70" xfId="0" applyNumberFormat="1" applyFont="1" applyBorder="1" applyAlignment="1">
      <alignment horizontal="center"/>
    </xf>
    <xf numFmtId="0" fontId="24" fillId="0" borderId="24" xfId="0" applyFont="1" applyBorder="1" applyAlignment="1">
      <alignment horizontal="center"/>
    </xf>
    <xf numFmtId="0" fontId="23" fillId="36" borderId="62" xfId="0" applyFont="1" applyFill="1" applyBorder="1" applyAlignment="1">
      <alignment wrapText="1"/>
    </xf>
    <xf numFmtId="171" fontId="23" fillId="36" borderId="64"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0" fillId="0" borderId="0" xfId="0" applyFont="1" applyFill="1"/>
    <xf numFmtId="0" fontId="3" fillId="0" borderId="71"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9" fontId="8" fillId="36" borderId="26" xfId="1" applyNumberFormat="1" applyFont="1" applyFill="1" applyBorder="1" applyAlignment="1" applyProtection="1">
      <protection locked="0"/>
    </xf>
    <xf numFmtId="0" fontId="3" fillId="0" borderId="59" xfId="0" applyFont="1" applyBorder="1" applyAlignment="1">
      <alignment horizontal="center"/>
    </xf>
    <xf numFmtId="0" fontId="3" fillId="0" borderId="60"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6"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7" xfId="0" applyFont="1" applyBorder="1" applyAlignment="1">
      <alignment vertical="center" wrapText="1"/>
    </xf>
    <xf numFmtId="0" fontId="4" fillId="0" borderId="7" xfId="0" applyFont="1" applyBorder="1" applyAlignment="1">
      <alignment vertical="center" wrapText="1"/>
    </xf>
    <xf numFmtId="0" fontId="3" fillId="0" borderId="1" xfId="0" applyFont="1" applyBorder="1"/>
    <xf numFmtId="0" fontId="4" fillId="0" borderId="1" xfId="0" applyFont="1" applyBorder="1" applyAlignment="1">
      <alignment horizontal="center"/>
    </xf>
    <xf numFmtId="0" fontId="17"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7"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5" fillId="0" borderId="3" xfId="0" applyFont="1" applyFill="1" applyBorder="1" applyAlignment="1">
      <alignment vertical="center" wrapText="1"/>
    </xf>
    <xf numFmtId="171" fontId="17" fillId="76" borderId="66" xfId="0" applyNumberFormat="1" applyFont="1" applyFill="1" applyBorder="1" applyAlignment="1">
      <alignment horizontal="center"/>
    </xf>
    <xf numFmtId="197" fontId="5" fillId="0" borderId="3" xfId="0" applyNumberFormat="1" applyFont="1" applyFill="1" applyBorder="1" applyAlignment="1" applyProtection="1">
      <alignment vertical="center" wrapText="1"/>
      <protection locked="0"/>
    </xf>
    <xf numFmtId="197" fontId="7" fillId="2" borderId="3" xfId="0" applyNumberFormat="1" applyFont="1" applyFill="1" applyBorder="1" applyAlignment="1" applyProtection="1">
      <alignment vertical="center"/>
      <protection locked="0"/>
    </xf>
    <xf numFmtId="197" fontId="7" fillId="2" borderId="25" xfId="0" applyNumberFormat="1" applyFont="1" applyFill="1" applyBorder="1" applyAlignment="1" applyProtection="1">
      <alignment vertical="center"/>
      <protection locked="0"/>
    </xf>
    <xf numFmtId="197" fontId="7" fillId="0" borderId="3" xfId="7" applyNumberFormat="1" applyFont="1" applyFill="1" applyBorder="1" applyAlignment="1" applyProtection="1">
      <alignment horizontal="right"/>
    </xf>
    <xf numFmtId="197" fontId="7" fillId="36" borderId="3" xfId="7" applyNumberFormat="1" applyFont="1" applyFill="1" applyBorder="1" applyAlignment="1" applyProtection="1">
      <alignment horizontal="right"/>
    </xf>
    <xf numFmtId="197" fontId="7" fillId="0" borderId="10" xfId="0" applyNumberFormat="1" applyFont="1" applyFill="1" applyBorder="1" applyAlignment="1" applyProtection="1">
      <alignment horizontal="right"/>
    </xf>
    <xf numFmtId="197" fontId="7" fillId="0" borderId="3" xfId="0" applyNumberFormat="1" applyFont="1" applyFill="1" applyBorder="1" applyAlignment="1" applyProtection="1">
      <alignment horizontal="right"/>
    </xf>
    <xf numFmtId="197" fontId="7" fillId="36" borderId="22" xfId="0" applyNumberFormat="1" applyFont="1" applyFill="1" applyBorder="1" applyAlignment="1" applyProtection="1">
      <alignment horizontal="right"/>
    </xf>
    <xf numFmtId="197" fontId="7" fillId="0" borderId="3" xfId="7" applyNumberFormat="1" applyFont="1" applyFill="1" applyBorder="1" applyAlignment="1" applyProtection="1">
      <alignment horizontal="right"/>
      <protection locked="0"/>
    </xf>
    <xf numFmtId="197" fontId="7" fillId="0" borderId="10" xfId="0" applyNumberFormat="1" applyFont="1" applyFill="1" applyBorder="1" applyAlignment="1" applyProtection="1">
      <alignment horizontal="right"/>
      <protection locked="0"/>
    </xf>
    <xf numFmtId="197" fontId="7" fillId="0" borderId="3" xfId="0" applyNumberFormat="1" applyFont="1" applyFill="1" applyBorder="1" applyAlignment="1" applyProtection="1">
      <alignment horizontal="right"/>
      <protection locked="0"/>
    </xf>
    <xf numFmtId="197" fontId="7" fillId="0" borderId="22" xfId="0" applyNumberFormat="1" applyFont="1" applyFill="1" applyBorder="1" applyAlignment="1" applyProtection="1">
      <alignment horizontal="right"/>
    </xf>
    <xf numFmtId="197" fontId="7" fillId="36" borderId="25" xfId="7" applyNumberFormat="1" applyFont="1" applyFill="1" applyBorder="1" applyAlignment="1" applyProtection="1">
      <alignment horizontal="right"/>
    </xf>
    <xf numFmtId="197" fontId="7" fillId="36" borderId="26" xfId="0" applyNumberFormat="1" applyFont="1" applyFill="1" applyBorder="1" applyAlignment="1" applyProtection="1">
      <alignment horizontal="right"/>
    </xf>
    <xf numFmtId="197" fontId="19" fillId="0" borderId="3" xfId="0" applyNumberFormat="1" applyFont="1" applyFill="1" applyBorder="1" applyAlignment="1" applyProtection="1">
      <alignment horizontal="right"/>
      <protection locked="0"/>
    </xf>
    <xf numFmtId="197" fontId="7" fillId="36" borderId="22" xfId="7" applyNumberFormat="1" applyFont="1" applyFill="1" applyBorder="1" applyAlignment="1" applyProtection="1">
      <alignment horizontal="right"/>
    </xf>
    <xf numFmtId="197" fontId="19" fillId="36" borderId="3" xfId="0" applyNumberFormat="1" applyFont="1" applyFill="1" applyBorder="1" applyAlignment="1">
      <alignment horizontal="right"/>
    </xf>
    <xf numFmtId="197" fontId="7" fillId="0" borderId="22" xfId="7" applyNumberFormat="1" applyFont="1" applyFill="1" applyBorder="1" applyAlignment="1" applyProtection="1">
      <alignment horizontal="right"/>
    </xf>
    <xf numFmtId="197" fontId="20" fillId="0" borderId="3" xfId="0" applyNumberFormat="1" applyFont="1" applyFill="1" applyBorder="1" applyAlignment="1">
      <alignment horizontal="center"/>
    </xf>
    <xf numFmtId="197" fontId="20" fillId="0" borderId="22" xfId="0" applyNumberFormat="1" applyFont="1" applyFill="1" applyBorder="1" applyAlignment="1">
      <alignment horizontal="center"/>
    </xf>
    <xf numFmtId="197" fontId="19" fillId="36" borderId="3" xfId="0" applyNumberFormat="1" applyFont="1" applyFill="1" applyBorder="1" applyAlignment="1" applyProtection="1">
      <alignment horizontal="right"/>
    </xf>
    <xf numFmtId="197" fontId="19" fillId="0" borderId="22" xfId="0" applyNumberFormat="1" applyFont="1" applyFill="1" applyBorder="1" applyAlignment="1" applyProtection="1">
      <alignment horizontal="right"/>
      <protection locked="0"/>
    </xf>
    <xf numFmtId="197" fontId="19" fillId="0" borderId="3" xfId="0" applyNumberFormat="1" applyFont="1" applyFill="1" applyBorder="1" applyAlignment="1" applyProtection="1">
      <alignment horizontal="left" indent="1"/>
      <protection locked="0"/>
    </xf>
    <xf numFmtId="197" fontId="7" fillId="36" borderId="3" xfId="7" applyNumberFormat="1" applyFont="1" applyFill="1" applyBorder="1" applyAlignment="1" applyProtection="1"/>
    <xf numFmtId="197" fontId="19" fillId="0" borderId="3" xfId="0" applyNumberFormat="1" applyFont="1" applyFill="1" applyBorder="1" applyAlignment="1" applyProtection="1">
      <protection locked="0"/>
    </xf>
    <xf numFmtId="197" fontId="7" fillId="36" borderId="22" xfId="7" applyNumberFormat="1" applyFont="1" applyFill="1" applyBorder="1" applyAlignment="1" applyProtection="1"/>
    <xf numFmtId="197" fontId="19" fillId="0" borderId="3" xfId="0" applyNumberFormat="1" applyFont="1" applyFill="1" applyBorder="1" applyAlignment="1" applyProtection="1">
      <alignment horizontal="right" vertical="center"/>
      <protection locked="0"/>
    </xf>
    <xf numFmtId="197" fontId="19" fillId="36" borderId="25" xfId="0" applyNumberFormat="1" applyFont="1" applyFill="1" applyBorder="1" applyAlignment="1">
      <alignment horizontal="right"/>
    </xf>
    <xf numFmtId="197" fontId="7" fillId="36" borderId="26" xfId="7" applyNumberFormat="1" applyFont="1" applyFill="1" applyBorder="1" applyAlignment="1" applyProtection="1">
      <alignment horizontal="right"/>
    </xf>
    <xf numFmtId="197" fontId="7" fillId="36" borderId="3" xfId="0" applyNumberFormat="1" applyFont="1" applyFill="1" applyBorder="1" applyAlignment="1" applyProtection="1">
      <alignment horizontal="right"/>
    </xf>
    <xf numFmtId="197" fontId="7" fillId="0" borderId="25" xfId="0" applyNumberFormat="1" applyFont="1" applyFill="1" applyBorder="1" applyAlignment="1" applyProtection="1">
      <alignment horizontal="right"/>
    </xf>
    <xf numFmtId="197" fontId="7" fillId="36" borderId="25" xfId="0" applyNumberFormat="1" applyFont="1" applyFill="1" applyBorder="1" applyAlignment="1" applyProtection="1">
      <alignment horizontal="right"/>
    </xf>
    <xf numFmtId="3" fontId="22" fillId="36" borderId="25" xfId="0" applyNumberFormat="1" applyFont="1" applyFill="1" applyBorder="1" applyAlignment="1">
      <alignment vertical="center" wrapText="1"/>
    </xf>
    <xf numFmtId="3" fontId="22" fillId="36" borderId="26" xfId="0" applyNumberFormat="1" applyFont="1" applyFill="1" applyBorder="1" applyAlignment="1">
      <alignment vertical="center" wrapText="1"/>
    </xf>
    <xf numFmtId="197" fontId="0" fillId="36" borderId="20" xfId="0" applyNumberFormat="1" applyFill="1" applyBorder="1" applyAlignment="1">
      <alignment horizontal="center" vertical="center"/>
    </xf>
    <xf numFmtId="197" fontId="0" fillId="0" borderId="22" xfId="0" applyNumberFormat="1" applyBorder="1" applyAlignment="1"/>
    <xf numFmtId="197" fontId="0" fillId="0" borderId="22" xfId="0" applyNumberFormat="1" applyBorder="1" applyAlignment="1">
      <alignment wrapText="1"/>
    </xf>
    <xf numFmtId="197" fontId="0" fillId="36" borderId="22" xfId="0" applyNumberFormat="1" applyFill="1" applyBorder="1" applyAlignment="1">
      <alignment horizontal="center" vertical="center" wrapText="1"/>
    </xf>
    <xf numFmtId="197" fontId="0" fillId="36" borderId="26" xfId="0" applyNumberFormat="1" applyFill="1" applyBorder="1" applyAlignment="1">
      <alignment horizontal="center" vertical="center" wrapText="1"/>
    </xf>
    <xf numFmtId="197" fontId="5" fillId="36" borderId="22" xfId="2" applyNumberFormat="1" applyFont="1" applyFill="1" applyBorder="1" applyAlignment="1" applyProtection="1">
      <alignment vertical="top"/>
    </xf>
    <xf numFmtId="197" fontId="5" fillId="3" borderId="22" xfId="2" applyNumberFormat="1" applyFont="1" applyFill="1" applyBorder="1" applyAlignment="1" applyProtection="1">
      <alignment vertical="top"/>
      <protection locked="0"/>
    </xf>
    <xf numFmtId="197" fontId="5" fillId="36" borderId="22" xfId="2" applyNumberFormat="1" applyFont="1" applyFill="1" applyBorder="1" applyAlignment="1" applyProtection="1">
      <alignment vertical="top" wrapText="1"/>
    </xf>
    <xf numFmtId="197" fontId="5" fillId="3" borderId="22" xfId="2" applyNumberFormat="1" applyFont="1" applyFill="1" applyBorder="1" applyAlignment="1" applyProtection="1">
      <alignment vertical="top" wrapText="1"/>
      <protection locked="0"/>
    </xf>
    <xf numFmtId="197" fontId="5" fillId="36" borderId="22" xfId="2" applyNumberFormat="1" applyFont="1" applyFill="1" applyBorder="1" applyAlignment="1" applyProtection="1">
      <alignment vertical="top" wrapText="1"/>
      <protection locked="0"/>
    </xf>
    <xf numFmtId="197" fontId="5" fillId="36" borderId="26" xfId="2" applyNumberFormat="1" applyFont="1" applyFill="1" applyBorder="1" applyAlignment="1" applyProtection="1">
      <alignment vertical="top" wrapText="1"/>
    </xf>
    <xf numFmtId="197" fontId="24" fillId="0" borderId="34" xfId="0" applyNumberFormat="1" applyFont="1" applyBorder="1" applyAlignment="1">
      <alignment vertical="center"/>
    </xf>
    <xf numFmtId="197" fontId="24" fillId="0" borderId="13" xfId="0" applyNumberFormat="1" applyFont="1" applyBorder="1" applyAlignment="1">
      <alignment vertical="center"/>
    </xf>
    <xf numFmtId="197" fontId="18" fillId="0" borderId="13" xfId="0" applyNumberFormat="1" applyFont="1" applyBorder="1" applyAlignment="1">
      <alignment vertical="center"/>
    </xf>
    <xf numFmtId="197" fontId="24" fillId="0" borderId="14" xfId="0" applyNumberFormat="1" applyFont="1" applyBorder="1" applyAlignment="1">
      <alignment vertical="center"/>
    </xf>
    <xf numFmtId="197" fontId="23" fillId="36" borderId="16" xfId="0" applyNumberFormat="1" applyFont="1" applyFill="1" applyBorder="1" applyAlignment="1">
      <alignment vertical="center"/>
    </xf>
    <xf numFmtId="197" fontId="24" fillId="0" borderId="17" xfId="0" applyNumberFormat="1" applyFont="1" applyBorder="1" applyAlignment="1">
      <alignment vertical="center"/>
    </xf>
    <xf numFmtId="197" fontId="18" fillId="0" borderId="14" xfId="0" applyNumberFormat="1" applyFont="1" applyBorder="1" applyAlignment="1">
      <alignment vertical="center"/>
    </xf>
    <xf numFmtId="197" fontId="23" fillId="36" borderId="63" xfId="0" applyNumberFormat="1" applyFont="1" applyFill="1" applyBorder="1" applyAlignment="1">
      <alignment vertical="center"/>
    </xf>
    <xf numFmtId="197" fontId="24" fillId="36" borderId="13" xfId="0" applyNumberFormat="1" applyFont="1" applyFill="1" applyBorder="1" applyAlignment="1">
      <alignment vertical="center"/>
    </xf>
    <xf numFmtId="197" fontId="3" fillId="0" borderId="3" xfId="0" applyNumberFormat="1" applyFont="1" applyBorder="1" applyAlignment="1"/>
    <xf numFmtId="197" fontId="3" fillId="36" borderId="25" xfId="0" applyNumberFormat="1" applyFont="1" applyFill="1" applyBorder="1"/>
    <xf numFmtId="197" fontId="3" fillId="0" borderId="21" xfId="0" applyNumberFormat="1" applyFont="1" applyBorder="1" applyAlignment="1"/>
    <xf numFmtId="197" fontId="3" fillId="0" borderId="22" xfId="0" applyNumberFormat="1" applyFont="1" applyBorder="1" applyAlignment="1"/>
    <xf numFmtId="197" fontId="3" fillId="36" borderId="56" xfId="0" applyNumberFormat="1" applyFont="1" applyFill="1" applyBorder="1" applyAlignment="1"/>
    <xf numFmtId="197" fontId="3" fillId="36" borderId="24" xfId="0" applyNumberFormat="1" applyFont="1" applyFill="1" applyBorder="1"/>
    <xf numFmtId="197" fontId="3" fillId="36" borderId="26" xfId="0" applyNumberFormat="1" applyFont="1" applyFill="1" applyBorder="1"/>
    <xf numFmtId="197" fontId="3" fillId="36" borderId="57" xfId="0" applyNumberFormat="1" applyFont="1" applyFill="1" applyBorder="1"/>
    <xf numFmtId="197" fontId="3" fillId="0" borderId="3" xfId="0" applyNumberFormat="1" applyFont="1" applyBorder="1"/>
    <xf numFmtId="197" fontId="3" fillId="0" borderId="3" xfId="0" applyNumberFormat="1" applyFont="1" applyFill="1" applyBorder="1"/>
    <xf numFmtId="197" fontId="7" fillId="36" borderId="3" xfId="5" applyNumberFormat="1" applyFont="1" applyFill="1" applyBorder="1" applyProtection="1">
      <protection locked="0"/>
    </xf>
    <xf numFmtId="197" fontId="7" fillId="3" borderId="3" xfId="5" applyNumberFormat="1" applyFont="1" applyFill="1" applyBorder="1" applyProtection="1">
      <protection locked="0"/>
    </xf>
    <xf numFmtId="197" fontId="8" fillId="36" borderId="25" xfId="16" applyNumberFormat="1" applyFont="1" applyFill="1" applyBorder="1" applyAlignment="1" applyProtection="1">
      <protection locked="0"/>
    </xf>
    <xf numFmtId="197" fontId="7" fillId="36" borderId="3" xfId="1" applyNumberFormat="1" applyFont="1" applyFill="1" applyBorder="1" applyProtection="1">
      <protection locked="0"/>
    </xf>
    <xf numFmtId="197" fontId="7" fillId="0" borderId="3" xfId="1" applyNumberFormat="1" applyFont="1" applyFill="1" applyBorder="1" applyProtection="1">
      <protection locked="0"/>
    </xf>
    <xf numFmtId="197" fontId="8" fillId="36" borderId="25" xfId="1" applyNumberFormat="1" applyFont="1" applyFill="1" applyBorder="1" applyAlignment="1" applyProtection="1">
      <protection locked="0"/>
    </xf>
    <xf numFmtId="197" fontId="7" fillId="3" borderId="25" xfId="5" applyNumberFormat="1" applyFont="1" applyFill="1" applyBorder="1" applyProtection="1">
      <protection locked="0"/>
    </xf>
    <xf numFmtId="197" fontId="24" fillId="0" borderId="0" xfId="0" applyNumberFormat="1" applyFont="1"/>
    <xf numFmtId="0" fontId="3" fillId="0" borderId="29" xfId="0" applyFont="1" applyBorder="1" applyAlignment="1">
      <alignment horizontal="center" vertical="center"/>
    </xf>
    <xf numFmtId="197" fontId="3" fillId="0" borderId="8" xfId="0" applyNumberFormat="1" applyFont="1" applyBorder="1" applyAlignment="1"/>
    <xf numFmtId="0" fontId="3" fillId="0" borderId="29" xfId="0" applyFont="1" applyBorder="1" applyAlignment="1">
      <alignment wrapText="1"/>
    </xf>
    <xf numFmtId="197" fontId="3" fillId="0" borderId="8" xfId="0" applyNumberFormat="1" applyFont="1" applyBorder="1"/>
    <xf numFmtId="197" fontId="3" fillId="0" borderId="23" xfId="0" applyNumberFormat="1" applyFont="1" applyBorder="1" applyAlignment="1"/>
    <xf numFmtId="197"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6"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71" fontId="3" fillId="0" borderId="22" xfId="0" applyNumberFormat="1" applyFont="1" applyBorder="1" applyAlignment="1"/>
    <xf numFmtId="0" fontId="3" fillId="36" borderId="26" xfId="0" applyFont="1" applyFill="1" applyBorder="1"/>
    <xf numFmtId="171" fontId="4" fillId="36" borderId="25"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173" fontId="27" fillId="37" borderId="0" xfId="20" applyBorder="1"/>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86" xfId="0" applyFont="1" applyFill="1" applyBorder="1" applyAlignment="1">
      <alignment vertical="center"/>
    </xf>
    <xf numFmtId="0" fontId="4" fillId="0" borderId="86" xfId="0" applyFont="1" applyFill="1" applyBorder="1" applyAlignment="1">
      <alignment vertical="center"/>
    </xf>
    <xf numFmtId="0" fontId="3" fillId="0" borderId="19" xfId="0" applyFont="1" applyFill="1" applyBorder="1" applyAlignment="1">
      <alignment vertical="center"/>
    </xf>
    <xf numFmtId="0" fontId="3" fillId="0" borderId="81" xfId="0" applyFont="1" applyFill="1" applyBorder="1" applyAlignment="1">
      <alignment vertical="center"/>
    </xf>
    <xf numFmtId="0" fontId="3" fillId="0" borderId="83" xfId="0" applyFont="1" applyFill="1" applyBorder="1" applyAlignment="1">
      <alignment vertical="center"/>
    </xf>
    <xf numFmtId="0" fontId="3" fillId="0" borderId="18"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6" xfId="0" applyFont="1" applyFill="1" applyBorder="1" applyAlignment="1">
      <alignment horizontal="center" vertical="center"/>
    </xf>
    <xf numFmtId="173" fontId="27" fillId="37" borderId="33" xfId="20" applyBorder="1"/>
    <xf numFmtId="173" fontId="27" fillId="37" borderId="98" xfId="20" applyBorder="1"/>
    <xf numFmtId="173" fontId="27" fillId="37" borderId="88" xfId="20" applyBorder="1"/>
    <xf numFmtId="173" fontId="27" fillId="37" borderId="60" xfId="20" applyBorder="1"/>
    <xf numFmtId="0" fontId="3" fillId="3" borderId="71" xfId="0" applyFont="1" applyFill="1" applyBorder="1" applyAlignment="1">
      <alignment horizontal="center" vertical="center"/>
    </xf>
    <xf numFmtId="0" fontId="3" fillId="3" borderId="0" xfId="0" applyFont="1" applyFill="1" applyBorder="1" applyAlignment="1">
      <alignment vertical="center"/>
    </xf>
    <xf numFmtId="0" fontId="3" fillId="0" borderId="77" xfId="0" applyFont="1" applyFill="1" applyBorder="1" applyAlignment="1">
      <alignment horizontal="center" vertical="center"/>
    </xf>
    <xf numFmtId="0" fontId="3" fillId="3" borderId="84" xfId="0" applyFont="1" applyFill="1" applyBorder="1" applyAlignment="1">
      <alignment vertical="center"/>
    </xf>
    <xf numFmtId="0" fontId="12" fillId="3" borderId="99" xfId="0" applyFont="1" applyFill="1" applyBorder="1" applyAlignment="1">
      <alignment horizontal="left"/>
    </xf>
    <xf numFmtId="0" fontId="12" fillId="3" borderId="100" xfId="0" applyFont="1" applyFill="1" applyBorder="1" applyAlignment="1">
      <alignment horizontal="left"/>
    </xf>
    <xf numFmtId="0" fontId="3" fillId="0" borderId="0" xfId="0" applyFont="1"/>
    <xf numFmtId="0" fontId="3" fillId="0" borderId="0" xfId="0" applyFont="1" applyFill="1"/>
    <xf numFmtId="0" fontId="3" fillId="0" borderId="86"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4" fillId="3" borderId="102" xfId="0" applyFont="1" applyFill="1" applyBorder="1" applyAlignment="1">
      <alignment vertical="center"/>
    </xf>
    <xf numFmtId="0" fontId="3" fillId="3" borderId="23" xfId="0" applyFont="1" applyFill="1" applyBorder="1" applyAlignment="1">
      <alignment vertical="center"/>
    </xf>
    <xf numFmtId="0" fontId="3" fillId="0" borderId="103" xfId="0" applyFont="1" applyFill="1" applyBorder="1" applyAlignment="1">
      <alignment horizontal="center" vertical="center"/>
    </xf>
    <xf numFmtId="0" fontId="4" fillId="0" borderId="25" xfId="0" applyFont="1" applyFill="1" applyBorder="1" applyAlignment="1">
      <alignment vertical="center"/>
    </xf>
    <xf numFmtId="173" fontId="27" fillId="37" borderId="27" xfId="20" applyBorder="1"/>
    <xf numFmtId="0" fontId="3" fillId="0" borderId="7" xfId="0" applyFont="1" applyFill="1" applyBorder="1" applyAlignment="1">
      <alignment horizontal="center" vertical="center" wrapText="1"/>
    </xf>
    <xf numFmtId="0" fontId="3" fillId="0" borderId="72" xfId="0" applyFont="1" applyFill="1" applyBorder="1" applyAlignment="1">
      <alignment horizontal="center" vertical="center" wrapText="1"/>
    </xf>
    <xf numFmtId="197" fontId="5" fillId="0" borderId="3" xfId="0" applyNumberFormat="1" applyFont="1" applyFill="1" applyBorder="1" applyAlignment="1" applyProtection="1">
      <alignment horizontal="right" vertical="center" wrapText="1"/>
      <protection locked="0"/>
    </xf>
    <xf numFmtId="197" fontId="3" fillId="0" borderId="8" xfId="0" applyNumberFormat="1" applyFont="1" applyFill="1" applyBorder="1"/>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03" xfId="0" applyBorder="1"/>
    <xf numFmtId="0" fontId="0" fillId="0" borderId="103" xfId="0" applyBorder="1" applyAlignment="1">
      <alignment horizontal="center"/>
    </xf>
    <xf numFmtId="0" fontId="3" fillId="0" borderId="85" xfId="0" applyFont="1" applyBorder="1" applyAlignment="1">
      <alignment vertical="center" wrapText="1"/>
    </xf>
    <xf numFmtId="171" fontId="3" fillId="0" borderId="86" xfId="0" applyNumberFormat="1" applyFont="1" applyBorder="1" applyAlignment="1">
      <alignment horizontal="center" vertical="center"/>
    </xf>
    <xf numFmtId="171" fontId="3" fillId="0" borderId="101" xfId="0" applyNumberFormat="1" applyFont="1" applyBorder="1" applyAlignment="1">
      <alignment horizontal="center" vertical="center"/>
    </xf>
    <xf numFmtId="171" fontId="12" fillId="0" borderId="86" xfId="0" applyNumberFormat="1" applyFont="1" applyBorder="1" applyAlignment="1">
      <alignment horizontal="center" vertical="center"/>
    </xf>
    <xf numFmtId="0" fontId="12" fillId="0" borderId="85" xfId="0" applyFont="1" applyBorder="1" applyAlignment="1">
      <alignment vertical="center" wrapText="1"/>
    </xf>
    <xf numFmtId="0" fontId="0" fillId="0" borderId="24" xfId="0" applyBorder="1"/>
    <xf numFmtId="0" fontId="4" fillId="36" borderId="104" xfId="0" applyFont="1" applyFill="1" applyBorder="1" applyAlignment="1">
      <alignment vertical="center" wrapText="1"/>
    </xf>
    <xf numFmtId="171" fontId="4" fillId="36" borderId="26" xfId="0" applyNumberFormat="1" applyFont="1" applyFill="1" applyBorder="1" applyAlignment="1">
      <alignment horizontal="center" vertical="center"/>
    </xf>
    <xf numFmtId="197" fontId="0" fillId="0" borderId="22" xfId="0" applyNumberFormat="1" applyFill="1" applyBorder="1" applyAlignment="1">
      <alignment wrapText="1"/>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103" xfId="0" applyFont="1" applyFill="1" applyBorder="1" applyAlignment="1">
      <alignment horizontal="left" vertical="center" wrapText="1"/>
    </xf>
    <xf numFmtId="0" fontId="4" fillId="36" borderId="86" xfId="0" applyFont="1" applyFill="1" applyBorder="1" applyAlignment="1">
      <alignment horizontal="left" vertical="center" wrapText="1"/>
    </xf>
    <xf numFmtId="0" fontId="4" fillId="36" borderId="101" xfId="0" applyFont="1" applyFill="1" applyBorder="1" applyAlignment="1">
      <alignment horizontal="left" vertical="center" wrapText="1"/>
    </xf>
    <xf numFmtId="0" fontId="3" fillId="0" borderId="103" xfId="0" applyFont="1" applyFill="1" applyBorder="1" applyAlignment="1">
      <alignment horizontal="right" vertical="center" wrapText="1"/>
    </xf>
    <xf numFmtId="0" fontId="3" fillId="0" borderId="86" xfId="0" applyFont="1" applyFill="1" applyBorder="1" applyAlignment="1">
      <alignment horizontal="left" vertical="center" wrapText="1"/>
    </xf>
    <xf numFmtId="0" fontId="107" fillId="0" borderId="103" xfId="0" applyFont="1" applyFill="1" applyBorder="1" applyAlignment="1">
      <alignment horizontal="right" vertical="center" wrapText="1"/>
    </xf>
    <xf numFmtId="0" fontId="107" fillId="0" borderId="86"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7" fillId="0" borderId="0" xfId="0" applyFont="1" applyFill="1" applyAlignment="1">
      <alignment horizontal="left" vertical="center"/>
    </xf>
    <xf numFmtId="49" fontId="108" fillId="0" borderId="24" xfId="5" applyNumberFormat="1" applyFont="1" applyFill="1" applyBorder="1" applyAlignment="1" applyProtection="1">
      <alignment horizontal="left" vertical="center"/>
      <protection locked="0"/>
    </xf>
    <xf numFmtId="0" fontId="109" fillId="0" borderId="25" xfId="9" applyFont="1" applyFill="1" applyBorder="1" applyAlignment="1" applyProtection="1">
      <alignment horizontal="left" vertical="center" wrapText="1"/>
      <protection locked="0"/>
    </xf>
    <xf numFmtId="0" fontId="21" fillId="0" borderId="103" xfId="0" applyFont="1" applyBorder="1" applyAlignment="1">
      <alignment horizontal="center" vertical="center" wrapText="1"/>
    </xf>
    <xf numFmtId="0" fontId="21" fillId="0" borderId="86" xfId="0" applyFont="1" applyBorder="1" applyAlignment="1">
      <alignment vertical="center" wrapText="1"/>
    </xf>
    <xf numFmtId="3" fontId="22" fillId="36" borderId="86" xfId="0" applyNumberFormat="1" applyFont="1" applyFill="1" applyBorder="1" applyAlignment="1">
      <alignment vertical="center" wrapText="1"/>
    </xf>
    <xf numFmtId="3" fontId="22" fillId="36" borderId="101" xfId="0" applyNumberFormat="1" applyFont="1" applyFill="1" applyBorder="1" applyAlignment="1">
      <alignment vertical="center" wrapText="1"/>
    </xf>
    <xf numFmtId="14" fontId="5" fillId="3" borderId="86" xfId="8" quotePrefix="1" applyNumberFormat="1" applyFont="1" applyFill="1" applyBorder="1" applyAlignment="1" applyProtection="1">
      <alignment horizontal="left" vertical="center" wrapText="1" indent="2"/>
      <protection locked="0"/>
    </xf>
    <xf numFmtId="3" fontId="22" fillId="0" borderId="86" xfId="0" applyNumberFormat="1" applyFont="1" applyBorder="1" applyAlignment="1">
      <alignment vertical="center" wrapText="1"/>
    </xf>
    <xf numFmtId="3" fontId="22" fillId="0" borderId="101" xfId="0" applyNumberFormat="1" applyFont="1" applyBorder="1" applyAlignment="1">
      <alignment vertical="center" wrapText="1"/>
    </xf>
    <xf numFmtId="14" fontId="5" fillId="3" borderId="86" xfId="8" quotePrefix="1" applyNumberFormat="1" applyFont="1" applyFill="1" applyBorder="1" applyAlignment="1" applyProtection="1">
      <alignment horizontal="left" vertical="center" wrapText="1" indent="3"/>
      <protection locked="0"/>
    </xf>
    <xf numFmtId="3" fontId="22" fillId="0" borderId="86" xfId="0" applyNumberFormat="1" applyFont="1" applyFill="1" applyBorder="1" applyAlignment="1">
      <alignment vertical="center" wrapText="1"/>
    </xf>
    <xf numFmtId="0" fontId="21" fillId="0" borderId="86" xfId="0" applyFont="1" applyFill="1" applyBorder="1" applyAlignment="1">
      <alignment horizontal="left" vertical="center" wrapText="1" indent="2"/>
    </xf>
    <xf numFmtId="0" fontId="9" fillId="0" borderId="86" xfId="17" applyFill="1" applyBorder="1" applyAlignment="1" applyProtection="1"/>
    <xf numFmtId="49" fontId="107" fillId="0" borderId="103" xfId="0" applyNumberFormat="1" applyFont="1" applyFill="1" applyBorder="1" applyAlignment="1">
      <alignment horizontal="right" vertical="center" wrapText="1"/>
    </xf>
    <xf numFmtId="0" fontId="5" fillId="3" borderId="86" xfId="20960" applyFont="1" applyFill="1" applyBorder="1" applyAlignment="1" applyProtection="1"/>
    <xf numFmtId="0" fontId="104" fillId="0" borderId="86" xfId="20960" applyFont="1" applyFill="1" applyBorder="1" applyAlignment="1" applyProtection="1">
      <alignment horizontal="center" vertical="center"/>
    </xf>
    <xf numFmtId="0" fontId="3" fillId="0" borderId="86" xfId="0" applyFont="1" applyBorder="1"/>
    <xf numFmtId="0" fontId="9" fillId="0" borderId="86" xfId="17" applyFill="1" applyBorder="1" applyAlignment="1" applyProtection="1">
      <alignment horizontal="left" vertical="center" wrapText="1"/>
    </xf>
    <xf numFmtId="49" fontId="107" fillId="0" borderId="86" xfId="0" applyNumberFormat="1" applyFont="1" applyFill="1" applyBorder="1" applyAlignment="1">
      <alignment horizontal="right" vertical="center" wrapText="1"/>
    </xf>
    <xf numFmtId="0" fontId="9" fillId="0" borderId="86" xfId="17" applyFill="1" applyBorder="1" applyAlignment="1" applyProtection="1">
      <alignment horizontal="left" vertical="center"/>
    </xf>
    <xf numFmtId="0" fontId="9" fillId="0" borderId="86" xfId="17" applyBorder="1" applyAlignment="1" applyProtection="1"/>
    <xf numFmtId="0" fontId="3" fillId="0" borderId="86" xfId="0" applyFont="1" applyFill="1" applyBorder="1"/>
    <xf numFmtId="0" fontId="21" fillId="0" borderId="103" xfId="0" applyFont="1" applyFill="1" applyBorder="1" applyAlignment="1">
      <alignment horizontal="center" vertical="center" wrapText="1"/>
    </xf>
    <xf numFmtId="0" fontId="21" fillId="0" borderId="86" xfId="0" applyFont="1" applyFill="1" applyBorder="1" applyAlignment="1">
      <alignment vertical="center" wrapText="1"/>
    </xf>
    <xf numFmtId="3" fontId="22" fillId="0" borderId="101" xfId="0" applyNumberFormat="1" applyFont="1" applyFill="1" applyBorder="1" applyAlignment="1">
      <alignment vertical="center" wrapText="1"/>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24" fillId="0" borderId="0" xfId="0" applyNumberFormat="1" applyFont="1"/>
    <xf numFmtId="183" fontId="3" fillId="0" borderId="0" xfId="0" applyNumberFormat="1" applyFont="1"/>
    <xf numFmtId="0" fontId="11" fillId="0" borderId="87" xfId="0" applyFont="1" applyFill="1" applyBorder="1" applyAlignment="1">
      <alignment wrapText="1"/>
    </xf>
    <xf numFmtId="9" fontId="3" fillId="0" borderId="23" xfId="20961" applyFont="1" applyBorder="1" applyAlignment="1"/>
    <xf numFmtId="0" fontId="7" fillId="0" borderId="94" xfId="0" applyFont="1" applyBorder="1" applyAlignment="1">
      <alignment vertical="center"/>
    </xf>
    <xf numFmtId="0" fontId="11" fillId="0" borderId="82" xfId="0" applyFont="1" applyBorder="1" applyAlignment="1">
      <alignment wrapText="1"/>
    </xf>
    <xf numFmtId="0" fontId="3" fillId="0" borderId="106" xfId="0" applyFont="1" applyBorder="1" applyAlignment="1"/>
    <xf numFmtId="9" fontId="3" fillId="0" borderId="106" xfId="20961" applyFont="1" applyBorder="1" applyAlignment="1"/>
    <xf numFmtId="183" fontId="3" fillId="0" borderId="19" xfId="0" applyNumberFormat="1" applyFont="1" applyFill="1" applyBorder="1" applyAlignment="1">
      <alignment horizontal="center" vertical="center" wrapText="1"/>
    </xf>
    <xf numFmtId="197" fontId="5" fillId="0" borderId="86" xfId="0" applyNumberFormat="1" applyFont="1" applyFill="1" applyBorder="1" applyAlignment="1" applyProtection="1">
      <alignment vertical="center" wrapText="1"/>
      <protection locked="0"/>
    </xf>
    <xf numFmtId="197" fontId="3" fillId="0" borderId="86" xfId="0" applyNumberFormat="1" applyFont="1" applyFill="1" applyBorder="1" applyAlignment="1" applyProtection="1">
      <alignment vertical="center" wrapText="1"/>
      <protection locked="0"/>
    </xf>
    <xf numFmtId="197" fontId="5" fillId="0" borderId="86" xfId="0" applyNumberFormat="1" applyFont="1" applyFill="1" applyBorder="1" applyAlignment="1" applyProtection="1">
      <alignment horizontal="right" vertical="center" wrapText="1"/>
      <protection locked="0"/>
    </xf>
    <xf numFmtId="10" fontId="3" fillId="0" borderId="86" xfId="20961" applyNumberFormat="1" applyFont="1" applyFill="1" applyBorder="1" applyAlignment="1" applyProtection="1">
      <alignment horizontal="right" vertical="center" wrapText="1"/>
      <protection locked="0"/>
    </xf>
    <xf numFmtId="10" fontId="27" fillId="37" borderId="0" xfId="20961" applyNumberFormat="1" applyFont="1" applyFill="1" applyBorder="1"/>
    <xf numFmtId="10" fontId="7" fillId="2" borderId="86" xfId="20961" applyNumberFormat="1" applyFont="1" applyFill="1" applyBorder="1" applyAlignment="1" applyProtection="1">
      <alignment vertical="center"/>
      <protection locked="0"/>
    </xf>
    <xf numFmtId="197" fontId="7" fillId="2" borderId="86" xfId="0" applyNumberFormat="1" applyFont="1" applyFill="1" applyBorder="1" applyAlignment="1" applyProtection="1">
      <alignment vertical="center"/>
      <protection locked="0"/>
    </xf>
    <xf numFmtId="197" fontId="16" fillId="2" borderId="86" xfId="0" applyNumberFormat="1" applyFont="1" applyFill="1" applyBorder="1" applyAlignment="1" applyProtection="1">
      <alignment vertical="center"/>
      <protection locked="0"/>
    </xf>
    <xf numFmtId="10" fontId="7" fillId="2" borderId="25" xfId="20961" applyNumberFormat="1" applyFont="1" applyFill="1" applyBorder="1" applyAlignment="1" applyProtection="1">
      <alignment vertical="center"/>
      <protection locked="0"/>
    </xf>
    <xf numFmtId="197" fontId="0" fillId="0" borderId="0" xfId="0" applyNumberFormat="1"/>
    <xf numFmtId="197" fontId="0" fillId="0" borderId="0" xfId="0" applyNumberFormat="1" applyFill="1"/>
    <xf numFmtId="183" fontId="21" fillId="0" borderId="7" xfId="0" applyNumberFormat="1" applyFont="1" applyBorder="1" applyAlignment="1">
      <alignment horizontal="center" vertical="center" wrapText="1"/>
    </xf>
    <xf numFmtId="183" fontId="21" fillId="0" borderId="72" xfId="0" applyNumberFormat="1" applyFont="1" applyBorder="1" applyAlignment="1">
      <alignment horizontal="center" vertical="center" wrapText="1"/>
    </xf>
    <xf numFmtId="3" fontId="10" fillId="0" borderId="0" xfId="0" applyNumberFormat="1" applyFont="1"/>
    <xf numFmtId="10" fontId="3" fillId="0" borderId="86" xfId="20961" applyNumberFormat="1" applyFont="1" applyFill="1" applyBorder="1" applyAlignment="1">
      <alignment horizontal="left" vertical="center" wrapText="1"/>
    </xf>
    <xf numFmtId="10" fontId="4" fillId="36" borderId="86" xfId="20961" applyNumberFormat="1" applyFont="1" applyFill="1" applyBorder="1" applyAlignment="1">
      <alignment horizontal="left" vertical="center" wrapText="1"/>
    </xf>
    <xf numFmtId="10" fontId="107" fillId="0" borderId="86" xfId="20961" applyNumberFormat="1" applyFont="1" applyFill="1" applyBorder="1" applyAlignment="1">
      <alignment horizontal="left" vertical="center" wrapText="1"/>
    </xf>
    <xf numFmtId="10" fontId="4" fillId="36" borderId="86" xfId="20961" applyNumberFormat="1" applyFont="1" applyFill="1" applyBorder="1" applyAlignment="1">
      <alignment horizontal="center" vertical="center" wrapText="1"/>
    </xf>
    <xf numFmtId="10" fontId="109" fillId="0" borderId="25" xfId="20961" applyNumberFormat="1" applyFont="1" applyFill="1" applyBorder="1" applyAlignment="1" applyProtection="1">
      <alignment horizontal="left" vertical="center"/>
    </xf>
    <xf numFmtId="37" fontId="3" fillId="0" borderId="0" xfId="0" applyNumberFormat="1" applyFont="1" applyFill="1" applyAlignment="1">
      <alignment horizontal="left" vertical="center"/>
    </xf>
    <xf numFmtId="169" fontId="3" fillId="0" borderId="101" xfId="7" applyNumberFormat="1" applyFont="1" applyFill="1" applyBorder="1" applyAlignment="1">
      <alignment horizontal="left" vertical="center" wrapText="1"/>
    </xf>
    <xf numFmtId="169" fontId="4" fillId="36" borderId="101" xfId="7" applyNumberFormat="1" applyFont="1" applyFill="1" applyBorder="1" applyAlignment="1">
      <alignment horizontal="left" vertical="center" wrapText="1"/>
    </xf>
    <xf numFmtId="169" fontId="107" fillId="0" borderId="101" xfId="7" applyNumberFormat="1" applyFont="1" applyFill="1" applyBorder="1" applyAlignment="1">
      <alignment horizontal="left" vertical="center" wrapText="1"/>
    </xf>
    <xf numFmtId="169" fontId="4" fillId="36" borderId="101" xfId="7" applyNumberFormat="1" applyFont="1" applyFill="1" applyBorder="1" applyAlignment="1">
      <alignment horizontal="center" vertical="center" wrapText="1"/>
    </xf>
    <xf numFmtId="169" fontId="4" fillId="0" borderId="101" xfId="7" applyNumberFormat="1" applyFont="1" applyFill="1" applyBorder="1" applyAlignment="1">
      <alignment horizontal="left" vertical="center" wrapText="1"/>
    </xf>
    <xf numFmtId="169" fontId="5" fillId="0" borderId="26" xfId="7" applyNumberFormat="1" applyFont="1" applyFill="1" applyBorder="1" applyAlignment="1" applyProtection="1">
      <alignment horizontal="left" vertical="center"/>
    </xf>
    <xf numFmtId="197" fontId="3" fillId="0" borderId="0" xfId="0" applyNumberFormat="1" applyFont="1"/>
    <xf numFmtId="197" fontId="3" fillId="0" borderId="0" xfId="0" applyNumberFormat="1" applyFont="1" applyBorder="1" applyAlignment="1">
      <alignment horizontal="center" vertical="center" wrapText="1"/>
    </xf>
    <xf numFmtId="169" fontId="27" fillId="37" borderId="0" xfId="7" applyNumberFormat="1" applyFont="1" applyFill="1" applyBorder="1"/>
    <xf numFmtId="169" fontId="3" fillId="0" borderId="58" xfId="7" applyNumberFormat="1" applyFont="1" applyFill="1" applyBorder="1" applyAlignment="1">
      <alignment vertical="center"/>
    </xf>
    <xf numFmtId="169" fontId="3" fillId="0" borderId="72" xfId="7" applyNumberFormat="1" applyFont="1" applyFill="1" applyBorder="1" applyAlignment="1">
      <alignment vertical="center"/>
    </xf>
    <xf numFmtId="169" fontId="3" fillId="3" borderId="84" xfId="7" applyNumberFormat="1" applyFont="1" applyFill="1" applyBorder="1" applyAlignment="1">
      <alignment vertical="center"/>
    </xf>
    <xf numFmtId="169" fontId="3" fillId="3" borderId="23" xfId="7" applyNumberFormat="1" applyFont="1" applyFill="1" applyBorder="1" applyAlignment="1">
      <alignment vertical="center"/>
    </xf>
    <xf numFmtId="169" fontId="3" fillId="0" borderId="86" xfId="7" applyNumberFormat="1" applyFont="1" applyFill="1" applyBorder="1" applyAlignment="1">
      <alignment vertical="center"/>
    </xf>
    <xf numFmtId="169" fontId="3" fillId="0" borderId="87" xfId="7" applyNumberFormat="1" applyFont="1" applyFill="1" applyBorder="1" applyAlignment="1">
      <alignment vertical="center"/>
    </xf>
    <xf numFmtId="169" fontId="3" fillId="0" borderId="101" xfId="7" applyNumberFormat="1" applyFont="1" applyFill="1" applyBorder="1" applyAlignment="1">
      <alignment vertical="center"/>
    </xf>
    <xf numFmtId="169" fontId="3" fillId="0" borderId="25"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26" xfId="7" applyNumberFormat="1" applyFont="1" applyFill="1" applyBorder="1" applyAlignment="1">
      <alignment vertical="center"/>
    </xf>
    <xf numFmtId="169" fontId="3" fillId="0" borderId="29" xfId="7" applyNumberFormat="1" applyFont="1" applyFill="1" applyBorder="1" applyAlignment="1">
      <alignment vertical="center"/>
    </xf>
    <xf numFmtId="169" fontId="3" fillId="0" borderId="20" xfId="7" applyNumberFormat="1" applyFont="1" applyFill="1" applyBorder="1" applyAlignment="1">
      <alignment vertical="center"/>
    </xf>
    <xf numFmtId="169" fontId="3" fillId="0" borderId="82" xfId="7" applyNumberFormat="1" applyFont="1" applyFill="1" applyBorder="1" applyAlignment="1">
      <alignment vertical="center"/>
    </xf>
    <xf numFmtId="169" fontId="3" fillId="0" borderId="95" xfId="7" applyNumberFormat="1" applyFont="1" applyFill="1" applyBorder="1" applyAlignment="1">
      <alignment vertical="center"/>
    </xf>
    <xf numFmtId="9" fontId="3" fillId="0" borderId="80" xfId="20961" applyFont="1" applyFill="1" applyBorder="1" applyAlignment="1">
      <alignment vertical="center"/>
    </xf>
    <xf numFmtId="9" fontId="3" fillId="0" borderId="97" xfId="20961" applyFont="1" applyFill="1" applyBorder="1" applyAlignment="1">
      <alignment vertical="center"/>
    </xf>
    <xf numFmtId="169" fontId="3" fillId="0" borderId="0" xfId="0" applyNumberFormat="1" applyFont="1"/>
    <xf numFmtId="198" fontId="0" fillId="0" borderId="0" xfId="0" applyNumberFormat="1"/>
    <xf numFmtId="0" fontId="110" fillId="77" borderId="87" xfId="21412" applyFont="1" applyFill="1" applyBorder="1" applyAlignment="1" applyProtection="1">
      <alignment vertical="center" wrapText="1"/>
      <protection locked="0"/>
    </xf>
    <xf numFmtId="0" fontId="63" fillId="77" borderId="85" xfId="21412" applyFont="1" applyFill="1" applyBorder="1" applyAlignment="1" applyProtection="1">
      <alignment vertical="center"/>
      <protection locked="0"/>
    </xf>
    <xf numFmtId="0" fontId="111" fillId="70" borderId="81" xfId="21412" applyFont="1" applyFill="1" applyBorder="1" applyAlignment="1" applyProtection="1">
      <alignment horizontal="center" vertical="center"/>
      <protection locked="0"/>
    </xf>
    <xf numFmtId="0" fontId="111" fillId="0" borderId="85" xfId="21412" applyFont="1" applyFill="1" applyBorder="1" applyAlignment="1" applyProtection="1">
      <alignment horizontal="left" vertical="center" wrapText="1"/>
      <protection locked="0"/>
    </xf>
    <xf numFmtId="169" fontId="111" fillId="0" borderId="86" xfId="948" applyNumberFormat="1" applyFont="1" applyFill="1" applyBorder="1" applyAlignment="1" applyProtection="1">
      <alignment horizontal="right" vertical="center"/>
      <protection locked="0"/>
    </xf>
    <xf numFmtId="0" fontId="110" fillId="78" borderId="86" xfId="21412" applyFont="1" applyFill="1" applyBorder="1" applyAlignment="1" applyProtection="1">
      <alignment horizontal="center" vertical="center"/>
      <protection locked="0"/>
    </xf>
    <xf numFmtId="0" fontId="110" fillId="78" borderId="85" xfId="21412" applyFont="1" applyFill="1" applyBorder="1" applyAlignment="1" applyProtection="1">
      <alignment vertical="top" wrapText="1"/>
      <protection locked="0"/>
    </xf>
    <xf numFmtId="169" fontId="111" fillId="78" borderId="86" xfId="948" applyNumberFormat="1" applyFont="1" applyFill="1" applyBorder="1" applyAlignment="1" applyProtection="1">
      <alignment horizontal="right" vertical="center"/>
    </xf>
    <xf numFmtId="0" fontId="110" fillId="77" borderId="87" xfId="21412" applyFont="1" applyFill="1" applyBorder="1" applyAlignment="1" applyProtection="1">
      <alignment vertical="center"/>
      <protection locked="0"/>
    </xf>
    <xf numFmtId="169" fontId="63" fillId="77" borderId="85" xfId="948" applyNumberFormat="1" applyFont="1" applyFill="1" applyBorder="1" applyAlignment="1" applyProtection="1">
      <alignment horizontal="right" vertical="center"/>
      <protection locked="0"/>
    </xf>
    <xf numFmtId="0" fontId="112" fillId="70" borderId="81" xfId="21412" applyFont="1" applyFill="1" applyBorder="1" applyAlignment="1" applyProtection="1">
      <alignment horizontal="center" vertical="center"/>
      <protection locked="0"/>
    </xf>
    <xf numFmtId="0" fontId="111" fillId="70" borderId="85" xfId="21412" applyFont="1" applyFill="1" applyBorder="1" applyAlignment="1" applyProtection="1">
      <alignment vertical="center" wrapText="1"/>
      <protection locked="0"/>
    </xf>
    <xf numFmtId="0" fontId="111" fillId="70" borderId="85" xfId="21412" applyFont="1" applyFill="1" applyBorder="1" applyAlignment="1" applyProtection="1">
      <alignment horizontal="left" vertical="center" wrapText="1"/>
      <protection locked="0"/>
    </xf>
    <xf numFmtId="0" fontId="112" fillId="3" borderId="81" xfId="21412" applyFont="1" applyFill="1" applyBorder="1" applyAlignment="1" applyProtection="1">
      <alignment horizontal="center" vertical="center"/>
      <protection locked="0"/>
    </xf>
    <xf numFmtId="0" fontId="111" fillId="0" borderId="85" xfId="21412" applyFont="1" applyFill="1" applyBorder="1" applyAlignment="1" applyProtection="1">
      <alignment vertical="center" wrapText="1"/>
      <protection locked="0"/>
    </xf>
    <xf numFmtId="0" fontId="111" fillId="3" borderId="85" xfId="21412" applyFont="1" applyFill="1" applyBorder="1" applyAlignment="1" applyProtection="1">
      <alignment horizontal="left" vertical="center" wrapText="1"/>
      <protection locked="0"/>
    </xf>
    <xf numFmtId="0" fontId="112" fillId="0" borderId="81" xfId="21412" applyFont="1" applyFill="1" applyBorder="1" applyAlignment="1" applyProtection="1">
      <alignment horizontal="center" vertical="center"/>
      <protection locked="0"/>
    </xf>
    <xf numFmtId="0" fontId="113" fillId="78" borderId="86" xfId="21412" applyFont="1" applyFill="1" applyBorder="1" applyAlignment="1" applyProtection="1">
      <alignment horizontal="center" vertical="center"/>
      <protection locked="0"/>
    </xf>
    <xf numFmtId="0" fontId="110" fillId="78" borderId="85" xfId="21412" applyFont="1" applyFill="1" applyBorder="1" applyAlignment="1" applyProtection="1">
      <alignment vertical="center" wrapText="1"/>
      <protection locked="0"/>
    </xf>
    <xf numFmtId="169" fontId="110" fillId="77" borderId="85" xfId="948" applyNumberFormat="1" applyFont="1" applyFill="1" applyBorder="1" applyAlignment="1" applyProtection="1">
      <alignment horizontal="right" vertical="center"/>
      <protection locked="0"/>
    </xf>
    <xf numFmtId="0" fontId="110" fillId="77" borderId="87" xfId="21412" applyFont="1" applyFill="1" applyBorder="1" applyAlignment="1" applyProtection="1">
      <alignment horizontal="center" vertical="center"/>
      <protection locked="0"/>
    </xf>
    <xf numFmtId="169" fontId="111" fillId="3" borderId="86" xfId="948" applyNumberFormat="1" applyFont="1" applyFill="1" applyBorder="1" applyAlignment="1" applyProtection="1">
      <alignment horizontal="right" vertical="center"/>
      <protection locked="0"/>
    </xf>
    <xf numFmtId="0" fontId="63" fillId="77" borderId="87" xfId="21412" applyFont="1" applyFill="1" applyBorder="1" applyAlignment="1" applyProtection="1">
      <alignment vertical="center"/>
      <protection locked="0"/>
    </xf>
    <xf numFmtId="9" fontId="111" fillId="78" borderId="86" xfId="20961" applyFont="1" applyFill="1" applyBorder="1" applyAlignment="1" applyProtection="1">
      <alignment horizontal="right" vertical="center"/>
    </xf>
    <xf numFmtId="0" fontId="112" fillId="70" borderId="86" xfId="21412" applyFont="1" applyFill="1" applyBorder="1" applyAlignment="1" applyProtection="1">
      <alignment horizontal="center" vertical="center"/>
      <protection locked="0"/>
    </xf>
    <xf numFmtId="0" fontId="37" fillId="70" borderId="86" xfId="21412" applyFont="1" applyFill="1" applyBorder="1" applyAlignment="1" applyProtection="1">
      <alignment horizontal="center" vertical="center"/>
      <protection locked="0"/>
    </xf>
    <xf numFmtId="10" fontId="3" fillId="0" borderId="3" xfId="20961" applyNumberFormat="1" applyFont="1" applyFill="1" applyBorder="1" applyAlignment="1" applyProtection="1">
      <alignment horizontal="right" vertical="center" wrapText="1"/>
      <protection locked="0"/>
    </xf>
    <xf numFmtId="10" fontId="7" fillId="2" borderId="3" xfId="20961" applyNumberFormat="1" applyFont="1" applyFill="1" applyBorder="1" applyAlignment="1" applyProtection="1">
      <alignment vertical="center"/>
      <protection locked="0"/>
    </xf>
    <xf numFmtId="168" fontId="3" fillId="0" borderId="0" xfId="7" applyFont="1" applyFill="1" applyAlignment="1">
      <alignment horizontal="left" vertical="center"/>
    </xf>
    <xf numFmtId="0" fontId="105" fillId="0" borderId="74" xfId="0" applyFont="1" applyBorder="1" applyAlignment="1">
      <alignment horizontal="left" vertical="center" wrapText="1"/>
    </xf>
    <xf numFmtId="0" fontId="105" fillId="0" borderId="73"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7"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29" xfId="0" applyFont="1" applyBorder="1" applyAlignment="1">
      <alignment horizontal="center" wrapText="1"/>
    </xf>
    <xf numFmtId="0" fontId="7" fillId="0" borderId="31" xfId="0" applyFont="1" applyBorder="1" applyAlignment="1">
      <alignment horizontal="center"/>
    </xf>
    <xf numFmtId="0" fontId="11" fillId="0" borderId="3" xfId="0" applyFont="1" applyBorder="1" applyAlignment="1">
      <alignment wrapText="1"/>
    </xf>
    <xf numFmtId="0" fontId="3" fillId="0" borderId="22" xfId="0" applyFont="1" applyBorder="1" applyAlignment="1"/>
    <xf numFmtId="0" fontId="8" fillId="0" borderId="8" xfId="0" applyFont="1" applyBorder="1" applyAlignment="1">
      <alignment horizontal="center" wrapText="1"/>
    </xf>
    <xf numFmtId="0" fontId="7" fillId="0" borderId="23" xfId="0" applyFont="1" applyBorder="1" applyAlignment="1">
      <alignment horizontal="center"/>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xf>
    <xf numFmtId="0" fontId="3" fillId="0" borderId="23" xfId="0" applyFont="1" applyFill="1" applyBorder="1" applyAlignment="1">
      <alignment horizontal="center"/>
    </xf>
    <xf numFmtId="0" fontId="4" fillId="36" borderId="105"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107" xfId="0" applyFont="1" applyFill="1" applyBorder="1" applyAlignment="1">
      <alignment horizontal="center" vertical="center" wrapText="1"/>
    </xf>
    <xf numFmtId="0" fontId="4" fillId="36" borderId="108" xfId="0" applyFont="1" applyFill="1" applyBorder="1" applyAlignment="1">
      <alignment horizontal="center" vertical="center" wrapText="1"/>
    </xf>
    <xf numFmtId="0" fontId="102" fillId="3" borderId="75" xfId="13" applyFont="1" applyFill="1" applyBorder="1" applyAlignment="1" applyProtection="1">
      <alignment horizontal="center" vertical="center" wrapText="1"/>
      <protection locked="0"/>
    </xf>
    <xf numFmtId="0" fontId="102" fillId="3" borderId="72"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13" fillId="3" borderId="18" xfId="1" applyNumberFormat="1" applyFont="1" applyFill="1" applyBorder="1" applyAlignment="1" applyProtection="1">
      <alignment horizontal="center"/>
      <protection locked="0"/>
    </xf>
    <xf numFmtId="169" fontId="13" fillId="3" borderId="19" xfId="1" applyNumberFormat="1" applyFont="1" applyFill="1" applyBorder="1" applyAlignment="1" applyProtection="1">
      <alignment horizontal="center"/>
      <protection locked="0"/>
    </xf>
    <xf numFmtId="169" fontId="13" fillId="3" borderId="20" xfId="1" applyNumberFormat="1" applyFont="1" applyFill="1" applyBorder="1" applyAlignment="1" applyProtection="1">
      <alignment horizontal="center"/>
      <protection locked="0"/>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169" fontId="13" fillId="0" borderId="78" xfId="1" applyNumberFormat="1" applyFont="1" applyFill="1" applyBorder="1" applyAlignment="1" applyProtection="1">
      <alignment horizontal="center" vertical="center" wrapText="1"/>
      <protection locked="0"/>
    </xf>
    <xf numFmtId="169" fontId="13" fillId="0" borderId="79"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7"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12" fillId="0" borderId="59" xfId="0" applyFont="1" applyFill="1" applyBorder="1" applyAlignment="1">
      <alignment horizontal="left" vertical="center"/>
    </xf>
    <xf numFmtId="0" fontId="12" fillId="0" borderId="60" xfId="0" applyFont="1" applyFill="1" applyBorder="1" applyAlignment="1">
      <alignment horizontal="left"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B%20_%20Pillar%20III%20final%2041.0111_31.12.2019_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Sheet3"/>
      <sheetName val="Sheet2"/>
      <sheetName val="Link List"/>
      <sheetName val="Info"/>
      <sheetName val="914"/>
      <sheetName val="912"/>
      <sheetName val="Alta off"/>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4 Supp"/>
      <sheetName val="Mediator"/>
      <sheetName val="15.1. LR"/>
      <sheetName val="16. CR-General"/>
      <sheetName val="17. CR-Quality"/>
      <sheetName val="Support"/>
      <sheetName val="18. CR-PTI,LTV"/>
      <sheetName val="19. CR (ratios)"/>
      <sheetName val="Data"/>
      <sheetName val="Instru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B1" t="str">
            <v>ს.ს "პროკრედიტ ბანკი"</v>
          </cell>
        </row>
        <row r="2">
          <cell r="B2">
            <v>43830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21" sqref="C21"/>
    </sheetView>
  </sheetViews>
  <sheetFormatPr defaultRowHeight="15"/>
  <cols>
    <col min="1" max="1" width="10.28515625" style="2" customWidth="1"/>
    <col min="2" max="2" width="137.85546875" customWidth="1"/>
    <col min="3" max="3" width="39.42578125" customWidth="1"/>
    <col min="7" max="7" width="25" customWidth="1"/>
  </cols>
  <sheetData>
    <row r="1" spans="1:3" ht="15.75">
      <c r="A1" s="8"/>
      <c r="B1" s="196" t="s">
        <v>257</v>
      </c>
      <c r="C1" s="97"/>
    </row>
    <row r="2" spans="1:3" s="193" customFormat="1" ht="15.75">
      <c r="A2" s="239">
        <v>1</v>
      </c>
      <c r="B2" s="194" t="s">
        <v>258</v>
      </c>
      <c r="C2" s="191" t="s">
        <v>443</v>
      </c>
    </row>
    <row r="3" spans="1:3" s="193" customFormat="1" ht="15.75">
      <c r="A3" s="239">
        <v>2</v>
      </c>
      <c r="B3" s="195" t="s">
        <v>259</v>
      </c>
      <c r="C3" s="191" t="s">
        <v>453</v>
      </c>
    </row>
    <row r="4" spans="1:3" s="193" customFormat="1" ht="15.75">
      <c r="A4" s="239">
        <v>3</v>
      </c>
      <c r="B4" s="195" t="s">
        <v>260</v>
      </c>
      <c r="C4" s="191" t="s">
        <v>452</v>
      </c>
    </row>
    <row r="5" spans="1:3" s="193" customFormat="1" ht="15.75">
      <c r="A5" s="240">
        <v>4</v>
      </c>
      <c r="B5" s="198" t="s">
        <v>261</v>
      </c>
      <c r="C5" s="191" t="s">
        <v>451</v>
      </c>
    </row>
    <row r="6" spans="1:3" s="197" customFormat="1" ht="65.25" customHeight="1">
      <c r="A6" s="513" t="s">
        <v>378</v>
      </c>
      <c r="B6" s="514"/>
      <c r="C6" s="514"/>
    </row>
    <row r="7" spans="1:3">
      <c r="A7" s="413" t="s">
        <v>331</v>
      </c>
      <c r="B7" s="414" t="s">
        <v>262</v>
      </c>
    </row>
    <row r="8" spans="1:3">
      <c r="A8" s="415">
        <v>1</v>
      </c>
      <c r="B8" s="411" t="s">
        <v>226</v>
      </c>
    </row>
    <row r="9" spans="1:3">
      <c r="A9" s="415">
        <v>2</v>
      </c>
      <c r="B9" s="411" t="s">
        <v>263</v>
      </c>
    </row>
    <row r="10" spans="1:3">
      <c r="A10" s="415">
        <v>3</v>
      </c>
      <c r="B10" s="411" t="s">
        <v>264</v>
      </c>
    </row>
    <row r="11" spans="1:3">
      <c r="A11" s="415">
        <v>4</v>
      </c>
      <c r="B11" s="411" t="s">
        <v>265</v>
      </c>
      <c r="C11" s="192"/>
    </row>
    <row r="12" spans="1:3">
      <c r="A12" s="415">
        <v>5</v>
      </c>
      <c r="B12" s="411" t="s">
        <v>190</v>
      </c>
    </row>
    <row r="13" spans="1:3">
      <c r="A13" s="415">
        <v>6</v>
      </c>
      <c r="B13" s="416" t="s">
        <v>151</v>
      </c>
    </row>
    <row r="14" spans="1:3">
      <c r="A14" s="415">
        <v>7</v>
      </c>
      <c r="B14" s="411" t="s">
        <v>266</v>
      </c>
    </row>
    <row r="15" spans="1:3">
      <c r="A15" s="415">
        <v>8</v>
      </c>
      <c r="B15" s="411" t="s">
        <v>270</v>
      </c>
    </row>
    <row r="16" spans="1:3">
      <c r="A16" s="415">
        <v>9</v>
      </c>
      <c r="B16" s="411" t="s">
        <v>89</v>
      </c>
    </row>
    <row r="17" spans="1:2">
      <c r="A17" s="417" t="s">
        <v>432</v>
      </c>
      <c r="B17" s="411" t="s">
        <v>410</v>
      </c>
    </row>
    <row r="18" spans="1:2">
      <c r="A18" s="415">
        <v>10</v>
      </c>
      <c r="B18" s="411" t="s">
        <v>273</v>
      </c>
    </row>
    <row r="19" spans="1:2">
      <c r="A19" s="415">
        <v>11</v>
      </c>
      <c r="B19" s="416" t="s">
        <v>253</v>
      </c>
    </row>
    <row r="20" spans="1:2">
      <c r="A20" s="415">
        <v>12</v>
      </c>
      <c r="B20" s="416" t="s">
        <v>250</v>
      </c>
    </row>
    <row r="21" spans="1:2">
      <c r="A21" s="415">
        <v>13</v>
      </c>
      <c r="B21" s="418" t="s">
        <v>368</v>
      </c>
    </row>
    <row r="22" spans="1:2">
      <c r="A22" s="415">
        <v>14</v>
      </c>
      <c r="B22" s="419" t="s">
        <v>399</v>
      </c>
    </row>
    <row r="23" spans="1:2">
      <c r="A23" s="420">
        <v>15</v>
      </c>
      <c r="B23" s="416" t="s">
        <v>78</v>
      </c>
    </row>
    <row r="24" spans="1:2">
      <c r="A24" s="420">
        <v>15.1</v>
      </c>
      <c r="B24" s="416" t="str">
        <f>'15.1. LR'!B4</f>
        <v>ლევერიჯის კოეფიციენტი</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15.1. LR'!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E25" sqref="E25"/>
    </sheetView>
  </sheetViews>
  <sheetFormatPr defaultRowHeight="15"/>
  <cols>
    <col min="1" max="1" width="9.5703125" style="5" bestFit="1" customWidth="1"/>
    <col min="2" max="2" width="132.42578125" style="2" customWidth="1"/>
    <col min="3" max="3" width="18.42578125" style="2" customWidth="1"/>
  </cols>
  <sheetData>
    <row r="1" spans="1:6" ht="15.75">
      <c r="A1" s="16" t="s">
        <v>191</v>
      </c>
      <c r="B1" s="15" t="s">
        <v>443</v>
      </c>
      <c r="D1" s="2"/>
      <c r="E1" s="2"/>
      <c r="F1" s="2"/>
    </row>
    <row r="2" spans="1:6" s="20" customFormat="1" ht="15.75" customHeight="1">
      <c r="A2" s="20" t="s">
        <v>192</v>
      </c>
      <c r="B2" s="427">
        <v>43830</v>
      </c>
    </row>
    <row r="3" spans="1:6" s="20" customFormat="1" ht="15.75" customHeight="1"/>
    <row r="4" spans="1:6" ht="15.75" thickBot="1">
      <c r="A4" s="5" t="s">
        <v>340</v>
      </c>
      <c r="B4" s="63" t="s">
        <v>89</v>
      </c>
    </row>
    <row r="5" spans="1:6">
      <c r="A5" s="143" t="s">
        <v>27</v>
      </c>
      <c r="B5" s="144"/>
      <c r="C5" s="145" t="s">
        <v>28</v>
      </c>
    </row>
    <row r="6" spans="1:6">
      <c r="A6" s="146">
        <v>1</v>
      </c>
      <c r="B6" s="86" t="s">
        <v>29</v>
      </c>
      <c r="C6" s="282">
        <f>SUM(C7:C11)</f>
        <v>199748528.77900001</v>
      </c>
      <c r="D6" s="446"/>
    </row>
    <row r="7" spans="1:6">
      <c r="A7" s="146">
        <v>2</v>
      </c>
      <c r="B7" s="83" t="s">
        <v>30</v>
      </c>
      <c r="C7" s="283">
        <v>100351374.98999999</v>
      </c>
      <c r="D7" s="446"/>
    </row>
    <row r="8" spans="1:6">
      <c r="A8" s="146">
        <v>3</v>
      </c>
      <c r="B8" s="77" t="s">
        <v>31</v>
      </c>
      <c r="C8" s="283">
        <v>51324298.829999998</v>
      </c>
      <c r="D8" s="446"/>
    </row>
    <row r="9" spans="1:6">
      <c r="A9" s="146">
        <v>4</v>
      </c>
      <c r="B9" s="77" t="s">
        <v>32</v>
      </c>
      <c r="C9" s="283"/>
      <c r="D9" s="446"/>
    </row>
    <row r="10" spans="1:6">
      <c r="A10" s="146">
        <v>5</v>
      </c>
      <c r="B10" s="77" t="s">
        <v>33</v>
      </c>
      <c r="C10" s="283"/>
      <c r="D10" s="446"/>
    </row>
    <row r="11" spans="1:6">
      <c r="A11" s="146">
        <v>6</v>
      </c>
      <c r="B11" s="84" t="s">
        <v>34</v>
      </c>
      <c r="C11" s="283">
        <v>48072854.959000021</v>
      </c>
      <c r="D11" s="446"/>
    </row>
    <row r="12" spans="1:6" s="4" customFormat="1">
      <c r="A12" s="146">
        <v>7</v>
      </c>
      <c r="B12" s="86" t="s">
        <v>35</v>
      </c>
      <c r="C12" s="284">
        <v>6738500.0999999996</v>
      </c>
      <c r="D12" s="446"/>
    </row>
    <row r="13" spans="1:6" s="4" customFormat="1">
      <c r="A13" s="146">
        <v>8</v>
      </c>
      <c r="B13" s="85" t="s">
        <v>36</v>
      </c>
      <c r="C13" s="285"/>
      <c r="D13" s="446"/>
    </row>
    <row r="14" spans="1:6" s="4" customFormat="1" ht="25.5">
      <c r="A14" s="146">
        <v>9</v>
      </c>
      <c r="B14" s="78" t="s">
        <v>37</v>
      </c>
      <c r="C14" s="285"/>
      <c r="D14" s="446"/>
    </row>
    <row r="15" spans="1:6" s="4" customFormat="1">
      <c r="A15" s="146">
        <v>10</v>
      </c>
      <c r="B15" s="79" t="s">
        <v>38</v>
      </c>
      <c r="C15" s="285">
        <v>543927.91999999993</v>
      </c>
      <c r="D15" s="446"/>
    </row>
    <row r="16" spans="1:6" s="4" customFormat="1">
      <c r="A16" s="146">
        <v>11</v>
      </c>
      <c r="B16" s="80" t="s">
        <v>39</v>
      </c>
      <c r="C16" s="285"/>
      <c r="D16" s="446"/>
    </row>
    <row r="17" spans="1:4" s="4" customFormat="1">
      <c r="A17" s="146">
        <v>12</v>
      </c>
      <c r="B17" s="79" t="s">
        <v>40</v>
      </c>
      <c r="C17" s="285"/>
      <c r="D17" s="446"/>
    </row>
    <row r="18" spans="1:4" s="4" customFormat="1">
      <c r="A18" s="146">
        <v>13</v>
      </c>
      <c r="B18" s="79" t="s">
        <v>41</v>
      </c>
      <c r="C18" s="285"/>
      <c r="D18" s="446"/>
    </row>
    <row r="19" spans="1:4" s="4" customFormat="1">
      <c r="A19" s="146">
        <v>14</v>
      </c>
      <c r="B19" s="79" t="s">
        <v>42</v>
      </c>
      <c r="C19" s="285"/>
      <c r="D19" s="446"/>
    </row>
    <row r="20" spans="1:4" s="4" customFormat="1" ht="25.5">
      <c r="A20" s="146">
        <v>15</v>
      </c>
      <c r="B20" s="79" t="s">
        <v>43</v>
      </c>
      <c r="C20" s="285"/>
      <c r="D20" s="446"/>
    </row>
    <row r="21" spans="1:4" s="4" customFormat="1" ht="25.5">
      <c r="A21" s="146">
        <v>16</v>
      </c>
      <c r="B21" s="78" t="s">
        <v>44</v>
      </c>
      <c r="C21" s="285"/>
      <c r="D21" s="446"/>
    </row>
    <row r="22" spans="1:4" s="4" customFormat="1">
      <c r="A22" s="146">
        <v>17</v>
      </c>
      <c r="B22" s="147" t="s">
        <v>45</v>
      </c>
      <c r="C22" s="285">
        <v>6194572.1799999997</v>
      </c>
      <c r="D22" s="446"/>
    </row>
    <row r="23" spans="1:4" s="4" customFormat="1" ht="25.5">
      <c r="A23" s="146">
        <v>18</v>
      </c>
      <c r="B23" s="78" t="s">
        <v>46</v>
      </c>
      <c r="C23" s="285">
        <v>0</v>
      </c>
      <c r="D23" s="446"/>
    </row>
    <row r="24" spans="1:4" s="4" customFormat="1" ht="25.5">
      <c r="A24" s="146">
        <v>19</v>
      </c>
      <c r="B24" s="78" t="s">
        <v>47</v>
      </c>
      <c r="C24" s="285">
        <v>0</v>
      </c>
      <c r="D24" s="446"/>
    </row>
    <row r="25" spans="1:4" s="4" customFormat="1" ht="25.5">
      <c r="A25" s="146">
        <v>20</v>
      </c>
      <c r="B25" s="81" t="s">
        <v>48</v>
      </c>
      <c r="C25" s="285">
        <v>0</v>
      </c>
      <c r="D25" s="446"/>
    </row>
    <row r="26" spans="1:4" s="4" customFormat="1">
      <c r="A26" s="146">
        <v>21</v>
      </c>
      <c r="B26" s="81" t="s">
        <v>49</v>
      </c>
      <c r="C26" s="285">
        <v>0</v>
      </c>
      <c r="D26" s="446"/>
    </row>
    <row r="27" spans="1:4" s="4" customFormat="1" ht="25.5">
      <c r="A27" s="146">
        <v>22</v>
      </c>
      <c r="B27" s="81" t="s">
        <v>50</v>
      </c>
      <c r="C27" s="285">
        <v>0</v>
      </c>
      <c r="D27" s="446"/>
    </row>
    <row r="28" spans="1:4" s="4" customFormat="1">
      <c r="A28" s="146">
        <v>23</v>
      </c>
      <c r="B28" s="87" t="s">
        <v>24</v>
      </c>
      <c r="C28" s="284">
        <v>193010028.67900002</v>
      </c>
      <c r="D28" s="446"/>
    </row>
    <row r="29" spans="1:4" s="4" customFormat="1">
      <c r="A29" s="148"/>
      <c r="B29" s="82"/>
      <c r="C29" s="285"/>
      <c r="D29" s="446"/>
    </row>
    <row r="30" spans="1:4" s="4" customFormat="1">
      <c r="A30" s="148">
        <v>24</v>
      </c>
      <c r="B30" s="87" t="s">
        <v>51</v>
      </c>
      <c r="C30" s="284">
        <v>0</v>
      </c>
      <c r="D30" s="446"/>
    </row>
    <row r="31" spans="1:4" s="4" customFormat="1">
      <c r="A31" s="148">
        <v>25</v>
      </c>
      <c r="B31" s="77" t="s">
        <v>52</v>
      </c>
      <c r="C31" s="286">
        <v>0</v>
      </c>
      <c r="D31" s="446"/>
    </row>
    <row r="32" spans="1:4" s="4" customFormat="1">
      <c r="A32" s="148">
        <v>26</v>
      </c>
      <c r="B32" s="189" t="s">
        <v>53</v>
      </c>
      <c r="C32" s="285"/>
      <c r="D32" s="446"/>
    </row>
    <row r="33" spans="1:4" s="4" customFormat="1">
      <c r="A33" s="148">
        <v>27</v>
      </c>
      <c r="B33" s="189" t="s">
        <v>54</v>
      </c>
      <c r="C33" s="285"/>
      <c r="D33" s="446"/>
    </row>
    <row r="34" spans="1:4" s="4" customFormat="1">
      <c r="A34" s="148">
        <v>28</v>
      </c>
      <c r="B34" s="77" t="s">
        <v>55</v>
      </c>
      <c r="C34" s="285"/>
      <c r="D34" s="446"/>
    </row>
    <row r="35" spans="1:4" s="4" customFormat="1">
      <c r="A35" s="148">
        <v>29</v>
      </c>
      <c r="B35" s="87" t="s">
        <v>56</v>
      </c>
      <c r="C35" s="284">
        <v>0</v>
      </c>
      <c r="D35" s="446"/>
    </row>
    <row r="36" spans="1:4" s="4" customFormat="1">
      <c r="A36" s="148">
        <v>30</v>
      </c>
      <c r="B36" s="78" t="s">
        <v>57</v>
      </c>
      <c r="C36" s="285">
        <v>0</v>
      </c>
      <c r="D36" s="446"/>
    </row>
    <row r="37" spans="1:4" s="4" customFormat="1">
      <c r="A37" s="148">
        <v>31</v>
      </c>
      <c r="B37" s="79" t="s">
        <v>58</v>
      </c>
      <c r="C37" s="285">
        <v>0</v>
      </c>
      <c r="D37" s="446"/>
    </row>
    <row r="38" spans="1:4" s="4" customFormat="1" ht="25.5">
      <c r="A38" s="148">
        <v>32</v>
      </c>
      <c r="B38" s="78" t="s">
        <v>59</v>
      </c>
      <c r="C38" s="285">
        <v>0</v>
      </c>
      <c r="D38" s="446"/>
    </row>
    <row r="39" spans="1:4" s="4" customFormat="1" ht="25.5">
      <c r="A39" s="148">
        <v>33</v>
      </c>
      <c r="B39" s="78" t="s">
        <v>47</v>
      </c>
      <c r="C39" s="285">
        <v>0</v>
      </c>
      <c r="D39" s="446"/>
    </row>
    <row r="40" spans="1:4" s="4" customFormat="1" ht="25.5">
      <c r="A40" s="148">
        <v>34</v>
      </c>
      <c r="B40" s="81" t="s">
        <v>60</v>
      </c>
      <c r="C40" s="285">
        <v>0</v>
      </c>
      <c r="D40" s="446"/>
    </row>
    <row r="41" spans="1:4" s="4" customFormat="1">
      <c r="A41" s="148">
        <v>35</v>
      </c>
      <c r="B41" s="87" t="s">
        <v>25</v>
      </c>
      <c r="C41" s="284">
        <v>0</v>
      </c>
      <c r="D41" s="446"/>
    </row>
    <row r="42" spans="1:4" s="4" customFormat="1">
      <c r="A42" s="148"/>
      <c r="B42" s="82"/>
      <c r="C42" s="285"/>
      <c r="D42" s="446"/>
    </row>
    <row r="43" spans="1:4" s="4" customFormat="1">
      <c r="A43" s="148">
        <v>36</v>
      </c>
      <c r="B43" s="88" t="s">
        <v>61</v>
      </c>
      <c r="C43" s="284">
        <v>58769887.667898588</v>
      </c>
      <c r="D43" s="446"/>
    </row>
    <row r="44" spans="1:4" s="4" customFormat="1">
      <c r="A44" s="148">
        <v>37</v>
      </c>
      <c r="B44" s="77" t="s">
        <v>62</v>
      </c>
      <c r="C44" s="285">
        <v>44724500</v>
      </c>
      <c r="D44" s="446"/>
    </row>
    <row r="45" spans="1:4" s="4" customFormat="1">
      <c r="A45" s="148">
        <v>38</v>
      </c>
      <c r="B45" s="77" t="s">
        <v>63</v>
      </c>
      <c r="C45" s="285"/>
      <c r="D45" s="446"/>
    </row>
    <row r="46" spans="1:4" s="4" customFormat="1">
      <c r="A46" s="148">
        <v>39</v>
      </c>
      <c r="B46" s="77" t="s">
        <v>64</v>
      </c>
      <c r="C46" s="285">
        <v>14045387.66789859</v>
      </c>
      <c r="D46" s="446"/>
    </row>
    <row r="47" spans="1:4" s="4" customFormat="1">
      <c r="A47" s="148">
        <v>40</v>
      </c>
      <c r="B47" s="88" t="s">
        <v>65</v>
      </c>
      <c r="C47" s="284">
        <v>0</v>
      </c>
      <c r="D47" s="446"/>
    </row>
    <row r="48" spans="1:4" s="4" customFormat="1">
      <c r="A48" s="148">
        <v>41</v>
      </c>
      <c r="B48" s="78" t="s">
        <v>66</v>
      </c>
      <c r="C48" s="285">
        <v>0</v>
      </c>
      <c r="D48" s="446"/>
    </row>
    <row r="49" spans="1:4" s="4" customFormat="1">
      <c r="A49" s="148">
        <v>42</v>
      </c>
      <c r="B49" s="79" t="s">
        <v>67</v>
      </c>
      <c r="C49" s="285">
        <v>0</v>
      </c>
      <c r="D49" s="446"/>
    </row>
    <row r="50" spans="1:4" s="4" customFormat="1" ht="25.5">
      <c r="A50" s="148">
        <v>43</v>
      </c>
      <c r="B50" s="78" t="s">
        <v>68</v>
      </c>
      <c r="C50" s="285">
        <v>0</v>
      </c>
      <c r="D50" s="446"/>
    </row>
    <row r="51" spans="1:4" s="4" customFormat="1" ht="25.5">
      <c r="A51" s="148">
        <v>44</v>
      </c>
      <c r="B51" s="78" t="s">
        <v>47</v>
      </c>
      <c r="C51" s="285">
        <v>0</v>
      </c>
      <c r="D51" s="446"/>
    </row>
    <row r="52" spans="1:4" s="4" customFormat="1" ht="15.75" thickBot="1">
      <c r="A52" s="149">
        <v>45</v>
      </c>
      <c r="B52" s="150" t="s">
        <v>26</v>
      </c>
      <c r="C52" s="287">
        <v>58769887.667898588</v>
      </c>
      <c r="D52" s="446"/>
    </row>
    <row r="53" spans="1:4">
      <c r="D53" s="446"/>
    </row>
    <row r="54" spans="1:4">
      <c r="D54" s="446"/>
    </row>
    <row r="55" spans="1:4">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tabSelected="1" workbookViewId="0">
      <selection activeCell="C19" sqref="C19:D21"/>
    </sheetView>
  </sheetViews>
  <sheetFormatPr defaultColWidth="9.140625" defaultRowHeight="12.75"/>
  <cols>
    <col min="1" max="1" width="10.85546875" style="357" bestFit="1" customWidth="1"/>
    <col min="2" max="2" width="59" style="357" customWidth="1"/>
    <col min="3" max="3" width="16.7109375" style="357" bestFit="1" customWidth="1"/>
    <col min="4" max="4" width="14.5703125" style="357" bestFit="1" customWidth="1"/>
    <col min="5" max="16384" width="9.140625" style="357"/>
  </cols>
  <sheetData>
    <row r="1" spans="1:5" ht="15">
      <c r="A1" s="16" t="s">
        <v>191</v>
      </c>
      <c r="B1" s="15" t="s">
        <v>443</v>
      </c>
    </row>
    <row r="2" spans="1:5" s="20" customFormat="1" ht="15.75" customHeight="1">
      <c r="A2" s="20" t="s">
        <v>192</v>
      </c>
      <c r="B2" s="427">
        <v>43830</v>
      </c>
    </row>
    <row r="3" spans="1:5" s="20" customFormat="1" ht="15.75" customHeight="1"/>
    <row r="4" spans="1:5" ht="13.5" thickBot="1">
      <c r="A4" s="358" t="s">
        <v>409</v>
      </c>
      <c r="B4" s="395" t="s">
        <v>410</v>
      </c>
    </row>
    <row r="5" spans="1:5" s="396" customFormat="1">
      <c r="A5" s="536" t="s">
        <v>411</v>
      </c>
      <c r="B5" s="537"/>
      <c r="C5" s="385" t="s">
        <v>412</v>
      </c>
      <c r="D5" s="386" t="s">
        <v>413</v>
      </c>
    </row>
    <row r="6" spans="1:5" s="397" customFormat="1">
      <c r="A6" s="387">
        <v>1</v>
      </c>
      <c r="B6" s="388" t="s">
        <v>414</v>
      </c>
      <c r="C6" s="388"/>
      <c r="D6" s="389"/>
    </row>
    <row r="7" spans="1:5" s="397" customFormat="1">
      <c r="A7" s="390" t="s">
        <v>415</v>
      </c>
      <c r="B7" s="391" t="s">
        <v>416</v>
      </c>
      <c r="C7" s="451">
        <v>4.4999999999999998E-2</v>
      </c>
      <c r="D7" s="457">
        <v>57157648.527936175</v>
      </c>
      <c r="E7" s="456"/>
    </row>
    <row r="8" spans="1:5" s="397" customFormat="1">
      <c r="A8" s="390" t="s">
        <v>417</v>
      </c>
      <c r="B8" s="391" t="s">
        <v>418</v>
      </c>
      <c r="C8" s="451">
        <v>0.06</v>
      </c>
      <c r="D8" s="457">
        <v>76210198.037248239</v>
      </c>
      <c r="E8" s="456"/>
    </row>
    <row r="9" spans="1:5" s="397" customFormat="1">
      <c r="A9" s="390" t="s">
        <v>419</v>
      </c>
      <c r="B9" s="391" t="s">
        <v>420</v>
      </c>
      <c r="C9" s="451">
        <v>0.08</v>
      </c>
      <c r="D9" s="457">
        <v>101613597.38299765</v>
      </c>
      <c r="E9" s="456"/>
    </row>
    <row r="10" spans="1:5" s="397" customFormat="1">
      <c r="A10" s="387" t="s">
        <v>421</v>
      </c>
      <c r="B10" s="388" t="s">
        <v>422</v>
      </c>
      <c r="C10" s="452"/>
      <c r="D10" s="458"/>
      <c r="E10" s="456"/>
    </row>
    <row r="11" spans="1:5" s="398" customFormat="1">
      <c r="A11" s="392" t="s">
        <v>423</v>
      </c>
      <c r="B11" s="393" t="s">
        <v>424</v>
      </c>
      <c r="C11" s="453">
        <v>2.5000000000000001E-2</v>
      </c>
      <c r="D11" s="459">
        <v>31754249.182186767</v>
      </c>
      <c r="E11" s="456"/>
    </row>
    <row r="12" spans="1:5" s="398" customFormat="1">
      <c r="A12" s="392" t="s">
        <v>425</v>
      </c>
      <c r="B12" s="393" t="s">
        <v>426</v>
      </c>
      <c r="C12" s="453">
        <v>0</v>
      </c>
      <c r="D12" s="459">
        <v>0</v>
      </c>
      <c r="E12" s="456"/>
    </row>
    <row r="13" spans="1:5" s="398" customFormat="1">
      <c r="A13" s="392" t="s">
        <v>427</v>
      </c>
      <c r="B13" s="393" t="s">
        <v>428</v>
      </c>
      <c r="C13" s="453">
        <v>0</v>
      </c>
      <c r="D13" s="459">
        <v>0</v>
      </c>
      <c r="E13" s="456"/>
    </row>
    <row r="14" spans="1:5" s="397" customFormat="1">
      <c r="A14" s="387" t="s">
        <v>429</v>
      </c>
      <c r="B14" s="388" t="s">
        <v>430</v>
      </c>
      <c r="C14" s="452"/>
      <c r="D14" s="458"/>
      <c r="E14" s="456"/>
    </row>
    <row r="15" spans="1:5" s="397" customFormat="1">
      <c r="A15" s="412" t="s">
        <v>433</v>
      </c>
      <c r="B15" s="393" t="s">
        <v>436</v>
      </c>
      <c r="C15" s="453">
        <v>2.2945138407470273E-2</v>
      </c>
      <c r="D15" s="459">
        <v>29144225.700422999</v>
      </c>
      <c r="E15" s="456"/>
    </row>
    <row r="16" spans="1:5" s="397" customFormat="1">
      <c r="A16" s="412" t="s">
        <v>434</v>
      </c>
      <c r="B16" s="393" t="s">
        <v>437</v>
      </c>
      <c r="C16" s="453">
        <v>3.0714831001556715E-2</v>
      </c>
      <c r="D16" s="459">
        <v>39013055.888487481</v>
      </c>
      <c r="E16" s="456"/>
    </row>
    <row r="17" spans="1:6" s="397" customFormat="1">
      <c r="A17" s="412" t="s">
        <v>435</v>
      </c>
      <c r="B17" s="393" t="s">
        <v>438</v>
      </c>
      <c r="C17" s="453">
        <v>5.3490826940792678E-2</v>
      </c>
      <c r="D17" s="459">
        <v>67942441.905566394</v>
      </c>
      <c r="E17" s="456"/>
    </row>
    <row r="18" spans="1:6" s="396" customFormat="1" ht="12.75" customHeight="1">
      <c r="A18" s="538" t="s">
        <v>508</v>
      </c>
      <c r="B18" s="539"/>
      <c r="C18" s="454" t="s">
        <v>412</v>
      </c>
      <c r="D18" s="460" t="s">
        <v>413</v>
      </c>
      <c r="E18" s="456"/>
    </row>
    <row r="19" spans="1:6" s="397" customFormat="1">
      <c r="A19" s="394">
        <v>4</v>
      </c>
      <c r="B19" s="393" t="s">
        <v>24</v>
      </c>
      <c r="C19" s="453">
        <v>9.2945138407470276E-2</v>
      </c>
      <c r="D19" s="461">
        <v>118056123.41054595</v>
      </c>
      <c r="E19" s="512"/>
      <c r="F19" s="512"/>
    </row>
    <row r="20" spans="1:6" s="397" customFormat="1">
      <c r="A20" s="394">
        <v>5</v>
      </c>
      <c r="B20" s="393" t="s">
        <v>90</v>
      </c>
      <c r="C20" s="453">
        <v>0.1157148310015567</v>
      </c>
      <c r="D20" s="461">
        <v>146977503.10792246</v>
      </c>
      <c r="E20" s="512"/>
      <c r="F20" s="512"/>
    </row>
    <row r="21" spans="1:6" s="397" customFormat="1" ht="13.5" thickBot="1">
      <c r="A21" s="399" t="s">
        <v>431</v>
      </c>
      <c r="B21" s="400" t="s">
        <v>89</v>
      </c>
      <c r="C21" s="455">
        <v>0.1584908269407927</v>
      </c>
      <c r="D21" s="462">
        <v>201310288.47075081</v>
      </c>
      <c r="E21" s="512"/>
      <c r="F21" s="512"/>
    </row>
    <row r="22" spans="1:6">
      <c r="F22" s="358"/>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K12" sqref="K12"/>
    </sheetView>
  </sheetViews>
  <sheetFormatPr defaultRowHeight="15.75"/>
  <cols>
    <col min="1" max="1" width="10.7109375" style="74" customWidth="1"/>
    <col min="2" max="2" width="91.85546875" style="74" customWidth="1"/>
    <col min="3" max="3" width="53.140625" style="74" customWidth="1"/>
    <col min="4" max="4" width="32.28515625" style="74" customWidth="1"/>
    <col min="5" max="5" width="9.42578125" customWidth="1"/>
  </cols>
  <sheetData>
    <row r="1" spans="1:6">
      <c r="A1" s="16" t="s">
        <v>191</v>
      </c>
      <c r="B1" s="18" t="s">
        <v>443</v>
      </c>
      <c r="E1" s="2"/>
      <c r="F1" s="2"/>
    </row>
    <row r="2" spans="1:6" s="20" customFormat="1" ht="15.75" customHeight="1">
      <c r="A2" s="20" t="s">
        <v>192</v>
      </c>
      <c r="B2" s="427">
        <v>43830</v>
      </c>
    </row>
    <row r="3" spans="1:6" s="20" customFormat="1" ht="15.75" customHeight="1">
      <c r="A3" s="25"/>
    </row>
    <row r="4" spans="1:6" s="20" customFormat="1" ht="15.75" customHeight="1" thickBot="1">
      <c r="A4" s="20" t="s">
        <v>341</v>
      </c>
      <c r="B4" s="213" t="s">
        <v>273</v>
      </c>
      <c r="D4" s="215" t="s">
        <v>95</v>
      </c>
    </row>
    <row r="5" spans="1:6" ht="38.25">
      <c r="A5" s="162" t="s">
        <v>27</v>
      </c>
      <c r="B5" s="163" t="s">
        <v>234</v>
      </c>
      <c r="C5" s="164" t="s">
        <v>240</v>
      </c>
      <c r="D5" s="214" t="s">
        <v>274</v>
      </c>
    </row>
    <row r="6" spans="1:6">
      <c r="A6" s="151">
        <v>1</v>
      </c>
      <c r="B6" s="89" t="s">
        <v>156</v>
      </c>
      <c r="C6" s="288">
        <v>47889828.909999996</v>
      </c>
      <c r="D6" s="152"/>
      <c r="E6" s="7"/>
    </row>
    <row r="7" spans="1:6">
      <c r="A7" s="151">
        <v>2</v>
      </c>
      <c r="B7" s="90" t="s">
        <v>157</v>
      </c>
      <c r="C7" s="289">
        <v>179040800.55000001</v>
      </c>
      <c r="D7" s="153"/>
      <c r="E7" s="7"/>
    </row>
    <row r="8" spans="1:6">
      <c r="A8" s="151">
        <v>3</v>
      </c>
      <c r="B8" s="90" t="s">
        <v>158</v>
      </c>
      <c r="C8" s="289">
        <v>118789380.44</v>
      </c>
      <c r="D8" s="153"/>
      <c r="E8" s="7"/>
    </row>
    <row r="9" spans="1:6">
      <c r="A9" s="151">
        <v>4</v>
      </c>
      <c r="B9" s="90" t="s">
        <v>187</v>
      </c>
      <c r="C9" s="289">
        <v>0</v>
      </c>
      <c r="D9" s="153"/>
      <c r="E9" s="7"/>
    </row>
    <row r="10" spans="1:6">
      <c r="A10" s="151">
        <v>5</v>
      </c>
      <c r="B10" s="90" t="s">
        <v>159</v>
      </c>
      <c r="C10" s="289">
        <v>21916938.910000004</v>
      </c>
      <c r="D10" s="153"/>
      <c r="E10" s="7"/>
    </row>
    <row r="11" spans="1:6">
      <c r="A11" s="151">
        <v>6.1</v>
      </c>
      <c r="B11" s="90" t="s">
        <v>160</v>
      </c>
      <c r="C11" s="290">
        <v>1089977273.0990002</v>
      </c>
      <c r="D11" s="154"/>
      <c r="E11" s="7"/>
    </row>
    <row r="12" spans="1:6">
      <c r="A12" s="151">
        <v>6.2</v>
      </c>
      <c r="B12" s="91" t="s">
        <v>161</v>
      </c>
      <c r="C12" s="290">
        <v>-37719144.471581995</v>
      </c>
      <c r="D12" s="154"/>
      <c r="E12" s="7"/>
    </row>
    <row r="13" spans="1:6">
      <c r="A13" s="151" t="s">
        <v>376</v>
      </c>
      <c r="B13" s="92" t="s">
        <v>377</v>
      </c>
      <c r="C13" s="290">
        <v>-14045387.66789859</v>
      </c>
      <c r="D13" s="154" t="s">
        <v>445</v>
      </c>
      <c r="E13" s="7"/>
    </row>
    <row r="14" spans="1:6">
      <c r="A14" s="151">
        <v>6</v>
      </c>
      <c r="B14" s="90" t="s">
        <v>162</v>
      </c>
      <c r="C14" s="296">
        <v>1052258128.6274183</v>
      </c>
      <c r="D14" s="154"/>
      <c r="E14" s="7"/>
    </row>
    <row r="15" spans="1:6">
      <c r="A15" s="151">
        <v>7</v>
      </c>
      <c r="B15" s="90" t="s">
        <v>163</v>
      </c>
      <c r="C15" s="289">
        <v>5089680.93</v>
      </c>
      <c r="D15" s="153"/>
      <c r="E15" s="7"/>
    </row>
    <row r="16" spans="1:6">
      <c r="A16" s="151">
        <v>8</v>
      </c>
      <c r="B16" s="90" t="s">
        <v>164</v>
      </c>
      <c r="C16" s="289">
        <v>69554</v>
      </c>
      <c r="D16" s="153"/>
      <c r="E16" s="7"/>
    </row>
    <row r="17" spans="1:5">
      <c r="A17" s="151">
        <v>9</v>
      </c>
      <c r="B17" s="90" t="s">
        <v>165</v>
      </c>
      <c r="C17" s="289">
        <v>6351528.9299999997</v>
      </c>
      <c r="D17" s="153"/>
      <c r="E17" s="7"/>
    </row>
    <row r="18" spans="1:5">
      <c r="A18" s="151">
        <v>9.1</v>
      </c>
      <c r="B18" s="92" t="s">
        <v>249</v>
      </c>
      <c r="C18" s="290">
        <v>6194572.1799999997</v>
      </c>
      <c r="D18" s="153" t="s">
        <v>446</v>
      </c>
      <c r="E18" s="7"/>
    </row>
    <row r="19" spans="1:5">
      <c r="A19" s="151">
        <v>9.1999999999999993</v>
      </c>
      <c r="B19" s="92" t="s">
        <v>239</v>
      </c>
      <c r="C19" s="290"/>
      <c r="D19" s="153"/>
      <c r="E19" s="7"/>
    </row>
    <row r="20" spans="1:5">
      <c r="A20" s="151">
        <v>9.3000000000000007</v>
      </c>
      <c r="B20" s="92" t="s">
        <v>238</v>
      </c>
      <c r="C20" s="290"/>
      <c r="D20" s="153"/>
      <c r="E20" s="7"/>
    </row>
    <row r="21" spans="1:5">
      <c r="A21" s="151">
        <v>10</v>
      </c>
      <c r="B21" s="90" t="s">
        <v>166</v>
      </c>
      <c r="C21" s="289">
        <v>59659691.859999999</v>
      </c>
      <c r="D21" s="153"/>
      <c r="E21" s="7"/>
    </row>
    <row r="22" spans="1:5">
      <c r="A22" s="151">
        <v>10.1</v>
      </c>
      <c r="B22" s="92" t="s">
        <v>237</v>
      </c>
      <c r="C22" s="289">
        <v>543927.91999999993</v>
      </c>
      <c r="D22" s="242" t="s">
        <v>349</v>
      </c>
      <c r="E22" s="7"/>
    </row>
    <row r="23" spans="1:5">
      <c r="A23" s="151">
        <v>11</v>
      </c>
      <c r="B23" s="93" t="s">
        <v>167</v>
      </c>
      <c r="C23" s="291">
        <v>16271180.444800001</v>
      </c>
      <c r="D23" s="155"/>
      <c r="E23" s="7"/>
    </row>
    <row r="24" spans="1:5">
      <c r="A24" s="151">
        <v>12</v>
      </c>
      <c r="B24" s="95" t="s">
        <v>168</v>
      </c>
      <c r="C24" s="292">
        <v>1507336713.6022182</v>
      </c>
      <c r="D24" s="156"/>
      <c r="E24" s="7"/>
    </row>
    <row r="25" spans="1:5">
      <c r="A25" s="151">
        <v>13</v>
      </c>
      <c r="B25" s="90" t="s">
        <v>169</v>
      </c>
      <c r="C25" s="293">
        <v>69632542.971699998</v>
      </c>
      <c r="D25" s="157"/>
      <c r="E25" s="7"/>
    </row>
    <row r="26" spans="1:5">
      <c r="A26" s="151">
        <v>14</v>
      </c>
      <c r="B26" s="90" t="s">
        <v>170</v>
      </c>
      <c r="C26" s="289">
        <v>228805859.30000001</v>
      </c>
      <c r="D26" s="153"/>
      <c r="E26" s="7"/>
    </row>
    <row r="27" spans="1:5">
      <c r="A27" s="151">
        <v>15</v>
      </c>
      <c r="B27" s="90" t="s">
        <v>171</v>
      </c>
      <c r="C27" s="289">
        <v>249365374.92440003</v>
      </c>
      <c r="D27" s="153"/>
      <c r="E27" s="7"/>
    </row>
    <row r="28" spans="1:5">
      <c r="A28" s="151">
        <v>16</v>
      </c>
      <c r="B28" s="90" t="s">
        <v>172</v>
      </c>
      <c r="C28" s="289">
        <v>287107108.89999998</v>
      </c>
      <c r="D28" s="153"/>
      <c r="E28" s="7"/>
    </row>
    <row r="29" spans="1:5">
      <c r="A29" s="151">
        <v>17</v>
      </c>
      <c r="B29" s="90" t="s">
        <v>173</v>
      </c>
      <c r="C29" s="289">
        <v>0</v>
      </c>
      <c r="D29" s="153"/>
      <c r="E29" s="7"/>
    </row>
    <row r="30" spans="1:5">
      <c r="A30" s="151">
        <v>18</v>
      </c>
      <c r="B30" s="90" t="s">
        <v>174</v>
      </c>
      <c r="C30" s="289">
        <v>402440562.60225236</v>
      </c>
      <c r="D30" s="153"/>
      <c r="E30" s="7"/>
    </row>
    <row r="31" spans="1:5">
      <c r="A31" s="151">
        <v>19</v>
      </c>
      <c r="B31" s="90" t="s">
        <v>175</v>
      </c>
      <c r="C31" s="289">
        <v>8798156.1699999999</v>
      </c>
      <c r="D31" s="153"/>
      <c r="E31" s="7"/>
    </row>
    <row r="32" spans="1:5">
      <c r="A32" s="151">
        <v>20</v>
      </c>
      <c r="B32" s="90" t="s">
        <v>97</v>
      </c>
      <c r="C32" s="289">
        <v>16714080.1</v>
      </c>
      <c r="D32" s="153"/>
      <c r="E32" s="7"/>
    </row>
    <row r="33" spans="1:5">
      <c r="A33" s="151">
        <v>20.100000000000001</v>
      </c>
      <c r="B33" s="94" t="s">
        <v>375</v>
      </c>
      <c r="C33" s="291">
        <v>1180714.0738300001</v>
      </c>
      <c r="D33" s="155"/>
      <c r="E33" s="7"/>
    </row>
    <row r="34" spans="1:5">
      <c r="A34" s="151">
        <v>21</v>
      </c>
      <c r="B34" s="93" t="s">
        <v>176</v>
      </c>
      <c r="C34" s="291">
        <v>44724500</v>
      </c>
      <c r="D34" s="155"/>
      <c r="E34" s="7"/>
    </row>
    <row r="35" spans="1:5">
      <c r="A35" s="151">
        <v>21.1</v>
      </c>
      <c r="B35" s="94" t="s">
        <v>236</v>
      </c>
      <c r="C35" s="294">
        <v>44724500</v>
      </c>
      <c r="D35" s="158" t="s">
        <v>447</v>
      </c>
      <c r="E35" s="7"/>
    </row>
    <row r="36" spans="1:5">
      <c r="A36" s="151">
        <v>22</v>
      </c>
      <c r="B36" s="95" t="s">
        <v>177</v>
      </c>
      <c r="C36" s="292">
        <v>1307588184.9683523</v>
      </c>
      <c r="D36" s="156"/>
      <c r="E36" s="7"/>
    </row>
    <row r="37" spans="1:5">
      <c r="A37" s="151">
        <v>23</v>
      </c>
      <c r="B37" s="93" t="s">
        <v>178</v>
      </c>
      <c r="C37" s="289">
        <v>100351374.98999999</v>
      </c>
      <c r="D37" s="153" t="s">
        <v>448</v>
      </c>
      <c r="E37" s="7"/>
    </row>
    <row r="38" spans="1:5">
      <c r="A38" s="151">
        <v>24</v>
      </c>
      <c r="B38" s="93" t="s">
        <v>179</v>
      </c>
      <c r="C38" s="289">
        <v>0</v>
      </c>
      <c r="D38" s="153"/>
      <c r="E38" s="7"/>
    </row>
    <row r="39" spans="1:5">
      <c r="A39" s="151">
        <v>25</v>
      </c>
      <c r="B39" s="93" t="s">
        <v>235</v>
      </c>
      <c r="C39" s="289">
        <v>0</v>
      </c>
      <c r="D39" s="153"/>
      <c r="E39" s="7"/>
    </row>
    <row r="40" spans="1:5">
      <c r="A40" s="151">
        <v>26</v>
      </c>
      <c r="B40" s="93" t="s">
        <v>181</v>
      </c>
      <c r="C40" s="289">
        <v>51324298.829999998</v>
      </c>
      <c r="D40" s="153" t="s">
        <v>449</v>
      </c>
      <c r="E40" s="7"/>
    </row>
    <row r="41" spans="1:5">
      <c r="A41" s="151">
        <v>27</v>
      </c>
      <c r="B41" s="93" t="s">
        <v>182</v>
      </c>
      <c r="C41" s="289">
        <v>0</v>
      </c>
      <c r="D41" s="153"/>
      <c r="E41" s="7"/>
    </row>
    <row r="42" spans="1:5">
      <c r="A42" s="151">
        <v>28</v>
      </c>
      <c r="B42" s="93" t="s">
        <v>183</v>
      </c>
      <c r="C42" s="289">
        <v>48072854.959000021</v>
      </c>
      <c r="D42" s="153" t="s">
        <v>450</v>
      </c>
      <c r="E42" s="7"/>
    </row>
    <row r="43" spans="1:5">
      <c r="A43" s="151">
        <v>29</v>
      </c>
      <c r="B43" s="93" t="s">
        <v>36</v>
      </c>
      <c r="C43" s="289">
        <v>0</v>
      </c>
      <c r="D43" s="153"/>
      <c r="E43" s="7"/>
    </row>
    <row r="44" spans="1:5" ht="16.5" thickBot="1">
      <c r="A44" s="159">
        <v>30</v>
      </c>
      <c r="B44" s="160" t="s">
        <v>184</v>
      </c>
      <c r="C44" s="295">
        <v>199748528.77900001</v>
      </c>
      <c r="D44" s="161"/>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36"/>
  <sheetViews>
    <sheetView workbookViewId="0">
      <pane xSplit="2" ySplit="7" topLeftCell="C8" activePane="bottomRight" state="frozen"/>
      <selection pane="topRight" activeCell="C1" sqref="C1"/>
      <selection pane="bottomLeft" activeCell="A8" sqref="A8"/>
      <selection pane="bottomRight" activeCell="D31" sqref="D31"/>
    </sheetView>
  </sheetViews>
  <sheetFormatPr defaultColWidth="9.140625" defaultRowHeight="12.75"/>
  <cols>
    <col min="1" max="1" width="10.5703125" style="2" bestFit="1" customWidth="1"/>
    <col min="2" max="2" width="95" style="2" customWidth="1"/>
    <col min="3" max="19" width="15.42578125" style="2" customWidth="1"/>
    <col min="20" max="16384" width="9.140625" style="11"/>
  </cols>
  <sheetData>
    <row r="1" spans="1:19">
      <c r="A1" s="2" t="s">
        <v>191</v>
      </c>
      <c r="B1" s="2" t="s">
        <v>443</v>
      </c>
    </row>
    <row r="2" spans="1:19">
      <c r="A2" s="2" t="s">
        <v>192</v>
      </c>
      <c r="B2" s="425">
        <v>43830</v>
      </c>
    </row>
    <row r="4" spans="1:19" ht="26.25" thickBot="1">
      <c r="A4" s="73" t="s">
        <v>342</v>
      </c>
      <c r="B4" s="324" t="s">
        <v>365</v>
      </c>
    </row>
    <row r="5" spans="1:19">
      <c r="A5" s="139"/>
      <c r="B5" s="142"/>
      <c r="C5" s="121" t="s">
        <v>0</v>
      </c>
      <c r="D5" s="121" t="s">
        <v>1</v>
      </c>
      <c r="E5" s="121" t="s">
        <v>2</v>
      </c>
      <c r="F5" s="121" t="s">
        <v>3</v>
      </c>
      <c r="G5" s="121" t="s">
        <v>4</v>
      </c>
      <c r="H5" s="121" t="s">
        <v>5</v>
      </c>
      <c r="I5" s="121" t="s">
        <v>241</v>
      </c>
      <c r="J5" s="121" t="s">
        <v>242</v>
      </c>
      <c r="K5" s="121" t="s">
        <v>243</v>
      </c>
      <c r="L5" s="121" t="s">
        <v>244</v>
      </c>
      <c r="M5" s="121" t="s">
        <v>245</v>
      </c>
      <c r="N5" s="121" t="s">
        <v>246</v>
      </c>
      <c r="O5" s="121" t="s">
        <v>352</v>
      </c>
      <c r="P5" s="121" t="s">
        <v>353</v>
      </c>
      <c r="Q5" s="121" t="s">
        <v>354</v>
      </c>
      <c r="R5" s="315" t="s">
        <v>355</v>
      </c>
      <c r="S5" s="122" t="s">
        <v>356</v>
      </c>
    </row>
    <row r="6" spans="1:19" ht="46.5" customHeight="1">
      <c r="A6" s="166"/>
      <c r="B6" s="544" t="s">
        <v>357</v>
      </c>
      <c r="C6" s="542">
        <v>0</v>
      </c>
      <c r="D6" s="543"/>
      <c r="E6" s="542">
        <v>0.2</v>
      </c>
      <c r="F6" s="543"/>
      <c r="G6" s="542">
        <v>0.35</v>
      </c>
      <c r="H6" s="543"/>
      <c r="I6" s="542">
        <v>0.5</v>
      </c>
      <c r="J6" s="543"/>
      <c r="K6" s="542">
        <v>0.75</v>
      </c>
      <c r="L6" s="543"/>
      <c r="M6" s="542">
        <v>1</v>
      </c>
      <c r="N6" s="543"/>
      <c r="O6" s="542">
        <v>1.5</v>
      </c>
      <c r="P6" s="543"/>
      <c r="Q6" s="542">
        <v>2.5</v>
      </c>
      <c r="R6" s="543"/>
      <c r="S6" s="540" t="s">
        <v>254</v>
      </c>
    </row>
    <row r="7" spans="1:19">
      <c r="A7" s="166"/>
      <c r="B7" s="545"/>
      <c r="C7" s="323" t="s">
        <v>350</v>
      </c>
      <c r="D7" s="323" t="s">
        <v>351</v>
      </c>
      <c r="E7" s="323" t="s">
        <v>350</v>
      </c>
      <c r="F7" s="323" t="s">
        <v>351</v>
      </c>
      <c r="G7" s="323" t="s">
        <v>350</v>
      </c>
      <c r="H7" s="323" t="s">
        <v>351</v>
      </c>
      <c r="I7" s="323" t="s">
        <v>350</v>
      </c>
      <c r="J7" s="323" t="s">
        <v>351</v>
      </c>
      <c r="K7" s="323" t="s">
        <v>350</v>
      </c>
      <c r="L7" s="323" t="s">
        <v>351</v>
      </c>
      <c r="M7" s="323" t="s">
        <v>350</v>
      </c>
      <c r="N7" s="323" t="s">
        <v>351</v>
      </c>
      <c r="O7" s="323" t="s">
        <v>350</v>
      </c>
      <c r="P7" s="323" t="s">
        <v>351</v>
      </c>
      <c r="Q7" s="323" t="s">
        <v>350</v>
      </c>
      <c r="R7" s="323" t="s">
        <v>351</v>
      </c>
      <c r="S7" s="541"/>
    </row>
    <row r="8" spans="1:19" s="170" customFormat="1">
      <c r="A8" s="125">
        <v>1</v>
      </c>
      <c r="B8" s="188" t="s">
        <v>219</v>
      </c>
      <c r="C8" s="297">
        <v>24801431.739999998</v>
      </c>
      <c r="D8" s="297"/>
      <c r="E8" s="297"/>
      <c r="F8" s="316"/>
      <c r="G8" s="297"/>
      <c r="H8" s="297"/>
      <c r="I8" s="297"/>
      <c r="J8" s="297"/>
      <c r="K8" s="297"/>
      <c r="L8" s="297"/>
      <c r="M8" s="297">
        <v>176191195.61729997</v>
      </c>
      <c r="N8" s="297"/>
      <c r="O8" s="297"/>
      <c r="P8" s="297"/>
      <c r="Q8" s="297"/>
      <c r="R8" s="316"/>
      <c r="S8" s="329">
        <v>176191195.61729997</v>
      </c>
    </row>
    <row r="9" spans="1:19" s="170" customFormat="1">
      <c r="A9" s="125">
        <v>2</v>
      </c>
      <c r="B9" s="188" t="s">
        <v>220</v>
      </c>
      <c r="C9" s="297"/>
      <c r="D9" s="297"/>
      <c r="E9" s="297"/>
      <c r="F9" s="297"/>
      <c r="G9" s="297"/>
      <c r="H9" s="297"/>
      <c r="I9" s="297"/>
      <c r="J9" s="297"/>
      <c r="K9" s="297"/>
      <c r="L9" s="297"/>
      <c r="M9" s="297"/>
      <c r="N9" s="297"/>
      <c r="O9" s="297"/>
      <c r="P9" s="297"/>
      <c r="Q9" s="297"/>
      <c r="R9" s="316"/>
      <c r="S9" s="329">
        <v>0</v>
      </c>
    </row>
    <row r="10" spans="1:19" s="170" customFormat="1">
      <c r="A10" s="125">
        <v>3</v>
      </c>
      <c r="B10" s="188" t="s">
        <v>221</v>
      </c>
      <c r="C10" s="297"/>
      <c r="D10" s="297"/>
      <c r="E10" s="297"/>
      <c r="F10" s="297"/>
      <c r="G10" s="297"/>
      <c r="H10" s="297"/>
      <c r="I10" s="297"/>
      <c r="J10" s="297"/>
      <c r="K10" s="297"/>
      <c r="L10" s="297"/>
      <c r="M10" s="297"/>
      <c r="N10" s="297"/>
      <c r="O10" s="297"/>
      <c r="P10" s="297"/>
      <c r="Q10" s="297"/>
      <c r="R10" s="316"/>
      <c r="S10" s="329">
        <v>0</v>
      </c>
    </row>
    <row r="11" spans="1:19" s="170" customFormat="1">
      <c r="A11" s="125">
        <v>4</v>
      </c>
      <c r="B11" s="188" t="s">
        <v>222</v>
      </c>
      <c r="C11" s="297"/>
      <c r="D11" s="297"/>
      <c r="E11" s="297"/>
      <c r="F11" s="297"/>
      <c r="G11" s="297"/>
      <c r="H11" s="297"/>
      <c r="I11" s="297"/>
      <c r="J11" s="297"/>
      <c r="K11" s="297"/>
      <c r="L11" s="297"/>
      <c r="M11" s="297"/>
      <c r="N11" s="297"/>
      <c r="O11" s="297"/>
      <c r="P11" s="297"/>
      <c r="Q11" s="297"/>
      <c r="R11" s="316"/>
      <c r="S11" s="329">
        <v>0</v>
      </c>
    </row>
    <row r="12" spans="1:19" s="170" customFormat="1">
      <c r="A12" s="125">
        <v>5</v>
      </c>
      <c r="B12" s="188" t="s">
        <v>223</v>
      </c>
      <c r="C12" s="297"/>
      <c r="D12" s="297"/>
      <c r="E12" s="297"/>
      <c r="F12" s="297"/>
      <c r="G12" s="297"/>
      <c r="H12" s="297"/>
      <c r="I12" s="297"/>
      <c r="J12" s="297"/>
      <c r="K12" s="297"/>
      <c r="L12" s="297"/>
      <c r="M12" s="297"/>
      <c r="N12" s="297"/>
      <c r="O12" s="297"/>
      <c r="P12" s="297"/>
      <c r="Q12" s="297"/>
      <c r="R12" s="316"/>
      <c r="S12" s="329">
        <v>0</v>
      </c>
    </row>
    <row r="13" spans="1:19" s="170" customFormat="1">
      <c r="A13" s="125">
        <v>6</v>
      </c>
      <c r="B13" s="188" t="s">
        <v>224</v>
      </c>
      <c r="C13" s="297"/>
      <c r="D13" s="297"/>
      <c r="E13" s="297">
        <v>117423501.09400001</v>
      </c>
      <c r="F13" s="297"/>
      <c r="G13" s="297"/>
      <c r="H13" s="297"/>
      <c r="I13" s="297">
        <v>1985037.2637999998</v>
      </c>
      <c r="J13" s="297"/>
      <c r="K13" s="297"/>
      <c r="L13" s="297"/>
      <c r="M13" s="297">
        <v>0</v>
      </c>
      <c r="N13" s="297"/>
      <c r="O13" s="297"/>
      <c r="P13" s="297"/>
      <c r="Q13" s="297"/>
      <c r="R13" s="316"/>
      <c r="S13" s="329">
        <v>24477218.850700006</v>
      </c>
    </row>
    <row r="14" spans="1:19" s="170" customFormat="1">
      <c r="A14" s="125">
        <v>7</v>
      </c>
      <c r="B14" s="188" t="s">
        <v>74</v>
      </c>
      <c r="C14" s="297"/>
      <c r="D14" s="297"/>
      <c r="E14" s="297"/>
      <c r="F14" s="297"/>
      <c r="G14" s="297">
        <v>0</v>
      </c>
      <c r="H14" s="297"/>
      <c r="I14" s="297">
        <v>0</v>
      </c>
      <c r="J14" s="297"/>
      <c r="K14" s="297">
        <v>0</v>
      </c>
      <c r="L14" s="297"/>
      <c r="M14" s="297">
        <v>645640744.20090008</v>
      </c>
      <c r="N14" s="297">
        <v>62583383.444459498</v>
      </c>
      <c r="O14" s="297">
        <v>0</v>
      </c>
      <c r="P14" s="297"/>
      <c r="Q14" s="297"/>
      <c r="R14" s="316"/>
      <c r="S14" s="329">
        <v>708224127.64535952</v>
      </c>
    </row>
    <row r="15" spans="1:19" s="170" customFormat="1">
      <c r="A15" s="125">
        <v>8</v>
      </c>
      <c r="B15" s="188" t="s">
        <v>75</v>
      </c>
      <c r="C15" s="297"/>
      <c r="D15" s="297"/>
      <c r="E15" s="297"/>
      <c r="F15" s="297"/>
      <c r="G15" s="297">
        <v>0</v>
      </c>
      <c r="H15" s="297"/>
      <c r="I15" s="297">
        <v>0</v>
      </c>
      <c r="J15" s="297"/>
      <c r="K15" s="297">
        <v>404251575.48210001</v>
      </c>
      <c r="L15" s="297"/>
      <c r="M15" s="297">
        <v>0</v>
      </c>
      <c r="N15" s="297"/>
      <c r="O15" s="297">
        <v>0</v>
      </c>
      <c r="P15" s="297"/>
      <c r="Q15" s="297"/>
      <c r="R15" s="316"/>
      <c r="S15" s="329">
        <v>303188681.61157501</v>
      </c>
    </row>
    <row r="16" spans="1:19" s="170" customFormat="1">
      <c r="A16" s="125">
        <v>9</v>
      </c>
      <c r="B16" s="188" t="s">
        <v>76</v>
      </c>
      <c r="C16" s="297"/>
      <c r="D16" s="297"/>
      <c r="E16" s="297"/>
      <c r="F16" s="297"/>
      <c r="G16" s="297">
        <v>0</v>
      </c>
      <c r="H16" s="297"/>
      <c r="I16" s="297">
        <v>0</v>
      </c>
      <c r="J16" s="297"/>
      <c r="K16" s="297">
        <v>0</v>
      </c>
      <c r="L16" s="297"/>
      <c r="M16" s="297">
        <v>0</v>
      </c>
      <c r="N16" s="297"/>
      <c r="O16" s="297">
        <v>0</v>
      </c>
      <c r="P16" s="297"/>
      <c r="Q16" s="297"/>
      <c r="R16" s="316"/>
      <c r="S16" s="329">
        <v>0</v>
      </c>
    </row>
    <row r="17" spans="1:19" s="170" customFormat="1">
      <c r="A17" s="125">
        <v>10</v>
      </c>
      <c r="B17" s="188" t="s">
        <v>70</v>
      </c>
      <c r="C17" s="297"/>
      <c r="D17" s="297"/>
      <c r="E17" s="297"/>
      <c r="F17" s="297"/>
      <c r="G17" s="297">
        <v>0</v>
      </c>
      <c r="H17" s="297"/>
      <c r="I17" s="297">
        <v>0</v>
      </c>
      <c r="J17" s="297"/>
      <c r="K17" s="297">
        <v>0</v>
      </c>
      <c r="L17" s="297"/>
      <c r="M17" s="297">
        <v>7859390.8722000001</v>
      </c>
      <c r="N17" s="297"/>
      <c r="O17" s="297">
        <v>0</v>
      </c>
      <c r="P17" s="297"/>
      <c r="Q17" s="297"/>
      <c r="R17" s="316"/>
      <c r="S17" s="329">
        <v>7859390.8722000001</v>
      </c>
    </row>
    <row r="18" spans="1:19" s="170" customFormat="1">
      <c r="A18" s="125">
        <v>11</v>
      </c>
      <c r="B18" s="188" t="s">
        <v>71</v>
      </c>
      <c r="C18" s="297"/>
      <c r="D18" s="297"/>
      <c r="E18" s="297"/>
      <c r="F18" s="297"/>
      <c r="G18" s="297">
        <v>0</v>
      </c>
      <c r="H18" s="297"/>
      <c r="I18" s="297">
        <v>0</v>
      </c>
      <c r="J18" s="297"/>
      <c r="K18" s="297">
        <v>0</v>
      </c>
      <c r="L18" s="297"/>
      <c r="M18" s="297">
        <v>0</v>
      </c>
      <c r="N18" s="297"/>
      <c r="O18" s="297">
        <v>19993914.963500001</v>
      </c>
      <c r="P18" s="297"/>
      <c r="Q18" s="297">
        <v>5247482.9400000004</v>
      </c>
      <c r="R18" s="316"/>
      <c r="S18" s="329">
        <v>43109579.795249999</v>
      </c>
    </row>
    <row r="19" spans="1:19" s="170" customFormat="1">
      <c r="A19" s="125">
        <v>12</v>
      </c>
      <c r="B19" s="188" t="s">
        <v>72</v>
      </c>
      <c r="C19" s="297"/>
      <c r="D19" s="297"/>
      <c r="E19" s="297"/>
      <c r="F19" s="297"/>
      <c r="G19" s="297"/>
      <c r="H19" s="297"/>
      <c r="I19" s="297"/>
      <c r="J19" s="297"/>
      <c r="K19" s="297"/>
      <c r="L19" s="297"/>
      <c r="M19" s="297"/>
      <c r="N19" s="297"/>
      <c r="O19" s="297"/>
      <c r="P19" s="297"/>
      <c r="Q19" s="297"/>
      <c r="R19" s="316"/>
      <c r="S19" s="329">
        <v>0</v>
      </c>
    </row>
    <row r="20" spans="1:19" s="170" customFormat="1">
      <c r="A20" s="125">
        <v>13</v>
      </c>
      <c r="B20" s="188" t="s">
        <v>73</v>
      </c>
      <c r="C20" s="297"/>
      <c r="D20" s="297"/>
      <c r="E20" s="297"/>
      <c r="F20" s="297"/>
      <c r="G20" s="297"/>
      <c r="H20" s="297"/>
      <c r="I20" s="297"/>
      <c r="J20" s="297"/>
      <c r="K20" s="297"/>
      <c r="L20" s="297"/>
      <c r="M20" s="297"/>
      <c r="N20" s="297"/>
      <c r="O20" s="297"/>
      <c r="P20" s="297"/>
      <c r="Q20" s="297"/>
      <c r="R20" s="316"/>
      <c r="S20" s="329">
        <v>0</v>
      </c>
    </row>
    <row r="21" spans="1:19" s="170" customFormat="1">
      <c r="A21" s="125">
        <v>14</v>
      </c>
      <c r="B21" s="188" t="s">
        <v>252</v>
      </c>
      <c r="C21" s="297">
        <v>47889828.909999996</v>
      </c>
      <c r="D21" s="297"/>
      <c r="E21" s="297">
        <v>0</v>
      </c>
      <c r="F21" s="297"/>
      <c r="G21" s="297">
        <v>0</v>
      </c>
      <c r="H21" s="297"/>
      <c r="I21" s="297">
        <v>0</v>
      </c>
      <c r="J21" s="297"/>
      <c r="K21" s="297">
        <v>0</v>
      </c>
      <c r="L21" s="297"/>
      <c r="M21" s="297">
        <v>69821629.568899989</v>
      </c>
      <c r="N21" s="297"/>
      <c r="O21" s="297">
        <v>0</v>
      </c>
      <c r="P21" s="297"/>
      <c r="Q21" s="297">
        <v>0</v>
      </c>
      <c r="R21" s="316"/>
      <c r="S21" s="329">
        <v>69821629.568899989</v>
      </c>
    </row>
    <row r="22" spans="1:19" ht="13.5" thickBot="1">
      <c r="A22" s="107"/>
      <c r="B22" s="172" t="s">
        <v>69</v>
      </c>
      <c r="C22" s="298">
        <v>72691260.649999991</v>
      </c>
      <c r="D22" s="298">
        <v>0</v>
      </c>
      <c r="E22" s="298">
        <v>117423501.09400001</v>
      </c>
      <c r="F22" s="298">
        <v>0</v>
      </c>
      <c r="G22" s="298">
        <v>0</v>
      </c>
      <c r="H22" s="298">
        <v>0</v>
      </c>
      <c r="I22" s="298">
        <v>1985037.2637999998</v>
      </c>
      <c r="J22" s="298">
        <v>0</v>
      </c>
      <c r="K22" s="298">
        <v>404251575.48210001</v>
      </c>
      <c r="L22" s="298">
        <v>0</v>
      </c>
      <c r="M22" s="298">
        <v>899512960.25930011</v>
      </c>
      <c r="N22" s="298">
        <v>62583383.444459498</v>
      </c>
      <c r="O22" s="298">
        <v>19993914.963500001</v>
      </c>
      <c r="P22" s="298">
        <v>0</v>
      </c>
      <c r="Q22" s="298">
        <v>5247482.9400000004</v>
      </c>
      <c r="R22" s="298">
        <v>0</v>
      </c>
      <c r="S22" s="330">
        <v>1332871823.9612846</v>
      </c>
    </row>
    <row r="24" spans="1:19">
      <c r="C24" s="463"/>
      <c r="D24" s="463"/>
      <c r="E24" s="463"/>
      <c r="F24" s="463"/>
      <c r="G24" s="463"/>
      <c r="H24" s="463"/>
      <c r="I24" s="463"/>
      <c r="J24" s="463"/>
      <c r="K24" s="463"/>
      <c r="L24" s="463"/>
      <c r="M24" s="463"/>
      <c r="N24" s="463"/>
      <c r="O24" s="463"/>
      <c r="P24" s="463"/>
      <c r="Q24" s="463"/>
      <c r="R24" s="463"/>
      <c r="S24" s="463"/>
    </row>
    <row r="25" spans="1:19">
      <c r="C25" s="463"/>
      <c r="D25" s="463"/>
      <c r="E25" s="463"/>
      <c r="F25" s="463"/>
      <c r="G25" s="463"/>
      <c r="H25" s="463"/>
      <c r="I25" s="463"/>
      <c r="J25" s="463"/>
      <c r="K25" s="463"/>
      <c r="L25" s="463"/>
      <c r="M25" s="463"/>
      <c r="N25" s="463"/>
      <c r="O25" s="463"/>
      <c r="P25" s="463"/>
      <c r="Q25" s="463"/>
      <c r="R25" s="463"/>
      <c r="S25" s="463"/>
    </row>
    <row r="26" spans="1:19">
      <c r="C26" s="463"/>
      <c r="D26" s="463"/>
      <c r="E26" s="463"/>
      <c r="F26" s="463"/>
      <c r="G26" s="463"/>
      <c r="H26" s="463"/>
      <c r="I26" s="463"/>
      <c r="J26" s="463"/>
      <c r="K26" s="463"/>
      <c r="L26" s="463"/>
      <c r="M26" s="463"/>
      <c r="N26" s="463"/>
      <c r="O26" s="463"/>
      <c r="P26" s="463"/>
      <c r="Q26" s="463"/>
      <c r="R26" s="463"/>
      <c r="S26" s="463"/>
    </row>
    <row r="27" spans="1:19">
      <c r="C27" s="463"/>
      <c r="D27" s="463"/>
      <c r="E27" s="463"/>
      <c r="F27" s="463"/>
      <c r="G27" s="463"/>
      <c r="H27" s="463"/>
      <c r="I27" s="463"/>
      <c r="J27" s="463"/>
      <c r="K27" s="463"/>
      <c r="L27" s="463"/>
      <c r="M27" s="463"/>
      <c r="N27" s="463"/>
      <c r="O27" s="463"/>
      <c r="P27" s="463"/>
      <c r="Q27" s="463"/>
      <c r="R27" s="463"/>
      <c r="S27" s="463"/>
    </row>
    <row r="28" spans="1:19">
      <c r="C28" s="463"/>
      <c r="D28" s="463"/>
      <c r="E28" s="463"/>
      <c r="F28" s="463"/>
      <c r="G28" s="463"/>
      <c r="H28" s="463"/>
      <c r="I28" s="463"/>
      <c r="J28" s="463"/>
      <c r="K28" s="463"/>
      <c r="L28" s="463"/>
      <c r="M28" s="463"/>
      <c r="N28" s="463"/>
      <c r="O28" s="463"/>
      <c r="P28" s="463"/>
      <c r="Q28" s="463"/>
      <c r="R28" s="463"/>
      <c r="S28" s="463"/>
    </row>
    <row r="29" spans="1:19">
      <c r="C29" s="463"/>
      <c r="D29" s="463"/>
      <c r="E29" s="463"/>
      <c r="F29" s="463"/>
      <c r="G29" s="463"/>
      <c r="H29" s="463"/>
      <c r="I29" s="463"/>
      <c r="J29" s="463"/>
      <c r="K29" s="463"/>
      <c r="L29" s="463"/>
      <c r="M29" s="463"/>
      <c r="N29" s="463"/>
      <c r="O29" s="463"/>
      <c r="P29" s="463"/>
      <c r="Q29" s="463"/>
      <c r="R29" s="463"/>
      <c r="S29" s="463"/>
    </row>
    <row r="30" spans="1:19">
      <c r="C30" s="463"/>
      <c r="D30" s="463"/>
      <c r="E30" s="463"/>
      <c r="F30" s="463"/>
      <c r="G30" s="463"/>
      <c r="H30" s="463"/>
      <c r="I30" s="463"/>
      <c r="J30" s="463"/>
      <c r="K30" s="463"/>
      <c r="L30" s="463"/>
      <c r="M30" s="463"/>
      <c r="N30" s="463"/>
      <c r="O30" s="463"/>
      <c r="P30" s="463"/>
      <c r="Q30" s="463"/>
      <c r="R30" s="463"/>
      <c r="S30" s="463"/>
    </row>
    <row r="31" spans="1:19">
      <c r="C31" s="463"/>
      <c r="D31" s="463"/>
      <c r="E31" s="463"/>
      <c r="F31" s="463"/>
      <c r="G31" s="463"/>
      <c r="H31" s="463"/>
      <c r="I31" s="463"/>
      <c r="J31" s="463"/>
      <c r="K31" s="463"/>
      <c r="L31" s="463"/>
      <c r="M31" s="463"/>
      <c r="N31" s="463"/>
      <c r="O31" s="463"/>
      <c r="P31" s="463"/>
      <c r="Q31" s="463"/>
      <c r="R31" s="463"/>
      <c r="S31" s="463"/>
    </row>
    <row r="32" spans="1:19">
      <c r="C32" s="463"/>
      <c r="D32" s="463"/>
      <c r="E32" s="463"/>
      <c r="F32" s="463"/>
      <c r="G32" s="463"/>
      <c r="H32" s="463"/>
      <c r="I32" s="463"/>
      <c r="J32" s="463"/>
      <c r="K32" s="463"/>
      <c r="L32" s="463"/>
      <c r="M32" s="463"/>
      <c r="N32" s="463"/>
      <c r="O32" s="463"/>
      <c r="P32" s="463"/>
      <c r="Q32" s="463"/>
      <c r="R32" s="463"/>
      <c r="S32" s="463"/>
    </row>
    <row r="33" spans="3:19">
      <c r="C33" s="463"/>
      <c r="D33" s="463"/>
      <c r="E33" s="463"/>
      <c r="F33" s="463"/>
      <c r="G33" s="463"/>
      <c r="H33" s="463"/>
      <c r="I33" s="463"/>
      <c r="J33" s="463"/>
      <c r="K33" s="463"/>
      <c r="L33" s="463"/>
      <c r="M33" s="463"/>
      <c r="N33" s="463"/>
      <c r="O33" s="463"/>
      <c r="P33" s="463"/>
      <c r="Q33" s="463"/>
      <c r="R33" s="463"/>
      <c r="S33" s="463"/>
    </row>
    <row r="34" spans="3:19">
      <c r="C34" s="463"/>
      <c r="D34" s="463"/>
      <c r="E34" s="463"/>
      <c r="F34" s="463"/>
      <c r="G34" s="463"/>
      <c r="H34" s="463"/>
      <c r="I34" s="463"/>
      <c r="J34" s="463"/>
      <c r="K34" s="463"/>
      <c r="L34" s="463"/>
      <c r="M34" s="463"/>
      <c r="N34" s="463"/>
      <c r="O34" s="463"/>
      <c r="P34" s="463"/>
      <c r="Q34" s="463"/>
      <c r="R34" s="463"/>
      <c r="S34" s="463"/>
    </row>
    <row r="35" spans="3:19">
      <c r="C35" s="463"/>
      <c r="D35" s="463"/>
      <c r="E35" s="463"/>
      <c r="F35" s="463"/>
      <c r="G35" s="463"/>
      <c r="H35" s="463"/>
      <c r="I35" s="463"/>
      <c r="J35" s="463"/>
      <c r="K35" s="463"/>
      <c r="L35" s="463"/>
      <c r="M35" s="463"/>
      <c r="N35" s="463"/>
      <c r="O35" s="463"/>
      <c r="P35" s="463"/>
      <c r="Q35" s="463"/>
      <c r="R35" s="463"/>
      <c r="S35" s="463"/>
    </row>
    <row r="36" spans="3:19">
      <c r="C36" s="463"/>
      <c r="D36" s="463"/>
      <c r="E36" s="463"/>
      <c r="F36" s="463"/>
      <c r="G36" s="463"/>
      <c r="H36" s="463"/>
      <c r="I36" s="463"/>
      <c r="J36" s="463"/>
      <c r="K36" s="463"/>
      <c r="L36" s="463"/>
      <c r="M36" s="463"/>
      <c r="N36" s="463"/>
      <c r="O36" s="463"/>
      <c r="P36" s="463"/>
      <c r="Q36" s="463"/>
      <c r="R36" s="463"/>
      <c r="S36" s="463"/>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6"/>
  <sheetViews>
    <sheetView workbookViewId="0">
      <pane xSplit="2" ySplit="6" topLeftCell="C12" activePane="bottomRight" state="frozen"/>
      <selection pane="topRight" activeCell="C1" sqref="C1"/>
      <selection pane="bottomLeft" activeCell="A6" sqref="A6"/>
      <selection pane="bottomRight" activeCell="C24" sqref="C24:V36"/>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191</v>
      </c>
      <c r="B1" s="2" t="s">
        <v>443</v>
      </c>
    </row>
    <row r="2" spans="1:22">
      <c r="A2" s="2" t="s">
        <v>192</v>
      </c>
      <c r="B2" s="425">
        <v>43830</v>
      </c>
    </row>
    <row r="4" spans="1:22" ht="27.75" thickBot="1">
      <c r="A4" s="2" t="s">
        <v>343</v>
      </c>
      <c r="B4" s="325" t="s">
        <v>366</v>
      </c>
      <c r="V4" s="215" t="s">
        <v>95</v>
      </c>
    </row>
    <row r="5" spans="1:22">
      <c r="A5" s="105"/>
      <c r="B5" s="106"/>
      <c r="C5" s="546" t="s">
        <v>201</v>
      </c>
      <c r="D5" s="547"/>
      <c r="E5" s="547"/>
      <c r="F5" s="547"/>
      <c r="G5" s="547"/>
      <c r="H5" s="547"/>
      <c r="I5" s="547"/>
      <c r="J5" s="547"/>
      <c r="K5" s="547"/>
      <c r="L5" s="548"/>
      <c r="M5" s="546" t="s">
        <v>202</v>
      </c>
      <c r="N5" s="547"/>
      <c r="O5" s="547"/>
      <c r="P5" s="547"/>
      <c r="Q5" s="547"/>
      <c r="R5" s="547"/>
      <c r="S5" s="548"/>
      <c r="T5" s="551" t="s">
        <v>364</v>
      </c>
      <c r="U5" s="551" t="s">
        <v>363</v>
      </c>
      <c r="V5" s="549" t="s">
        <v>203</v>
      </c>
    </row>
    <row r="6" spans="1:22" s="73" customFormat="1" ht="127.5">
      <c r="A6" s="123"/>
      <c r="B6" s="190"/>
      <c r="C6" s="103" t="s">
        <v>204</v>
      </c>
      <c r="D6" s="102" t="s">
        <v>205</v>
      </c>
      <c r="E6" s="99" t="s">
        <v>206</v>
      </c>
      <c r="F6" s="326" t="s">
        <v>358</v>
      </c>
      <c r="G6" s="102" t="s">
        <v>207</v>
      </c>
      <c r="H6" s="102" t="s">
        <v>208</v>
      </c>
      <c r="I6" s="102" t="s">
        <v>209</v>
      </c>
      <c r="J6" s="102" t="s">
        <v>251</v>
      </c>
      <c r="K6" s="102" t="s">
        <v>210</v>
      </c>
      <c r="L6" s="104" t="s">
        <v>211</v>
      </c>
      <c r="M6" s="103" t="s">
        <v>212</v>
      </c>
      <c r="N6" s="102" t="s">
        <v>213</v>
      </c>
      <c r="O6" s="102" t="s">
        <v>214</v>
      </c>
      <c r="P6" s="102" t="s">
        <v>215</v>
      </c>
      <c r="Q6" s="102" t="s">
        <v>216</v>
      </c>
      <c r="R6" s="102" t="s">
        <v>217</v>
      </c>
      <c r="S6" s="104" t="s">
        <v>218</v>
      </c>
      <c r="T6" s="552"/>
      <c r="U6" s="552"/>
      <c r="V6" s="550"/>
    </row>
    <row r="7" spans="1:22" s="170" customFormat="1">
      <c r="A7" s="171">
        <v>1</v>
      </c>
      <c r="B7" s="169" t="s">
        <v>219</v>
      </c>
      <c r="C7" s="299"/>
      <c r="D7" s="297"/>
      <c r="E7" s="297"/>
      <c r="F7" s="297"/>
      <c r="G7" s="297"/>
      <c r="H7" s="297"/>
      <c r="I7" s="297"/>
      <c r="J7" s="297"/>
      <c r="K7" s="297"/>
      <c r="L7" s="300"/>
      <c r="M7" s="299"/>
      <c r="N7" s="297"/>
      <c r="O7" s="297">
        <v>144420368.491</v>
      </c>
      <c r="P7" s="297"/>
      <c r="Q7" s="297"/>
      <c r="R7" s="297"/>
      <c r="S7" s="300"/>
      <c r="T7" s="320">
        <v>144420368.491</v>
      </c>
      <c r="U7" s="319"/>
      <c r="V7" s="301">
        <v>144420368.491</v>
      </c>
    </row>
    <row r="8" spans="1:22" s="170" customFormat="1">
      <c r="A8" s="171">
        <v>2</v>
      </c>
      <c r="B8" s="169" t="s">
        <v>220</v>
      </c>
      <c r="C8" s="299"/>
      <c r="D8" s="297"/>
      <c r="E8" s="297"/>
      <c r="F8" s="297"/>
      <c r="G8" s="297"/>
      <c r="H8" s="297"/>
      <c r="I8" s="297"/>
      <c r="J8" s="297"/>
      <c r="K8" s="297"/>
      <c r="L8" s="300"/>
      <c r="M8" s="299"/>
      <c r="N8" s="297"/>
      <c r="O8" s="297"/>
      <c r="P8" s="297"/>
      <c r="Q8" s="297"/>
      <c r="R8" s="297"/>
      <c r="S8" s="300"/>
      <c r="T8" s="319">
        <v>0</v>
      </c>
      <c r="U8" s="319"/>
      <c r="V8" s="301">
        <v>0</v>
      </c>
    </row>
    <row r="9" spans="1:22" s="170" customFormat="1">
      <c r="A9" s="171">
        <v>3</v>
      </c>
      <c r="B9" s="169" t="s">
        <v>221</v>
      </c>
      <c r="C9" s="299"/>
      <c r="D9" s="297"/>
      <c r="E9" s="297"/>
      <c r="F9" s="297"/>
      <c r="G9" s="297"/>
      <c r="H9" s="297"/>
      <c r="I9" s="297"/>
      <c r="J9" s="297"/>
      <c r="K9" s="297"/>
      <c r="L9" s="300"/>
      <c r="M9" s="299"/>
      <c r="N9" s="297"/>
      <c r="O9" s="297"/>
      <c r="P9" s="297"/>
      <c r="Q9" s="297"/>
      <c r="R9" s="297"/>
      <c r="S9" s="300"/>
      <c r="T9" s="319">
        <v>0</v>
      </c>
      <c r="U9" s="319"/>
      <c r="V9" s="301">
        <v>0</v>
      </c>
    </row>
    <row r="10" spans="1:22" s="170" customFormat="1">
      <c r="A10" s="171">
        <v>4</v>
      </c>
      <c r="B10" s="169" t="s">
        <v>222</v>
      </c>
      <c r="C10" s="299"/>
      <c r="D10" s="297"/>
      <c r="E10" s="297"/>
      <c r="F10" s="297"/>
      <c r="G10" s="297"/>
      <c r="H10" s="297"/>
      <c r="I10" s="297"/>
      <c r="J10" s="297"/>
      <c r="K10" s="297"/>
      <c r="L10" s="300"/>
      <c r="M10" s="299"/>
      <c r="N10" s="297"/>
      <c r="O10" s="297"/>
      <c r="P10" s="297"/>
      <c r="Q10" s="297"/>
      <c r="R10" s="297"/>
      <c r="S10" s="300"/>
      <c r="T10" s="319">
        <v>0</v>
      </c>
      <c r="U10" s="319"/>
      <c r="V10" s="301">
        <v>0</v>
      </c>
    </row>
    <row r="11" spans="1:22" s="170" customFormat="1">
      <c r="A11" s="171">
        <v>5</v>
      </c>
      <c r="B11" s="169" t="s">
        <v>223</v>
      </c>
      <c r="C11" s="299"/>
      <c r="D11" s="297"/>
      <c r="E11" s="297"/>
      <c r="F11" s="297"/>
      <c r="G11" s="297"/>
      <c r="H11" s="297"/>
      <c r="I11" s="297"/>
      <c r="J11" s="297"/>
      <c r="K11" s="297"/>
      <c r="L11" s="300"/>
      <c r="M11" s="299"/>
      <c r="N11" s="297"/>
      <c r="O11" s="297"/>
      <c r="P11" s="297"/>
      <c r="Q11" s="297"/>
      <c r="R11" s="297"/>
      <c r="S11" s="300"/>
      <c r="T11" s="319">
        <v>0</v>
      </c>
      <c r="U11" s="319"/>
      <c r="V11" s="301">
        <v>0</v>
      </c>
    </row>
    <row r="12" spans="1:22" s="170" customFormat="1">
      <c r="A12" s="171">
        <v>6</v>
      </c>
      <c r="B12" s="169" t="s">
        <v>224</v>
      </c>
      <c r="C12" s="299"/>
      <c r="D12" s="297"/>
      <c r="E12" s="297"/>
      <c r="F12" s="297"/>
      <c r="G12" s="297"/>
      <c r="H12" s="297"/>
      <c r="I12" s="297"/>
      <c r="J12" s="297"/>
      <c r="K12" s="297"/>
      <c r="L12" s="300"/>
      <c r="M12" s="299"/>
      <c r="N12" s="297"/>
      <c r="O12" s="297"/>
      <c r="P12" s="297"/>
      <c r="Q12" s="297"/>
      <c r="R12" s="297"/>
      <c r="S12" s="300"/>
      <c r="T12" s="319">
        <v>0</v>
      </c>
      <c r="U12" s="319"/>
      <c r="V12" s="301">
        <v>0</v>
      </c>
    </row>
    <row r="13" spans="1:22" s="170" customFormat="1">
      <c r="A13" s="171">
        <v>7</v>
      </c>
      <c r="B13" s="169" t="s">
        <v>74</v>
      </c>
      <c r="C13" s="299"/>
      <c r="D13" s="297">
        <v>3903514.404717356</v>
      </c>
      <c r="E13" s="297"/>
      <c r="F13" s="297"/>
      <c r="G13" s="297"/>
      <c r="H13" s="297"/>
      <c r="I13" s="297"/>
      <c r="J13" s="297"/>
      <c r="K13" s="297"/>
      <c r="L13" s="300"/>
      <c r="M13" s="299"/>
      <c r="N13" s="297"/>
      <c r="O13" s="297">
        <v>51243196.755899996</v>
      </c>
      <c r="P13" s="297"/>
      <c r="Q13" s="297"/>
      <c r="R13" s="297"/>
      <c r="S13" s="300"/>
      <c r="T13" s="319">
        <v>51968971.105299994</v>
      </c>
      <c r="U13" s="319">
        <v>3177740.0553173558</v>
      </c>
      <c r="V13" s="301">
        <v>55146711.160617352</v>
      </c>
    </row>
    <row r="14" spans="1:22" s="170" customFormat="1">
      <c r="A14" s="171">
        <v>8</v>
      </c>
      <c r="B14" s="169" t="s">
        <v>75</v>
      </c>
      <c r="C14" s="299"/>
      <c r="D14" s="297">
        <v>1040628.937</v>
      </c>
      <c r="E14" s="297"/>
      <c r="F14" s="297"/>
      <c r="G14" s="297"/>
      <c r="H14" s="297"/>
      <c r="I14" s="297"/>
      <c r="J14" s="297"/>
      <c r="K14" s="297"/>
      <c r="L14" s="300"/>
      <c r="M14" s="299"/>
      <c r="N14" s="297"/>
      <c r="O14" s="297">
        <v>8402637.1414000001</v>
      </c>
      <c r="P14" s="297"/>
      <c r="Q14" s="297"/>
      <c r="R14" s="297"/>
      <c r="S14" s="300"/>
      <c r="T14" s="319">
        <v>9443266.0784000009</v>
      </c>
      <c r="U14" s="319"/>
      <c r="V14" s="301">
        <v>9443266.0784000009</v>
      </c>
    </row>
    <row r="15" spans="1:22" s="170" customFormat="1">
      <c r="A15" s="171">
        <v>9</v>
      </c>
      <c r="B15" s="169" t="s">
        <v>76</v>
      </c>
      <c r="C15" s="299"/>
      <c r="D15" s="297">
        <v>0</v>
      </c>
      <c r="E15" s="297"/>
      <c r="F15" s="297"/>
      <c r="G15" s="297"/>
      <c r="H15" s="297"/>
      <c r="I15" s="297"/>
      <c r="J15" s="297"/>
      <c r="K15" s="297"/>
      <c r="L15" s="300"/>
      <c r="M15" s="299"/>
      <c r="N15" s="297"/>
      <c r="O15" s="297">
        <v>0</v>
      </c>
      <c r="P15" s="297"/>
      <c r="Q15" s="297"/>
      <c r="R15" s="297"/>
      <c r="S15" s="300"/>
      <c r="T15" s="319">
        <v>0</v>
      </c>
      <c r="U15" s="319"/>
      <c r="V15" s="301">
        <v>0</v>
      </c>
    </row>
    <row r="16" spans="1:22" s="170" customFormat="1">
      <c r="A16" s="171">
        <v>10</v>
      </c>
      <c r="B16" s="169" t="s">
        <v>70</v>
      </c>
      <c r="C16" s="299"/>
      <c r="D16" s="297">
        <v>0</v>
      </c>
      <c r="E16" s="297"/>
      <c r="F16" s="297"/>
      <c r="G16" s="297"/>
      <c r="H16" s="297"/>
      <c r="I16" s="297"/>
      <c r="J16" s="297"/>
      <c r="K16" s="297"/>
      <c r="L16" s="300"/>
      <c r="M16" s="299"/>
      <c r="N16" s="297"/>
      <c r="O16" s="297">
        <v>299592.80499999999</v>
      </c>
      <c r="P16" s="297"/>
      <c r="Q16" s="297"/>
      <c r="R16" s="297"/>
      <c r="S16" s="300"/>
      <c r="T16" s="319">
        <v>299592.80499999999</v>
      </c>
      <c r="U16" s="319"/>
      <c r="V16" s="301">
        <v>299592.80499999999</v>
      </c>
    </row>
    <row r="17" spans="1:22" s="170" customFormat="1">
      <c r="A17" s="171">
        <v>11</v>
      </c>
      <c r="B17" s="169" t="s">
        <v>71</v>
      </c>
      <c r="C17" s="299"/>
      <c r="D17" s="297">
        <v>502073.67180000001</v>
      </c>
      <c r="E17" s="297"/>
      <c r="F17" s="297"/>
      <c r="G17" s="297"/>
      <c r="H17" s="297"/>
      <c r="I17" s="297"/>
      <c r="J17" s="297"/>
      <c r="K17" s="297"/>
      <c r="L17" s="300"/>
      <c r="M17" s="299"/>
      <c r="N17" s="297"/>
      <c r="O17" s="297">
        <v>0</v>
      </c>
      <c r="P17" s="297"/>
      <c r="Q17" s="297"/>
      <c r="R17" s="297"/>
      <c r="S17" s="300"/>
      <c r="T17" s="319">
        <v>502073.67180000001</v>
      </c>
      <c r="U17" s="319"/>
      <c r="V17" s="301">
        <v>502073.67180000001</v>
      </c>
    </row>
    <row r="18" spans="1:22" s="170" customFormat="1">
      <c r="A18" s="171">
        <v>12</v>
      </c>
      <c r="B18" s="169" t="s">
        <v>72</v>
      </c>
      <c r="C18" s="299"/>
      <c r="D18" s="297"/>
      <c r="E18" s="297"/>
      <c r="F18" s="297"/>
      <c r="G18" s="297"/>
      <c r="H18" s="297"/>
      <c r="I18" s="297"/>
      <c r="J18" s="297"/>
      <c r="K18" s="297"/>
      <c r="L18" s="300"/>
      <c r="M18" s="299"/>
      <c r="N18" s="297"/>
      <c r="O18" s="297"/>
      <c r="P18" s="297"/>
      <c r="Q18" s="297"/>
      <c r="R18" s="297"/>
      <c r="S18" s="300"/>
      <c r="T18" s="319">
        <v>0</v>
      </c>
      <c r="U18" s="319"/>
      <c r="V18" s="301">
        <v>0</v>
      </c>
    </row>
    <row r="19" spans="1:22" s="170" customFormat="1">
      <c r="A19" s="171">
        <v>13</v>
      </c>
      <c r="B19" s="169" t="s">
        <v>73</v>
      </c>
      <c r="C19" s="299"/>
      <c r="D19" s="297"/>
      <c r="E19" s="297"/>
      <c r="F19" s="297"/>
      <c r="G19" s="297"/>
      <c r="H19" s="297"/>
      <c r="I19" s="297"/>
      <c r="J19" s="297"/>
      <c r="K19" s="297"/>
      <c r="L19" s="300"/>
      <c r="M19" s="299"/>
      <c r="N19" s="297"/>
      <c r="O19" s="297"/>
      <c r="P19" s="297"/>
      <c r="Q19" s="297"/>
      <c r="R19" s="297"/>
      <c r="S19" s="300"/>
      <c r="T19" s="319">
        <v>0</v>
      </c>
      <c r="U19" s="319"/>
      <c r="V19" s="301">
        <v>0</v>
      </c>
    </row>
    <row r="20" spans="1:22" s="170" customFormat="1">
      <c r="A20" s="171">
        <v>14</v>
      </c>
      <c r="B20" s="169" t="s">
        <v>252</v>
      </c>
      <c r="C20" s="299">
        <v>0</v>
      </c>
      <c r="D20" s="297">
        <v>0</v>
      </c>
      <c r="E20" s="297">
        <v>0</v>
      </c>
      <c r="F20" s="297">
        <v>0</v>
      </c>
      <c r="G20" s="297">
        <v>0</v>
      </c>
      <c r="H20" s="297">
        <v>0</v>
      </c>
      <c r="I20" s="297">
        <v>0</v>
      </c>
      <c r="J20" s="297">
        <v>0</v>
      </c>
      <c r="K20" s="297">
        <v>0</v>
      </c>
      <c r="L20" s="300">
        <v>0</v>
      </c>
      <c r="M20" s="299">
        <v>0</v>
      </c>
      <c r="N20" s="297">
        <v>0</v>
      </c>
      <c r="O20" s="297">
        <v>0</v>
      </c>
      <c r="P20" s="297">
        <v>0</v>
      </c>
      <c r="Q20" s="297">
        <v>0</v>
      </c>
      <c r="R20" s="297">
        <v>0</v>
      </c>
      <c r="S20" s="300">
        <v>0</v>
      </c>
      <c r="T20" s="319">
        <v>0</v>
      </c>
      <c r="U20" s="319"/>
      <c r="V20" s="301">
        <v>0</v>
      </c>
    </row>
    <row r="21" spans="1:22" ht="13.5" thickBot="1">
      <c r="A21" s="107"/>
      <c r="B21" s="108" t="s">
        <v>69</v>
      </c>
      <c r="C21" s="302">
        <v>0</v>
      </c>
      <c r="D21" s="298">
        <v>5446217.0135173555</v>
      </c>
      <c r="E21" s="298">
        <v>0</v>
      </c>
      <c r="F21" s="298">
        <v>0</v>
      </c>
      <c r="G21" s="298">
        <v>0</v>
      </c>
      <c r="H21" s="298">
        <v>0</v>
      </c>
      <c r="I21" s="298">
        <v>0</v>
      </c>
      <c r="J21" s="298">
        <v>0</v>
      </c>
      <c r="K21" s="298">
        <v>0</v>
      </c>
      <c r="L21" s="303">
        <v>0</v>
      </c>
      <c r="M21" s="302">
        <v>0</v>
      </c>
      <c r="N21" s="298">
        <v>0</v>
      </c>
      <c r="O21" s="298">
        <v>204365795.19330001</v>
      </c>
      <c r="P21" s="298">
        <v>0</v>
      </c>
      <c r="Q21" s="298">
        <v>0</v>
      </c>
      <c r="R21" s="298">
        <v>0</v>
      </c>
      <c r="S21" s="303">
        <v>0</v>
      </c>
      <c r="T21" s="303">
        <v>206634272.15150002</v>
      </c>
      <c r="U21" s="303">
        <v>3177740.0553173558</v>
      </c>
      <c r="V21" s="304">
        <v>209812012.20681736</v>
      </c>
    </row>
    <row r="24" spans="1:22">
      <c r="A24" s="17"/>
      <c r="B24" s="17"/>
      <c r="C24" s="464"/>
      <c r="D24" s="464"/>
      <c r="E24" s="464"/>
      <c r="F24" s="464"/>
      <c r="G24" s="464"/>
      <c r="H24" s="464"/>
      <c r="I24" s="464"/>
      <c r="J24" s="464"/>
      <c r="K24" s="464"/>
      <c r="L24" s="464"/>
      <c r="M24" s="464"/>
      <c r="N24" s="464"/>
      <c r="O24" s="464"/>
      <c r="P24" s="464"/>
      <c r="Q24" s="464"/>
      <c r="R24" s="464"/>
      <c r="S24" s="464"/>
      <c r="T24" s="464"/>
      <c r="U24" s="464"/>
      <c r="V24" s="464"/>
    </row>
    <row r="25" spans="1:22">
      <c r="A25" s="100"/>
      <c r="B25" s="100"/>
      <c r="C25" s="464"/>
      <c r="D25" s="464"/>
      <c r="E25" s="464"/>
      <c r="F25" s="464"/>
      <c r="G25" s="464"/>
      <c r="H25" s="464"/>
      <c r="I25" s="464"/>
      <c r="J25" s="464"/>
      <c r="K25" s="464"/>
      <c r="L25" s="464"/>
      <c r="M25" s="464"/>
      <c r="N25" s="464"/>
      <c r="O25" s="464"/>
      <c r="P25" s="464"/>
      <c r="Q25" s="464"/>
      <c r="R25" s="464"/>
      <c r="S25" s="464"/>
      <c r="T25" s="464"/>
      <c r="U25" s="464"/>
      <c r="V25" s="464"/>
    </row>
    <row r="26" spans="1:22">
      <c r="A26" s="100"/>
      <c r="B26" s="101"/>
      <c r="C26" s="464"/>
      <c r="D26" s="464"/>
      <c r="E26" s="464"/>
      <c r="F26" s="464"/>
      <c r="G26" s="464"/>
      <c r="H26" s="464"/>
      <c r="I26" s="464"/>
      <c r="J26" s="464"/>
      <c r="K26" s="464"/>
      <c r="L26" s="464"/>
      <c r="M26" s="464"/>
      <c r="N26" s="464"/>
      <c r="O26" s="464"/>
      <c r="P26" s="464"/>
      <c r="Q26" s="464"/>
      <c r="R26" s="464"/>
      <c r="S26" s="464"/>
      <c r="T26" s="464"/>
      <c r="U26" s="464"/>
      <c r="V26" s="464"/>
    </row>
    <row r="27" spans="1:22">
      <c r="A27" s="100"/>
      <c r="B27" s="100"/>
      <c r="C27" s="464"/>
      <c r="D27" s="464"/>
      <c r="E27" s="464"/>
      <c r="F27" s="464"/>
      <c r="G27" s="464"/>
      <c r="H27" s="464"/>
      <c r="I27" s="464"/>
      <c r="J27" s="464"/>
      <c r="K27" s="464"/>
      <c r="L27" s="464"/>
      <c r="M27" s="464"/>
      <c r="N27" s="464"/>
      <c r="O27" s="464"/>
      <c r="P27" s="464"/>
      <c r="Q27" s="464"/>
      <c r="R27" s="464"/>
      <c r="S27" s="464"/>
      <c r="T27" s="464"/>
      <c r="U27" s="464"/>
      <c r="V27" s="464"/>
    </row>
    <row r="28" spans="1:22">
      <c r="A28" s="100"/>
      <c r="B28" s="101"/>
      <c r="C28" s="464"/>
      <c r="D28" s="464"/>
      <c r="E28" s="464"/>
      <c r="F28" s="464"/>
      <c r="G28" s="464"/>
      <c r="H28" s="464"/>
      <c r="I28" s="464"/>
      <c r="J28" s="464"/>
      <c r="K28" s="464"/>
      <c r="L28" s="464"/>
      <c r="M28" s="464"/>
      <c r="N28" s="464"/>
      <c r="O28" s="464"/>
      <c r="P28" s="464"/>
      <c r="Q28" s="464"/>
      <c r="R28" s="464"/>
      <c r="S28" s="464"/>
      <c r="T28" s="464"/>
      <c r="U28" s="464"/>
      <c r="V28" s="464"/>
    </row>
    <row r="29" spans="1:22">
      <c r="C29" s="464"/>
      <c r="D29" s="464"/>
      <c r="E29" s="464"/>
      <c r="F29" s="464"/>
      <c r="G29" s="464"/>
      <c r="H29" s="464"/>
      <c r="I29" s="464"/>
      <c r="J29" s="464"/>
      <c r="K29" s="464"/>
      <c r="L29" s="464"/>
      <c r="M29" s="464"/>
      <c r="N29" s="464"/>
      <c r="O29" s="464"/>
      <c r="P29" s="464"/>
      <c r="Q29" s="464"/>
      <c r="R29" s="464"/>
      <c r="S29" s="464"/>
      <c r="T29" s="464"/>
      <c r="U29" s="464"/>
      <c r="V29" s="464"/>
    </row>
    <row r="30" spans="1:22">
      <c r="C30" s="464"/>
      <c r="D30" s="464"/>
      <c r="E30" s="464"/>
      <c r="F30" s="464"/>
      <c r="G30" s="464"/>
      <c r="H30" s="464"/>
      <c r="I30" s="464"/>
      <c r="J30" s="464"/>
      <c r="K30" s="464"/>
      <c r="L30" s="464"/>
      <c r="M30" s="464"/>
      <c r="N30" s="464"/>
      <c r="O30" s="464"/>
      <c r="P30" s="464"/>
      <c r="Q30" s="464"/>
      <c r="R30" s="464"/>
      <c r="S30" s="464"/>
      <c r="T30" s="464"/>
      <c r="U30" s="464"/>
      <c r="V30" s="464"/>
    </row>
    <row r="31" spans="1:22">
      <c r="C31" s="464"/>
      <c r="D31" s="464"/>
      <c r="E31" s="464"/>
      <c r="F31" s="464"/>
      <c r="G31" s="464"/>
      <c r="H31" s="464"/>
      <c r="I31" s="464"/>
      <c r="J31" s="464"/>
      <c r="K31" s="464"/>
      <c r="L31" s="464"/>
      <c r="M31" s="464"/>
      <c r="N31" s="464"/>
      <c r="O31" s="464"/>
      <c r="P31" s="464"/>
      <c r="Q31" s="464"/>
      <c r="R31" s="464"/>
      <c r="S31" s="464"/>
      <c r="T31" s="464"/>
      <c r="U31" s="464"/>
      <c r="V31" s="464"/>
    </row>
    <row r="32" spans="1:22">
      <c r="C32" s="464"/>
      <c r="D32" s="464"/>
      <c r="E32" s="464"/>
      <c r="F32" s="464"/>
      <c r="G32" s="464"/>
      <c r="H32" s="464"/>
      <c r="I32" s="464"/>
      <c r="J32" s="464"/>
      <c r="K32" s="464"/>
      <c r="L32" s="464"/>
      <c r="M32" s="464"/>
      <c r="N32" s="464"/>
      <c r="O32" s="464"/>
      <c r="P32" s="464"/>
      <c r="Q32" s="464"/>
      <c r="R32" s="464"/>
      <c r="S32" s="464"/>
      <c r="T32" s="464"/>
      <c r="U32" s="464"/>
      <c r="V32" s="464"/>
    </row>
    <row r="33" spans="3:22">
      <c r="C33" s="464"/>
      <c r="D33" s="464"/>
      <c r="E33" s="464"/>
      <c r="F33" s="464"/>
      <c r="G33" s="464"/>
      <c r="H33" s="464"/>
      <c r="I33" s="464"/>
      <c r="J33" s="464"/>
      <c r="K33" s="464"/>
      <c r="L33" s="464"/>
      <c r="M33" s="464"/>
      <c r="N33" s="464"/>
      <c r="O33" s="464"/>
      <c r="P33" s="464"/>
      <c r="Q33" s="464"/>
      <c r="R33" s="464"/>
      <c r="S33" s="464"/>
      <c r="T33" s="464"/>
      <c r="U33" s="464"/>
      <c r="V33" s="464"/>
    </row>
    <row r="34" spans="3:22">
      <c r="C34" s="464"/>
      <c r="D34" s="464"/>
      <c r="E34" s="464"/>
      <c r="F34" s="464"/>
      <c r="G34" s="464"/>
      <c r="H34" s="464"/>
      <c r="I34" s="464"/>
      <c r="J34" s="464"/>
      <c r="K34" s="464"/>
      <c r="L34" s="464"/>
      <c r="M34" s="464"/>
      <c r="N34" s="464"/>
      <c r="O34" s="464"/>
      <c r="P34" s="464"/>
      <c r="Q34" s="464"/>
      <c r="R34" s="464"/>
      <c r="S34" s="464"/>
      <c r="T34" s="464"/>
      <c r="U34" s="464"/>
      <c r="V34" s="464"/>
    </row>
    <row r="35" spans="3:22">
      <c r="C35" s="464"/>
      <c r="D35" s="464"/>
      <c r="E35" s="464"/>
      <c r="F35" s="464"/>
      <c r="G35" s="464"/>
      <c r="H35" s="464"/>
      <c r="I35" s="464"/>
      <c r="J35" s="464"/>
      <c r="K35" s="464"/>
      <c r="L35" s="464"/>
      <c r="M35" s="464"/>
      <c r="N35" s="464"/>
      <c r="O35" s="464"/>
      <c r="P35" s="464"/>
      <c r="Q35" s="464"/>
      <c r="R35" s="464"/>
      <c r="S35" s="464"/>
      <c r="T35" s="464"/>
      <c r="U35" s="464"/>
      <c r="V35" s="464"/>
    </row>
    <row r="36" spans="3:22">
      <c r="C36" s="464"/>
      <c r="D36" s="464"/>
      <c r="E36" s="464"/>
      <c r="F36" s="464"/>
      <c r="G36" s="464"/>
      <c r="H36" s="464"/>
      <c r="I36" s="464"/>
      <c r="J36" s="464"/>
      <c r="K36" s="464"/>
      <c r="L36" s="464"/>
      <c r="M36" s="464"/>
      <c r="N36" s="464"/>
      <c r="O36" s="464"/>
      <c r="P36" s="464"/>
      <c r="Q36" s="464"/>
      <c r="R36" s="464"/>
      <c r="S36" s="464"/>
      <c r="T36" s="464"/>
      <c r="U36" s="464"/>
      <c r="V36" s="4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38"/>
  <sheetViews>
    <sheetView zoomScaleNormal="100" workbookViewId="0">
      <pane xSplit="1" ySplit="7" topLeftCell="B9" activePane="bottomRight" state="frozen"/>
      <selection activeCell="L18" sqref="L18"/>
      <selection pane="topRight" activeCell="L18" sqref="L18"/>
      <selection pane="bottomLeft" activeCell="L18" sqref="L18"/>
      <selection pane="bottomRight" activeCell="C24" sqref="C24:J3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191</v>
      </c>
      <c r="B1" s="2" t="s">
        <v>443</v>
      </c>
    </row>
    <row r="2" spans="1:9">
      <c r="A2" s="2" t="s">
        <v>192</v>
      </c>
      <c r="B2" s="425">
        <v>43830</v>
      </c>
    </row>
    <row r="4" spans="1:9" ht="13.5" thickBot="1">
      <c r="A4" s="2" t="s">
        <v>344</v>
      </c>
      <c r="B4" s="322" t="s">
        <v>367</v>
      </c>
    </row>
    <row r="5" spans="1:9">
      <c r="A5" s="105"/>
      <c r="B5" s="167"/>
      <c r="C5" s="173" t="s">
        <v>0</v>
      </c>
      <c r="D5" s="173" t="s">
        <v>1</v>
      </c>
      <c r="E5" s="173" t="s">
        <v>2</v>
      </c>
      <c r="F5" s="173" t="s">
        <v>3</v>
      </c>
      <c r="G5" s="317" t="s">
        <v>4</v>
      </c>
      <c r="H5" s="174" t="s">
        <v>5</v>
      </c>
      <c r="I5" s="23"/>
    </row>
    <row r="6" spans="1:9" ht="15" customHeight="1">
      <c r="A6" s="166"/>
      <c r="B6" s="21"/>
      <c r="C6" s="553" t="s">
        <v>359</v>
      </c>
      <c r="D6" s="557" t="s">
        <v>369</v>
      </c>
      <c r="E6" s="558"/>
      <c r="F6" s="553" t="s">
        <v>370</v>
      </c>
      <c r="G6" s="553" t="s">
        <v>371</v>
      </c>
      <c r="H6" s="555" t="s">
        <v>361</v>
      </c>
      <c r="I6" s="23"/>
    </row>
    <row r="7" spans="1:9" ht="63.75">
      <c r="A7" s="166"/>
      <c r="B7" s="21"/>
      <c r="C7" s="554"/>
      <c r="D7" s="321" t="s">
        <v>362</v>
      </c>
      <c r="E7" s="321" t="s">
        <v>360</v>
      </c>
      <c r="F7" s="554"/>
      <c r="G7" s="554"/>
      <c r="H7" s="556"/>
      <c r="I7" s="23"/>
    </row>
    <row r="8" spans="1:9">
      <c r="A8" s="96">
        <v>1</v>
      </c>
      <c r="B8" s="78" t="s">
        <v>219</v>
      </c>
      <c r="C8" s="305">
        <v>200992627.35729998</v>
      </c>
      <c r="D8" s="306"/>
      <c r="E8" s="305"/>
      <c r="F8" s="305">
        <v>176191195.61729997</v>
      </c>
      <c r="G8" s="318">
        <v>31770827.126299977</v>
      </c>
      <c r="H8" s="327">
        <v>0.15806961451288312</v>
      </c>
    </row>
    <row r="9" spans="1:9" ht="15" customHeight="1">
      <c r="A9" s="96">
        <v>2</v>
      </c>
      <c r="B9" s="78" t="s">
        <v>220</v>
      </c>
      <c r="C9" s="305">
        <v>0</v>
      </c>
      <c r="D9" s="306"/>
      <c r="E9" s="305"/>
      <c r="F9" s="305">
        <v>0</v>
      </c>
      <c r="G9" s="318">
        <v>0</v>
      </c>
      <c r="H9" s="327"/>
    </row>
    <row r="10" spans="1:9">
      <c r="A10" s="96">
        <v>3</v>
      </c>
      <c r="B10" s="78" t="s">
        <v>221</v>
      </c>
      <c r="C10" s="305">
        <v>0</v>
      </c>
      <c r="D10" s="306"/>
      <c r="E10" s="305"/>
      <c r="F10" s="305">
        <v>0</v>
      </c>
      <c r="G10" s="318">
        <v>0</v>
      </c>
      <c r="H10" s="327"/>
    </row>
    <row r="11" spans="1:9">
      <c r="A11" s="96">
        <v>4</v>
      </c>
      <c r="B11" s="78" t="s">
        <v>222</v>
      </c>
      <c r="C11" s="305">
        <v>0</v>
      </c>
      <c r="D11" s="306"/>
      <c r="E11" s="305"/>
      <c r="F11" s="305">
        <v>0</v>
      </c>
      <c r="G11" s="318">
        <v>0</v>
      </c>
      <c r="H11" s="327"/>
    </row>
    <row r="12" spans="1:9">
      <c r="A12" s="96">
        <v>5</v>
      </c>
      <c r="B12" s="78" t="s">
        <v>223</v>
      </c>
      <c r="C12" s="305">
        <v>0</v>
      </c>
      <c r="D12" s="306"/>
      <c r="E12" s="305"/>
      <c r="F12" s="305">
        <v>0</v>
      </c>
      <c r="G12" s="318">
        <v>0</v>
      </c>
      <c r="H12" s="327"/>
    </row>
    <row r="13" spans="1:9">
      <c r="A13" s="96">
        <v>6</v>
      </c>
      <c r="B13" s="78" t="s">
        <v>224</v>
      </c>
      <c r="C13" s="305">
        <v>119408538.35780001</v>
      </c>
      <c r="D13" s="306"/>
      <c r="E13" s="305"/>
      <c r="F13" s="305">
        <v>24477218.850700006</v>
      </c>
      <c r="G13" s="318">
        <v>24477218.850700006</v>
      </c>
      <c r="H13" s="327">
        <v>0.20498717417807757</v>
      </c>
    </row>
    <row r="14" spans="1:9">
      <c r="A14" s="96">
        <v>7</v>
      </c>
      <c r="B14" s="78" t="s">
        <v>74</v>
      </c>
      <c r="C14" s="305">
        <v>645640744.20090008</v>
      </c>
      <c r="D14" s="306">
        <v>97194130.594199002</v>
      </c>
      <c r="E14" s="305">
        <v>62583383.444459498</v>
      </c>
      <c r="F14" s="306">
        <v>708224127.64535952</v>
      </c>
      <c r="G14" s="369">
        <v>653077416.48474216</v>
      </c>
      <c r="H14" s="327">
        <v>0.92213381469512457</v>
      </c>
    </row>
    <row r="15" spans="1:9">
      <c r="A15" s="96">
        <v>8</v>
      </c>
      <c r="B15" s="78" t="s">
        <v>75</v>
      </c>
      <c r="C15" s="305">
        <v>404251575.48210001</v>
      </c>
      <c r="D15" s="306"/>
      <c r="E15" s="305"/>
      <c r="F15" s="306">
        <v>303188681.61157501</v>
      </c>
      <c r="G15" s="369">
        <v>293745415.53317499</v>
      </c>
      <c r="H15" s="327">
        <v>0.7266401254784518</v>
      </c>
    </row>
    <row r="16" spans="1:9">
      <c r="A16" s="96">
        <v>9</v>
      </c>
      <c r="B16" s="78" t="s">
        <v>76</v>
      </c>
      <c r="C16" s="305">
        <v>0</v>
      </c>
      <c r="D16" s="306"/>
      <c r="E16" s="305"/>
      <c r="F16" s="306">
        <v>0</v>
      </c>
      <c r="G16" s="369">
        <v>0</v>
      </c>
      <c r="H16" s="327"/>
    </row>
    <row r="17" spans="1:10">
      <c r="A17" s="96">
        <v>10</v>
      </c>
      <c r="B17" s="78" t="s">
        <v>70</v>
      </c>
      <c r="C17" s="305">
        <v>7859390.8722000001</v>
      </c>
      <c r="D17" s="306"/>
      <c r="E17" s="305"/>
      <c r="F17" s="306">
        <v>7859390.8722000001</v>
      </c>
      <c r="G17" s="369">
        <v>7559798.0672000004</v>
      </c>
      <c r="H17" s="327">
        <v>0.96188091292676248</v>
      </c>
    </row>
    <row r="18" spans="1:10">
      <c r="A18" s="96">
        <v>11</v>
      </c>
      <c r="B18" s="78" t="s">
        <v>71</v>
      </c>
      <c r="C18" s="305">
        <v>25241397.903500002</v>
      </c>
      <c r="D18" s="306"/>
      <c r="E18" s="305"/>
      <c r="F18" s="306">
        <v>43109579.795249999</v>
      </c>
      <c r="G18" s="369">
        <v>42607506.123449996</v>
      </c>
      <c r="H18" s="327">
        <v>1.6880010483707002</v>
      </c>
    </row>
    <row r="19" spans="1:10">
      <c r="A19" s="96">
        <v>12</v>
      </c>
      <c r="B19" s="78" t="s">
        <v>72</v>
      </c>
      <c r="C19" s="305">
        <v>0</v>
      </c>
      <c r="D19" s="306"/>
      <c r="E19" s="305"/>
      <c r="F19" s="306">
        <v>0</v>
      </c>
      <c r="G19" s="369">
        <v>0</v>
      </c>
      <c r="H19" s="327"/>
    </row>
    <row r="20" spans="1:10">
      <c r="A20" s="96">
        <v>13</v>
      </c>
      <c r="B20" s="78" t="s">
        <v>73</v>
      </c>
      <c r="C20" s="305">
        <v>0</v>
      </c>
      <c r="D20" s="306"/>
      <c r="E20" s="305"/>
      <c r="F20" s="306">
        <v>0</v>
      </c>
      <c r="G20" s="369">
        <v>0</v>
      </c>
      <c r="H20" s="327"/>
    </row>
    <row r="21" spans="1:10">
      <c r="A21" s="96">
        <v>14</v>
      </c>
      <c r="B21" s="78" t="s">
        <v>252</v>
      </c>
      <c r="C21" s="305">
        <v>117711458.47889999</v>
      </c>
      <c r="D21" s="306"/>
      <c r="E21" s="305"/>
      <c r="F21" s="306">
        <v>69821629.568899989</v>
      </c>
      <c r="G21" s="369">
        <v>69821629.568899989</v>
      </c>
      <c r="H21" s="327">
        <v>0.59315915775026828</v>
      </c>
    </row>
    <row r="22" spans="1:10" ht="13.5" thickBot="1">
      <c r="A22" s="168"/>
      <c r="B22" s="175" t="s">
        <v>69</v>
      </c>
      <c r="C22" s="298">
        <v>1521105732.6527002</v>
      </c>
      <c r="D22" s="298">
        <v>97194130.594199002</v>
      </c>
      <c r="E22" s="298">
        <v>62583383.444459498</v>
      </c>
      <c r="F22" s="298">
        <v>1332871823.9612846</v>
      </c>
      <c r="G22" s="298">
        <v>1123059811.754467</v>
      </c>
      <c r="H22" s="328">
        <v>0.70914158614800193</v>
      </c>
    </row>
    <row r="24" spans="1:10">
      <c r="C24" s="463"/>
      <c r="D24" s="463"/>
      <c r="E24" s="463"/>
      <c r="F24" s="463"/>
      <c r="G24" s="463"/>
      <c r="H24" s="463"/>
      <c r="I24" s="463"/>
      <c r="J24" s="463"/>
    </row>
    <row r="25" spans="1:10">
      <c r="C25" s="463"/>
      <c r="D25" s="463"/>
      <c r="E25" s="463"/>
      <c r="F25" s="463"/>
      <c r="G25" s="463"/>
      <c r="H25" s="463"/>
      <c r="I25" s="463"/>
      <c r="J25" s="463"/>
    </row>
    <row r="26" spans="1:10">
      <c r="C26" s="463"/>
      <c r="D26" s="463"/>
      <c r="E26" s="463"/>
      <c r="F26" s="463"/>
      <c r="G26" s="463"/>
      <c r="H26" s="463"/>
      <c r="I26" s="463"/>
      <c r="J26" s="463"/>
    </row>
    <row r="27" spans="1:10">
      <c r="C27" s="463"/>
      <c r="D27" s="463"/>
      <c r="E27" s="463"/>
      <c r="F27" s="463"/>
      <c r="G27" s="463"/>
      <c r="H27" s="463"/>
      <c r="I27" s="463"/>
      <c r="J27" s="463"/>
    </row>
    <row r="28" spans="1:10" ht="10.5" customHeight="1">
      <c r="C28" s="463"/>
      <c r="D28" s="463"/>
      <c r="E28" s="463"/>
      <c r="F28" s="463"/>
      <c r="G28" s="463"/>
      <c r="H28" s="463"/>
      <c r="I28" s="463"/>
      <c r="J28" s="463"/>
    </row>
    <row r="29" spans="1:10">
      <c r="C29" s="463"/>
      <c r="D29" s="463"/>
      <c r="E29" s="463"/>
      <c r="F29" s="463"/>
      <c r="G29" s="463"/>
      <c r="H29" s="463"/>
      <c r="I29" s="463"/>
      <c r="J29" s="463"/>
    </row>
    <row r="30" spans="1:10">
      <c r="C30" s="463"/>
      <c r="D30" s="463"/>
      <c r="E30" s="463"/>
      <c r="F30" s="463"/>
      <c r="G30" s="463"/>
      <c r="H30" s="463"/>
      <c r="I30" s="463"/>
      <c r="J30" s="463"/>
    </row>
    <row r="31" spans="1:10">
      <c r="C31" s="463"/>
      <c r="D31" s="463"/>
      <c r="E31" s="463"/>
      <c r="F31" s="463"/>
      <c r="G31" s="463"/>
      <c r="H31" s="463"/>
      <c r="I31" s="463"/>
      <c r="J31" s="463"/>
    </row>
    <row r="32" spans="1:10">
      <c r="C32" s="463"/>
      <c r="D32" s="463"/>
      <c r="E32" s="463"/>
      <c r="F32" s="463"/>
      <c r="G32" s="463"/>
      <c r="H32" s="463"/>
      <c r="I32" s="463"/>
      <c r="J32" s="463"/>
    </row>
    <row r="33" spans="3:10">
      <c r="C33" s="463"/>
      <c r="D33" s="463"/>
      <c r="E33" s="463"/>
      <c r="F33" s="463"/>
      <c r="G33" s="463"/>
      <c r="H33" s="463"/>
      <c r="I33" s="463"/>
      <c r="J33" s="463"/>
    </row>
    <row r="34" spans="3:10">
      <c r="C34" s="463"/>
      <c r="D34" s="463"/>
      <c r="E34" s="463"/>
      <c r="F34" s="463"/>
      <c r="G34" s="463"/>
      <c r="H34" s="463"/>
      <c r="I34" s="463"/>
      <c r="J34" s="463"/>
    </row>
    <row r="35" spans="3:10">
      <c r="C35" s="463"/>
      <c r="D35" s="463"/>
      <c r="E35" s="463"/>
      <c r="F35" s="463"/>
      <c r="G35" s="463"/>
      <c r="H35" s="463"/>
      <c r="I35" s="463"/>
      <c r="J35" s="463"/>
    </row>
    <row r="36" spans="3:10">
      <c r="C36" s="463"/>
      <c r="D36" s="463"/>
      <c r="E36" s="463"/>
      <c r="F36" s="463"/>
      <c r="G36" s="463"/>
      <c r="H36" s="463"/>
      <c r="I36" s="463"/>
      <c r="J36" s="463"/>
    </row>
    <row r="37" spans="3:10">
      <c r="C37" s="463"/>
      <c r="D37" s="463"/>
      <c r="E37" s="463"/>
      <c r="F37" s="463"/>
      <c r="G37" s="463"/>
      <c r="H37" s="463"/>
      <c r="I37" s="463"/>
      <c r="J37" s="463"/>
    </row>
    <row r="38" spans="3:10">
      <c r="C38" s="463"/>
      <c r="D38" s="463"/>
      <c r="E38" s="463"/>
      <c r="F38" s="463"/>
      <c r="G38" s="463"/>
      <c r="H38" s="463"/>
      <c r="I38" s="463"/>
      <c r="J38" s="463"/>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2"/>
  <sheetViews>
    <sheetView zoomScale="90" zoomScaleNormal="90" workbookViewId="0">
      <pane xSplit="2" ySplit="6" topLeftCell="C7" activePane="bottomRight" state="frozen"/>
      <selection pane="topRight" activeCell="C1" sqref="C1"/>
      <selection pane="bottomLeft" activeCell="A6" sqref="A6"/>
      <selection pane="bottomRight" activeCell="C28" sqref="C28:K52"/>
    </sheetView>
  </sheetViews>
  <sheetFormatPr defaultColWidth="9.140625" defaultRowHeight="12.75"/>
  <cols>
    <col min="1" max="1" width="10.5703125" style="357" bestFit="1" customWidth="1"/>
    <col min="2" max="2" width="104.140625" style="357" customWidth="1"/>
    <col min="3" max="3" width="12.7109375" style="357" customWidth="1"/>
    <col min="4" max="4" width="13.28515625" style="357" customWidth="1"/>
    <col min="5" max="5" width="14.42578125" style="357" customWidth="1"/>
    <col min="6" max="11" width="12.7109375" style="357" customWidth="1"/>
    <col min="12" max="16384" width="9.140625" style="357"/>
  </cols>
  <sheetData>
    <row r="1" spans="1:11">
      <c r="A1" s="357" t="s">
        <v>191</v>
      </c>
    </row>
    <row r="2" spans="1:11">
      <c r="A2" s="357" t="s">
        <v>192</v>
      </c>
      <c r="B2" s="358"/>
      <c r="C2" s="358"/>
      <c r="D2" s="358"/>
    </row>
    <row r="3" spans="1:11">
      <c r="B3" s="358"/>
      <c r="C3" s="358"/>
      <c r="D3" s="358"/>
    </row>
    <row r="4" spans="1:11" ht="13.5" thickBot="1">
      <c r="A4" s="357" t="s">
        <v>400</v>
      </c>
      <c r="B4" s="322" t="s">
        <v>399</v>
      </c>
      <c r="C4" s="358"/>
      <c r="D4" s="358"/>
    </row>
    <row r="5" spans="1:11" ht="30" customHeight="1">
      <c r="A5" s="562"/>
      <c r="B5" s="563"/>
      <c r="C5" s="560" t="s">
        <v>440</v>
      </c>
      <c r="D5" s="560"/>
      <c r="E5" s="560"/>
      <c r="F5" s="560" t="s">
        <v>441</v>
      </c>
      <c r="G5" s="560"/>
      <c r="H5" s="560"/>
      <c r="I5" s="560" t="s">
        <v>442</v>
      </c>
      <c r="J5" s="560"/>
      <c r="K5" s="561"/>
    </row>
    <row r="6" spans="1:11">
      <c r="A6" s="355"/>
      <c r="B6" s="356"/>
      <c r="C6" s="359" t="s">
        <v>28</v>
      </c>
      <c r="D6" s="359" t="s">
        <v>98</v>
      </c>
      <c r="E6" s="359" t="s">
        <v>69</v>
      </c>
      <c r="F6" s="359" t="s">
        <v>28</v>
      </c>
      <c r="G6" s="359" t="s">
        <v>98</v>
      </c>
      <c r="H6" s="359" t="s">
        <v>69</v>
      </c>
      <c r="I6" s="359" t="s">
        <v>28</v>
      </c>
      <c r="J6" s="359" t="s">
        <v>98</v>
      </c>
      <c r="K6" s="360" t="s">
        <v>69</v>
      </c>
    </row>
    <row r="7" spans="1:11">
      <c r="A7" s="361" t="s">
        <v>379</v>
      </c>
      <c r="B7" s="354"/>
      <c r="C7" s="354"/>
      <c r="D7" s="354"/>
      <c r="E7" s="354"/>
      <c r="F7" s="354"/>
      <c r="G7" s="354"/>
      <c r="H7" s="354"/>
      <c r="I7" s="354"/>
      <c r="J7" s="354"/>
      <c r="K7" s="362"/>
    </row>
    <row r="8" spans="1:11">
      <c r="A8" s="353">
        <v>1</v>
      </c>
      <c r="B8" s="338" t="s">
        <v>379</v>
      </c>
      <c r="C8" s="465"/>
      <c r="D8" s="465"/>
      <c r="E8" s="465"/>
      <c r="F8" s="466">
        <v>71122355.942282617</v>
      </c>
      <c r="G8" s="466">
        <v>287734705.98000002</v>
      </c>
      <c r="H8" s="466">
        <v>358857061.92228264</v>
      </c>
      <c r="I8" s="466">
        <v>50816892.510000005</v>
      </c>
      <c r="J8" s="466">
        <v>202034557.07999998</v>
      </c>
      <c r="K8" s="467">
        <v>252851449.58999997</v>
      </c>
    </row>
    <row r="9" spans="1:11">
      <c r="A9" s="361" t="s">
        <v>380</v>
      </c>
      <c r="B9" s="354"/>
      <c r="C9" s="468"/>
      <c r="D9" s="468"/>
      <c r="E9" s="468"/>
      <c r="F9" s="468"/>
      <c r="G9" s="468"/>
      <c r="H9" s="468"/>
      <c r="I9" s="468"/>
      <c r="J9" s="468"/>
      <c r="K9" s="469"/>
    </row>
    <row r="10" spans="1:11">
      <c r="A10" s="363">
        <v>2</v>
      </c>
      <c r="B10" s="339" t="s">
        <v>381</v>
      </c>
      <c r="C10" s="470">
        <v>54063368.890499987</v>
      </c>
      <c r="D10" s="471">
        <v>398926736.54720002</v>
      </c>
      <c r="E10" s="471">
        <v>452990105.43770003</v>
      </c>
      <c r="F10" s="471">
        <v>10731324.573827004</v>
      </c>
      <c r="G10" s="471">
        <v>70335811.159181997</v>
      </c>
      <c r="H10" s="471">
        <v>81067135.733008996</v>
      </c>
      <c r="I10" s="471">
        <v>2483009.5431300001</v>
      </c>
      <c r="J10" s="471">
        <v>16781935.379149999</v>
      </c>
      <c r="K10" s="472">
        <v>19264944.922279999</v>
      </c>
    </row>
    <row r="11" spans="1:11">
      <c r="A11" s="363">
        <v>3</v>
      </c>
      <c r="B11" s="339" t="s">
        <v>382</v>
      </c>
      <c r="C11" s="470">
        <v>148000833.01089996</v>
      </c>
      <c r="D11" s="471">
        <v>704401462.37549996</v>
      </c>
      <c r="E11" s="471">
        <v>852402295.38639998</v>
      </c>
      <c r="F11" s="471">
        <v>39047158.840589985</v>
      </c>
      <c r="G11" s="471">
        <v>83318346.475105003</v>
      </c>
      <c r="H11" s="471">
        <v>122365505.31569499</v>
      </c>
      <c r="I11" s="471">
        <v>36392898.914754994</v>
      </c>
      <c r="J11" s="471">
        <v>82773445.779934987</v>
      </c>
      <c r="K11" s="472">
        <v>119166344.69468999</v>
      </c>
    </row>
    <row r="12" spans="1:11">
      <c r="A12" s="363">
        <v>4</v>
      </c>
      <c r="B12" s="339" t="s">
        <v>383</v>
      </c>
      <c r="C12" s="470">
        <v>0</v>
      </c>
      <c r="D12" s="471">
        <v>0</v>
      </c>
      <c r="E12" s="471">
        <v>0</v>
      </c>
      <c r="F12" s="471">
        <v>0</v>
      </c>
      <c r="G12" s="471">
        <v>0</v>
      </c>
      <c r="H12" s="471">
        <v>0</v>
      </c>
      <c r="I12" s="471">
        <v>0</v>
      </c>
      <c r="J12" s="471">
        <v>0</v>
      </c>
      <c r="K12" s="472">
        <v>0</v>
      </c>
    </row>
    <row r="13" spans="1:11">
      <c r="A13" s="363">
        <v>5</v>
      </c>
      <c r="B13" s="339" t="s">
        <v>384</v>
      </c>
      <c r="C13" s="470">
        <v>52511695.109999992</v>
      </c>
      <c r="D13" s="471">
        <v>39929206.960000001</v>
      </c>
      <c r="E13" s="471">
        <v>92440902.069999993</v>
      </c>
      <c r="F13" s="471">
        <v>10961964.36265</v>
      </c>
      <c r="G13" s="471">
        <v>9242630.3049499989</v>
      </c>
      <c r="H13" s="471">
        <v>20204594.667599998</v>
      </c>
      <c r="I13" s="471">
        <v>5321740.6789999995</v>
      </c>
      <c r="J13" s="471">
        <v>3195798.2500000005</v>
      </c>
      <c r="K13" s="472">
        <v>8517538.9289999995</v>
      </c>
    </row>
    <row r="14" spans="1:11">
      <c r="A14" s="363">
        <v>6</v>
      </c>
      <c r="B14" s="339" t="s">
        <v>398</v>
      </c>
      <c r="C14" s="470"/>
      <c r="D14" s="471"/>
      <c r="E14" s="471">
        <v>0</v>
      </c>
      <c r="F14" s="471"/>
      <c r="G14" s="471"/>
      <c r="H14" s="471">
        <v>0</v>
      </c>
      <c r="I14" s="471"/>
      <c r="J14" s="471"/>
      <c r="K14" s="472">
        <v>0</v>
      </c>
    </row>
    <row r="15" spans="1:11">
      <c r="A15" s="363">
        <v>7</v>
      </c>
      <c r="B15" s="339" t="s">
        <v>385</v>
      </c>
      <c r="C15" s="470">
        <v>10018755.627717391</v>
      </c>
      <c r="D15" s="471">
        <v>14322243.91</v>
      </c>
      <c r="E15" s="471">
        <v>24340999.537717391</v>
      </c>
      <c r="F15" s="471">
        <v>2769165.2400000007</v>
      </c>
      <c r="G15" s="471">
        <v>5450786.1299999999</v>
      </c>
      <c r="H15" s="471">
        <v>8219951.370000001</v>
      </c>
      <c r="I15" s="471">
        <v>2769165.2400000007</v>
      </c>
      <c r="J15" s="471">
        <v>5450786.1299999999</v>
      </c>
      <c r="K15" s="472">
        <v>8219951.370000001</v>
      </c>
    </row>
    <row r="16" spans="1:11">
      <c r="A16" s="363">
        <v>8</v>
      </c>
      <c r="B16" s="340" t="s">
        <v>386</v>
      </c>
      <c r="C16" s="470">
        <v>264594652.6391173</v>
      </c>
      <c r="D16" s="471">
        <v>1157579649.7927001</v>
      </c>
      <c r="E16" s="471">
        <v>1422174302.4318173</v>
      </c>
      <c r="F16" s="471">
        <v>63509613.017066993</v>
      </c>
      <c r="G16" s="471">
        <v>168347574.06923699</v>
      </c>
      <c r="H16" s="471">
        <v>231857187.08630398</v>
      </c>
      <c r="I16" s="471">
        <v>46966814.376884997</v>
      </c>
      <c r="J16" s="471">
        <v>108201965.53908499</v>
      </c>
      <c r="K16" s="472">
        <v>155168779.91597</v>
      </c>
    </row>
    <row r="17" spans="1:11">
      <c r="A17" s="361" t="s">
        <v>387</v>
      </c>
      <c r="B17" s="354"/>
      <c r="C17" s="468"/>
      <c r="D17" s="468"/>
      <c r="E17" s="468"/>
      <c r="F17" s="468"/>
      <c r="G17" s="468"/>
      <c r="H17" s="468"/>
      <c r="I17" s="468"/>
      <c r="J17" s="468"/>
      <c r="K17" s="469"/>
    </row>
    <row r="18" spans="1:11">
      <c r="A18" s="363">
        <v>9</v>
      </c>
      <c r="B18" s="339" t="s">
        <v>388</v>
      </c>
      <c r="C18" s="470">
        <v>0</v>
      </c>
      <c r="D18" s="471">
        <v>0</v>
      </c>
      <c r="E18" s="471">
        <v>0</v>
      </c>
      <c r="F18" s="471">
        <v>0</v>
      </c>
      <c r="G18" s="471">
        <v>0</v>
      </c>
      <c r="H18" s="471">
        <v>0</v>
      </c>
      <c r="I18" s="471">
        <v>0</v>
      </c>
      <c r="J18" s="471">
        <v>0</v>
      </c>
      <c r="K18" s="472">
        <v>0</v>
      </c>
    </row>
    <row r="19" spans="1:11">
      <c r="A19" s="363">
        <v>10</v>
      </c>
      <c r="B19" s="339" t="s">
        <v>389</v>
      </c>
      <c r="C19" s="470">
        <v>282026406.10440004</v>
      </c>
      <c r="D19" s="471">
        <v>858142763.36789989</v>
      </c>
      <c r="E19" s="471">
        <v>1140169169.4723001</v>
      </c>
      <c r="F19" s="471">
        <v>5961320.4776999997</v>
      </c>
      <c r="G19" s="471">
        <v>9458510.7017500009</v>
      </c>
      <c r="H19" s="471">
        <v>15419831.179450002</v>
      </c>
      <c r="I19" s="471">
        <v>23683721.127700001</v>
      </c>
      <c r="J19" s="471">
        <v>95222720.001750022</v>
      </c>
      <c r="K19" s="472">
        <v>118906441.12945002</v>
      </c>
    </row>
    <row r="20" spans="1:11">
      <c r="A20" s="363">
        <v>11</v>
      </c>
      <c r="B20" s="339" t="s">
        <v>390</v>
      </c>
      <c r="C20" s="470">
        <v>365591.397849462</v>
      </c>
      <c r="D20" s="471">
        <v>32615652.170000002</v>
      </c>
      <c r="E20" s="471">
        <v>32981243.567849465</v>
      </c>
      <c r="F20" s="471">
        <v>365591.397849462</v>
      </c>
      <c r="G20" s="471">
        <v>0</v>
      </c>
      <c r="H20" s="471">
        <v>365591.397849462</v>
      </c>
      <c r="I20" s="471">
        <v>365591.397849462</v>
      </c>
      <c r="J20" s="471">
        <v>0</v>
      </c>
      <c r="K20" s="472">
        <v>365591.397849462</v>
      </c>
    </row>
    <row r="21" spans="1:11" ht="13.5" thickBot="1">
      <c r="A21" s="234">
        <v>12</v>
      </c>
      <c r="B21" s="364" t="s">
        <v>391</v>
      </c>
      <c r="C21" s="473">
        <v>282391997.50224948</v>
      </c>
      <c r="D21" s="474">
        <v>890758415.53789985</v>
      </c>
      <c r="E21" s="473">
        <v>1173150413.0401495</v>
      </c>
      <c r="F21" s="474">
        <v>6326911.8755494617</v>
      </c>
      <c r="G21" s="474">
        <v>9458510.7017500009</v>
      </c>
      <c r="H21" s="474">
        <v>15785422.577299464</v>
      </c>
      <c r="I21" s="474">
        <v>24049312.525549464</v>
      </c>
      <c r="J21" s="474">
        <v>95222720.001750022</v>
      </c>
      <c r="K21" s="475">
        <v>119272032.52729949</v>
      </c>
    </row>
    <row r="22" spans="1:11" ht="38.25" customHeight="1" thickBot="1">
      <c r="A22" s="351"/>
      <c r="B22" s="352"/>
      <c r="C22" s="352"/>
      <c r="D22" s="352"/>
      <c r="E22" s="352"/>
      <c r="F22" s="559" t="s">
        <v>392</v>
      </c>
      <c r="G22" s="560"/>
      <c r="H22" s="560"/>
      <c r="I22" s="559" t="s">
        <v>393</v>
      </c>
      <c r="J22" s="560"/>
      <c r="K22" s="561"/>
    </row>
    <row r="23" spans="1:11">
      <c r="A23" s="344">
        <v>13</v>
      </c>
      <c r="B23" s="341" t="s">
        <v>379</v>
      </c>
      <c r="C23" s="350"/>
      <c r="D23" s="350"/>
      <c r="E23" s="350"/>
      <c r="F23" s="476">
        <v>87746304.710000008</v>
      </c>
      <c r="G23" s="476">
        <v>279546802.44999999</v>
      </c>
      <c r="H23" s="476">
        <v>367293107.16000003</v>
      </c>
      <c r="I23" s="476">
        <v>48640937.329999998</v>
      </c>
      <c r="J23" s="476">
        <v>200818353.88</v>
      </c>
      <c r="K23" s="477">
        <v>249459291.21000001</v>
      </c>
    </row>
    <row r="24" spans="1:11" ht="13.5" thickBot="1">
      <c r="A24" s="345">
        <v>14</v>
      </c>
      <c r="B24" s="342" t="s">
        <v>394</v>
      </c>
      <c r="C24" s="365"/>
      <c r="D24" s="348"/>
      <c r="E24" s="349"/>
      <c r="F24" s="478">
        <v>61667997.681369998</v>
      </c>
      <c r="G24" s="478">
        <v>127063095.15738103</v>
      </c>
      <c r="H24" s="478">
        <v>188731092.83875102</v>
      </c>
      <c r="I24" s="478">
        <v>11876663.902925</v>
      </c>
      <c r="J24" s="478">
        <v>18544833.477127496</v>
      </c>
      <c r="K24" s="479">
        <v>30421497.380052496</v>
      </c>
    </row>
    <row r="25" spans="1:11" ht="13.5" thickBot="1">
      <c r="A25" s="346">
        <v>15</v>
      </c>
      <c r="B25" s="343" t="s">
        <v>395</v>
      </c>
      <c r="C25" s="347"/>
      <c r="D25" s="347"/>
      <c r="E25" s="347"/>
      <c r="F25" s="480">
        <v>1.4228823378273607</v>
      </c>
      <c r="G25" s="480">
        <v>2.2000629065721391</v>
      </c>
      <c r="H25" s="480">
        <v>1.9461186900126186</v>
      </c>
      <c r="I25" s="480">
        <v>4.0955050784943614</v>
      </c>
      <c r="J25" s="480">
        <v>10.828803295952042</v>
      </c>
      <c r="K25" s="481">
        <v>8.200099031731801</v>
      </c>
    </row>
    <row r="28" spans="1:11" ht="38.25">
      <c r="B28" s="22" t="s">
        <v>439</v>
      </c>
      <c r="C28" s="482"/>
      <c r="D28" s="482"/>
      <c r="E28" s="482"/>
      <c r="F28" s="482"/>
      <c r="G28" s="482"/>
      <c r="H28" s="482"/>
      <c r="I28" s="482"/>
      <c r="J28" s="482"/>
      <c r="K28" s="482"/>
    </row>
    <row r="29" spans="1:11">
      <c r="C29" s="482"/>
      <c r="D29" s="482"/>
      <c r="E29" s="482"/>
      <c r="F29" s="482"/>
      <c r="G29" s="482"/>
      <c r="H29" s="482"/>
      <c r="I29" s="482"/>
      <c r="J29" s="482"/>
      <c r="K29" s="482"/>
    </row>
    <row r="30" spans="1:11">
      <c r="C30" s="482"/>
      <c r="D30" s="482"/>
      <c r="E30" s="482"/>
      <c r="F30" s="482"/>
      <c r="G30" s="482"/>
      <c r="H30" s="482"/>
      <c r="I30" s="482"/>
      <c r="J30" s="482"/>
      <c r="K30" s="482"/>
    </row>
    <row r="31" spans="1:11">
      <c r="C31" s="482"/>
      <c r="D31" s="482"/>
      <c r="E31" s="482"/>
      <c r="F31" s="482"/>
      <c r="G31" s="482"/>
      <c r="H31" s="482"/>
      <c r="I31" s="482"/>
      <c r="J31" s="482"/>
      <c r="K31" s="482"/>
    </row>
    <row r="32" spans="1:11">
      <c r="C32" s="482"/>
      <c r="D32" s="482"/>
      <c r="E32" s="482"/>
      <c r="F32" s="482"/>
      <c r="G32" s="482"/>
      <c r="H32" s="482"/>
      <c r="I32" s="482"/>
      <c r="J32" s="482"/>
      <c r="K32" s="482"/>
    </row>
    <row r="33" spans="3:11">
      <c r="C33" s="482"/>
      <c r="D33" s="482"/>
      <c r="E33" s="482"/>
      <c r="F33" s="482"/>
      <c r="G33" s="482"/>
      <c r="H33" s="482"/>
      <c r="I33" s="482"/>
      <c r="J33" s="482"/>
      <c r="K33" s="482"/>
    </row>
    <row r="34" spans="3:11">
      <c r="C34" s="482"/>
      <c r="D34" s="482"/>
      <c r="E34" s="482"/>
      <c r="F34" s="482"/>
      <c r="G34" s="482"/>
      <c r="H34" s="482"/>
      <c r="I34" s="482"/>
      <c r="J34" s="482"/>
      <c r="K34" s="482"/>
    </row>
    <row r="35" spans="3:11">
      <c r="C35" s="482"/>
      <c r="D35" s="482"/>
      <c r="E35" s="482"/>
      <c r="F35" s="482"/>
      <c r="G35" s="482"/>
      <c r="H35" s="482"/>
      <c r="I35" s="482"/>
      <c r="J35" s="482"/>
      <c r="K35" s="482"/>
    </row>
    <row r="36" spans="3:11">
      <c r="C36" s="482"/>
      <c r="D36" s="482"/>
      <c r="E36" s="482"/>
      <c r="F36" s="482"/>
      <c r="G36" s="482"/>
      <c r="H36" s="482"/>
      <c r="I36" s="482"/>
      <c r="J36" s="482"/>
      <c r="K36" s="482"/>
    </row>
    <row r="37" spans="3:11">
      <c r="C37" s="482"/>
      <c r="D37" s="482"/>
      <c r="E37" s="482"/>
      <c r="F37" s="482"/>
      <c r="G37" s="482"/>
      <c r="H37" s="482"/>
      <c r="I37" s="482"/>
      <c r="J37" s="482"/>
      <c r="K37" s="482"/>
    </row>
    <row r="38" spans="3:11">
      <c r="C38" s="482"/>
      <c r="D38" s="482"/>
      <c r="E38" s="482"/>
      <c r="F38" s="482"/>
      <c r="G38" s="482"/>
      <c r="H38" s="482"/>
      <c r="I38" s="482"/>
      <c r="J38" s="482"/>
      <c r="K38" s="482"/>
    </row>
    <row r="39" spans="3:11">
      <c r="C39" s="482"/>
      <c r="D39" s="482"/>
      <c r="E39" s="482"/>
      <c r="F39" s="482"/>
      <c r="G39" s="482"/>
      <c r="H39" s="482"/>
      <c r="I39" s="482"/>
      <c r="J39" s="482"/>
      <c r="K39" s="482"/>
    </row>
    <row r="40" spans="3:11">
      <c r="C40" s="482"/>
      <c r="D40" s="482"/>
      <c r="E40" s="482"/>
      <c r="F40" s="482"/>
      <c r="G40" s="482"/>
      <c r="H40" s="482"/>
      <c r="I40" s="482"/>
      <c r="J40" s="482"/>
      <c r="K40" s="482"/>
    </row>
    <row r="41" spans="3:11">
      <c r="C41" s="482"/>
      <c r="D41" s="482"/>
      <c r="E41" s="482"/>
      <c r="F41" s="482"/>
      <c r="G41" s="482"/>
      <c r="H41" s="482"/>
      <c r="I41" s="482"/>
      <c r="J41" s="482"/>
      <c r="K41" s="482"/>
    </row>
    <row r="42" spans="3:11">
      <c r="C42" s="482"/>
      <c r="D42" s="482"/>
      <c r="E42" s="482"/>
      <c r="F42" s="482"/>
      <c r="G42" s="482"/>
      <c r="H42" s="482"/>
      <c r="I42" s="482"/>
      <c r="J42" s="482"/>
      <c r="K42" s="482"/>
    </row>
    <row r="43" spans="3:11">
      <c r="C43" s="482"/>
      <c r="D43" s="482"/>
      <c r="E43" s="482"/>
      <c r="F43" s="482"/>
      <c r="G43" s="482"/>
      <c r="H43" s="482"/>
      <c r="I43" s="482"/>
      <c r="J43" s="482"/>
      <c r="K43" s="482"/>
    </row>
    <row r="44" spans="3:11">
      <c r="C44" s="482"/>
      <c r="D44" s="482"/>
      <c r="E44" s="482"/>
      <c r="F44" s="482"/>
      <c r="G44" s="482"/>
      <c r="H44" s="482"/>
      <c r="I44" s="482"/>
      <c r="J44" s="482"/>
      <c r="K44" s="482"/>
    </row>
    <row r="45" spans="3:11">
      <c r="C45" s="482"/>
      <c r="D45" s="482"/>
      <c r="E45" s="482"/>
      <c r="F45" s="482"/>
      <c r="G45" s="482"/>
      <c r="H45" s="482"/>
      <c r="I45" s="482"/>
      <c r="J45" s="482"/>
      <c r="K45" s="482"/>
    </row>
    <row r="46" spans="3:11">
      <c r="C46" s="482"/>
      <c r="D46" s="482"/>
      <c r="E46" s="482"/>
      <c r="F46" s="482"/>
      <c r="G46" s="482"/>
      <c r="H46" s="482"/>
      <c r="I46" s="482"/>
      <c r="J46" s="482"/>
      <c r="K46" s="482"/>
    </row>
    <row r="47" spans="3:11">
      <c r="C47" s="482"/>
      <c r="D47" s="482"/>
      <c r="E47" s="482"/>
      <c r="F47" s="482"/>
      <c r="G47" s="482"/>
      <c r="H47" s="482"/>
      <c r="I47" s="482"/>
      <c r="J47" s="482"/>
      <c r="K47" s="482"/>
    </row>
    <row r="48" spans="3:11">
      <c r="C48" s="482"/>
      <c r="D48" s="482"/>
      <c r="E48" s="482"/>
      <c r="F48" s="482"/>
      <c r="G48" s="482"/>
      <c r="H48" s="482"/>
      <c r="I48" s="482"/>
      <c r="J48" s="482"/>
      <c r="K48" s="482"/>
    </row>
    <row r="49" spans="3:11">
      <c r="C49" s="482"/>
      <c r="D49" s="482"/>
      <c r="E49" s="482"/>
      <c r="F49" s="482"/>
      <c r="G49" s="482"/>
      <c r="H49" s="482"/>
      <c r="I49" s="482"/>
      <c r="J49" s="482"/>
      <c r="K49" s="482"/>
    </row>
    <row r="50" spans="3:11">
      <c r="C50" s="482"/>
      <c r="D50" s="482"/>
      <c r="E50" s="482"/>
      <c r="F50" s="482"/>
      <c r="G50" s="482"/>
      <c r="H50" s="482"/>
      <c r="I50" s="482"/>
      <c r="J50" s="482"/>
      <c r="K50" s="482"/>
    </row>
    <row r="51" spans="3:11">
      <c r="C51" s="482"/>
      <c r="D51" s="482"/>
      <c r="E51" s="482"/>
      <c r="F51" s="482"/>
      <c r="G51" s="482"/>
      <c r="H51" s="482"/>
      <c r="I51" s="482"/>
      <c r="J51" s="482"/>
      <c r="K51" s="482"/>
    </row>
    <row r="52" spans="3:11">
      <c r="C52" s="482"/>
      <c r="D52" s="482"/>
      <c r="E52" s="482"/>
      <c r="F52" s="482"/>
      <c r="G52" s="482"/>
      <c r="H52" s="482"/>
      <c r="I52" s="482"/>
      <c r="J52" s="482"/>
      <c r="K52" s="482"/>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41"/>
  <sheetViews>
    <sheetView zoomScale="85" zoomScaleNormal="85"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4" bestFit="1" customWidth="1"/>
    <col min="2" max="2" width="65.140625" style="74" customWidth="1"/>
    <col min="3" max="3" width="13.8554687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1"/>
  </cols>
  <sheetData>
    <row r="1" spans="1:14">
      <c r="A1" s="5" t="s">
        <v>191</v>
      </c>
      <c r="B1" s="74" t="s">
        <v>443</v>
      </c>
    </row>
    <row r="2" spans="1:14" ht="14.25" customHeight="1">
      <c r="A2" s="74" t="s">
        <v>192</v>
      </c>
      <c r="B2" s="428">
        <v>43830</v>
      </c>
    </row>
    <row r="3" spans="1:14" ht="14.25" customHeight="1"/>
    <row r="4" spans="1:14" ht="15.75" thickBot="1">
      <c r="A4" s="2" t="s">
        <v>345</v>
      </c>
      <c r="B4" s="98" t="s">
        <v>78</v>
      </c>
    </row>
    <row r="5" spans="1:14" s="24" customFormat="1" ht="12.75">
      <c r="A5" s="184"/>
      <c r="B5" s="185"/>
      <c r="C5" s="186" t="s">
        <v>0</v>
      </c>
      <c r="D5" s="186" t="s">
        <v>1</v>
      </c>
      <c r="E5" s="186" t="s">
        <v>2</v>
      </c>
      <c r="F5" s="186" t="s">
        <v>3</v>
      </c>
      <c r="G5" s="186" t="s">
        <v>4</v>
      </c>
      <c r="H5" s="186" t="s">
        <v>5</v>
      </c>
      <c r="I5" s="186" t="s">
        <v>241</v>
      </c>
      <c r="J5" s="186" t="s">
        <v>242</v>
      </c>
      <c r="K5" s="186" t="s">
        <v>243</v>
      </c>
      <c r="L5" s="186" t="s">
        <v>244</v>
      </c>
      <c r="M5" s="186" t="s">
        <v>245</v>
      </c>
      <c r="N5" s="187" t="s">
        <v>246</v>
      </c>
    </row>
    <row r="6" spans="1:14" ht="45">
      <c r="A6" s="176"/>
      <c r="B6" s="110"/>
      <c r="C6" s="111" t="s">
        <v>88</v>
      </c>
      <c r="D6" s="112" t="s">
        <v>77</v>
      </c>
      <c r="E6" s="113" t="s">
        <v>87</v>
      </c>
      <c r="F6" s="114">
        <v>0</v>
      </c>
      <c r="G6" s="114">
        <v>0.2</v>
      </c>
      <c r="H6" s="114">
        <v>0.35</v>
      </c>
      <c r="I6" s="114">
        <v>0.5</v>
      </c>
      <c r="J6" s="114">
        <v>0.75</v>
      </c>
      <c r="K6" s="114">
        <v>1</v>
      </c>
      <c r="L6" s="114">
        <v>1.5</v>
      </c>
      <c r="M6" s="114">
        <v>2.5</v>
      </c>
      <c r="N6" s="177" t="s">
        <v>78</v>
      </c>
    </row>
    <row r="7" spans="1:14">
      <c r="A7" s="178">
        <v>1</v>
      </c>
      <c r="B7" s="115" t="s">
        <v>79</v>
      </c>
      <c r="C7" s="307">
        <v>142800419.35500002</v>
      </c>
      <c r="D7" s="110"/>
      <c r="E7" s="310">
        <v>2856008.3871000004</v>
      </c>
      <c r="F7" s="307">
        <v>0</v>
      </c>
      <c r="G7" s="307">
        <v>2856008.3871000004</v>
      </c>
      <c r="H7" s="307">
        <v>0</v>
      </c>
      <c r="I7" s="307">
        <v>0</v>
      </c>
      <c r="J7" s="307">
        <v>0</v>
      </c>
      <c r="K7" s="307">
        <v>0</v>
      </c>
      <c r="L7" s="307">
        <v>0</v>
      </c>
      <c r="M7" s="307">
        <v>0</v>
      </c>
      <c r="N7" s="179">
        <v>571201.67742000008</v>
      </c>
    </row>
    <row r="8" spans="1:14">
      <c r="A8" s="178">
        <v>1.1000000000000001</v>
      </c>
      <c r="B8" s="116" t="s">
        <v>80</v>
      </c>
      <c r="C8" s="308">
        <v>142800419.35500002</v>
      </c>
      <c r="D8" s="117">
        <v>0.02</v>
      </c>
      <c r="E8" s="310">
        <v>2856008.3871000004</v>
      </c>
      <c r="F8" s="308"/>
      <c r="G8" s="308">
        <v>2856008.3871000004</v>
      </c>
      <c r="H8" s="308"/>
      <c r="I8" s="308"/>
      <c r="J8" s="308"/>
      <c r="K8" s="308"/>
      <c r="L8" s="308"/>
      <c r="M8" s="308"/>
      <c r="N8" s="179">
        <v>571201.67742000008</v>
      </c>
    </row>
    <row r="9" spans="1:14">
      <c r="A9" s="178">
        <v>1.2</v>
      </c>
      <c r="B9" s="116" t="s">
        <v>81</v>
      </c>
      <c r="C9" s="308">
        <v>0</v>
      </c>
      <c r="D9" s="117">
        <v>0.05</v>
      </c>
      <c r="E9" s="310">
        <v>0</v>
      </c>
      <c r="F9" s="308"/>
      <c r="G9" s="308"/>
      <c r="H9" s="308"/>
      <c r="I9" s="308"/>
      <c r="J9" s="308"/>
      <c r="K9" s="308"/>
      <c r="L9" s="308"/>
      <c r="M9" s="308"/>
      <c r="N9" s="179">
        <v>0</v>
      </c>
    </row>
    <row r="10" spans="1:14">
      <c r="A10" s="178">
        <v>1.3</v>
      </c>
      <c r="B10" s="116" t="s">
        <v>82</v>
      </c>
      <c r="C10" s="308">
        <v>0</v>
      </c>
      <c r="D10" s="117">
        <v>0.08</v>
      </c>
      <c r="E10" s="310">
        <v>0</v>
      </c>
      <c r="F10" s="308"/>
      <c r="G10" s="308"/>
      <c r="H10" s="308"/>
      <c r="I10" s="308"/>
      <c r="J10" s="308"/>
      <c r="K10" s="308"/>
      <c r="L10" s="308"/>
      <c r="M10" s="308"/>
      <c r="N10" s="179">
        <v>0</v>
      </c>
    </row>
    <row r="11" spans="1:14">
      <c r="A11" s="178">
        <v>1.4</v>
      </c>
      <c r="B11" s="116" t="s">
        <v>83</v>
      </c>
      <c r="C11" s="308">
        <v>0</v>
      </c>
      <c r="D11" s="117">
        <v>0.11</v>
      </c>
      <c r="E11" s="310">
        <v>0</v>
      </c>
      <c r="F11" s="308"/>
      <c r="G11" s="308"/>
      <c r="H11" s="308"/>
      <c r="I11" s="308"/>
      <c r="J11" s="308"/>
      <c r="K11" s="308"/>
      <c r="L11" s="308"/>
      <c r="M11" s="308"/>
      <c r="N11" s="179">
        <v>0</v>
      </c>
    </row>
    <row r="12" spans="1:14">
      <c r="A12" s="178">
        <v>1.5</v>
      </c>
      <c r="B12" s="116" t="s">
        <v>84</v>
      </c>
      <c r="C12" s="308">
        <v>0</v>
      </c>
      <c r="D12" s="117">
        <v>0.14000000000000001</v>
      </c>
      <c r="E12" s="310">
        <v>0</v>
      </c>
      <c r="F12" s="308"/>
      <c r="G12" s="308"/>
      <c r="H12" s="308"/>
      <c r="I12" s="308"/>
      <c r="J12" s="308"/>
      <c r="K12" s="308"/>
      <c r="L12" s="308"/>
      <c r="M12" s="308"/>
      <c r="N12" s="179">
        <v>0</v>
      </c>
    </row>
    <row r="13" spans="1:14">
      <c r="A13" s="178">
        <v>1.6</v>
      </c>
      <c r="B13" s="118" t="s">
        <v>85</v>
      </c>
      <c r="C13" s="308">
        <v>0</v>
      </c>
      <c r="D13" s="119"/>
      <c r="E13" s="308"/>
      <c r="F13" s="308"/>
      <c r="G13" s="308"/>
      <c r="H13" s="308"/>
      <c r="I13" s="308"/>
      <c r="J13" s="308"/>
      <c r="K13" s="308"/>
      <c r="L13" s="308"/>
      <c r="M13" s="308"/>
      <c r="N13" s="179">
        <v>0</v>
      </c>
    </row>
    <row r="14" spans="1:14">
      <c r="A14" s="178">
        <v>2</v>
      </c>
      <c r="B14" s="120" t="s">
        <v>86</v>
      </c>
      <c r="C14" s="307">
        <v>0</v>
      </c>
      <c r="D14" s="110"/>
      <c r="E14" s="310">
        <v>0</v>
      </c>
      <c r="F14" s="308">
        <v>0</v>
      </c>
      <c r="G14" s="308">
        <v>0</v>
      </c>
      <c r="H14" s="308">
        <v>0</v>
      </c>
      <c r="I14" s="308">
        <v>0</v>
      </c>
      <c r="J14" s="308">
        <v>0</v>
      </c>
      <c r="K14" s="308">
        <v>0</v>
      </c>
      <c r="L14" s="308">
        <v>0</v>
      </c>
      <c r="M14" s="308">
        <v>0</v>
      </c>
      <c r="N14" s="179">
        <v>0</v>
      </c>
    </row>
    <row r="15" spans="1:14">
      <c r="A15" s="178">
        <v>2.1</v>
      </c>
      <c r="B15" s="118" t="s">
        <v>80</v>
      </c>
      <c r="C15" s="308"/>
      <c r="D15" s="117">
        <v>5.0000000000000001E-3</v>
      </c>
      <c r="E15" s="310">
        <v>0</v>
      </c>
      <c r="F15" s="308"/>
      <c r="G15" s="308"/>
      <c r="H15" s="308"/>
      <c r="I15" s="308"/>
      <c r="J15" s="308"/>
      <c r="K15" s="308"/>
      <c r="L15" s="308"/>
      <c r="M15" s="308"/>
      <c r="N15" s="179">
        <v>0</v>
      </c>
    </row>
    <row r="16" spans="1:14">
      <c r="A16" s="178">
        <v>2.2000000000000002</v>
      </c>
      <c r="B16" s="118" t="s">
        <v>81</v>
      </c>
      <c r="C16" s="308"/>
      <c r="D16" s="117">
        <v>0.01</v>
      </c>
      <c r="E16" s="310">
        <v>0</v>
      </c>
      <c r="F16" s="308"/>
      <c r="G16" s="308"/>
      <c r="H16" s="308"/>
      <c r="I16" s="308"/>
      <c r="J16" s="308"/>
      <c r="K16" s="308"/>
      <c r="L16" s="308"/>
      <c r="M16" s="308"/>
      <c r="N16" s="179">
        <v>0</v>
      </c>
    </row>
    <row r="17" spans="1:14">
      <c r="A17" s="178">
        <v>2.2999999999999998</v>
      </c>
      <c r="B17" s="118" t="s">
        <v>82</v>
      </c>
      <c r="C17" s="308"/>
      <c r="D17" s="117">
        <v>0.02</v>
      </c>
      <c r="E17" s="310">
        <v>0</v>
      </c>
      <c r="F17" s="308"/>
      <c r="G17" s="308"/>
      <c r="H17" s="308"/>
      <c r="I17" s="308"/>
      <c r="J17" s="308"/>
      <c r="K17" s="308"/>
      <c r="L17" s="308"/>
      <c r="M17" s="308"/>
      <c r="N17" s="179">
        <v>0</v>
      </c>
    </row>
    <row r="18" spans="1:14">
      <c r="A18" s="178">
        <v>2.4</v>
      </c>
      <c r="B18" s="118" t="s">
        <v>83</v>
      </c>
      <c r="C18" s="308"/>
      <c r="D18" s="117">
        <v>0.03</v>
      </c>
      <c r="E18" s="310">
        <v>0</v>
      </c>
      <c r="F18" s="308"/>
      <c r="G18" s="308"/>
      <c r="H18" s="308"/>
      <c r="I18" s="308"/>
      <c r="J18" s="308"/>
      <c r="K18" s="308"/>
      <c r="L18" s="308"/>
      <c r="M18" s="308"/>
      <c r="N18" s="179">
        <v>0</v>
      </c>
    </row>
    <row r="19" spans="1:14">
      <c r="A19" s="178">
        <v>2.5</v>
      </c>
      <c r="B19" s="118" t="s">
        <v>84</v>
      </c>
      <c r="C19" s="308"/>
      <c r="D19" s="117">
        <v>0.04</v>
      </c>
      <c r="E19" s="310">
        <v>0</v>
      </c>
      <c r="F19" s="308"/>
      <c r="G19" s="308"/>
      <c r="H19" s="308"/>
      <c r="I19" s="308"/>
      <c r="J19" s="308"/>
      <c r="K19" s="308"/>
      <c r="L19" s="308"/>
      <c r="M19" s="308"/>
      <c r="N19" s="179">
        <v>0</v>
      </c>
    </row>
    <row r="20" spans="1:14">
      <c r="A20" s="178">
        <v>2.6</v>
      </c>
      <c r="B20" s="118" t="s">
        <v>85</v>
      </c>
      <c r="C20" s="308"/>
      <c r="D20" s="119"/>
      <c r="E20" s="311"/>
      <c r="F20" s="308"/>
      <c r="G20" s="308"/>
      <c r="H20" s="308"/>
      <c r="I20" s="308"/>
      <c r="J20" s="308"/>
      <c r="K20" s="308"/>
      <c r="L20" s="308"/>
      <c r="M20" s="308"/>
      <c r="N20" s="179">
        <v>0</v>
      </c>
    </row>
    <row r="21" spans="1:14" ht="15.75" thickBot="1">
      <c r="A21" s="180">
        <v>3</v>
      </c>
      <c r="B21" s="181" t="s">
        <v>69</v>
      </c>
      <c r="C21" s="309">
        <v>142800419.35500002</v>
      </c>
      <c r="D21" s="182"/>
      <c r="E21" s="312">
        <v>2856008.3871000004</v>
      </c>
      <c r="F21" s="313">
        <v>0</v>
      </c>
      <c r="G21" s="313">
        <v>2856008.3871000004</v>
      </c>
      <c r="H21" s="313">
        <v>0</v>
      </c>
      <c r="I21" s="313">
        <v>0</v>
      </c>
      <c r="J21" s="313">
        <v>0</v>
      </c>
      <c r="K21" s="313">
        <v>0</v>
      </c>
      <c r="L21" s="313">
        <v>0</v>
      </c>
      <c r="M21" s="313">
        <v>0</v>
      </c>
      <c r="N21" s="183">
        <v>571201.67742000008</v>
      </c>
    </row>
    <row r="22" spans="1:14">
      <c r="E22" s="314"/>
      <c r="F22" s="314"/>
      <c r="G22" s="314"/>
      <c r="H22" s="314"/>
      <c r="I22" s="314"/>
      <c r="J22" s="314"/>
      <c r="K22" s="314"/>
      <c r="L22" s="314"/>
      <c r="M22" s="314"/>
    </row>
    <row r="24" spans="1:14">
      <c r="C24" s="314"/>
      <c r="D24" s="314"/>
      <c r="E24" s="314"/>
      <c r="F24" s="314"/>
      <c r="G24" s="314"/>
      <c r="H24" s="314"/>
      <c r="I24" s="314"/>
      <c r="J24" s="314"/>
      <c r="K24" s="314"/>
      <c r="L24" s="314"/>
      <c r="M24" s="314"/>
      <c r="N24" s="314"/>
    </row>
    <row r="25" spans="1:14">
      <c r="C25" s="314"/>
      <c r="D25" s="314"/>
      <c r="E25" s="314"/>
      <c r="F25" s="314"/>
      <c r="G25" s="314"/>
      <c r="H25" s="314"/>
      <c r="I25" s="314"/>
      <c r="J25" s="314"/>
      <c r="K25" s="314"/>
      <c r="L25" s="314"/>
      <c r="M25" s="314"/>
      <c r="N25" s="314"/>
    </row>
    <row r="26" spans="1:14">
      <c r="C26" s="314"/>
      <c r="D26" s="314"/>
      <c r="E26" s="314"/>
      <c r="F26" s="314"/>
      <c r="G26" s="314"/>
      <c r="H26" s="314"/>
      <c r="I26" s="314"/>
      <c r="J26" s="314"/>
      <c r="K26" s="314"/>
      <c r="L26" s="314"/>
      <c r="M26" s="314"/>
      <c r="N26" s="314"/>
    </row>
    <row r="27" spans="1:14">
      <c r="C27" s="314"/>
      <c r="D27" s="314"/>
      <c r="E27" s="314"/>
      <c r="F27" s="314"/>
      <c r="G27" s="314"/>
      <c r="H27" s="314"/>
      <c r="I27" s="314"/>
      <c r="J27" s="314"/>
      <c r="K27" s="314"/>
      <c r="L27" s="314"/>
      <c r="M27" s="314"/>
      <c r="N27" s="314"/>
    </row>
    <row r="28" spans="1:14">
      <c r="C28" s="314"/>
      <c r="D28" s="314"/>
      <c r="E28" s="314"/>
      <c r="F28" s="314"/>
      <c r="G28" s="314"/>
      <c r="H28" s="314"/>
      <c r="I28" s="314"/>
      <c r="J28" s="314"/>
      <c r="K28" s="314"/>
      <c r="L28" s="314"/>
      <c r="M28" s="314"/>
      <c r="N28" s="314"/>
    </row>
    <row r="29" spans="1:14">
      <c r="C29" s="314"/>
      <c r="D29" s="314"/>
      <c r="E29" s="314"/>
      <c r="F29" s="314"/>
      <c r="G29" s="314"/>
      <c r="H29" s="314"/>
      <c r="I29" s="314"/>
      <c r="J29" s="314"/>
      <c r="K29" s="314"/>
      <c r="L29" s="314"/>
      <c r="M29" s="314"/>
      <c r="N29" s="314"/>
    </row>
    <row r="30" spans="1:14">
      <c r="C30" s="314"/>
      <c r="D30" s="314"/>
      <c r="E30" s="314"/>
      <c r="F30" s="314"/>
      <c r="G30" s="314"/>
      <c r="H30" s="314"/>
      <c r="I30" s="314"/>
      <c r="J30" s="314"/>
      <c r="K30" s="314"/>
      <c r="L30" s="314"/>
      <c r="M30" s="314"/>
      <c r="N30" s="314"/>
    </row>
    <row r="31" spans="1:14">
      <c r="C31" s="314"/>
      <c r="D31" s="314"/>
      <c r="E31" s="314"/>
      <c r="F31" s="314"/>
      <c r="G31" s="314"/>
      <c r="H31" s="314"/>
      <c r="I31" s="314"/>
      <c r="J31" s="314"/>
      <c r="K31" s="314"/>
      <c r="L31" s="314"/>
      <c r="M31" s="314"/>
      <c r="N31" s="314"/>
    </row>
    <row r="32" spans="1:14">
      <c r="C32" s="314"/>
      <c r="D32" s="314"/>
      <c r="E32" s="314"/>
      <c r="F32" s="314"/>
      <c r="G32" s="314"/>
      <c r="H32" s="314"/>
      <c r="I32" s="314"/>
      <c r="J32" s="314"/>
      <c r="K32" s="314"/>
      <c r="L32" s="314"/>
      <c r="M32" s="314"/>
      <c r="N32" s="314"/>
    </row>
    <row r="33" spans="3:14">
      <c r="C33" s="314"/>
      <c r="D33" s="314"/>
      <c r="E33" s="314"/>
      <c r="F33" s="314"/>
      <c r="G33" s="314"/>
      <c r="H33" s="314"/>
      <c r="I33" s="314"/>
      <c r="J33" s="314"/>
      <c r="K33" s="314"/>
      <c r="L33" s="314"/>
      <c r="M33" s="314"/>
      <c r="N33" s="314"/>
    </row>
    <row r="34" spans="3:14">
      <c r="C34" s="314"/>
      <c r="D34" s="314"/>
      <c r="E34" s="314"/>
      <c r="F34" s="314"/>
      <c r="G34" s="314"/>
      <c r="H34" s="314"/>
      <c r="I34" s="314"/>
      <c r="J34" s="314"/>
      <c r="K34" s="314"/>
      <c r="L34" s="314"/>
      <c r="M34" s="314"/>
      <c r="N34" s="314"/>
    </row>
    <row r="35" spans="3:14">
      <c r="C35" s="314"/>
      <c r="D35" s="314"/>
      <c r="E35" s="314"/>
      <c r="F35" s="314"/>
      <c r="G35" s="314"/>
      <c r="H35" s="314"/>
      <c r="I35" s="314"/>
      <c r="J35" s="314"/>
      <c r="K35" s="314"/>
      <c r="L35" s="314"/>
      <c r="M35" s="314"/>
      <c r="N35" s="314"/>
    </row>
    <row r="36" spans="3:14">
      <c r="C36" s="314"/>
      <c r="D36" s="314"/>
      <c r="E36" s="314"/>
      <c r="F36" s="314"/>
      <c r="G36" s="314"/>
      <c r="H36" s="314"/>
      <c r="I36" s="314"/>
      <c r="J36" s="314"/>
      <c r="K36" s="314"/>
      <c r="L36" s="314"/>
      <c r="M36" s="314"/>
      <c r="N36" s="314"/>
    </row>
    <row r="37" spans="3:14">
      <c r="C37" s="314"/>
      <c r="D37" s="314"/>
      <c r="E37" s="314"/>
      <c r="F37" s="314"/>
      <c r="G37" s="314"/>
      <c r="H37" s="314"/>
      <c r="I37" s="314"/>
      <c r="J37" s="314"/>
      <c r="K37" s="314"/>
      <c r="L37" s="314"/>
      <c r="M37" s="314"/>
      <c r="N37" s="314"/>
    </row>
    <row r="38" spans="3:14">
      <c r="C38" s="314"/>
      <c r="D38" s="314"/>
      <c r="E38" s="314"/>
      <c r="F38" s="314"/>
      <c r="G38" s="314"/>
      <c r="H38" s="314"/>
      <c r="I38" s="314"/>
      <c r="J38" s="314"/>
      <c r="K38" s="314"/>
      <c r="L38" s="314"/>
      <c r="M38" s="314"/>
      <c r="N38" s="314"/>
    </row>
    <row r="39" spans="3:14">
      <c r="C39" s="314"/>
      <c r="D39" s="314"/>
      <c r="E39" s="314"/>
      <c r="F39" s="314"/>
      <c r="G39" s="314"/>
      <c r="H39" s="314"/>
      <c r="I39" s="314"/>
      <c r="J39" s="314"/>
      <c r="K39" s="314"/>
      <c r="L39" s="314"/>
      <c r="M39" s="314"/>
      <c r="N39" s="314"/>
    </row>
    <row r="40" spans="3:14">
      <c r="C40" s="314"/>
      <c r="D40" s="314"/>
      <c r="E40" s="314"/>
      <c r="F40" s="314"/>
      <c r="G40" s="314"/>
      <c r="H40" s="314"/>
      <c r="I40" s="314"/>
      <c r="J40" s="314"/>
      <c r="K40" s="314"/>
      <c r="L40" s="314"/>
      <c r="M40" s="314"/>
      <c r="N40" s="314"/>
    </row>
    <row r="41" spans="3:14">
      <c r="C41" s="314"/>
      <c r="D41" s="314"/>
      <c r="E41" s="314"/>
      <c r="F41" s="314"/>
      <c r="G41" s="314"/>
      <c r="H41" s="314"/>
      <c r="I41" s="314"/>
      <c r="J41" s="314"/>
      <c r="K41" s="314"/>
      <c r="L41" s="314"/>
      <c r="M41" s="314"/>
      <c r="N41" s="31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F27" sqref="F27"/>
    </sheetView>
  </sheetViews>
  <sheetFormatPr defaultRowHeight="15"/>
  <cols>
    <col min="1" max="1" width="11.42578125" customWidth="1"/>
    <col min="2" max="2" width="76.85546875" style="4" customWidth="1"/>
    <col min="3" max="3" width="26.5703125" customWidth="1"/>
  </cols>
  <sheetData>
    <row r="1" spans="1:3">
      <c r="A1" s="357" t="s">
        <v>191</v>
      </c>
      <c r="B1" t="str">
        <f>'[4]1. key ratios'!B1</f>
        <v>ს.ს "პროკრედიტ ბანკი"</v>
      </c>
    </row>
    <row r="2" spans="1:3">
      <c r="A2" s="357" t="s">
        <v>192</v>
      </c>
      <c r="B2" s="483">
        <f>'[4]1. key ratios'!B2</f>
        <v>43830</v>
      </c>
    </row>
    <row r="3" spans="1:3">
      <c r="A3" s="357"/>
      <c r="B3"/>
    </row>
    <row r="4" spans="1:3">
      <c r="A4" s="357" t="s">
        <v>466</v>
      </c>
      <c r="B4" t="s">
        <v>467</v>
      </c>
    </row>
    <row r="5" spans="1:3">
      <c r="A5" s="484"/>
      <c r="B5" s="484" t="s">
        <v>468</v>
      </c>
      <c r="C5" s="485"/>
    </row>
    <row r="6" spans="1:3">
      <c r="A6" s="486">
        <v>1</v>
      </c>
      <c r="B6" s="487" t="s">
        <v>468</v>
      </c>
      <c r="C6" s="488">
        <v>1527844232.7527001</v>
      </c>
    </row>
    <row r="7" spans="1:3">
      <c r="A7" s="486">
        <v>2</v>
      </c>
      <c r="B7" s="487" t="s">
        <v>469</v>
      </c>
      <c r="C7" s="488">
        <v>-6738500.0999999996</v>
      </c>
    </row>
    <row r="8" spans="1:3">
      <c r="A8" s="489">
        <v>3</v>
      </c>
      <c r="B8" s="490" t="s">
        <v>470</v>
      </c>
      <c r="C8" s="491">
        <f>C6+C7</f>
        <v>1521105732.6527002</v>
      </c>
    </row>
    <row r="9" spans="1:3">
      <c r="A9" s="492"/>
      <c r="B9" s="492" t="s">
        <v>471</v>
      </c>
      <c r="C9" s="493"/>
    </row>
    <row r="10" spans="1:3">
      <c r="A10" s="494">
        <v>4</v>
      </c>
      <c r="B10" s="495" t="s">
        <v>472</v>
      </c>
      <c r="C10" s="488"/>
    </row>
    <row r="11" spans="1:3">
      <c r="A11" s="494">
        <v>5</v>
      </c>
      <c r="B11" s="496" t="s">
        <v>473</v>
      </c>
      <c r="C11" s="488"/>
    </row>
    <row r="12" spans="1:3">
      <c r="A12" s="494" t="s">
        <v>474</v>
      </c>
      <c r="B12" s="487" t="s">
        <v>475</v>
      </c>
      <c r="C12" s="491">
        <v>2856008.3871000004</v>
      </c>
    </row>
    <row r="13" spans="1:3">
      <c r="A13" s="497">
        <v>6</v>
      </c>
      <c r="B13" s="498" t="s">
        <v>476</v>
      </c>
      <c r="C13" s="488"/>
    </row>
    <row r="14" spans="1:3">
      <c r="A14" s="497">
        <v>7</v>
      </c>
      <c r="B14" s="499" t="s">
        <v>477</v>
      </c>
      <c r="C14" s="488"/>
    </row>
    <row r="15" spans="1:3">
      <c r="A15" s="500">
        <v>8</v>
      </c>
      <c r="B15" s="487" t="s">
        <v>478</v>
      </c>
      <c r="C15" s="488"/>
    </row>
    <row r="16" spans="1:3" ht="24">
      <c r="A16" s="497">
        <v>9</v>
      </c>
      <c r="B16" s="499" t="s">
        <v>479</v>
      </c>
      <c r="C16" s="488"/>
    </row>
    <row r="17" spans="1:3">
      <c r="A17" s="497">
        <v>10</v>
      </c>
      <c r="B17" s="499" t="s">
        <v>480</v>
      </c>
      <c r="C17" s="488"/>
    </row>
    <row r="18" spans="1:3">
      <c r="A18" s="501">
        <v>11</v>
      </c>
      <c r="B18" s="502" t="s">
        <v>481</v>
      </c>
      <c r="C18" s="491">
        <f>SUM(C10:C17)</f>
        <v>2856008.3871000004</v>
      </c>
    </row>
    <row r="19" spans="1:3">
      <c r="A19" s="492"/>
      <c r="B19" s="492" t="s">
        <v>482</v>
      </c>
      <c r="C19" s="503"/>
    </row>
    <row r="20" spans="1:3">
      <c r="A20" s="497">
        <v>12</v>
      </c>
      <c r="B20" s="495" t="s">
        <v>483</v>
      </c>
      <c r="C20" s="488"/>
    </row>
    <row r="21" spans="1:3">
      <c r="A21" s="497">
        <v>13</v>
      </c>
      <c r="B21" s="495" t="s">
        <v>484</v>
      </c>
      <c r="C21" s="488"/>
    </row>
    <row r="22" spans="1:3">
      <c r="A22" s="497">
        <v>14</v>
      </c>
      <c r="B22" s="495" t="s">
        <v>485</v>
      </c>
      <c r="C22" s="488"/>
    </row>
    <row r="23" spans="1:3" ht="24">
      <c r="A23" s="497" t="s">
        <v>486</v>
      </c>
      <c r="B23" s="495" t="s">
        <v>487</v>
      </c>
      <c r="C23" s="488"/>
    </row>
    <row r="24" spans="1:3">
      <c r="A24" s="497">
        <v>15</v>
      </c>
      <c r="B24" s="495" t="s">
        <v>488</v>
      </c>
      <c r="C24" s="488"/>
    </row>
    <row r="25" spans="1:3">
      <c r="A25" s="497" t="s">
        <v>489</v>
      </c>
      <c r="B25" s="487" t="s">
        <v>490</v>
      </c>
      <c r="C25" s="488"/>
    </row>
    <row r="26" spans="1:3">
      <c r="A26" s="501">
        <v>16</v>
      </c>
      <c r="B26" s="502" t="s">
        <v>491</v>
      </c>
      <c r="C26" s="491">
        <f>SUM(C20:C25)</f>
        <v>0</v>
      </c>
    </row>
    <row r="27" spans="1:3">
      <c r="A27" s="492"/>
      <c r="B27" s="492" t="s">
        <v>492</v>
      </c>
      <c r="C27" s="493"/>
    </row>
    <row r="28" spans="1:3">
      <c r="A28" s="494">
        <v>17</v>
      </c>
      <c r="B28" s="487" t="s">
        <v>493</v>
      </c>
      <c r="C28" s="488">
        <v>97194130.594199002</v>
      </c>
    </row>
    <row r="29" spans="1:3">
      <c r="A29" s="494">
        <v>18</v>
      </c>
      <c r="B29" s="487" t="s">
        <v>494</v>
      </c>
      <c r="C29" s="488">
        <v>-34610747.149739504</v>
      </c>
    </row>
    <row r="30" spans="1:3">
      <c r="A30" s="501">
        <v>19</v>
      </c>
      <c r="B30" s="502" t="s">
        <v>495</v>
      </c>
      <c r="C30" s="491">
        <f>C28+C29</f>
        <v>62583383.444459498</v>
      </c>
    </row>
    <row r="31" spans="1:3">
      <c r="A31" s="504"/>
      <c r="B31" s="492" t="s">
        <v>496</v>
      </c>
      <c r="C31" s="493"/>
    </row>
    <row r="32" spans="1:3">
      <c r="A32" s="494" t="s">
        <v>497</v>
      </c>
      <c r="B32" s="495" t="s">
        <v>498</v>
      </c>
      <c r="C32" s="505"/>
    </row>
    <row r="33" spans="1:3">
      <c r="A33" s="494" t="s">
        <v>499</v>
      </c>
      <c r="B33" s="496" t="s">
        <v>500</v>
      </c>
      <c r="C33" s="505"/>
    </row>
    <row r="34" spans="1:3">
      <c r="A34" s="492"/>
      <c r="B34" s="492" t="s">
        <v>501</v>
      </c>
      <c r="C34" s="493"/>
    </row>
    <row r="35" spans="1:3">
      <c r="A35" s="501">
        <v>20</v>
      </c>
      <c r="B35" s="502" t="s">
        <v>90</v>
      </c>
      <c r="C35" s="491">
        <v>193010028.67900002</v>
      </c>
    </row>
    <row r="36" spans="1:3">
      <c r="A36" s="501">
        <v>21</v>
      </c>
      <c r="B36" s="502" t="s">
        <v>502</v>
      </c>
      <c r="C36" s="491">
        <f>C8+C18+C26+C30</f>
        <v>1586545124.4842596</v>
      </c>
    </row>
    <row r="37" spans="1:3">
      <c r="A37" s="506"/>
      <c r="B37" s="506" t="s">
        <v>467</v>
      </c>
      <c r="C37" s="493"/>
    </row>
    <row r="38" spans="1:3">
      <c r="A38" s="501">
        <v>22</v>
      </c>
      <c r="B38" s="502" t="s">
        <v>467</v>
      </c>
      <c r="C38" s="507">
        <f>IFERROR(C35/C36,0)</f>
        <v>0.12165429504675579</v>
      </c>
    </row>
    <row r="39" spans="1:3">
      <c r="A39" s="506"/>
      <c r="B39" s="506" t="s">
        <v>503</v>
      </c>
      <c r="C39" s="493"/>
    </row>
    <row r="40" spans="1:3">
      <c r="A40" s="508" t="s">
        <v>504</v>
      </c>
      <c r="B40" s="495" t="s">
        <v>505</v>
      </c>
      <c r="C40" s="505"/>
    </row>
    <row r="41" spans="1:3">
      <c r="A41" s="509" t="s">
        <v>506</v>
      </c>
      <c r="B41" s="496" t="s">
        <v>507</v>
      </c>
      <c r="C41" s="50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B37" sqref="B37"/>
    </sheetView>
  </sheetViews>
  <sheetFormatPr defaultRowHeight="15.75"/>
  <cols>
    <col min="1" max="1" width="9.5703125" style="18" bestFit="1" customWidth="1"/>
    <col min="2" max="2" width="86" style="15" customWidth="1"/>
    <col min="3" max="3" width="12.7109375" style="15" customWidth="1"/>
    <col min="4" max="7" width="12.7109375" style="2" customWidth="1"/>
    <col min="8" max="13" width="6.7109375" customWidth="1"/>
  </cols>
  <sheetData>
    <row r="1" spans="1:8">
      <c r="A1" s="16" t="s">
        <v>191</v>
      </c>
      <c r="B1" s="15" t="s">
        <v>443</v>
      </c>
    </row>
    <row r="2" spans="1:8">
      <c r="A2" s="16" t="s">
        <v>192</v>
      </c>
      <c r="B2" s="424">
        <v>43830</v>
      </c>
      <c r="C2" s="28"/>
      <c r="D2" s="17"/>
      <c r="E2" s="17"/>
      <c r="F2" s="17"/>
      <c r="G2" s="17"/>
      <c r="H2" s="1"/>
    </row>
    <row r="3" spans="1:8">
      <c r="A3" s="16"/>
      <c r="C3" s="28"/>
      <c r="D3" s="17"/>
      <c r="E3" s="17"/>
      <c r="F3" s="17"/>
      <c r="G3" s="17"/>
      <c r="H3" s="1"/>
    </row>
    <row r="4" spans="1:8" ht="16.5" thickBot="1">
      <c r="A4" s="75" t="s">
        <v>332</v>
      </c>
      <c r="B4" s="218" t="s">
        <v>226</v>
      </c>
      <c r="C4" s="219"/>
      <c r="D4" s="220"/>
      <c r="E4" s="220"/>
      <c r="F4" s="220"/>
      <c r="G4" s="220"/>
      <c r="H4" s="1"/>
    </row>
    <row r="5" spans="1:8" ht="15">
      <c r="A5" s="334" t="s">
        <v>27</v>
      </c>
      <c r="B5" s="335"/>
      <c r="C5" s="436">
        <v>43830</v>
      </c>
      <c r="D5" s="436">
        <v>43738</v>
      </c>
      <c r="E5" s="436">
        <v>43646</v>
      </c>
      <c r="F5" s="436">
        <v>43555</v>
      </c>
      <c r="G5" s="436">
        <v>43465</v>
      </c>
    </row>
    <row r="6" spans="1:8" ht="15">
      <c r="A6" s="127"/>
      <c r="B6" s="31" t="s">
        <v>188</v>
      </c>
      <c r="C6" s="336"/>
      <c r="D6" s="336"/>
      <c r="E6" s="336"/>
      <c r="F6" s="336"/>
      <c r="G6" s="336"/>
    </row>
    <row r="7" spans="1:8" ht="15">
      <c r="A7" s="127"/>
      <c r="B7" s="32" t="s">
        <v>193</v>
      </c>
      <c r="C7" s="336"/>
      <c r="D7" s="336"/>
      <c r="E7" s="336"/>
      <c r="F7" s="336"/>
      <c r="G7" s="336"/>
    </row>
    <row r="8" spans="1:8" ht="15">
      <c r="A8" s="128">
        <v>1</v>
      </c>
      <c r="B8" s="241" t="s">
        <v>24</v>
      </c>
      <c r="C8" s="243">
        <v>193010028.67900002</v>
      </c>
      <c r="D8" s="437">
        <v>182455156.92881042</v>
      </c>
      <c r="E8" s="438">
        <v>178327729.99906981</v>
      </c>
      <c r="F8" s="438">
        <v>173631793.57676041</v>
      </c>
      <c r="G8" s="438">
        <v>169150626.97890002</v>
      </c>
      <c r="H8" s="446"/>
    </row>
    <row r="9" spans="1:8" ht="15">
      <c r="A9" s="128">
        <v>2</v>
      </c>
      <c r="B9" s="241" t="s">
        <v>90</v>
      </c>
      <c r="C9" s="243">
        <v>193010028.67900002</v>
      </c>
      <c r="D9" s="437">
        <v>182455156.92881042</v>
      </c>
      <c r="E9" s="438">
        <v>178327729.99906981</v>
      </c>
      <c r="F9" s="438">
        <v>173631793.57676041</v>
      </c>
      <c r="G9" s="438">
        <v>169150626.97890002</v>
      </c>
      <c r="H9" s="446"/>
    </row>
    <row r="10" spans="1:8" ht="15">
      <c r="A10" s="128">
        <v>3</v>
      </c>
      <c r="B10" s="241" t="s">
        <v>89</v>
      </c>
      <c r="C10" s="243">
        <v>251779916.34689862</v>
      </c>
      <c r="D10" s="437">
        <v>242850298.83932611</v>
      </c>
      <c r="E10" s="438">
        <v>237459267.06723186</v>
      </c>
      <c r="F10" s="438">
        <v>228911133.04058027</v>
      </c>
      <c r="G10" s="438">
        <v>225112407.15249586</v>
      </c>
      <c r="H10" s="446"/>
    </row>
    <row r="11" spans="1:8" ht="15">
      <c r="A11" s="127"/>
      <c r="B11" s="31" t="s">
        <v>189</v>
      </c>
      <c r="C11" s="336"/>
      <c r="D11" s="336"/>
      <c r="E11" s="336"/>
      <c r="F11" s="336"/>
      <c r="G11" s="336"/>
      <c r="H11" s="446"/>
    </row>
    <row r="12" spans="1:8" ht="15" customHeight="1">
      <c r="A12" s="128">
        <v>4</v>
      </c>
      <c r="B12" s="241" t="s">
        <v>346</v>
      </c>
      <c r="C12" s="368">
        <v>1270169967.2874706</v>
      </c>
      <c r="D12" s="439">
        <v>1332323124.4388566</v>
      </c>
      <c r="E12" s="438">
        <v>1282620740.5341537</v>
      </c>
      <c r="F12" s="438">
        <v>1215881086.5662558</v>
      </c>
      <c r="G12" s="438">
        <v>1265298589.3955257</v>
      </c>
      <c r="H12" s="446"/>
    </row>
    <row r="13" spans="1:8" ht="15">
      <c r="A13" s="127"/>
      <c r="B13" s="31" t="s">
        <v>91</v>
      </c>
      <c r="C13" s="336"/>
      <c r="D13" s="336"/>
      <c r="E13" s="336"/>
      <c r="F13" s="336"/>
      <c r="G13" s="336"/>
      <c r="H13" s="446"/>
    </row>
    <row r="14" spans="1:8" s="3" customFormat="1" ht="15">
      <c r="A14" s="128"/>
      <c r="B14" s="32" t="s">
        <v>404</v>
      </c>
      <c r="C14" s="336"/>
      <c r="D14" s="336"/>
      <c r="E14" s="336"/>
      <c r="F14" s="336"/>
      <c r="G14" s="336"/>
      <c r="H14" s="446"/>
    </row>
    <row r="15" spans="1:8" ht="15">
      <c r="A15" s="126">
        <v>5</v>
      </c>
      <c r="B15" s="30" t="s">
        <v>405</v>
      </c>
      <c r="C15" s="510">
        <v>0.15195606387323526</v>
      </c>
      <c r="D15" s="440">
        <v>0.13694512508416926</v>
      </c>
      <c r="E15" s="440">
        <v>0.13903387366463787</v>
      </c>
      <c r="F15" s="440">
        <v>0.14280326875312313</v>
      </c>
      <c r="G15" s="440">
        <v>0.13368435592717193</v>
      </c>
      <c r="H15" s="446"/>
    </row>
    <row r="16" spans="1:8" ht="15" customHeight="1">
      <c r="A16" s="126">
        <v>6</v>
      </c>
      <c r="B16" s="30" t="s">
        <v>406</v>
      </c>
      <c r="C16" s="510">
        <v>0.15195606387323526</v>
      </c>
      <c r="D16" s="440">
        <v>0.13694512508416926</v>
      </c>
      <c r="E16" s="440">
        <v>0.13903387366463787</v>
      </c>
      <c r="F16" s="440">
        <v>0.14280326875312313</v>
      </c>
      <c r="G16" s="440">
        <v>0.13368435592717193</v>
      </c>
      <c r="H16" s="446"/>
    </row>
    <row r="17" spans="1:8" ht="15">
      <c r="A17" s="126">
        <v>7</v>
      </c>
      <c r="B17" s="30" t="s">
        <v>407</v>
      </c>
      <c r="C17" s="510">
        <v>0.19822537363608964</v>
      </c>
      <c r="D17" s="440">
        <v>0.18227582662547345</v>
      </c>
      <c r="E17" s="440">
        <v>0.18513599504740644</v>
      </c>
      <c r="F17" s="440">
        <v>0.18826769786101649</v>
      </c>
      <c r="G17" s="440">
        <v>0.17791247776545724</v>
      </c>
      <c r="H17" s="446"/>
    </row>
    <row r="18" spans="1:8" ht="15">
      <c r="A18" s="127"/>
      <c r="B18" s="31" t="s">
        <v>6</v>
      </c>
      <c r="C18" s="441"/>
      <c r="D18" s="441"/>
      <c r="E18" s="441"/>
      <c r="F18" s="441"/>
      <c r="G18" s="441"/>
      <c r="H18" s="446"/>
    </row>
    <row r="19" spans="1:8" ht="15" customHeight="1">
      <c r="A19" s="129">
        <v>8</v>
      </c>
      <c r="B19" s="33" t="s">
        <v>7</v>
      </c>
      <c r="C19" s="511">
        <v>6.0369512968061284E-2</v>
      </c>
      <c r="D19" s="442">
        <v>5.9780941201577155E-2</v>
      </c>
      <c r="E19" s="442">
        <v>5.9611255613292329E-2</v>
      </c>
      <c r="F19" s="442">
        <v>5.8783972928478818E-2</v>
      </c>
      <c r="G19" s="442">
        <v>6.3928922089932963E-2</v>
      </c>
      <c r="H19" s="446"/>
    </row>
    <row r="20" spans="1:8" ht="15">
      <c r="A20" s="129">
        <v>9</v>
      </c>
      <c r="B20" s="33" t="s">
        <v>8</v>
      </c>
      <c r="C20" s="511">
        <v>2.6052321770937824E-2</v>
      </c>
      <c r="D20" s="442">
        <v>2.6254755622061084E-2</v>
      </c>
      <c r="E20" s="442">
        <v>2.6542243907060552E-2</v>
      </c>
      <c r="F20" s="442">
        <v>2.7134363320334066E-2</v>
      </c>
      <c r="G20" s="442">
        <v>2.4837714760723526E-2</v>
      </c>
      <c r="H20" s="446"/>
    </row>
    <row r="21" spans="1:8" ht="15">
      <c r="A21" s="129">
        <v>10</v>
      </c>
      <c r="B21" s="33" t="s">
        <v>9</v>
      </c>
      <c r="C21" s="511">
        <v>2.2853761759102725E-2</v>
      </c>
      <c r="D21" s="442">
        <v>2.4633964718204979E-2</v>
      </c>
      <c r="E21" s="442">
        <v>1.8440517780164527E-2</v>
      </c>
      <c r="F21" s="442">
        <v>1.9060455530065985E-2</v>
      </c>
      <c r="G21" s="442">
        <v>2.4526950610113049E-2</v>
      </c>
      <c r="H21" s="446"/>
    </row>
    <row r="22" spans="1:8" ht="15">
      <c r="A22" s="129">
        <v>11</v>
      </c>
      <c r="B22" s="33" t="s">
        <v>227</v>
      </c>
      <c r="C22" s="511">
        <v>3.4317191197123467E-2</v>
      </c>
      <c r="D22" s="442">
        <v>3.3526185579516081E-2</v>
      </c>
      <c r="E22" s="442">
        <v>3.3069011706231777E-2</v>
      </c>
      <c r="F22" s="442">
        <v>3.1649609608144759E-2</v>
      </c>
      <c r="G22" s="442">
        <v>3.9091207329209433E-2</v>
      </c>
      <c r="H22" s="446"/>
    </row>
    <row r="23" spans="1:8" ht="15">
      <c r="A23" s="129">
        <v>12</v>
      </c>
      <c r="B23" s="33" t="s">
        <v>10</v>
      </c>
      <c r="C23" s="511">
        <v>1.5427818985523124E-2</v>
      </c>
      <c r="D23" s="442">
        <v>1.1949745213188848E-2</v>
      </c>
      <c r="E23" s="442">
        <v>1.2563979419076256E-2</v>
      </c>
      <c r="F23" s="442">
        <v>1.2444966562368679E-2</v>
      </c>
      <c r="G23" s="442">
        <v>2.1433051945955083E-2</v>
      </c>
      <c r="H23" s="446"/>
    </row>
    <row r="24" spans="1:8" ht="15">
      <c r="A24" s="129">
        <v>13</v>
      </c>
      <c r="B24" s="33" t="s">
        <v>11</v>
      </c>
      <c r="C24" s="511">
        <v>0.12400850029845803</v>
      </c>
      <c r="D24" s="442">
        <v>9.6924199755498458E-2</v>
      </c>
      <c r="E24" s="442">
        <v>0.10146314671390697</v>
      </c>
      <c r="F24" s="442">
        <v>0.10158853718826454</v>
      </c>
      <c r="G24" s="442">
        <v>0.15503442689900168</v>
      </c>
      <c r="H24" s="446"/>
    </row>
    <row r="25" spans="1:8" ht="15">
      <c r="A25" s="127"/>
      <c r="B25" s="31" t="s">
        <v>12</v>
      </c>
      <c r="C25" s="441"/>
      <c r="D25" s="441"/>
      <c r="E25" s="441"/>
      <c r="F25" s="441"/>
      <c r="G25" s="441"/>
      <c r="H25" s="446"/>
    </row>
    <row r="26" spans="1:8" ht="15">
      <c r="A26" s="129">
        <v>14</v>
      </c>
      <c r="B26" s="33" t="s">
        <v>13</v>
      </c>
      <c r="C26" s="511">
        <v>3.4885198679042877E-2</v>
      </c>
      <c r="D26" s="442">
        <v>3.2856279058343263E-2</v>
      </c>
      <c r="E26" s="442">
        <v>2.9289051468664767E-2</v>
      </c>
      <c r="F26" s="442">
        <v>2.6179668772193691E-2</v>
      </c>
      <c r="G26" s="442">
        <v>2.7001408993398066E-2</v>
      </c>
      <c r="H26" s="446"/>
    </row>
    <row r="27" spans="1:8" ht="15" customHeight="1">
      <c r="A27" s="129">
        <v>15</v>
      </c>
      <c r="B27" s="33" t="s">
        <v>14</v>
      </c>
      <c r="C27" s="511">
        <v>3.4605441234879811E-2</v>
      </c>
      <c r="D27" s="442">
        <v>3.465865474387908E-2</v>
      </c>
      <c r="E27" s="442">
        <v>3.3281692979583763E-2</v>
      </c>
      <c r="F27" s="442">
        <v>3.1789098290586439E-2</v>
      </c>
      <c r="G27" s="442">
        <v>3.2103008449513359E-2</v>
      </c>
      <c r="H27" s="446"/>
    </row>
    <row r="28" spans="1:8" ht="15">
      <c r="A28" s="129">
        <v>16</v>
      </c>
      <c r="B28" s="33" t="s">
        <v>15</v>
      </c>
      <c r="C28" s="511">
        <v>0.74826308879829462</v>
      </c>
      <c r="D28" s="442">
        <v>0.75679869898216434</v>
      </c>
      <c r="E28" s="442">
        <v>0.77853558355421681</v>
      </c>
      <c r="F28" s="442">
        <v>0.77167061830366912</v>
      </c>
      <c r="G28" s="442">
        <v>0.77269342687852827</v>
      </c>
      <c r="H28" s="446"/>
    </row>
    <row r="29" spans="1:8" ht="15" customHeight="1">
      <c r="A29" s="129">
        <v>17</v>
      </c>
      <c r="B29" s="33" t="s">
        <v>16</v>
      </c>
      <c r="C29" s="511">
        <v>0.71443505153607478</v>
      </c>
      <c r="D29" s="442">
        <v>0.72328084528102887</v>
      </c>
      <c r="E29" s="442">
        <v>0.72254128833649034</v>
      </c>
      <c r="F29" s="442">
        <v>0.73450512411722024</v>
      </c>
      <c r="G29" s="442">
        <v>0.73344295428319461</v>
      </c>
      <c r="H29" s="446"/>
    </row>
    <row r="30" spans="1:8" ht="15">
      <c r="A30" s="129">
        <v>18</v>
      </c>
      <c r="B30" s="33" t="s">
        <v>17</v>
      </c>
      <c r="C30" s="511">
        <v>4.4531352032856755E-2</v>
      </c>
      <c r="D30" s="442">
        <v>6.8161509490301087E-2</v>
      </c>
      <c r="E30" s="442">
        <v>3.1027846293147948E-2</v>
      </c>
      <c r="F30" s="442">
        <v>-2.2184405612167488E-2</v>
      </c>
      <c r="G30" s="442">
        <v>3.7759915764223495E-2</v>
      </c>
      <c r="H30" s="446"/>
    </row>
    <row r="31" spans="1:8" ht="15" customHeight="1">
      <c r="A31" s="127"/>
      <c r="B31" s="31" t="s">
        <v>18</v>
      </c>
      <c r="C31" s="441"/>
      <c r="D31" s="441"/>
      <c r="E31" s="441"/>
      <c r="F31" s="441"/>
      <c r="G31" s="441"/>
      <c r="H31" s="446"/>
    </row>
    <row r="32" spans="1:8" ht="15" customHeight="1">
      <c r="A32" s="129">
        <v>19</v>
      </c>
      <c r="B32" s="33" t="s">
        <v>19</v>
      </c>
      <c r="C32" s="511">
        <v>0.24621589556660944</v>
      </c>
      <c r="D32" s="442">
        <v>0.24517073563796293</v>
      </c>
      <c r="E32" s="442">
        <v>0.24530416770528599</v>
      </c>
      <c r="F32" s="442">
        <v>0.260116144464415</v>
      </c>
      <c r="G32" s="442">
        <v>0.26331124417668572</v>
      </c>
      <c r="H32" s="446"/>
    </row>
    <row r="33" spans="1:8" ht="15" customHeight="1">
      <c r="A33" s="129">
        <v>20</v>
      </c>
      <c r="B33" s="33" t="s">
        <v>20</v>
      </c>
      <c r="C33" s="511">
        <v>0.83028131046827158</v>
      </c>
      <c r="D33" s="442">
        <v>0.83356526310042234</v>
      </c>
      <c r="E33" s="442">
        <v>0.83296116296318878</v>
      </c>
      <c r="F33" s="442">
        <v>0.84519550740453975</v>
      </c>
      <c r="G33" s="442">
        <v>0.83761843207771902</v>
      </c>
      <c r="H33" s="446"/>
    </row>
    <row r="34" spans="1:8" ht="15" customHeight="1">
      <c r="A34" s="129">
        <v>21</v>
      </c>
      <c r="B34" s="244" t="s">
        <v>21</v>
      </c>
      <c r="C34" s="511">
        <v>0.31722920957831063</v>
      </c>
      <c r="D34" s="442">
        <v>0.31609216485007946</v>
      </c>
      <c r="E34" s="442">
        <v>0.2921736135590518</v>
      </c>
      <c r="F34" s="442">
        <v>0.30042566668699716</v>
      </c>
      <c r="G34" s="442">
        <v>0.30370713727176074</v>
      </c>
      <c r="H34" s="446"/>
    </row>
    <row r="35" spans="1:8" ht="15" customHeight="1">
      <c r="A35" s="337"/>
      <c r="B35" s="31" t="s">
        <v>403</v>
      </c>
      <c r="C35" s="336"/>
      <c r="D35" s="336"/>
      <c r="E35" s="336"/>
      <c r="F35" s="336"/>
      <c r="G35" s="336"/>
      <c r="H35" s="446"/>
    </row>
    <row r="36" spans="1:8" ht="15" customHeight="1">
      <c r="A36" s="129">
        <v>22</v>
      </c>
      <c r="B36" s="333" t="s">
        <v>396</v>
      </c>
      <c r="C36" s="244">
        <v>367293107.16000003</v>
      </c>
      <c r="D36" s="443">
        <v>378604348.16999996</v>
      </c>
      <c r="E36" s="443">
        <v>315865904.38250005</v>
      </c>
      <c r="F36" s="443">
        <v>333650868.66499996</v>
      </c>
      <c r="G36" s="443">
        <v>348156938.22750002</v>
      </c>
      <c r="H36" s="446"/>
    </row>
    <row r="37" spans="1:8" ht="15">
      <c r="A37" s="129">
        <v>23</v>
      </c>
      <c r="B37" s="33" t="s">
        <v>397</v>
      </c>
      <c r="C37" s="244">
        <v>188731092.83875102</v>
      </c>
      <c r="D37" s="443">
        <v>227600179.05223849</v>
      </c>
      <c r="E37" s="444">
        <v>179501193.88655847</v>
      </c>
      <c r="F37" s="444">
        <v>237404220.46693552</v>
      </c>
      <c r="G37" s="444">
        <v>203278852.07155752</v>
      </c>
      <c r="H37" s="446"/>
    </row>
    <row r="38" spans="1:8" thickBot="1">
      <c r="A38" s="130">
        <v>24</v>
      </c>
      <c r="B38" s="245" t="s">
        <v>395</v>
      </c>
      <c r="C38" s="445">
        <v>1.9461186900126186</v>
      </c>
      <c r="D38" s="445">
        <v>1.6634624355154974</v>
      </c>
      <c r="E38" s="445">
        <v>1.7596869276653482</v>
      </c>
      <c r="F38" s="445">
        <v>1.4054125407238462</v>
      </c>
      <c r="G38" s="445">
        <v>1.7127061407496684</v>
      </c>
      <c r="H38" s="446"/>
    </row>
    <row r="39" spans="1:8">
      <c r="A39" s="19"/>
    </row>
    <row r="40" spans="1:8" ht="39.75">
      <c r="B40" s="332" t="s">
        <v>408</v>
      </c>
    </row>
    <row r="41" spans="1:8" ht="65.25">
      <c r="B41" s="384" t="s">
        <v>402</v>
      </c>
      <c r="D41" s="357"/>
      <c r="E41" s="357"/>
      <c r="F41" s="357"/>
      <c r="G41" s="35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F21" sqref="F2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6" t="s">
        <v>191</v>
      </c>
      <c r="B1" s="2" t="s">
        <v>443</v>
      </c>
    </row>
    <row r="2" spans="1:8" ht="15.75">
      <c r="A2" s="16" t="s">
        <v>192</v>
      </c>
      <c r="B2" s="425">
        <v>43830</v>
      </c>
    </row>
    <row r="3" spans="1:8" ht="15.75">
      <c r="A3" s="16"/>
    </row>
    <row r="4" spans="1:8" ht="16.5" thickBot="1">
      <c r="A4" s="34" t="s">
        <v>333</v>
      </c>
      <c r="B4" s="76" t="s">
        <v>247</v>
      </c>
      <c r="C4" s="34"/>
      <c r="D4" s="35"/>
      <c r="E4" s="35"/>
      <c r="F4" s="36"/>
      <c r="G4" s="36"/>
      <c r="H4" s="37" t="s">
        <v>95</v>
      </c>
    </row>
    <row r="5" spans="1:8" ht="15.75">
      <c r="A5" s="38"/>
      <c r="B5" s="39"/>
      <c r="C5" s="515" t="s">
        <v>197</v>
      </c>
      <c r="D5" s="516"/>
      <c r="E5" s="517"/>
      <c r="F5" s="515" t="s">
        <v>198</v>
      </c>
      <c r="G5" s="516"/>
      <c r="H5" s="518"/>
    </row>
    <row r="6" spans="1:8" ht="15.75">
      <c r="A6" s="40" t="s">
        <v>27</v>
      </c>
      <c r="B6" s="41" t="s">
        <v>155</v>
      </c>
      <c r="C6" s="42" t="s">
        <v>28</v>
      </c>
      <c r="D6" s="42" t="s">
        <v>96</v>
      </c>
      <c r="E6" s="42" t="s">
        <v>69</v>
      </c>
      <c r="F6" s="42" t="s">
        <v>28</v>
      </c>
      <c r="G6" s="42" t="s">
        <v>96</v>
      </c>
      <c r="H6" s="43" t="s">
        <v>69</v>
      </c>
    </row>
    <row r="7" spans="1:8" ht="15.75">
      <c r="A7" s="40">
        <v>1</v>
      </c>
      <c r="B7" s="44" t="s">
        <v>156</v>
      </c>
      <c r="C7" s="246">
        <v>21513854.5</v>
      </c>
      <c r="D7" s="246">
        <v>26375974.41</v>
      </c>
      <c r="E7" s="247">
        <v>47889828.909999996</v>
      </c>
      <c r="F7" s="248">
        <v>22040128</v>
      </c>
      <c r="G7" s="249">
        <v>29688694.530000001</v>
      </c>
      <c r="H7" s="250">
        <v>51728822.530000001</v>
      </c>
    </row>
    <row r="8" spans="1:8" ht="15.75">
      <c r="A8" s="40">
        <v>2</v>
      </c>
      <c r="B8" s="44" t="s">
        <v>157</v>
      </c>
      <c r="C8" s="246">
        <v>2871596.65</v>
      </c>
      <c r="D8" s="246">
        <v>176169203.90000001</v>
      </c>
      <c r="E8" s="247">
        <v>179040800.55000001</v>
      </c>
      <c r="F8" s="248">
        <v>20669481.16</v>
      </c>
      <c r="G8" s="249">
        <v>171492340.17000002</v>
      </c>
      <c r="H8" s="250">
        <v>192161821.33000001</v>
      </c>
    </row>
    <row r="9" spans="1:8" ht="15.75">
      <c r="A9" s="40">
        <v>3</v>
      </c>
      <c r="B9" s="44" t="s">
        <v>158</v>
      </c>
      <c r="C9" s="246">
        <v>39105367.380000003</v>
      </c>
      <c r="D9" s="246">
        <v>79684013.060000002</v>
      </c>
      <c r="E9" s="247">
        <v>118789380.44</v>
      </c>
      <c r="F9" s="248">
        <v>15265600.73</v>
      </c>
      <c r="G9" s="249">
        <v>105865914.48999999</v>
      </c>
      <c r="H9" s="250">
        <v>121131515.22</v>
      </c>
    </row>
    <row r="10" spans="1:8" ht="15.75">
      <c r="A10" s="40">
        <v>4</v>
      </c>
      <c r="B10" s="44" t="s">
        <v>187</v>
      </c>
      <c r="C10" s="246">
        <v>0</v>
      </c>
      <c r="D10" s="246">
        <v>0</v>
      </c>
      <c r="E10" s="247">
        <v>0</v>
      </c>
      <c r="F10" s="248">
        <v>0</v>
      </c>
      <c r="G10" s="249">
        <v>0</v>
      </c>
      <c r="H10" s="250">
        <v>0</v>
      </c>
    </row>
    <row r="11" spans="1:8" ht="15.75">
      <c r="A11" s="40">
        <v>5</v>
      </c>
      <c r="B11" s="44" t="s">
        <v>159</v>
      </c>
      <c r="C11" s="246">
        <v>21916938.910000004</v>
      </c>
      <c r="D11" s="246">
        <v>0</v>
      </c>
      <c r="E11" s="247">
        <v>21916938.910000004</v>
      </c>
      <c r="F11" s="248">
        <v>29584521.789999999</v>
      </c>
      <c r="G11" s="249">
        <v>0</v>
      </c>
      <c r="H11" s="250">
        <v>29584521.789999999</v>
      </c>
    </row>
    <row r="12" spans="1:8" ht="15.75">
      <c r="A12" s="40">
        <v>6.1</v>
      </c>
      <c r="B12" s="45" t="s">
        <v>160</v>
      </c>
      <c r="C12" s="246">
        <v>274387512.00999999</v>
      </c>
      <c r="D12" s="246">
        <v>815589761.08900023</v>
      </c>
      <c r="E12" s="247">
        <v>1089977273.0990002</v>
      </c>
      <c r="F12" s="248">
        <v>237196325.65000001</v>
      </c>
      <c r="G12" s="249">
        <v>806312106.12440014</v>
      </c>
      <c r="H12" s="250">
        <v>1043508431.7744001</v>
      </c>
    </row>
    <row r="13" spans="1:8" ht="15.75">
      <c r="A13" s="40">
        <v>6.2</v>
      </c>
      <c r="B13" s="45" t="s">
        <v>161</v>
      </c>
      <c r="C13" s="246">
        <v>-7922419.3196</v>
      </c>
      <c r="D13" s="246">
        <v>-29796725.151981998</v>
      </c>
      <c r="E13" s="247">
        <v>-37719144.471581995</v>
      </c>
      <c r="F13" s="248">
        <v>-6357124.4919999987</v>
      </c>
      <c r="G13" s="249">
        <v>-27142635.510392003</v>
      </c>
      <c r="H13" s="250">
        <v>-33499760.002392001</v>
      </c>
    </row>
    <row r="14" spans="1:8" ht="15.75">
      <c r="A14" s="40">
        <v>6</v>
      </c>
      <c r="B14" s="44" t="s">
        <v>162</v>
      </c>
      <c r="C14" s="247">
        <v>266465092.6904</v>
      </c>
      <c r="D14" s="247">
        <v>785793035.93701828</v>
      </c>
      <c r="E14" s="247">
        <v>1052258128.6274183</v>
      </c>
      <c r="F14" s="247">
        <v>230839201.15799999</v>
      </c>
      <c r="G14" s="247">
        <v>779169470.61400819</v>
      </c>
      <c r="H14" s="250">
        <v>1010008671.7720082</v>
      </c>
    </row>
    <row r="15" spans="1:8" ht="15.75">
      <c r="A15" s="40">
        <v>7</v>
      </c>
      <c r="B15" s="44" t="s">
        <v>163</v>
      </c>
      <c r="C15" s="246">
        <v>1948168.84</v>
      </c>
      <c r="D15" s="246">
        <v>3141512.09</v>
      </c>
      <c r="E15" s="247">
        <v>5089680.93</v>
      </c>
      <c r="F15" s="248">
        <v>2077200.0599999998</v>
      </c>
      <c r="G15" s="249">
        <v>3716101.52</v>
      </c>
      <c r="H15" s="250">
        <v>5793301.5800000001</v>
      </c>
    </row>
    <row r="16" spans="1:8" ht="15.75">
      <c r="A16" s="40">
        <v>8</v>
      </c>
      <c r="B16" s="44" t="s">
        <v>164</v>
      </c>
      <c r="C16" s="246">
        <v>69554</v>
      </c>
      <c r="D16" s="246" t="s">
        <v>444</v>
      </c>
      <c r="E16" s="247">
        <v>69554</v>
      </c>
      <c r="F16" s="248">
        <v>0</v>
      </c>
      <c r="G16" s="249" t="s">
        <v>444</v>
      </c>
      <c r="H16" s="250">
        <v>0</v>
      </c>
    </row>
    <row r="17" spans="1:8" ht="15.75">
      <c r="A17" s="40">
        <v>9</v>
      </c>
      <c r="B17" s="44" t="s">
        <v>165</v>
      </c>
      <c r="C17" s="246">
        <v>6298572.1799999997</v>
      </c>
      <c r="D17" s="246">
        <v>52956.75</v>
      </c>
      <c r="E17" s="247">
        <v>6351528.9299999997</v>
      </c>
      <c r="F17" s="248">
        <v>6298572.1799999997</v>
      </c>
      <c r="G17" s="249">
        <v>50656.65</v>
      </c>
      <c r="H17" s="250">
        <v>6349228.8300000001</v>
      </c>
    </row>
    <row r="18" spans="1:8" ht="15.75">
      <c r="A18" s="40">
        <v>10</v>
      </c>
      <c r="B18" s="44" t="s">
        <v>166</v>
      </c>
      <c r="C18" s="246">
        <v>59659691.859999999</v>
      </c>
      <c r="D18" s="246" t="s">
        <v>444</v>
      </c>
      <c r="E18" s="247">
        <v>59659691.859999999</v>
      </c>
      <c r="F18" s="248">
        <v>62278978.430000015</v>
      </c>
      <c r="G18" s="249" t="s">
        <v>444</v>
      </c>
      <c r="H18" s="250">
        <v>62278978.430000015</v>
      </c>
    </row>
    <row r="19" spans="1:8" ht="15.75">
      <c r="A19" s="40">
        <v>11</v>
      </c>
      <c r="B19" s="44" t="s">
        <v>167</v>
      </c>
      <c r="C19" s="246">
        <v>10593693.927200001</v>
      </c>
      <c r="D19" s="246">
        <v>5677486.5175999999</v>
      </c>
      <c r="E19" s="247">
        <v>16271180.444800001</v>
      </c>
      <c r="F19" s="248">
        <v>10319090.239999998</v>
      </c>
      <c r="G19" s="249">
        <v>8907853.9636999983</v>
      </c>
      <c r="H19" s="250">
        <v>19226944.203699999</v>
      </c>
    </row>
    <row r="20" spans="1:8" ht="15.75">
      <c r="A20" s="40">
        <v>12</v>
      </c>
      <c r="B20" s="46" t="s">
        <v>168</v>
      </c>
      <c r="C20" s="247">
        <v>430442530.93760002</v>
      </c>
      <c r="D20" s="247">
        <v>1076894182.6646183</v>
      </c>
      <c r="E20" s="247">
        <v>1507336713.6022182</v>
      </c>
      <c r="F20" s="247">
        <v>399372773.74800003</v>
      </c>
      <c r="G20" s="247">
        <v>1098891031.9377084</v>
      </c>
      <c r="H20" s="250">
        <v>1498263805.6857085</v>
      </c>
    </row>
    <row r="21" spans="1:8" ht="15.75">
      <c r="A21" s="40"/>
      <c r="B21" s="41" t="s">
        <v>185</v>
      </c>
      <c r="C21" s="251"/>
      <c r="D21" s="251"/>
      <c r="E21" s="251">
        <v>0</v>
      </c>
      <c r="F21" s="252"/>
      <c r="G21" s="253"/>
      <c r="H21" s="254">
        <v>0</v>
      </c>
    </row>
    <row r="22" spans="1:8" ht="15.75">
      <c r="A22" s="40">
        <v>13</v>
      </c>
      <c r="B22" s="44" t="s">
        <v>169</v>
      </c>
      <c r="C22" s="246">
        <v>0</v>
      </c>
      <c r="D22" s="246">
        <v>69632542.971699998</v>
      </c>
      <c r="E22" s="247">
        <v>69632542.971699998</v>
      </c>
      <c r="F22" s="248">
        <v>0</v>
      </c>
      <c r="G22" s="249">
        <v>122963800</v>
      </c>
      <c r="H22" s="250">
        <v>122963800</v>
      </c>
    </row>
    <row r="23" spans="1:8" ht="15.75">
      <c r="A23" s="40">
        <v>14</v>
      </c>
      <c r="B23" s="44" t="s">
        <v>170</v>
      </c>
      <c r="C23" s="246">
        <v>96486064.390000001</v>
      </c>
      <c r="D23" s="246">
        <v>132319794.91</v>
      </c>
      <c r="E23" s="247">
        <v>228805859.30000001</v>
      </c>
      <c r="F23" s="248">
        <v>94628321.040000007</v>
      </c>
      <c r="G23" s="249">
        <v>130338627.9779</v>
      </c>
      <c r="H23" s="250">
        <v>224966949.01789999</v>
      </c>
    </row>
    <row r="24" spans="1:8" ht="15.75">
      <c r="A24" s="40">
        <v>15</v>
      </c>
      <c r="B24" s="44" t="s">
        <v>171</v>
      </c>
      <c r="C24" s="246">
        <v>65776404.949999988</v>
      </c>
      <c r="D24" s="246">
        <v>183588969.97440004</v>
      </c>
      <c r="E24" s="247">
        <v>249365374.92440003</v>
      </c>
      <c r="F24" s="248">
        <v>54342049.449999996</v>
      </c>
      <c r="G24" s="249">
        <v>175724412.83480015</v>
      </c>
      <c r="H24" s="250">
        <v>230066462.28480014</v>
      </c>
    </row>
    <row r="25" spans="1:8" ht="15.75">
      <c r="A25" s="40">
        <v>16</v>
      </c>
      <c r="B25" s="44" t="s">
        <v>172</v>
      </c>
      <c r="C25" s="246">
        <v>20448738.080000002</v>
      </c>
      <c r="D25" s="246">
        <v>266658370.81999999</v>
      </c>
      <c r="E25" s="247">
        <v>287107108.89999998</v>
      </c>
      <c r="F25" s="248">
        <v>22534059.339999996</v>
      </c>
      <c r="G25" s="249">
        <v>213372830.86000001</v>
      </c>
      <c r="H25" s="250">
        <v>235906890.20000002</v>
      </c>
    </row>
    <row r="26" spans="1:8" ht="15.75">
      <c r="A26" s="40">
        <v>17</v>
      </c>
      <c r="B26" s="44" t="s">
        <v>173</v>
      </c>
      <c r="C26" s="251"/>
      <c r="D26" s="251"/>
      <c r="E26" s="247">
        <v>0</v>
      </c>
      <c r="F26" s="252"/>
      <c r="G26" s="253"/>
      <c r="H26" s="250">
        <v>0</v>
      </c>
    </row>
    <row r="27" spans="1:8" ht="15.75">
      <c r="A27" s="40">
        <v>18</v>
      </c>
      <c r="B27" s="44" t="s">
        <v>174</v>
      </c>
      <c r="C27" s="246">
        <v>30614358.25</v>
      </c>
      <c r="D27" s="246">
        <v>371826204.35225236</v>
      </c>
      <c r="E27" s="247">
        <v>402440562.60225236</v>
      </c>
      <c r="F27" s="248">
        <v>30614358.25</v>
      </c>
      <c r="G27" s="249">
        <v>363717800.0984152</v>
      </c>
      <c r="H27" s="250">
        <v>394332158.3484152</v>
      </c>
    </row>
    <row r="28" spans="1:8" ht="15.75">
      <c r="A28" s="40">
        <v>19</v>
      </c>
      <c r="B28" s="44" t="s">
        <v>175</v>
      </c>
      <c r="C28" s="246">
        <v>885012.95</v>
      </c>
      <c r="D28" s="246">
        <v>7913143.2199999997</v>
      </c>
      <c r="E28" s="247">
        <v>8798156.1699999999</v>
      </c>
      <c r="F28" s="248">
        <v>1046809.6199999999</v>
      </c>
      <c r="G28" s="249">
        <v>8016811.6000000006</v>
      </c>
      <c r="H28" s="250">
        <v>9063621.2200000007</v>
      </c>
    </row>
    <row r="29" spans="1:8" ht="15.75">
      <c r="A29" s="40">
        <v>20</v>
      </c>
      <c r="B29" s="44" t="s">
        <v>97</v>
      </c>
      <c r="C29" s="246">
        <v>7711574.5800000001</v>
      </c>
      <c r="D29" s="246">
        <v>9002505.5199999996</v>
      </c>
      <c r="E29" s="247">
        <v>16714080.1</v>
      </c>
      <c r="F29" s="248">
        <v>11443002.499999998</v>
      </c>
      <c r="G29" s="249">
        <v>10623147.309999999</v>
      </c>
      <c r="H29" s="250">
        <v>22066149.809999995</v>
      </c>
    </row>
    <row r="30" spans="1:8" ht="15.75">
      <c r="A30" s="40">
        <v>21</v>
      </c>
      <c r="B30" s="44" t="s">
        <v>176</v>
      </c>
      <c r="C30" s="246">
        <v>0</v>
      </c>
      <c r="D30" s="246">
        <v>44724500</v>
      </c>
      <c r="E30" s="247">
        <v>44724500</v>
      </c>
      <c r="F30" s="248">
        <v>0</v>
      </c>
      <c r="G30" s="249">
        <v>82265500</v>
      </c>
      <c r="H30" s="250">
        <v>82265500</v>
      </c>
    </row>
    <row r="31" spans="1:8" ht="15.75">
      <c r="A31" s="40">
        <v>22</v>
      </c>
      <c r="B31" s="46" t="s">
        <v>177</v>
      </c>
      <c r="C31" s="247">
        <v>221922153.19999999</v>
      </c>
      <c r="D31" s="247">
        <v>1085666031.7683525</v>
      </c>
      <c r="E31" s="247">
        <v>1307588184.9683526</v>
      </c>
      <c r="F31" s="247">
        <v>214608600.20000002</v>
      </c>
      <c r="G31" s="247">
        <v>1107022930.6811152</v>
      </c>
      <c r="H31" s="250">
        <v>1321631530.8811152</v>
      </c>
    </row>
    <row r="32" spans="1:8" ht="15.75">
      <c r="A32" s="40"/>
      <c r="B32" s="41" t="s">
        <v>186</v>
      </c>
      <c r="C32" s="251"/>
      <c r="D32" s="251"/>
      <c r="E32" s="246">
        <v>0</v>
      </c>
      <c r="F32" s="252"/>
      <c r="G32" s="253"/>
      <c r="H32" s="254">
        <v>0</v>
      </c>
    </row>
    <row r="33" spans="1:8" ht="15.75">
      <c r="A33" s="40">
        <v>23</v>
      </c>
      <c r="B33" s="44" t="s">
        <v>178</v>
      </c>
      <c r="C33" s="246">
        <v>100351374.98999999</v>
      </c>
      <c r="D33" s="251" t="s">
        <v>444</v>
      </c>
      <c r="E33" s="247">
        <v>100351374.98999999</v>
      </c>
      <c r="F33" s="248">
        <v>88914815</v>
      </c>
      <c r="G33" s="253" t="s">
        <v>444</v>
      </c>
      <c r="H33" s="250">
        <v>88914815</v>
      </c>
    </row>
    <row r="34" spans="1:8" ht="15.75">
      <c r="A34" s="40">
        <v>24</v>
      </c>
      <c r="B34" s="44" t="s">
        <v>179</v>
      </c>
      <c r="C34" s="246">
        <v>0</v>
      </c>
      <c r="D34" s="251" t="s">
        <v>444</v>
      </c>
      <c r="E34" s="247">
        <v>0</v>
      </c>
      <c r="F34" s="248">
        <v>0</v>
      </c>
      <c r="G34" s="253" t="s">
        <v>444</v>
      </c>
      <c r="H34" s="250">
        <v>0</v>
      </c>
    </row>
    <row r="35" spans="1:8" ht="15.75">
      <c r="A35" s="40">
        <v>25</v>
      </c>
      <c r="B35" s="45" t="s">
        <v>180</v>
      </c>
      <c r="C35" s="246">
        <v>0</v>
      </c>
      <c r="D35" s="251" t="s">
        <v>444</v>
      </c>
      <c r="E35" s="247">
        <v>0</v>
      </c>
      <c r="F35" s="248">
        <v>0</v>
      </c>
      <c r="G35" s="253" t="s">
        <v>444</v>
      </c>
      <c r="H35" s="250">
        <v>0</v>
      </c>
    </row>
    <row r="36" spans="1:8" ht="15.75">
      <c r="A36" s="40">
        <v>26</v>
      </c>
      <c r="B36" s="44" t="s">
        <v>181</v>
      </c>
      <c r="C36" s="246">
        <v>51324298.829999998</v>
      </c>
      <c r="D36" s="251" t="s">
        <v>444</v>
      </c>
      <c r="E36" s="247">
        <v>51324298.829999998</v>
      </c>
      <c r="F36" s="248">
        <v>36388151.469999999</v>
      </c>
      <c r="G36" s="253" t="s">
        <v>444</v>
      </c>
      <c r="H36" s="250">
        <v>36388151.469999999</v>
      </c>
    </row>
    <row r="37" spans="1:8" ht="15.75">
      <c r="A37" s="40">
        <v>27</v>
      </c>
      <c r="B37" s="44" t="s">
        <v>182</v>
      </c>
      <c r="C37" s="246">
        <v>0</v>
      </c>
      <c r="D37" s="251" t="s">
        <v>444</v>
      </c>
      <c r="E37" s="247">
        <v>0</v>
      </c>
      <c r="F37" s="248">
        <v>0</v>
      </c>
      <c r="G37" s="253" t="s">
        <v>444</v>
      </c>
      <c r="H37" s="250">
        <v>0</v>
      </c>
    </row>
    <row r="38" spans="1:8" ht="15.75">
      <c r="A38" s="40">
        <v>28</v>
      </c>
      <c r="B38" s="44" t="s">
        <v>183</v>
      </c>
      <c r="C38" s="246">
        <v>48072854.959000021</v>
      </c>
      <c r="D38" s="251" t="s">
        <v>444</v>
      </c>
      <c r="E38" s="247">
        <v>48072854.959000021</v>
      </c>
      <c r="F38" s="248">
        <v>51329308.388900012</v>
      </c>
      <c r="G38" s="253" t="s">
        <v>444</v>
      </c>
      <c r="H38" s="250">
        <v>51329308.388900012</v>
      </c>
    </row>
    <row r="39" spans="1:8" ht="15.75">
      <c r="A39" s="40">
        <v>29</v>
      </c>
      <c r="B39" s="44" t="s">
        <v>199</v>
      </c>
      <c r="C39" s="246">
        <v>0</v>
      </c>
      <c r="D39" s="251" t="s">
        <v>444</v>
      </c>
      <c r="E39" s="247">
        <v>0</v>
      </c>
      <c r="F39" s="248">
        <v>0</v>
      </c>
      <c r="G39" s="253" t="s">
        <v>444</v>
      </c>
      <c r="H39" s="250">
        <v>0</v>
      </c>
    </row>
    <row r="40" spans="1:8" ht="15.75">
      <c r="A40" s="40">
        <v>30</v>
      </c>
      <c r="B40" s="46" t="s">
        <v>184</v>
      </c>
      <c r="C40" s="246">
        <v>199748528.77900001</v>
      </c>
      <c r="D40" s="251" t="s">
        <v>444</v>
      </c>
      <c r="E40" s="247">
        <v>199748528.77900001</v>
      </c>
      <c r="F40" s="248">
        <v>176632274.85890001</v>
      </c>
      <c r="G40" s="253" t="s">
        <v>444</v>
      </c>
      <c r="H40" s="250">
        <v>176632274.85890001</v>
      </c>
    </row>
    <row r="41" spans="1:8" ht="16.5" thickBot="1">
      <c r="A41" s="47">
        <v>31</v>
      </c>
      <c r="B41" s="48" t="s">
        <v>200</v>
      </c>
      <c r="C41" s="255">
        <v>421670681.97899997</v>
      </c>
      <c r="D41" s="255">
        <v>1085666031.7683525</v>
      </c>
      <c r="E41" s="255">
        <v>1507336713.7473526</v>
      </c>
      <c r="F41" s="255">
        <v>391240875.0589</v>
      </c>
      <c r="G41" s="255">
        <v>1107022930.6811152</v>
      </c>
      <c r="H41" s="256">
        <v>1498263805.740015</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sheetView>
  </sheetViews>
  <sheetFormatPr defaultColWidth="9.140625" defaultRowHeight="15"/>
  <cols>
    <col min="1" max="1" width="9.5703125" style="2" bestFit="1" customWidth="1"/>
    <col min="2" max="2" width="87.85546875" style="2" bestFit="1" customWidth="1"/>
    <col min="3" max="8" width="12.7109375" style="2" customWidth="1"/>
    <col min="9" max="9" width="8.85546875" customWidth="1"/>
    <col min="10" max="16384" width="9.140625" style="11"/>
  </cols>
  <sheetData>
    <row r="1" spans="1:8" ht="15.75">
      <c r="A1" s="16" t="s">
        <v>191</v>
      </c>
      <c r="B1" s="15" t="s">
        <v>443</v>
      </c>
      <c r="C1" s="15"/>
    </row>
    <row r="2" spans="1:8" ht="15.75">
      <c r="A2" s="16" t="s">
        <v>192</v>
      </c>
      <c r="B2" s="424">
        <v>43830</v>
      </c>
      <c r="C2" s="28"/>
      <c r="D2" s="17"/>
      <c r="E2" s="17"/>
      <c r="F2" s="17"/>
      <c r="G2" s="17"/>
      <c r="H2" s="17"/>
    </row>
    <row r="3" spans="1:8" ht="15.75">
      <c r="A3" s="16"/>
      <c r="B3" s="15"/>
      <c r="C3" s="28"/>
      <c r="D3" s="17"/>
      <c r="E3" s="17"/>
      <c r="F3" s="17"/>
      <c r="G3" s="17"/>
      <c r="H3" s="17"/>
    </row>
    <row r="4" spans="1:8" ht="16.5" thickBot="1">
      <c r="A4" s="50" t="s">
        <v>334</v>
      </c>
      <c r="B4" s="29" t="s">
        <v>225</v>
      </c>
      <c r="C4" s="36"/>
      <c r="D4" s="36"/>
      <c r="E4" s="36"/>
      <c r="F4" s="50"/>
      <c r="G4" s="50"/>
      <c r="H4" s="51" t="s">
        <v>95</v>
      </c>
    </row>
    <row r="5" spans="1:8" ht="15.75">
      <c r="A5" s="131"/>
      <c r="B5" s="132"/>
      <c r="C5" s="515" t="s">
        <v>197</v>
      </c>
      <c r="D5" s="516"/>
      <c r="E5" s="517"/>
      <c r="F5" s="515" t="s">
        <v>198</v>
      </c>
      <c r="G5" s="516"/>
      <c r="H5" s="518"/>
    </row>
    <row r="6" spans="1:8">
      <c r="A6" s="133" t="s">
        <v>27</v>
      </c>
      <c r="B6" s="52"/>
      <c r="C6" s="53" t="s">
        <v>28</v>
      </c>
      <c r="D6" s="53" t="s">
        <v>98</v>
      </c>
      <c r="E6" s="53" t="s">
        <v>69</v>
      </c>
      <c r="F6" s="53" t="s">
        <v>28</v>
      </c>
      <c r="G6" s="53" t="s">
        <v>98</v>
      </c>
      <c r="H6" s="134" t="s">
        <v>69</v>
      </c>
    </row>
    <row r="7" spans="1:8">
      <c r="A7" s="135"/>
      <c r="B7" s="55" t="s">
        <v>94</v>
      </c>
      <c r="C7" s="56"/>
      <c r="D7" s="56"/>
      <c r="E7" s="56"/>
      <c r="F7" s="56"/>
      <c r="G7" s="56"/>
      <c r="H7" s="136"/>
    </row>
    <row r="8" spans="1:8" ht="15.75">
      <c r="A8" s="135">
        <v>1</v>
      </c>
      <c r="B8" s="57" t="s">
        <v>99</v>
      </c>
      <c r="C8" s="257">
        <v>2037467.6600000001</v>
      </c>
      <c r="D8" s="257">
        <v>1627945.95</v>
      </c>
      <c r="E8" s="247">
        <v>3665413.6100000003</v>
      </c>
      <c r="F8" s="257">
        <v>2007780.19</v>
      </c>
      <c r="G8" s="257">
        <v>853856.42999999993</v>
      </c>
      <c r="H8" s="258">
        <v>2861636.62</v>
      </c>
    </row>
    <row r="9" spans="1:8" ht="15.75">
      <c r="A9" s="135">
        <v>2</v>
      </c>
      <c r="B9" s="57" t="s">
        <v>100</v>
      </c>
      <c r="C9" s="259">
        <v>27900955.169999998</v>
      </c>
      <c r="D9" s="259">
        <v>56131852.120000005</v>
      </c>
      <c r="E9" s="247">
        <v>84032807.290000007</v>
      </c>
      <c r="F9" s="259">
        <v>23228068.330000002</v>
      </c>
      <c r="G9" s="259">
        <v>57127594.310000002</v>
      </c>
      <c r="H9" s="258">
        <v>80355662.640000001</v>
      </c>
    </row>
    <row r="10" spans="1:8" ht="15.75">
      <c r="A10" s="135">
        <v>2.1</v>
      </c>
      <c r="B10" s="58" t="s">
        <v>101</v>
      </c>
      <c r="C10" s="257">
        <v>14866.87</v>
      </c>
      <c r="D10" s="257">
        <v>0</v>
      </c>
      <c r="E10" s="247">
        <v>14866.87</v>
      </c>
      <c r="F10" s="257">
        <v>347017.6</v>
      </c>
      <c r="G10" s="257">
        <v>0</v>
      </c>
      <c r="H10" s="258">
        <v>347017.6</v>
      </c>
    </row>
    <row r="11" spans="1:8" ht="15.75">
      <c r="A11" s="135">
        <v>2.2000000000000002</v>
      </c>
      <c r="B11" s="58" t="s">
        <v>102</v>
      </c>
      <c r="C11" s="257">
        <v>19795939.050000001</v>
      </c>
      <c r="D11" s="257">
        <v>35228682.472199999</v>
      </c>
      <c r="E11" s="247">
        <v>55024621.522200003</v>
      </c>
      <c r="F11" s="257">
        <v>17245769.389999997</v>
      </c>
      <c r="G11" s="257">
        <v>37585231.966900006</v>
      </c>
      <c r="H11" s="258">
        <v>54831001.356900007</v>
      </c>
    </row>
    <row r="12" spans="1:8" ht="15.75">
      <c r="A12" s="135">
        <v>2.2999999999999998</v>
      </c>
      <c r="B12" s="58" t="s">
        <v>103</v>
      </c>
      <c r="C12" s="257">
        <v>156931.93</v>
      </c>
      <c r="D12" s="257">
        <v>112052.019</v>
      </c>
      <c r="E12" s="247">
        <v>268983.94900000002</v>
      </c>
      <c r="F12" s="257">
        <v>39913.040000000001</v>
      </c>
      <c r="G12" s="257">
        <v>104978.81690000001</v>
      </c>
      <c r="H12" s="258">
        <v>144891.85690000001</v>
      </c>
    </row>
    <row r="13" spans="1:8" ht="15.75">
      <c r="A13" s="135">
        <v>2.4</v>
      </c>
      <c r="B13" s="58" t="s">
        <v>104</v>
      </c>
      <c r="C13" s="257">
        <v>998025.31</v>
      </c>
      <c r="D13" s="257">
        <v>2658796.0366000002</v>
      </c>
      <c r="E13" s="247">
        <v>3656821.3466000003</v>
      </c>
      <c r="F13" s="257">
        <v>602115</v>
      </c>
      <c r="G13" s="257">
        <v>1870357.2633</v>
      </c>
      <c r="H13" s="258">
        <v>2472472.2632999998</v>
      </c>
    </row>
    <row r="14" spans="1:8" ht="15.75">
      <c r="A14" s="135">
        <v>2.5</v>
      </c>
      <c r="B14" s="58" t="s">
        <v>105</v>
      </c>
      <c r="C14" s="257">
        <v>3296824.52</v>
      </c>
      <c r="D14" s="257">
        <v>3674170.8204000001</v>
      </c>
      <c r="E14" s="247">
        <v>6970995.3404000001</v>
      </c>
      <c r="F14" s="257">
        <v>1944328.66</v>
      </c>
      <c r="G14" s="257">
        <v>2652855.7497999999</v>
      </c>
      <c r="H14" s="258">
        <v>4597184.4097999996</v>
      </c>
    </row>
    <row r="15" spans="1:8" ht="15.75">
      <c r="A15" s="135">
        <v>2.6</v>
      </c>
      <c r="B15" s="58" t="s">
        <v>106</v>
      </c>
      <c r="C15" s="257">
        <v>145350.95000000001</v>
      </c>
      <c r="D15" s="257">
        <v>1136053.6296000001</v>
      </c>
      <c r="E15" s="247">
        <v>1281404.5796000001</v>
      </c>
      <c r="F15" s="257">
        <v>165961.53</v>
      </c>
      <c r="G15" s="257">
        <v>1074829.1530000002</v>
      </c>
      <c r="H15" s="258">
        <v>1240790.6830000002</v>
      </c>
    </row>
    <row r="16" spans="1:8" ht="15.75">
      <c r="A16" s="135">
        <v>2.7</v>
      </c>
      <c r="B16" s="58" t="s">
        <v>107</v>
      </c>
      <c r="C16" s="257">
        <v>646025.48</v>
      </c>
      <c r="D16" s="257">
        <v>1341164.2078</v>
      </c>
      <c r="E16" s="247">
        <v>1987189.6878</v>
      </c>
      <c r="F16" s="257">
        <v>339441.62</v>
      </c>
      <c r="G16" s="257">
        <v>1127642.5645999999</v>
      </c>
      <c r="H16" s="258">
        <v>1467084.1845999998</v>
      </c>
    </row>
    <row r="17" spans="1:8" ht="15.75">
      <c r="A17" s="135">
        <v>2.8</v>
      </c>
      <c r="B17" s="58" t="s">
        <v>108</v>
      </c>
      <c r="C17" s="257">
        <v>1633157.9300000002</v>
      </c>
      <c r="D17" s="257">
        <v>9478521.3499999996</v>
      </c>
      <c r="E17" s="247">
        <v>11111679.279999999</v>
      </c>
      <c r="F17" s="257">
        <v>1492472.58</v>
      </c>
      <c r="G17" s="257">
        <v>9882596.129999999</v>
      </c>
      <c r="H17" s="258">
        <v>11375068.709999999</v>
      </c>
    </row>
    <row r="18" spans="1:8" ht="15.75">
      <c r="A18" s="135">
        <v>2.9</v>
      </c>
      <c r="B18" s="58" t="s">
        <v>109</v>
      </c>
      <c r="C18" s="257">
        <v>1213833.1299999999</v>
      </c>
      <c r="D18" s="257">
        <v>2502411.5844000001</v>
      </c>
      <c r="E18" s="247">
        <v>3716244.7143999999</v>
      </c>
      <c r="F18" s="257">
        <v>1051048.9099999999</v>
      </c>
      <c r="G18" s="257">
        <v>2829102.6654999997</v>
      </c>
      <c r="H18" s="258">
        <v>3880151.5754999993</v>
      </c>
    </row>
    <row r="19" spans="1:8" ht="15.75">
      <c r="A19" s="135">
        <v>3</v>
      </c>
      <c r="B19" s="57" t="s">
        <v>110</v>
      </c>
      <c r="C19" s="257">
        <v>188268.02</v>
      </c>
      <c r="D19" s="257">
        <v>706601.71</v>
      </c>
      <c r="E19" s="247">
        <v>894869.73</v>
      </c>
      <c r="F19" s="257">
        <v>213324.54</v>
      </c>
      <c r="G19" s="257">
        <v>588128.5</v>
      </c>
      <c r="H19" s="258">
        <v>801453.04</v>
      </c>
    </row>
    <row r="20" spans="1:8" ht="15.75">
      <c r="A20" s="135">
        <v>4</v>
      </c>
      <c r="B20" s="57" t="s">
        <v>111</v>
      </c>
      <c r="C20" s="257">
        <v>1920147.07</v>
      </c>
      <c r="D20" s="257">
        <v>0</v>
      </c>
      <c r="E20" s="247">
        <v>1920147.07</v>
      </c>
      <c r="F20" s="257">
        <v>1262336</v>
      </c>
      <c r="G20" s="257">
        <v>0</v>
      </c>
      <c r="H20" s="258">
        <v>1262336</v>
      </c>
    </row>
    <row r="21" spans="1:8" ht="15.75">
      <c r="A21" s="135">
        <v>5</v>
      </c>
      <c r="B21" s="57" t="s">
        <v>112</v>
      </c>
      <c r="C21" s="257"/>
      <c r="D21" s="257"/>
      <c r="E21" s="247">
        <v>0</v>
      </c>
      <c r="F21" s="257"/>
      <c r="G21" s="257"/>
      <c r="H21" s="258">
        <v>0</v>
      </c>
    </row>
    <row r="22" spans="1:8" ht="15.75">
      <c r="A22" s="135">
        <v>6</v>
      </c>
      <c r="B22" s="59" t="s">
        <v>113</v>
      </c>
      <c r="C22" s="259">
        <v>32046837.919999998</v>
      </c>
      <c r="D22" s="259">
        <v>58466399.780000009</v>
      </c>
      <c r="E22" s="247">
        <v>90513237.700000003</v>
      </c>
      <c r="F22" s="259">
        <v>26711509.060000002</v>
      </c>
      <c r="G22" s="259">
        <v>58569579.240000002</v>
      </c>
      <c r="H22" s="258">
        <v>85281088.300000012</v>
      </c>
    </row>
    <row r="23" spans="1:8" ht="15.75">
      <c r="A23" s="135"/>
      <c r="B23" s="55" t="s">
        <v>92</v>
      </c>
      <c r="C23" s="257"/>
      <c r="D23" s="257"/>
      <c r="E23" s="246"/>
      <c r="F23" s="257"/>
      <c r="G23" s="257"/>
      <c r="H23" s="260"/>
    </row>
    <row r="24" spans="1:8" ht="15.75">
      <c r="A24" s="135">
        <v>7</v>
      </c>
      <c r="B24" s="57" t="s">
        <v>114</v>
      </c>
      <c r="C24" s="257">
        <v>3101150.46</v>
      </c>
      <c r="D24" s="257">
        <v>2675921.5859030001</v>
      </c>
      <c r="E24" s="247">
        <v>5777072.045903</v>
      </c>
      <c r="F24" s="257">
        <v>1940750.01</v>
      </c>
      <c r="G24" s="257">
        <v>2007271.244922</v>
      </c>
      <c r="H24" s="258">
        <v>3948021.2549219998</v>
      </c>
    </row>
    <row r="25" spans="1:8" ht="15.75">
      <c r="A25" s="135">
        <v>8</v>
      </c>
      <c r="B25" s="57" t="s">
        <v>115</v>
      </c>
      <c r="C25" s="257">
        <v>1850130.9099999997</v>
      </c>
      <c r="D25" s="257">
        <v>9114529.244097</v>
      </c>
      <c r="E25" s="247">
        <v>10964660.154097</v>
      </c>
      <c r="F25" s="257">
        <v>1881741.9100000001</v>
      </c>
      <c r="G25" s="257">
        <v>5898368.6050780006</v>
      </c>
      <c r="H25" s="258">
        <v>7780110.5150780007</v>
      </c>
    </row>
    <row r="26" spans="1:8" ht="15.75">
      <c r="A26" s="135">
        <v>9</v>
      </c>
      <c r="B26" s="57" t="s">
        <v>116</v>
      </c>
      <c r="C26" s="257">
        <v>7164.92</v>
      </c>
      <c r="D26" s="257">
        <v>1243720.49</v>
      </c>
      <c r="E26" s="247">
        <v>1250885.4099999999</v>
      </c>
      <c r="F26" s="257">
        <v>3121.23</v>
      </c>
      <c r="G26" s="257">
        <v>3372978.6999999997</v>
      </c>
      <c r="H26" s="258">
        <v>3376099.9299999997</v>
      </c>
    </row>
    <row r="27" spans="1:8" ht="15.75">
      <c r="A27" s="135">
        <v>10</v>
      </c>
      <c r="B27" s="57" t="s">
        <v>117</v>
      </c>
      <c r="C27" s="257">
        <v>0</v>
      </c>
      <c r="D27" s="257">
        <v>0</v>
      </c>
      <c r="E27" s="247">
        <v>0</v>
      </c>
      <c r="F27" s="257">
        <v>0</v>
      </c>
      <c r="G27" s="257">
        <v>0</v>
      </c>
      <c r="H27" s="258">
        <v>0</v>
      </c>
    </row>
    <row r="28" spans="1:8" ht="15.75">
      <c r="A28" s="135">
        <v>11</v>
      </c>
      <c r="B28" s="57" t="s">
        <v>118</v>
      </c>
      <c r="C28" s="257">
        <v>2467151.6</v>
      </c>
      <c r="D28" s="257">
        <v>18601006.289999999</v>
      </c>
      <c r="E28" s="247">
        <v>21068157.890000001</v>
      </c>
      <c r="F28" s="257">
        <v>813023.81</v>
      </c>
      <c r="G28" s="257">
        <v>17216219.549999997</v>
      </c>
      <c r="H28" s="258">
        <v>18029243.359999996</v>
      </c>
    </row>
    <row r="29" spans="1:8" ht="15.75">
      <c r="A29" s="135">
        <v>12</v>
      </c>
      <c r="B29" s="57" t="s">
        <v>119</v>
      </c>
      <c r="C29" s="257">
        <v>0</v>
      </c>
      <c r="D29" s="257">
        <v>0</v>
      </c>
      <c r="E29" s="247">
        <v>0</v>
      </c>
      <c r="F29" s="257">
        <v>0</v>
      </c>
      <c r="G29" s="257">
        <v>0</v>
      </c>
      <c r="H29" s="258">
        <v>0</v>
      </c>
    </row>
    <row r="30" spans="1:8" ht="15.75">
      <c r="A30" s="135">
        <v>13</v>
      </c>
      <c r="B30" s="60" t="s">
        <v>120</v>
      </c>
      <c r="C30" s="259">
        <v>7425597.8899999987</v>
      </c>
      <c r="D30" s="259">
        <v>31635177.609999999</v>
      </c>
      <c r="E30" s="247">
        <v>39060775.5</v>
      </c>
      <c r="F30" s="259">
        <v>4638636.96</v>
      </c>
      <c r="G30" s="259">
        <v>28494838.099999998</v>
      </c>
      <c r="H30" s="258">
        <v>33133475.059999999</v>
      </c>
    </row>
    <row r="31" spans="1:8" ht="15.75">
      <c r="A31" s="135">
        <v>14</v>
      </c>
      <c r="B31" s="60" t="s">
        <v>121</v>
      </c>
      <c r="C31" s="259">
        <v>24621240.030000001</v>
      </c>
      <c r="D31" s="259">
        <v>26831222.170000009</v>
      </c>
      <c r="E31" s="247">
        <v>51452462.20000001</v>
      </c>
      <c r="F31" s="259">
        <v>22072872.100000001</v>
      </c>
      <c r="G31" s="259">
        <v>30074741.140000004</v>
      </c>
      <c r="H31" s="258">
        <v>52147613.24000001</v>
      </c>
    </row>
    <row r="32" spans="1:8">
      <c r="A32" s="135"/>
      <c r="B32" s="55"/>
      <c r="C32" s="261"/>
      <c r="D32" s="261"/>
      <c r="E32" s="261"/>
      <c r="F32" s="261"/>
      <c r="G32" s="261"/>
      <c r="H32" s="262"/>
    </row>
    <row r="33" spans="1:8" ht="15.75">
      <c r="A33" s="135"/>
      <c r="B33" s="55" t="s">
        <v>122</v>
      </c>
      <c r="C33" s="257"/>
      <c r="D33" s="257"/>
      <c r="E33" s="246"/>
      <c r="F33" s="257"/>
      <c r="G33" s="257"/>
      <c r="H33" s="260"/>
    </row>
    <row r="34" spans="1:8" ht="15.75">
      <c r="A34" s="135">
        <v>15</v>
      </c>
      <c r="B34" s="54" t="s">
        <v>93</v>
      </c>
      <c r="C34" s="263">
        <v>469809.91150000039</v>
      </c>
      <c r="D34" s="263">
        <v>3732438.4829000002</v>
      </c>
      <c r="E34" s="247">
        <v>4202248.3944000006</v>
      </c>
      <c r="F34" s="263">
        <v>-205080.27849999908</v>
      </c>
      <c r="G34" s="263">
        <v>3887042.8335000002</v>
      </c>
      <c r="H34" s="258">
        <v>3681962.5550000011</v>
      </c>
    </row>
    <row r="35" spans="1:8" ht="15.75">
      <c r="A35" s="135">
        <v>15.1</v>
      </c>
      <c r="B35" s="58" t="s">
        <v>123</v>
      </c>
      <c r="C35" s="257">
        <v>6045406.5714999996</v>
      </c>
      <c r="D35" s="257">
        <v>5788988.4329000004</v>
      </c>
      <c r="E35" s="247">
        <v>11834395.0044</v>
      </c>
      <c r="F35" s="257">
        <v>5682495.5515000001</v>
      </c>
      <c r="G35" s="257">
        <v>5578174.1935000001</v>
      </c>
      <c r="H35" s="258">
        <v>11260669.745000001</v>
      </c>
    </row>
    <row r="36" spans="1:8" ht="15.75">
      <c r="A36" s="135">
        <v>15.2</v>
      </c>
      <c r="B36" s="58" t="s">
        <v>124</v>
      </c>
      <c r="C36" s="257">
        <v>5575596.6599999992</v>
      </c>
      <c r="D36" s="257">
        <v>2056549.9500000002</v>
      </c>
      <c r="E36" s="247">
        <v>7632146.6099999994</v>
      </c>
      <c r="F36" s="257">
        <v>5887575.8299999991</v>
      </c>
      <c r="G36" s="257">
        <v>1691131.3599999999</v>
      </c>
      <c r="H36" s="258">
        <v>7578707.1899999995</v>
      </c>
    </row>
    <row r="37" spans="1:8" ht="15.75">
      <c r="A37" s="135">
        <v>16</v>
      </c>
      <c r="B37" s="57" t="s">
        <v>125</v>
      </c>
      <c r="C37" s="257">
        <v>210792.08</v>
      </c>
      <c r="D37" s="257">
        <v>18889.310000000001</v>
      </c>
      <c r="E37" s="247">
        <v>229681.38999999998</v>
      </c>
      <c r="F37" s="257">
        <v>0</v>
      </c>
      <c r="G37" s="257">
        <v>15473.12</v>
      </c>
      <c r="H37" s="258">
        <v>15473.12</v>
      </c>
    </row>
    <row r="38" spans="1:8" ht="15.75">
      <c r="A38" s="135">
        <v>17</v>
      </c>
      <c r="B38" s="57" t="s">
        <v>126</v>
      </c>
      <c r="C38" s="257"/>
      <c r="D38" s="257"/>
      <c r="E38" s="247">
        <v>0</v>
      </c>
      <c r="F38" s="257"/>
      <c r="G38" s="257"/>
      <c r="H38" s="258">
        <v>0</v>
      </c>
    </row>
    <row r="39" spans="1:8" ht="15.75">
      <c r="A39" s="135">
        <v>18</v>
      </c>
      <c r="B39" s="57" t="s">
        <v>127</v>
      </c>
      <c r="C39" s="257"/>
      <c r="D39" s="257">
        <v>0</v>
      </c>
      <c r="E39" s="247">
        <v>0</v>
      </c>
      <c r="F39" s="257"/>
      <c r="G39" s="257">
        <v>0</v>
      </c>
      <c r="H39" s="258">
        <v>0</v>
      </c>
    </row>
    <row r="40" spans="1:8" ht="15.75">
      <c r="A40" s="135">
        <v>19</v>
      </c>
      <c r="B40" s="57" t="s">
        <v>128</v>
      </c>
      <c r="C40" s="257">
        <v>15228234.930000002</v>
      </c>
      <c r="D40" s="257"/>
      <c r="E40" s="247">
        <v>15228234.930000002</v>
      </c>
      <c r="F40" s="257">
        <v>9254562.7699999996</v>
      </c>
      <c r="G40" s="257"/>
      <c r="H40" s="258">
        <v>9254562.7699999996</v>
      </c>
    </row>
    <row r="41" spans="1:8" ht="15.75">
      <c r="A41" s="135">
        <v>20</v>
      </c>
      <c r="B41" s="57" t="s">
        <v>129</v>
      </c>
      <c r="C41" s="257">
        <v>-1581617.379999999</v>
      </c>
      <c r="D41" s="257"/>
      <c r="E41" s="247">
        <v>-1581617.379999999</v>
      </c>
      <c r="F41" s="257">
        <v>1280099.2899999991</v>
      </c>
      <c r="G41" s="257"/>
      <c r="H41" s="258">
        <v>1280099.2899999991</v>
      </c>
    </row>
    <row r="42" spans="1:8" ht="15.75">
      <c r="A42" s="135">
        <v>21</v>
      </c>
      <c r="B42" s="57" t="s">
        <v>130</v>
      </c>
      <c r="C42" s="257">
        <v>950470.78999999992</v>
      </c>
      <c r="D42" s="257"/>
      <c r="E42" s="247">
        <v>950470.78999999992</v>
      </c>
      <c r="F42" s="257">
        <v>123058.91999999993</v>
      </c>
      <c r="G42" s="257"/>
      <c r="H42" s="258">
        <v>123058.91999999993</v>
      </c>
    </row>
    <row r="43" spans="1:8" ht="15.75">
      <c r="A43" s="135">
        <v>22</v>
      </c>
      <c r="B43" s="57" t="s">
        <v>131</v>
      </c>
      <c r="C43" s="257">
        <v>2402346.1</v>
      </c>
      <c r="D43" s="257">
        <v>563384.03</v>
      </c>
      <c r="E43" s="247">
        <v>2965730.13</v>
      </c>
      <c r="F43" s="257">
        <v>1832824.07</v>
      </c>
      <c r="G43" s="257">
        <v>517330.25</v>
      </c>
      <c r="H43" s="258">
        <v>2350154.3200000003</v>
      </c>
    </row>
    <row r="44" spans="1:8" ht="15.75">
      <c r="A44" s="135">
        <v>23</v>
      </c>
      <c r="B44" s="57" t="s">
        <v>132</v>
      </c>
      <c r="C44" s="257">
        <v>1215600.2200000002</v>
      </c>
      <c r="D44" s="257">
        <v>776675.34459999995</v>
      </c>
      <c r="E44" s="247">
        <v>1992275.5646000002</v>
      </c>
      <c r="F44" s="257">
        <v>1097338.69</v>
      </c>
      <c r="G44" s="257">
        <v>205876.44389999998</v>
      </c>
      <c r="H44" s="258">
        <v>1303215.1339</v>
      </c>
    </row>
    <row r="45" spans="1:8" ht="15.75">
      <c r="A45" s="135">
        <v>24</v>
      </c>
      <c r="B45" s="60" t="s">
        <v>133</v>
      </c>
      <c r="C45" s="259">
        <v>18895636.651500002</v>
      </c>
      <c r="D45" s="259">
        <v>5091387.1675000004</v>
      </c>
      <c r="E45" s="247">
        <v>23987023.819000002</v>
      </c>
      <c r="F45" s="259">
        <v>13382803.4615</v>
      </c>
      <c r="G45" s="259">
        <v>4625722.6474000011</v>
      </c>
      <c r="H45" s="258">
        <v>18008526.108900003</v>
      </c>
    </row>
    <row r="46" spans="1:8">
      <c r="A46" s="135"/>
      <c r="B46" s="55" t="s">
        <v>134</v>
      </c>
      <c r="C46" s="257"/>
      <c r="D46" s="257"/>
      <c r="E46" s="257"/>
      <c r="F46" s="257"/>
      <c r="G46" s="257"/>
      <c r="H46" s="264"/>
    </row>
    <row r="47" spans="1:8" ht="15.75">
      <c r="A47" s="135">
        <v>25</v>
      </c>
      <c r="B47" s="57" t="s">
        <v>135</v>
      </c>
      <c r="C47" s="257">
        <v>1960242.35</v>
      </c>
      <c r="D47" s="257">
        <v>7743122.2199999988</v>
      </c>
      <c r="E47" s="247">
        <v>9703364.5699999984</v>
      </c>
      <c r="F47" s="257">
        <v>2086037.11</v>
      </c>
      <c r="G47" s="257">
        <v>5261583.5599999996</v>
      </c>
      <c r="H47" s="258">
        <v>7347620.6699999999</v>
      </c>
    </row>
    <row r="48" spans="1:8" ht="15.75">
      <c r="A48" s="135">
        <v>26</v>
      </c>
      <c r="B48" s="57" t="s">
        <v>136</v>
      </c>
      <c r="C48" s="257">
        <v>4628443.76</v>
      </c>
      <c r="D48" s="257">
        <v>2679249.23</v>
      </c>
      <c r="E48" s="247">
        <v>7307692.9900000002</v>
      </c>
      <c r="F48" s="257">
        <v>3892947.7499999991</v>
      </c>
      <c r="G48" s="257">
        <v>2316328.5500000003</v>
      </c>
      <c r="H48" s="258">
        <v>6209276.2999999989</v>
      </c>
    </row>
    <row r="49" spans="1:9" ht="15.75">
      <c r="A49" s="135">
        <v>27</v>
      </c>
      <c r="B49" s="57" t="s">
        <v>137</v>
      </c>
      <c r="C49" s="257">
        <v>14652591.390000001</v>
      </c>
      <c r="D49" s="257"/>
      <c r="E49" s="247">
        <v>14652591.390000001</v>
      </c>
      <c r="F49" s="257">
        <v>13400333.300000001</v>
      </c>
      <c r="G49" s="257"/>
      <c r="H49" s="258">
        <v>13400333.300000001</v>
      </c>
    </row>
    <row r="50" spans="1:9" ht="15.75">
      <c r="A50" s="135">
        <v>28</v>
      </c>
      <c r="B50" s="57" t="s">
        <v>275</v>
      </c>
      <c r="C50" s="257">
        <v>78432.489999999991</v>
      </c>
      <c r="D50" s="257"/>
      <c r="E50" s="247">
        <v>78432.489999999991</v>
      </c>
      <c r="F50" s="257">
        <v>186203.15</v>
      </c>
      <c r="G50" s="257"/>
      <c r="H50" s="258">
        <v>186203.15</v>
      </c>
    </row>
    <row r="51" spans="1:9" ht="15.75">
      <c r="A51" s="135">
        <v>29</v>
      </c>
      <c r="B51" s="57" t="s">
        <v>138</v>
      </c>
      <c r="C51" s="257">
        <v>5811719.1100000003</v>
      </c>
      <c r="D51" s="257"/>
      <c r="E51" s="247">
        <v>5811719.1100000003</v>
      </c>
      <c r="F51" s="257">
        <v>4919316.9800000004</v>
      </c>
      <c r="G51" s="257"/>
      <c r="H51" s="258">
        <v>4919316.9800000004</v>
      </c>
    </row>
    <row r="52" spans="1:9" ht="15.75">
      <c r="A52" s="135">
        <v>30</v>
      </c>
      <c r="B52" s="57" t="s">
        <v>139</v>
      </c>
      <c r="C52" s="257">
        <v>4249706.17</v>
      </c>
      <c r="D52" s="257">
        <v>2016.42</v>
      </c>
      <c r="E52" s="247">
        <v>4251722.59</v>
      </c>
      <c r="F52" s="257">
        <v>3966092.2399999998</v>
      </c>
      <c r="G52" s="257">
        <v>5222.3599999999997</v>
      </c>
      <c r="H52" s="258">
        <v>3971314.5999999996</v>
      </c>
    </row>
    <row r="53" spans="1:9" ht="15.75">
      <c r="A53" s="135">
        <v>31</v>
      </c>
      <c r="B53" s="60" t="s">
        <v>140</v>
      </c>
      <c r="C53" s="259">
        <v>31381135.269999996</v>
      </c>
      <c r="D53" s="259">
        <v>10424387.869999999</v>
      </c>
      <c r="E53" s="247">
        <v>41805523.139999993</v>
      </c>
      <c r="F53" s="259">
        <v>28450930.529999997</v>
      </c>
      <c r="G53" s="259">
        <v>7583134.4699999997</v>
      </c>
      <c r="H53" s="258">
        <v>36034065</v>
      </c>
    </row>
    <row r="54" spans="1:9" ht="15.75">
      <c r="A54" s="135">
        <v>32</v>
      </c>
      <c r="B54" s="60" t="s">
        <v>141</v>
      </c>
      <c r="C54" s="259">
        <v>-12485498.618499994</v>
      </c>
      <c r="D54" s="259">
        <v>-5333000.7024999987</v>
      </c>
      <c r="E54" s="247">
        <v>-17818499.320999995</v>
      </c>
      <c r="F54" s="259">
        <v>-15068127.068499997</v>
      </c>
      <c r="G54" s="259">
        <v>-2957411.8225999987</v>
      </c>
      <c r="H54" s="258">
        <v>-18025538.891099997</v>
      </c>
    </row>
    <row r="55" spans="1:9">
      <c r="A55" s="135"/>
      <c r="B55" s="55"/>
      <c r="C55" s="261"/>
      <c r="D55" s="261"/>
      <c r="E55" s="261"/>
      <c r="F55" s="261"/>
      <c r="G55" s="261"/>
      <c r="H55" s="262"/>
    </row>
    <row r="56" spans="1:9" ht="15.75">
      <c r="A56" s="135">
        <v>33</v>
      </c>
      <c r="B56" s="60" t="s">
        <v>142</v>
      </c>
      <c r="C56" s="259">
        <v>12135741.411500007</v>
      </c>
      <c r="D56" s="259">
        <v>21498221.467500009</v>
      </c>
      <c r="E56" s="247">
        <v>33633962.879000016</v>
      </c>
      <c r="F56" s="259">
        <v>7004745.0315000042</v>
      </c>
      <c r="G56" s="259">
        <v>27117329.317400005</v>
      </c>
      <c r="H56" s="258">
        <v>34122074.348900005</v>
      </c>
    </row>
    <row r="57" spans="1:9">
      <c r="A57" s="135"/>
      <c r="B57" s="55"/>
      <c r="C57" s="261"/>
      <c r="D57" s="261"/>
      <c r="E57" s="261"/>
      <c r="F57" s="261"/>
      <c r="G57" s="261"/>
      <c r="H57" s="262"/>
    </row>
    <row r="58" spans="1:9" ht="15.75">
      <c r="A58" s="135">
        <v>34</v>
      </c>
      <c r="B58" s="57" t="s">
        <v>143</v>
      </c>
      <c r="C58" s="257">
        <v>6617408.8399999999</v>
      </c>
      <c r="D58" s="257" t="s">
        <v>444</v>
      </c>
      <c r="E58" s="247">
        <v>6617408.8399999999</v>
      </c>
      <c r="F58" s="257">
        <v>-109295.75</v>
      </c>
      <c r="G58" s="257" t="s">
        <v>444</v>
      </c>
      <c r="H58" s="258">
        <v>-109295.75</v>
      </c>
    </row>
    <row r="59" spans="1:9" s="217" customFormat="1" ht="15.75">
      <c r="A59" s="135">
        <v>35</v>
      </c>
      <c r="B59" s="54" t="s">
        <v>144</v>
      </c>
      <c r="C59" s="265">
        <v>0</v>
      </c>
      <c r="D59" s="265" t="s">
        <v>444</v>
      </c>
      <c r="E59" s="266">
        <v>0</v>
      </c>
      <c r="F59" s="267">
        <v>0</v>
      </c>
      <c r="G59" s="267" t="s">
        <v>444</v>
      </c>
      <c r="H59" s="268">
        <v>0</v>
      </c>
      <c r="I59" s="216"/>
    </row>
    <row r="60" spans="1:9" ht="15.75">
      <c r="A60" s="135">
        <v>36</v>
      </c>
      <c r="B60" s="57" t="s">
        <v>145</v>
      </c>
      <c r="C60" s="257">
        <v>254682.41</v>
      </c>
      <c r="D60" s="257" t="s">
        <v>444</v>
      </c>
      <c r="E60" s="247">
        <v>254682.41</v>
      </c>
      <c r="F60" s="257">
        <v>858278.49</v>
      </c>
      <c r="G60" s="257" t="s">
        <v>444</v>
      </c>
      <c r="H60" s="258">
        <v>858278.49</v>
      </c>
    </row>
    <row r="61" spans="1:9" ht="15.75">
      <c r="A61" s="135">
        <v>37</v>
      </c>
      <c r="B61" s="60" t="s">
        <v>146</v>
      </c>
      <c r="C61" s="259">
        <v>6872091.25</v>
      </c>
      <c r="D61" s="259">
        <v>0</v>
      </c>
      <c r="E61" s="247">
        <v>6872091.25</v>
      </c>
      <c r="F61" s="259">
        <v>748982.74</v>
      </c>
      <c r="G61" s="259">
        <v>0</v>
      </c>
      <c r="H61" s="258">
        <v>748982.74</v>
      </c>
    </row>
    <row r="62" spans="1:9">
      <c r="A62" s="135"/>
      <c r="B62" s="61"/>
      <c r="C62" s="257"/>
      <c r="D62" s="257"/>
      <c r="E62" s="257"/>
      <c r="F62" s="257"/>
      <c r="G62" s="257"/>
      <c r="H62" s="264"/>
    </row>
    <row r="63" spans="1:9" ht="15.75">
      <c r="A63" s="135">
        <v>38</v>
      </c>
      <c r="B63" s="62" t="s">
        <v>276</v>
      </c>
      <c r="C63" s="259">
        <v>5263650.1615000069</v>
      </c>
      <c r="D63" s="259">
        <v>21498221.467500009</v>
      </c>
      <c r="E63" s="247">
        <v>26761871.629000016</v>
      </c>
      <c r="F63" s="259">
        <v>6255762.291500004</v>
      </c>
      <c r="G63" s="259">
        <v>27117329.317400005</v>
      </c>
      <c r="H63" s="258">
        <v>33373091.608900011</v>
      </c>
    </row>
    <row r="64" spans="1:9" ht="15.75">
      <c r="A64" s="133">
        <v>39</v>
      </c>
      <c r="B64" s="57" t="s">
        <v>147</v>
      </c>
      <c r="C64" s="269">
        <v>3664745.07</v>
      </c>
      <c r="D64" s="269"/>
      <c r="E64" s="247">
        <v>3664745.07</v>
      </c>
      <c r="F64" s="269">
        <v>4867265.75</v>
      </c>
      <c r="G64" s="269"/>
      <c r="H64" s="258">
        <v>4867265.75</v>
      </c>
    </row>
    <row r="65" spans="1:8" ht="15.75">
      <c r="A65" s="135">
        <v>40</v>
      </c>
      <c r="B65" s="60" t="s">
        <v>148</v>
      </c>
      <c r="C65" s="259">
        <v>1598905.0915000071</v>
      </c>
      <c r="D65" s="259">
        <v>21498221.467500009</v>
      </c>
      <c r="E65" s="247">
        <v>23097126.559000015</v>
      </c>
      <c r="F65" s="259">
        <v>1388496.541500004</v>
      </c>
      <c r="G65" s="259">
        <v>27117329.317400005</v>
      </c>
      <c r="H65" s="258">
        <v>28505825.858900011</v>
      </c>
    </row>
    <row r="66" spans="1:8" ht="15.75">
      <c r="A66" s="133">
        <v>41</v>
      </c>
      <c r="B66" s="57" t="s">
        <v>149</v>
      </c>
      <c r="C66" s="269">
        <v>34115.99</v>
      </c>
      <c r="D66" s="269"/>
      <c r="E66" s="247">
        <v>34115.99</v>
      </c>
      <c r="F66" s="269">
        <v>85834</v>
      </c>
      <c r="G66" s="269"/>
      <c r="H66" s="258">
        <v>85834</v>
      </c>
    </row>
    <row r="67" spans="1:8" ht="16.5" thickBot="1">
      <c r="A67" s="137">
        <v>42</v>
      </c>
      <c r="B67" s="138" t="s">
        <v>150</v>
      </c>
      <c r="C67" s="270">
        <v>1633021.0815000071</v>
      </c>
      <c r="D67" s="270">
        <v>21498221.467500009</v>
      </c>
      <c r="E67" s="255">
        <v>23131242.549000017</v>
      </c>
      <c r="F67" s="270">
        <v>1474330.541500004</v>
      </c>
      <c r="G67" s="270">
        <v>27117329.317400005</v>
      </c>
      <c r="H67" s="271">
        <v>28591659.858900011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Normal="100" workbookViewId="0">
      <selection activeCell="B24" sqref="B24"/>
    </sheetView>
  </sheetViews>
  <sheetFormatPr defaultRowHeight="15"/>
  <cols>
    <col min="1" max="1" width="9.5703125" bestFit="1" customWidth="1"/>
    <col min="2" max="2" width="72.28515625" customWidth="1"/>
    <col min="3" max="8" width="12.7109375" customWidth="1"/>
  </cols>
  <sheetData>
    <row r="1" spans="1:14">
      <c r="A1" s="2" t="s">
        <v>191</v>
      </c>
      <c r="B1" t="s">
        <v>443</v>
      </c>
    </row>
    <row r="2" spans="1:14">
      <c r="A2" s="2" t="s">
        <v>192</v>
      </c>
      <c r="B2" s="426">
        <v>43830</v>
      </c>
    </row>
    <row r="3" spans="1:14">
      <c r="A3" s="2"/>
    </row>
    <row r="4" spans="1:14" ht="16.5" thickBot="1">
      <c r="A4" s="2" t="s">
        <v>335</v>
      </c>
      <c r="B4" s="2"/>
      <c r="C4" s="226"/>
      <c r="D4" s="226"/>
      <c r="E4" s="226"/>
      <c r="F4" s="227"/>
      <c r="G4" s="227"/>
      <c r="H4" s="228" t="s">
        <v>95</v>
      </c>
    </row>
    <row r="5" spans="1:14" ht="15.75">
      <c r="A5" s="519" t="s">
        <v>27</v>
      </c>
      <c r="B5" s="521" t="s">
        <v>248</v>
      </c>
      <c r="C5" s="523" t="s">
        <v>197</v>
      </c>
      <c r="D5" s="523"/>
      <c r="E5" s="523"/>
      <c r="F5" s="523" t="s">
        <v>198</v>
      </c>
      <c r="G5" s="523"/>
      <c r="H5" s="524"/>
    </row>
    <row r="6" spans="1:14">
      <c r="A6" s="520"/>
      <c r="B6" s="522"/>
      <c r="C6" s="42" t="s">
        <v>28</v>
      </c>
      <c r="D6" s="42" t="s">
        <v>96</v>
      </c>
      <c r="E6" s="42" t="s">
        <v>69</v>
      </c>
      <c r="F6" s="42" t="s">
        <v>28</v>
      </c>
      <c r="G6" s="42" t="s">
        <v>96</v>
      </c>
      <c r="H6" s="43" t="s">
        <v>69</v>
      </c>
    </row>
    <row r="7" spans="1:14" s="3" customFormat="1" ht="15.75">
      <c r="A7" s="229">
        <v>1</v>
      </c>
      <c r="B7" s="230" t="s">
        <v>372</v>
      </c>
      <c r="C7" s="249">
        <v>55590794.969999999</v>
      </c>
      <c r="D7" s="249">
        <v>41830807.273999996</v>
      </c>
      <c r="E7" s="272">
        <v>97421602.243999988</v>
      </c>
      <c r="F7" s="249">
        <v>37835313.890000001</v>
      </c>
      <c r="G7" s="249">
        <v>27466405.540600002</v>
      </c>
      <c r="H7" s="250">
        <v>65301719.430600002</v>
      </c>
      <c r="I7" s="447"/>
      <c r="J7" s="447"/>
      <c r="K7" s="447"/>
      <c r="L7" s="447"/>
      <c r="M7" s="447"/>
      <c r="N7" s="447"/>
    </row>
    <row r="8" spans="1:14" s="3" customFormat="1" ht="15.75">
      <c r="A8" s="229">
        <v>1.1000000000000001</v>
      </c>
      <c r="B8" s="231" t="s">
        <v>280</v>
      </c>
      <c r="C8" s="249">
        <v>33373148.82</v>
      </c>
      <c r="D8" s="249">
        <v>14991504.062100001</v>
      </c>
      <c r="E8" s="272">
        <v>48364652.882100001</v>
      </c>
      <c r="F8" s="249">
        <v>25324817.690000001</v>
      </c>
      <c r="G8" s="249">
        <v>13757204.8376</v>
      </c>
      <c r="H8" s="250">
        <v>39082022.527600005</v>
      </c>
      <c r="I8" s="447"/>
      <c r="J8" s="447"/>
      <c r="K8" s="447"/>
      <c r="L8" s="447"/>
      <c r="M8" s="447"/>
      <c r="N8" s="447"/>
    </row>
    <row r="9" spans="1:14" s="3" customFormat="1" ht="15.75">
      <c r="A9" s="229">
        <v>1.2</v>
      </c>
      <c r="B9" s="231" t="s">
        <v>281</v>
      </c>
      <c r="C9" s="249">
        <v>0</v>
      </c>
      <c r="D9" s="249">
        <v>98973.809299999994</v>
      </c>
      <c r="E9" s="272">
        <v>98973.809299999994</v>
      </c>
      <c r="F9" s="249">
        <v>0</v>
      </c>
      <c r="G9" s="249">
        <v>0</v>
      </c>
      <c r="H9" s="250">
        <v>0</v>
      </c>
      <c r="I9" s="447"/>
      <c r="J9" s="447"/>
      <c r="K9" s="447"/>
      <c r="L9" s="447"/>
      <c r="M9" s="447"/>
      <c r="N9" s="447"/>
    </row>
    <row r="10" spans="1:14" s="3" customFormat="1" ht="15.75">
      <c r="A10" s="229">
        <v>1.3</v>
      </c>
      <c r="B10" s="231" t="s">
        <v>282</v>
      </c>
      <c r="C10" s="249">
        <v>22217646.149999999</v>
      </c>
      <c r="D10" s="249">
        <v>26740329.402599998</v>
      </c>
      <c r="E10" s="272">
        <v>48957975.552599996</v>
      </c>
      <c r="F10" s="249">
        <v>12510496.199999999</v>
      </c>
      <c r="G10" s="249">
        <v>13709200.703000002</v>
      </c>
      <c r="H10" s="250">
        <v>26219696.903000001</v>
      </c>
      <c r="I10" s="447"/>
      <c r="J10" s="447"/>
      <c r="K10" s="447"/>
      <c r="L10" s="447"/>
      <c r="M10" s="447"/>
      <c r="N10" s="447"/>
    </row>
    <row r="11" spans="1:14" s="3" customFormat="1" ht="15.75">
      <c r="A11" s="229">
        <v>1.4</v>
      </c>
      <c r="B11" s="231" t="s">
        <v>283</v>
      </c>
      <c r="C11" s="249">
        <v>0</v>
      </c>
      <c r="D11" s="249">
        <v>0</v>
      </c>
      <c r="E11" s="272">
        <v>0</v>
      </c>
      <c r="F11" s="249">
        <v>0</v>
      </c>
      <c r="G11" s="249">
        <v>18200.88</v>
      </c>
      <c r="H11" s="250">
        <v>18200.88</v>
      </c>
      <c r="I11" s="447"/>
      <c r="J11" s="447"/>
      <c r="K11" s="447"/>
      <c r="L11" s="447"/>
      <c r="M11" s="447"/>
      <c r="N11" s="447"/>
    </row>
    <row r="12" spans="1:14" s="3" customFormat="1" ht="29.25" customHeight="1">
      <c r="A12" s="229">
        <v>2</v>
      </c>
      <c r="B12" s="230" t="s">
        <v>284</v>
      </c>
      <c r="C12" s="249">
        <v>30614358.25</v>
      </c>
      <c r="D12" s="249">
        <v>308003454.495</v>
      </c>
      <c r="E12" s="272">
        <v>338617812.745</v>
      </c>
      <c r="F12" s="249">
        <v>30614358.25</v>
      </c>
      <c r="G12" s="249">
        <v>220563483.21000001</v>
      </c>
      <c r="H12" s="250">
        <v>251177841.46000001</v>
      </c>
      <c r="I12" s="447"/>
      <c r="J12" s="447"/>
      <c r="K12" s="447"/>
      <c r="L12" s="447"/>
      <c r="M12" s="447"/>
      <c r="N12" s="447"/>
    </row>
    <row r="13" spans="1:14" s="3" customFormat="1" ht="25.5">
      <c r="A13" s="229">
        <v>3</v>
      </c>
      <c r="B13" s="230" t="s">
        <v>285</v>
      </c>
      <c r="C13" s="249">
        <v>6902000</v>
      </c>
      <c r="D13" s="249">
        <v>0</v>
      </c>
      <c r="E13" s="272">
        <v>6902000</v>
      </c>
      <c r="F13" s="249">
        <v>2870000</v>
      </c>
      <c r="G13" s="249">
        <v>0</v>
      </c>
      <c r="H13" s="250">
        <v>2870000</v>
      </c>
      <c r="I13" s="447"/>
      <c r="J13" s="447"/>
      <c r="K13" s="447"/>
      <c r="L13" s="447"/>
      <c r="M13" s="447"/>
      <c r="N13" s="447"/>
    </row>
    <row r="14" spans="1:14" s="3" customFormat="1" ht="15.75">
      <c r="A14" s="229">
        <v>3.1</v>
      </c>
      <c r="B14" s="231" t="s">
        <v>286</v>
      </c>
      <c r="C14" s="249">
        <v>6902000</v>
      </c>
      <c r="D14" s="249">
        <v>0</v>
      </c>
      <c r="E14" s="272">
        <v>6902000</v>
      </c>
      <c r="F14" s="249">
        <v>2870000</v>
      </c>
      <c r="G14" s="249">
        <v>0</v>
      </c>
      <c r="H14" s="250">
        <v>2870000</v>
      </c>
      <c r="I14" s="447"/>
      <c r="J14" s="447"/>
      <c r="K14" s="447"/>
      <c r="L14" s="447"/>
      <c r="M14" s="447"/>
      <c r="N14" s="447"/>
    </row>
    <row r="15" spans="1:14" s="3" customFormat="1" ht="15.75">
      <c r="A15" s="229">
        <v>3.2</v>
      </c>
      <c r="B15" s="231" t="s">
        <v>287</v>
      </c>
      <c r="C15" s="249"/>
      <c r="D15" s="249"/>
      <c r="E15" s="272">
        <v>0</v>
      </c>
      <c r="F15" s="249"/>
      <c r="G15" s="249"/>
      <c r="H15" s="250">
        <v>0</v>
      </c>
      <c r="I15" s="447"/>
      <c r="J15" s="447"/>
      <c r="K15" s="447"/>
      <c r="L15" s="447"/>
      <c r="M15" s="447"/>
      <c r="N15" s="447"/>
    </row>
    <row r="16" spans="1:14" s="3" customFormat="1" ht="15.75">
      <c r="A16" s="229">
        <v>4</v>
      </c>
      <c r="B16" s="230" t="s">
        <v>288</v>
      </c>
      <c r="C16" s="249">
        <v>126885749.27</v>
      </c>
      <c r="D16" s="249">
        <v>491445639.52999997</v>
      </c>
      <c r="E16" s="272">
        <v>618331388.79999995</v>
      </c>
      <c r="F16" s="249">
        <v>102015115.52</v>
      </c>
      <c r="G16" s="249">
        <v>352554564.58000004</v>
      </c>
      <c r="H16" s="250">
        <v>454569680.10000002</v>
      </c>
      <c r="I16" s="447"/>
      <c r="J16" s="447"/>
      <c r="K16" s="447"/>
      <c r="L16" s="447"/>
      <c r="M16" s="447"/>
      <c r="N16" s="447"/>
    </row>
    <row r="17" spans="1:14" s="3" customFormat="1" ht="15.75">
      <c r="A17" s="229">
        <v>4.0999999999999996</v>
      </c>
      <c r="B17" s="231" t="s">
        <v>289</v>
      </c>
      <c r="C17" s="249">
        <v>96271391.019999996</v>
      </c>
      <c r="D17" s="249">
        <v>183442185.03</v>
      </c>
      <c r="E17" s="272">
        <v>279713576.05000001</v>
      </c>
      <c r="F17" s="249">
        <v>71400757.269999996</v>
      </c>
      <c r="G17" s="249">
        <v>131991081.37</v>
      </c>
      <c r="H17" s="250">
        <v>203391838.63999999</v>
      </c>
      <c r="I17" s="447"/>
      <c r="J17" s="447"/>
      <c r="K17" s="447"/>
      <c r="L17" s="447"/>
      <c r="M17" s="447"/>
      <c r="N17" s="447"/>
    </row>
    <row r="18" spans="1:14" s="3" customFormat="1" ht="15.75">
      <c r="A18" s="229">
        <v>4.2</v>
      </c>
      <c r="B18" s="231" t="s">
        <v>290</v>
      </c>
      <c r="C18" s="249">
        <v>30614358.25</v>
      </c>
      <c r="D18" s="249">
        <v>308003454.5</v>
      </c>
      <c r="E18" s="272">
        <v>338617812.75</v>
      </c>
      <c r="F18" s="249"/>
      <c r="G18" s="249"/>
      <c r="H18" s="250">
        <v>0</v>
      </c>
      <c r="I18" s="447"/>
      <c r="J18" s="447"/>
      <c r="K18" s="447"/>
      <c r="L18" s="447"/>
      <c r="M18" s="447"/>
      <c r="N18" s="447"/>
    </row>
    <row r="19" spans="1:14" s="3" customFormat="1" ht="25.5">
      <c r="A19" s="229">
        <v>5</v>
      </c>
      <c r="B19" s="230" t="s">
        <v>291</v>
      </c>
      <c r="C19" s="249">
        <v>331226685.27000004</v>
      </c>
      <c r="D19" s="249">
        <v>1091257706.6299996</v>
      </c>
      <c r="E19" s="272">
        <v>1422484391.8999996</v>
      </c>
      <c r="F19" s="249">
        <v>305141466.25999999</v>
      </c>
      <c r="G19" s="249">
        <v>1069450754.17</v>
      </c>
      <c r="H19" s="250">
        <v>1374592220.4299998</v>
      </c>
      <c r="I19" s="447"/>
      <c r="J19" s="447"/>
      <c r="K19" s="447"/>
      <c r="L19" s="447"/>
      <c r="M19" s="447"/>
      <c r="N19" s="447"/>
    </row>
    <row r="20" spans="1:14" s="3" customFormat="1" ht="15.75">
      <c r="A20" s="229">
        <v>5.0999999999999996</v>
      </c>
      <c r="B20" s="231" t="s">
        <v>292</v>
      </c>
      <c r="C20" s="249">
        <v>4795618.6500000004</v>
      </c>
      <c r="D20" s="249">
        <v>6892845.5899999999</v>
      </c>
      <c r="E20" s="272">
        <v>11688464.24</v>
      </c>
      <c r="F20" s="249">
        <v>5304085.42</v>
      </c>
      <c r="G20" s="249">
        <v>6283845.8099999996</v>
      </c>
      <c r="H20" s="250">
        <v>11587931.23</v>
      </c>
      <c r="I20" s="447"/>
      <c r="J20" s="447"/>
      <c r="K20" s="447"/>
      <c r="L20" s="447"/>
      <c r="M20" s="447"/>
      <c r="N20" s="447"/>
    </row>
    <row r="21" spans="1:14" s="3" customFormat="1" ht="15.75">
      <c r="A21" s="229">
        <v>5.2</v>
      </c>
      <c r="B21" s="231" t="s">
        <v>293</v>
      </c>
      <c r="C21" s="249">
        <v>0</v>
      </c>
      <c r="D21" s="249">
        <v>0</v>
      </c>
      <c r="E21" s="272">
        <v>0</v>
      </c>
      <c r="F21" s="249">
        <v>0</v>
      </c>
      <c r="G21" s="249">
        <v>0</v>
      </c>
      <c r="H21" s="250">
        <v>0</v>
      </c>
      <c r="I21" s="447"/>
      <c r="J21" s="447"/>
      <c r="K21" s="447"/>
      <c r="L21" s="447"/>
      <c r="M21" s="447"/>
      <c r="N21" s="447"/>
    </row>
    <row r="22" spans="1:14" s="3" customFormat="1" ht="15.75">
      <c r="A22" s="229">
        <v>5.3</v>
      </c>
      <c r="B22" s="231" t="s">
        <v>294</v>
      </c>
      <c r="C22" s="249">
        <v>281675450.43000001</v>
      </c>
      <c r="D22" s="249">
        <v>1007565369.4499999</v>
      </c>
      <c r="E22" s="272">
        <v>1289240819.8799999</v>
      </c>
      <c r="F22" s="249">
        <v>235499560.18000004</v>
      </c>
      <c r="G22" s="249">
        <v>1007819697.11</v>
      </c>
      <c r="H22" s="250">
        <v>1243319257.29</v>
      </c>
      <c r="I22" s="447"/>
      <c r="J22" s="447"/>
      <c r="K22" s="447"/>
      <c r="L22" s="447"/>
      <c r="M22" s="447"/>
      <c r="N22" s="447"/>
    </row>
    <row r="23" spans="1:14" s="3" customFormat="1" ht="15.75">
      <c r="A23" s="229" t="s">
        <v>295</v>
      </c>
      <c r="B23" s="232" t="s">
        <v>296</v>
      </c>
      <c r="C23" s="249">
        <v>87333290.829999998</v>
      </c>
      <c r="D23" s="249">
        <v>256395613.88</v>
      </c>
      <c r="E23" s="272">
        <v>343728904.70999998</v>
      </c>
      <c r="F23" s="249">
        <v>70496212.450000003</v>
      </c>
      <c r="G23" s="249">
        <v>285840137.94</v>
      </c>
      <c r="H23" s="250">
        <v>356336350.38999999</v>
      </c>
      <c r="I23" s="447"/>
      <c r="J23" s="447"/>
      <c r="K23" s="447"/>
      <c r="L23" s="447"/>
      <c r="M23" s="447"/>
      <c r="N23" s="447"/>
    </row>
    <row r="24" spans="1:14" s="3" customFormat="1" ht="15.75">
      <c r="A24" s="229" t="s">
        <v>297</v>
      </c>
      <c r="B24" s="232" t="s">
        <v>298</v>
      </c>
      <c r="C24" s="249">
        <v>117744137.88</v>
      </c>
      <c r="D24" s="249">
        <v>582926767.22000003</v>
      </c>
      <c r="E24" s="272">
        <v>700670905.10000002</v>
      </c>
      <c r="F24" s="249">
        <v>103449991.66</v>
      </c>
      <c r="G24" s="249">
        <v>562260568.98000002</v>
      </c>
      <c r="H24" s="250">
        <v>665710560.63999999</v>
      </c>
      <c r="I24" s="447"/>
      <c r="J24" s="447"/>
      <c r="K24" s="447"/>
      <c r="L24" s="447"/>
      <c r="M24" s="447"/>
      <c r="N24" s="447"/>
    </row>
    <row r="25" spans="1:14" s="3" customFormat="1" ht="15.75">
      <c r="A25" s="229" t="s">
        <v>299</v>
      </c>
      <c r="B25" s="233" t="s">
        <v>300</v>
      </c>
      <c r="C25" s="249">
        <v>0</v>
      </c>
      <c r="D25" s="249">
        <v>0</v>
      </c>
      <c r="E25" s="272">
        <v>0</v>
      </c>
      <c r="F25" s="249">
        <v>0</v>
      </c>
      <c r="G25" s="249">
        <v>0</v>
      </c>
      <c r="H25" s="250">
        <v>0</v>
      </c>
      <c r="I25" s="447"/>
      <c r="J25" s="447"/>
      <c r="K25" s="447"/>
      <c r="L25" s="447"/>
      <c r="M25" s="447"/>
      <c r="N25" s="447"/>
    </row>
    <row r="26" spans="1:14" s="3" customFormat="1" ht="15.75">
      <c r="A26" s="229" t="s">
        <v>301</v>
      </c>
      <c r="B26" s="232" t="s">
        <v>302</v>
      </c>
      <c r="C26" s="249">
        <v>76569078.049999997</v>
      </c>
      <c r="D26" s="249">
        <v>167422949.44</v>
      </c>
      <c r="E26" s="272">
        <v>243992027.49000001</v>
      </c>
      <c r="F26" s="249">
        <v>61524107.990000002</v>
      </c>
      <c r="G26" s="249">
        <v>158537761.90000001</v>
      </c>
      <c r="H26" s="250">
        <v>220061869.89000002</v>
      </c>
      <c r="I26" s="447"/>
      <c r="J26" s="447"/>
      <c r="K26" s="447"/>
      <c r="L26" s="447"/>
      <c r="M26" s="447"/>
      <c r="N26" s="447"/>
    </row>
    <row r="27" spans="1:14" s="3" customFormat="1" ht="15.75">
      <c r="A27" s="229" t="s">
        <v>303</v>
      </c>
      <c r="B27" s="232" t="s">
        <v>304</v>
      </c>
      <c r="C27" s="249">
        <v>28943.67</v>
      </c>
      <c r="D27" s="249">
        <v>820038.91</v>
      </c>
      <c r="E27" s="272">
        <v>848982.58000000007</v>
      </c>
      <c r="F27" s="249">
        <v>29248.080000000002</v>
      </c>
      <c r="G27" s="249">
        <v>1181228.29</v>
      </c>
      <c r="H27" s="250">
        <v>1210476.3700000001</v>
      </c>
      <c r="I27" s="447"/>
      <c r="J27" s="447"/>
      <c r="K27" s="447"/>
      <c r="L27" s="447"/>
      <c r="M27" s="447"/>
      <c r="N27" s="447"/>
    </row>
    <row r="28" spans="1:14" s="3" customFormat="1" ht="15.75">
      <c r="A28" s="229">
        <v>5.4</v>
      </c>
      <c r="B28" s="231" t="s">
        <v>305</v>
      </c>
      <c r="C28" s="249">
        <v>22672380.030000001</v>
      </c>
      <c r="D28" s="249">
        <v>58156029.049999997</v>
      </c>
      <c r="E28" s="272">
        <v>80828409.079999998</v>
      </c>
      <c r="F28" s="249">
        <v>28808681.899999999</v>
      </c>
      <c r="G28" s="249">
        <v>53539175.670000002</v>
      </c>
      <c r="H28" s="250">
        <v>82347857.569999993</v>
      </c>
      <c r="I28" s="447"/>
      <c r="J28" s="447"/>
      <c r="K28" s="447"/>
      <c r="L28" s="447"/>
      <c r="M28" s="447"/>
      <c r="N28" s="447"/>
    </row>
    <row r="29" spans="1:14" s="3" customFormat="1" ht="15.75">
      <c r="A29" s="229">
        <v>5.5</v>
      </c>
      <c r="B29" s="231" t="s">
        <v>306</v>
      </c>
      <c r="C29" s="249">
        <v>17799633.789999999</v>
      </c>
      <c r="D29" s="249">
        <v>16612766.59</v>
      </c>
      <c r="E29" s="272">
        <v>34412400.379999995</v>
      </c>
      <c r="F29" s="249">
        <v>32119200</v>
      </c>
      <c r="G29" s="249">
        <v>463051.96</v>
      </c>
      <c r="H29" s="250">
        <v>32582251.960000001</v>
      </c>
      <c r="I29" s="447"/>
      <c r="J29" s="447"/>
      <c r="K29" s="447"/>
      <c r="L29" s="447"/>
      <c r="M29" s="447"/>
      <c r="N29" s="447"/>
    </row>
    <row r="30" spans="1:14" s="3" customFormat="1" ht="15.75">
      <c r="A30" s="229">
        <v>5.6</v>
      </c>
      <c r="B30" s="231" t="s">
        <v>307</v>
      </c>
      <c r="C30" s="249">
        <v>0</v>
      </c>
      <c r="D30" s="249">
        <v>799772.85</v>
      </c>
      <c r="E30" s="272">
        <v>799772.85</v>
      </c>
      <c r="F30" s="249">
        <v>0</v>
      </c>
      <c r="G30" s="249">
        <v>0</v>
      </c>
      <c r="H30" s="250">
        <v>0</v>
      </c>
      <c r="I30" s="447"/>
      <c r="J30" s="447"/>
      <c r="K30" s="447"/>
      <c r="L30" s="447"/>
      <c r="M30" s="447"/>
      <c r="N30" s="447"/>
    </row>
    <row r="31" spans="1:14" s="3" customFormat="1" ht="15.75">
      <c r="A31" s="229">
        <v>5.7</v>
      </c>
      <c r="B31" s="231" t="s">
        <v>308</v>
      </c>
      <c r="C31" s="249">
        <v>4283602.37</v>
      </c>
      <c r="D31" s="249">
        <v>1230923.1000000001</v>
      </c>
      <c r="E31" s="272">
        <v>5514525.4700000007</v>
      </c>
      <c r="F31" s="249">
        <v>3409938.76</v>
      </c>
      <c r="G31" s="249">
        <v>1344983.62</v>
      </c>
      <c r="H31" s="250">
        <v>4754922.38</v>
      </c>
      <c r="I31" s="447"/>
      <c r="J31" s="447"/>
      <c r="K31" s="447"/>
      <c r="L31" s="447"/>
      <c r="M31" s="447"/>
      <c r="N31" s="447"/>
    </row>
    <row r="32" spans="1:14" s="3" customFormat="1" ht="15.75">
      <c r="A32" s="229">
        <v>6</v>
      </c>
      <c r="B32" s="230" t="s">
        <v>309</v>
      </c>
      <c r="C32" s="249">
        <v>0</v>
      </c>
      <c r="D32" s="249">
        <v>285623169.35500002</v>
      </c>
      <c r="E32" s="272">
        <v>285623169.35500002</v>
      </c>
      <c r="F32" s="249">
        <v>0</v>
      </c>
      <c r="G32" s="249">
        <v>111851756.07949999</v>
      </c>
      <c r="H32" s="250">
        <v>111851756.07949999</v>
      </c>
      <c r="I32" s="447"/>
      <c r="J32" s="447"/>
      <c r="K32" s="447"/>
      <c r="L32" s="447"/>
      <c r="M32" s="447"/>
      <c r="N32" s="447"/>
    </row>
    <row r="33" spans="1:14" s="3" customFormat="1" ht="25.5">
      <c r="A33" s="229">
        <v>6.1</v>
      </c>
      <c r="B33" s="231" t="s">
        <v>373</v>
      </c>
      <c r="C33" s="249"/>
      <c r="D33" s="249">
        <v>142800419.35499999</v>
      </c>
      <c r="E33" s="272">
        <v>142800419.35499999</v>
      </c>
      <c r="F33" s="249"/>
      <c r="G33" s="249">
        <v>56589956.079499997</v>
      </c>
      <c r="H33" s="250">
        <v>56589956.079499997</v>
      </c>
      <c r="I33" s="447"/>
      <c r="J33" s="447"/>
      <c r="K33" s="447"/>
      <c r="L33" s="447"/>
      <c r="M33" s="447"/>
      <c r="N33" s="447"/>
    </row>
    <row r="34" spans="1:14" s="3" customFormat="1" ht="25.5">
      <c r="A34" s="229">
        <v>6.2</v>
      </c>
      <c r="B34" s="231" t="s">
        <v>310</v>
      </c>
      <c r="C34" s="249"/>
      <c r="D34" s="249">
        <v>142822750</v>
      </c>
      <c r="E34" s="272">
        <v>142822750</v>
      </c>
      <c r="F34" s="249"/>
      <c r="G34" s="249">
        <v>55261800</v>
      </c>
      <c r="H34" s="250">
        <v>55261800</v>
      </c>
      <c r="I34" s="447"/>
      <c r="J34" s="447"/>
      <c r="K34" s="447"/>
      <c r="L34" s="447"/>
      <c r="M34" s="447"/>
      <c r="N34" s="447"/>
    </row>
    <row r="35" spans="1:14" s="3" customFormat="1" ht="25.5">
      <c r="A35" s="229">
        <v>6.3</v>
      </c>
      <c r="B35" s="231" t="s">
        <v>311</v>
      </c>
      <c r="C35" s="249"/>
      <c r="D35" s="249"/>
      <c r="E35" s="272">
        <v>0</v>
      </c>
      <c r="F35" s="249"/>
      <c r="G35" s="249"/>
      <c r="H35" s="250">
        <v>0</v>
      </c>
      <c r="I35" s="447"/>
      <c r="J35" s="447"/>
      <c r="K35" s="447"/>
      <c r="L35" s="447"/>
      <c r="M35" s="447"/>
      <c r="N35" s="447"/>
    </row>
    <row r="36" spans="1:14" s="3" customFormat="1" ht="15.75">
      <c r="A36" s="229">
        <v>6.4</v>
      </c>
      <c r="B36" s="231" t="s">
        <v>312</v>
      </c>
      <c r="C36" s="249"/>
      <c r="D36" s="249"/>
      <c r="E36" s="272">
        <v>0</v>
      </c>
      <c r="F36" s="249"/>
      <c r="G36" s="249"/>
      <c r="H36" s="250">
        <v>0</v>
      </c>
      <c r="I36" s="447"/>
      <c r="J36" s="447"/>
      <c r="K36" s="447"/>
      <c r="L36" s="447"/>
      <c r="M36" s="447"/>
      <c r="N36" s="447"/>
    </row>
    <row r="37" spans="1:14" s="3" customFormat="1" ht="15.75">
      <c r="A37" s="229">
        <v>6.5</v>
      </c>
      <c r="B37" s="231" t="s">
        <v>313</v>
      </c>
      <c r="C37" s="249"/>
      <c r="D37" s="249"/>
      <c r="E37" s="272">
        <v>0</v>
      </c>
      <c r="F37" s="249"/>
      <c r="G37" s="249"/>
      <c r="H37" s="250">
        <v>0</v>
      </c>
      <c r="I37" s="447"/>
      <c r="J37" s="447"/>
      <c r="K37" s="447"/>
      <c r="L37" s="447"/>
      <c r="M37" s="447"/>
      <c r="N37" s="447"/>
    </row>
    <row r="38" spans="1:14" s="3" customFormat="1" ht="25.5">
      <c r="A38" s="229">
        <v>6.6</v>
      </c>
      <c r="B38" s="231" t="s">
        <v>314</v>
      </c>
      <c r="C38" s="249"/>
      <c r="D38" s="249"/>
      <c r="E38" s="272">
        <v>0</v>
      </c>
      <c r="F38" s="249"/>
      <c r="G38" s="249"/>
      <c r="H38" s="250">
        <v>0</v>
      </c>
      <c r="I38" s="447"/>
      <c r="J38" s="447"/>
      <c r="K38" s="447"/>
      <c r="L38" s="447"/>
      <c r="M38" s="447"/>
      <c r="N38" s="447"/>
    </row>
    <row r="39" spans="1:14" s="3" customFormat="1" ht="25.5">
      <c r="A39" s="229">
        <v>6.7</v>
      </c>
      <c r="B39" s="231" t="s">
        <v>315</v>
      </c>
      <c r="C39" s="249"/>
      <c r="D39" s="249"/>
      <c r="E39" s="272">
        <v>0</v>
      </c>
      <c r="F39" s="249"/>
      <c r="G39" s="249"/>
      <c r="H39" s="250">
        <v>0</v>
      </c>
      <c r="I39" s="447"/>
      <c r="J39" s="447"/>
      <c r="K39" s="447"/>
      <c r="L39" s="447"/>
      <c r="M39" s="447"/>
      <c r="N39" s="447"/>
    </row>
    <row r="40" spans="1:14" s="3" customFormat="1" ht="15.75">
      <c r="A40" s="229">
        <v>7</v>
      </c>
      <c r="B40" s="230" t="s">
        <v>316</v>
      </c>
      <c r="C40" s="249"/>
      <c r="D40" s="249"/>
      <c r="E40" s="272">
        <v>0</v>
      </c>
      <c r="F40" s="249"/>
      <c r="G40" s="249"/>
      <c r="H40" s="250">
        <v>0</v>
      </c>
      <c r="I40" s="447"/>
      <c r="J40" s="447"/>
      <c r="K40" s="447"/>
      <c r="L40" s="447"/>
      <c r="M40" s="447"/>
      <c r="N40" s="447"/>
    </row>
    <row r="41" spans="1:14" s="3" customFormat="1" ht="25.5">
      <c r="A41" s="229">
        <v>7.1</v>
      </c>
      <c r="B41" s="231" t="s">
        <v>317</v>
      </c>
      <c r="C41" s="249">
        <v>0</v>
      </c>
      <c r="D41" s="249">
        <v>0</v>
      </c>
      <c r="E41" s="272">
        <v>0</v>
      </c>
      <c r="F41" s="249">
        <v>145277.64999999997</v>
      </c>
      <c r="G41" s="249">
        <v>822044.47889999999</v>
      </c>
      <c r="H41" s="250">
        <v>967322.12889999989</v>
      </c>
      <c r="I41" s="447"/>
      <c r="J41" s="447"/>
      <c r="K41" s="447"/>
      <c r="L41" s="447"/>
      <c r="M41" s="447"/>
      <c r="N41" s="447"/>
    </row>
    <row r="42" spans="1:14" s="3" customFormat="1" ht="25.5">
      <c r="A42" s="229">
        <v>7.2</v>
      </c>
      <c r="B42" s="231" t="s">
        <v>318</v>
      </c>
      <c r="C42" s="249">
        <v>0</v>
      </c>
      <c r="D42" s="249">
        <v>0</v>
      </c>
      <c r="E42" s="272">
        <v>0</v>
      </c>
      <c r="F42" s="249">
        <v>108782.95999999999</v>
      </c>
      <c r="G42" s="249">
        <v>506367.05729999999</v>
      </c>
      <c r="H42" s="250">
        <v>615150.01729999995</v>
      </c>
      <c r="I42" s="447"/>
      <c r="J42" s="447"/>
      <c r="K42" s="447"/>
      <c r="L42" s="447"/>
      <c r="M42" s="447"/>
      <c r="N42" s="447"/>
    </row>
    <row r="43" spans="1:14" s="3" customFormat="1" ht="25.5">
      <c r="A43" s="229">
        <v>7.3</v>
      </c>
      <c r="B43" s="231" t="s">
        <v>319</v>
      </c>
      <c r="C43" s="249">
        <v>4943187.939999992</v>
      </c>
      <c r="D43" s="249">
        <v>31929171.323600009</v>
      </c>
      <c r="E43" s="272">
        <v>36872359.263599999</v>
      </c>
      <c r="F43" s="249">
        <v>6072611.7500000009</v>
      </c>
      <c r="G43" s="249">
        <v>34411776.529999986</v>
      </c>
      <c r="H43" s="250">
        <v>40484388.279999986</v>
      </c>
      <c r="I43" s="447"/>
      <c r="J43" s="447"/>
      <c r="K43" s="447"/>
      <c r="L43" s="447"/>
      <c r="M43" s="447"/>
      <c r="N43" s="447"/>
    </row>
    <row r="44" spans="1:14" s="3" customFormat="1" ht="25.5">
      <c r="A44" s="229">
        <v>7.4</v>
      </c>
      <c r="B44" s="231" t="s">
        <v>320</v>
      </c>
      <c r="C44" s="249">
        <v>1676219.6800000046</v>
      </c>
      <c r="D44" s="249">
        <v>10397277.437500006</v>
      </c>
      <c r="E44" s="272">
        <v>12073497.117500011</v>
      </c>
      <c r="F44" s="249">
        <v>2169849.7800000105</v>
      </c>
      <c r="G44" s="249">
        <v>11436087.058799986</v>
      </c>
      <c r="H44" s="250">
        <v>13605936.838799996</v>
      </c>
      <c r="I44" s="447"/>
      <c r="J44" s="447"/>
      <c r="K44" s="447"/>
      <c r="L44" s="447"/>
      <c r="M44" s="447"/>
      <c r="N44" s="447"/>
    </row>
    <row r="45" spans="1:14" s="3" customFormat="1" ht="15.75">
      <c r="A45" s="229">
        <v>8</v>
      </c>
      <c r="B45" s="230" t="s">
        <v>321</v>
      </c>
      <c r="C45" s="249">
        <v>4286.047896</v>
      </c>
      <c r="D45" s="249">
        <v>340116.11608000001</v>
      </c>
      <c r="E45" s="272">
        <v>344402.16397599998</v>
      </c>
      <c r="F45" s="249">
        <v>4841.2970000000005</v>
      </c>
      <c r="G45" s="249">
        <v>279632.93138999998</v>
      </c>
      <c r="H45" s="250">
        <v>284474.22839</v>
      </c>
      <c r="I45" s="447"/>
      <c r="J45" s="447"/>
      <c r="K45" s="447"/>
      <c r="L45" s="447"/>
      <c r="M45" s="447"/>
      <c r="N45" s="447"/>
    </row>
    <row r="46" spans="1:14" s="3" customFormat="1" ht="15.75">
      <c r="A46" s="229">
        <v>8.1</v>
      </c>
      <c r="B46" s="231" t="s">
        <v>322</v>
      </c>
      <c r="C46" s="249"/>
      <c r="D46" s="249"/>
      <c r="E46" s="272">
        <v>0</v>
      </c>
      <c r="F46" s="249"/>
      <c r="G46" s="249"/>
      <c r="H46" s="250">
        <v>0</v>
      </c>
      <c r="I46" s="447"/>
      <c r="J46" s="447"/>
      <c r="K46" s="447"/>
      <c r="L46" s="447"/>
      <c r="M46" s="447"/>
      <c r="N46" s="447"/>
    </row>
    <row r="47" spans="1:14" s="3" customFormat="1" ht="15.75">
      <c r="A47" s="229">
        <v>8.1999999999999993</v>
      </c>
      <c r="B47" s="231" t="s">
        <v>323</v>
      </c>
      <c r="C47" s="249">
        <v>4286.047896</v>
      </c>
      <c r="D47" s="249">
        <v>340116.11608000001</v>
      </c>
      <c r="E47" s="272">
        <v>344402.16397599998</v>
      </c>
      <c r="F47" s="249">
        <v>4841.2970000000005</v>
      </c>
      <c r="G47" s="249">
        <v>279632.93138999998</v>
      </c>
      <c r="H47" s="250">
        <v>284474.22839</v>
      </c>
      <c r="I47" s="447"/>
      <c r="J47" s="447"/>
      <c r="K47" s="447"/>
      <c r="L47" s="447"/>
      <c r="M47" s="447"/>
      <c r="N47" s="447"/>
    </row>
    <row r="48" spans="1:14" s="3" customFormat="1" ht="15.75">
      <c r="A48" s="229">
        <v>8.3000000000000007</v>
      </c>
      <c r="B48" s="231" t="s">
        <v>324</v>
      </c>
      <c r="C48" s="249"/>
      <c r="D48" s="249"/>
      <c r="E48" s="272">
        <v>0</v>
      </c>
      <c r="F48" s="249"/>
      <c r="G48" s="249"/>
      <c r="H48" s="250">
        <v>0</v>
      </c>
      <c r="I48" s="447"/>
      <c r="J48" s="447"/>
      <c r="K48" s="447"/>
      <c r="L48" s="447"/>
      <c r="M48" s="447"/>
      <c r="N48" s="447"/>
    </row>
    <row r="49" spans="1:14" s="3" customFormat="1" ht="15.75">
      <c r="A49" s="229">
        <v>8.4</v>
      </c>
      <c r="B49" s="231" t="s">
        <v>325</v>
      </c>
      <c r="C49" s="249"/>
      <c r="D49" s="249"/>
      <c r="E49" s="272">
        <v>0</v>
      </c>
      <c r="F49" s="249"/>
      <c r="G49" s="249"/>
      <c r="H49" s="250">
        <v>0</v>
      </c>
      <c r="I49" s="447"/>
      <c r="J49" s="447"/>
      <c r="K49" s="447"/>
      <c r="L49" s="447"/>
      <c r="M49" s="447"/>
      <c r="N49" s="447"/>
    </row>
    <row r="50" spans="1:14" s="3" customFormat="1" ht="15.75">
      <c r="A50" s="229">
        <v>8.5</v>
      </c>
      <c r="B50" s="231" t="s">
        <v>326</v>
      </c>
      <c r="C50" s="249"/>
      <c r="D50" s="249"/>
      <c r="E50" s="272">
        <v>0</v>
      </c>
      <c r="F50" s="249"/>
      <c r="G50" s="249"/>
      <c r="H50" s="250">
        <v>0</v>
      </c>
      <c r="I50" s="447"/>
      <c r="J50" s="447"/>
      <c r="K50" s="447"/>
      <c r="L50" s="447"/>
      <c r="M50" s="447"/>
      <c r="N50" s="447"/>
    </row>
    <row r="51" spans="1:14" s="3" customFormat="1" ht="15.75">
      <c r="A51" s="229">
        <v>8.6</v>
      </c>
      <c r="B51" s="231" t="s">
        <v>327</v>
      </c>
      <c r="C51" s="249"/>
      <c r="D51" s="249"/>
      <c r="E51" s="272">
        <v>0</v>
      </c>
      <c r="F51" s="249"/>
      <c r="G51" s="249"/>
      <c r="H51" s="250">
        <v>0</v>
      </c>
      <c r="I51" s="447"/>
      <c r="J51" s="447"/>
      <c r="K51" s="447"/>
      <c r="L51" s="447"/>
      <c r="M51" s="447"/>
      <c r="N51" s="447"/>
    </row>
    <row r="52" spans="1:14" s="3" customFormat="1" ht="15.75">
      <c r="A52" s="229">
        <v>8.6999999999999993</v>
      </c>
      <c r="B52" s="231" t="s">
        <v>328</v>
      </c>
      <c r="C52" s="249"/>
      <c r="D52" s="249"/>
      <c r="E52" s="272">
        <v>0</v>
      </c>
      <c r="F52" s="249"/>
      <c r="G52" s="249"/>
      <c r="H52" s="250">
        <v>0</v>
      </c>
      <c r="I52" s="447"/>
      <c r="J52" s="447"/>
      <c r="K52" s="447"/>
      <c r="L52" s="447"/>
      <c r="M52" s="447"/>
      <c r="N52" s="447"/>
    </row>
    <row r="53" spans="1:14" s="3" customFormat="1" ht="16.5" thickBot="1">
      <c r="A53" s="234">
        <v>9</v>
      </c>
      <c r="B53" s="235" t="s">
        <v>329</v>
      </c>
      <c r="C53" s="273"/>
      <c r="D53" s="273"/>
      <c r="E53" s="274">
        <v>0</v>
      </c>
      <c r="F53" s="273"/>
      <c r="G53" s="273"/>
      <c r="H53" s="256">
        <v>0</v>
      </c>
      <c r="I53" s="447"/>
      <c r="J53" s="447"/>
      <c r="K53" s="447"/>
      <c r="L53" s="447"/>
      <c r="M53" s="447"/>
      <c r="N53" s="447"/>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E6" sqref="E6:F13"/>
    </sheetView>
  </sheetViews>
  <sheetFormatPr defaultColWidth="9.140625" defaultRowHeight="12.75"/>
  <cols>
    <col min="1" max="1" width="9.5703125" style="2" bestFit="1" customWidth="1"/>
    <col min="2" max="2" width="93.5703125" style="2" customWidth="1"/>
    <col min="3" max="4" width="12.7109375" style="2" customWidth="1"/>
    <col min="5" max="11" width="9.7109375" style="11" customWidth="1"/>
    <col min="12" max="16384" width="9.140625" style="11"/>
  </cols>
  <sheetData>
    <row r="1" spans="1:8" ht="15">
      <c r="A1" s="16" t="s">
        <v>191</v>
      </c>
      <c r="B1" s="15" t="s">
        <v>443</v>
      </c>
      <c r="C1" s="15"/>
      <c r="D1" s="357"/>
    </row>
    <row r="2" spans="1:8" ht="15">
      <c r="A2" s="16" t="s">
        <v>192</v>
      </c>
      <c r="B2" s="424">
        <v>43830</v>
      </c>
      <c r="C2" s="28"/>
      <c r="D2" s="17"/>
      <c r="E2" s="10"/>
      <c r="F2" s="10"/>
      <c r="G2" s="10"/>
      <c r="H2" s="10"/>
    </row>
    <row r="3" spans="1:8" ht="15">
      <c r="A3" s="16"/>
      <c r="B3" s="15"/>
      <c r="C3" s="28"/>
      <c r="D3" s="17"/>
      <c r="E3" s="10"/>
      <c r="F3" s="10"/>
      <c r="G3" s="10"/>
      <c r="H3" s="10"/>
    </row>
    <row r="4" spans="1:8" ht="15" customHeight="1" thickBot="1">
      <c r="A4" s="223" t="s">
        <v>336</v>
      </c>
      <c r="B4" s="224" t="s">
        <v>190</v>
      </c>
      <c r="C4" s="223"/>
      <c r="D4" s="225" t="s">
        <v>95</v>
      </c>
    </row>
    <row r="5" spans="1:8" ht="15" customHeight="1">
      <c r="A5" s="221" t="s">
        <v>27</v>
      </c>
      <c r="B5" s="222"/>
      <c r="C5" s="448">
        <v>43830</v>
      </c>
      <c r="D5" s="449">
        <v>43738</v>
      </c>
    </row>
    <row r="6" spans="1:8" ht="15" customHeight="1">
      <c r="A6" s="401">
        <v>1</v>
      </c>
      <c r="B6" s="402" t="s">
        <v>195</v>
      </c>
      <c r="C6" s="403">
        <v>1123631013.4318871</v>
      </c>
      <c r="D6" s="404">
        <v>1176011352.8412559</v>
      </c>
      <c r="E6" s="450"/>
      <c r="F6" s="450"/>
    </row>
    <row r="7" spans="1:8" ht="15" customHeight="1">
      <c r="A7" s="401">
        <v>1.1000000000000001</v>
      </c>
      <c r="B7" s="405" t="s">
        <v>22</v>
      </c>
      <c r="C7" s="406">
        <v>1063654168.3653251</v>
      </c>
      <c r="D7" s="407">
        <v>1122707654.6386983</v>
      </c>
      <c r="E7" s="450"/>
      <c r="F7" s="450"/>
    </row>
    <row r="8" spans="1:8" ht="25.5">
      <c r="A8" s="401" t="s">
        <v>255</v>
      </c>
      <c r="B8" s="408" t="s">
        <v>330</v>
      </c>
      <c r="C8" s="406"/>
      <c r="D8" s="407"/>
      <c r="E8" s="450"/>
      <c r="F8" s="450"/>
    </row>
    <row r="9" spans="1:8" ht="15" customHeight="1">
      <c r="A9" s="401">
        <v>1.2</v>
      </c>
      <c r="B9" s="405" t="s">
        <v>23</v>
      </c>
      <c r="C9" s="406">
        <v>59405643.389142141</v>
      </c>
      <c r="D9" s="407">
        <v>52822216.919651285</v>
      </c>
      <c r="E9" s="450"/>
      <c r="F9" s="450"/>
    </row>
    <row r="10" spans="1:8" ht="15" customHeight="1">
      <c r="A10" s="401">
        <v>1.3</v>
      </c>
      <c r="B10" s="410" t="s">
        <v>78</v>
      </c>
      <c r="C10" s="409">
        <v>571201.67742000008</v>
      </c>
      <c r="D10" s="407">
        <v>481481.28290639998</v>
      </c>
      <c r="E10" s="450"/>
      <c r="F10" s="450"/>
    </row>
    <row r="11" spans="1:8" ht="15" customHeight="1">
      <c r="A11" s="401">
        <v>2</v>
      </c>
      <c r="B11" s="402" t="s">
        <v>196</v>
      </c>
      <c r="C11" s="406">
        <v>17635731.542208515</v>
      </c>
      <c r="D11" s="407">
        <v>19249647.200350862</v>
      </c>
      <c r="E11" s="450"/>
      <c r="F11" s="450"/>
    </row>
    <row r="12" spans="1:8" ht="15" customHeight="1">
      <c r="A12" s="421">
        <v>3</v>
      </c>
      <c r="B12" s="422" t="s">
        <v>194</v>
      </c>
      <c r="C12" s="409">
        <v>128903222.313375</v>
      </c>
      <c r="D12" s="423">
        <v>137062124.39725</v>
      </c>
      <c r="E12" s="450"/>
      <c r="F12" s="450"/>
    </row>
    <row r="13" spans="1:8" ht="15" customHeight="1" thickBot="1">
      <c r="A13" s="140">
        <v>4</v>
      </c>
      <c r="B13" s="141" t="s">
        <v>256</v>
      </c>
      <c r="C13" s="275">
        <v>1270169967.2874706</v>
      </c>
      <c r="D13" s="276">
        <v>1332323124.4388566</v>
      </c>
      <c r="E13" s="450"/>
      <c r="F13" s="450"/>
    </row>
    <row r="14" spans="1:8">
      <c r="B14" s="22"/>
    </row>
    <row r="15" spans="1:8">
      <c r="B15" s="109"/>
    </row>
    <row r="16" spans="1:8">
      <c r="B16" s="109"/>
    </row>
    <row r="17" spans="2:2">
      <c r="B17" s="109"/>
    </row>
    <row r="18" spans="2:2">
      <c r="B18"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4"/>
  <sheetViews>
    <sheetView zoomScaleNormal="100" workbookViewId="0">
      <pane xSplit="1" ySplit="4" topLeftCell="B5" activePane="bottomRight" state="frozen"/>
      <selection pane="topRight" activeCell="B1" sqref="B1"/>
      <selection pane="bottomLeft" activeCell="A4" sqref="A4"/>
      <selection pane="bottomRight" activeCell="C33" sqref="C33:C38"/>
    </sheetView>
  </sheetViews>
  <sheetFormatPr defaultRowHeight="15"/>
  <cols>
    <col min="1" max="1" width="9.5703125" style="2" bestFit="1" customWidth="1"/>
    <col min="2" max="2" width="90.42578125" style="2" bestFit="1" customWidth="1"/>
    <col min="3" max="3" width="9.140625" style="2"/>
  </cols>
  <sheetData>
    <row r="1" spans="1:8">
      <c r="A1" s="2" t="s">
        <v>191</v>
      </c>
      <c r="B1" s="2" t="s">
        <v>443</v>
      </c>
    </row>
    <row r="2" spans="1:8">
      <c r="A2" s="2" t="s">
        <v>192</v>
      </c>
      <c r="B2" s="429">
        <v>43830</v>
      </c>
    </row>
    <row r="4" spans="1:8" ht="16.5" customHeight="1" thickBot="1">
      <c r="A4" s="236" t="s">
        <v>337</v>
      </c>
      <c r="B4" s="64" t="s">
        <v>151</v>
      </c>
      <c r="C4" s="12"/>
    </row>
    <row r="5" spans="1:8" ht="15.75">
      <c r="A5" s="9"/>
      <c r="B5" s="525" t="s">
        <v>152</v>
      </c>
      <c r="C5" s="526"/>
    </row>
    <row r="6" spans="1:8">
      <c r="A6" s="13">
        <v>1</v>
      </c>
      <c r="B6" s="430" t="s">
        <v>453</v>
      </c>
      <c r="C6" s="67"/>
    </row>
    <row r="7" spans="1:8">
      <c r="A7" s="13">
        <v>2</v>
      </c>
      <c r="B7" s="430" t="s">
        <v>454</v>
      </c>
      <c r="C7" s="67"/>
    </row>
    <row r="8" spans="1:8">
      <c r="A8" s="13">
        <v>3</v>
      </c>
      <c r="B8" s="430" t="s">
        <v>455</v>
      </c>
      <c r="C8" s="67"/>
    </row>
    <row r="9" spans="1:8">
      <c r="A9" s="13">
        <v>4</v>
      </c>
      <c r="B9" s="430" t="s">
        <v>456</v>
      </c>
      <c r="C9" s="67"/>
    </row>
    <row r="10" spans="1:8">
      <c r="A10" s="13">
        <v>5</v>
      </c>
      <c r="B10" s="430" t="s">
        <v>457</v>
      </c>
      <c r="C10" s="67"/>
    </row>
    <row r="11" spans="1:8">
      <c r="A11" s="13">
        <v>6</v>
      </c>
      <c r="B11" s="66"/>
      <c r="C11" s="67"/>
    </row>
    <row r="12" spans="1:8">
      <c r="A12" s="13">
        <v>7</v>
      </c>
      <c r="B12" s="66"/>
      <c r="C12" s="67"/>
      <c r="H12" s="4"/>
    </row>
    <row r="13" spans="1:8">
      <c r="A13" s="13">
        <v>8</v>
      </c>
      <c r="B13" s="66"/>
      <c r="C13" s="67"/>
    </row>
    <row r="14" spans="1:8">
      <c r="A14" s="13">
        <v>9</v>
      </c>
      <c r="B14" s="66"/>
      <c r="C14" s="67"/>
    </row>
    <row r="15" spans="1:8">
      <c r="A15" s="13">
        <v>10</v>
      </c>
      <c r="B15" s="66"/>
      <c r="C15" s="67"/>
    </row>
    <row r="16" spans="1:8">
      <c r="A16" s="13"/>
      <c r="B16" s="527"/>
      <c r="C16" s="528"/>
    </row>
    <row r="17" spans="1:3" ht="15.75">
      <c r="A17" s="13"/>
      <c r="B17" s="529" t="s">
        <v>153</v>
      </c>
      <c r="C17" s="530"/>
    </row>
    <row r="18" spans="1:3" ht="15.75">
      <c r="A18" s="13">
        <v>1</v>
      </c>
      <c r="B18" s="26" t="s">
        <v>452</v>
      </c>
      <c r="C18" s="65"/>
    </row>
    <row r="19" spans="1:3" ht="15.75">
      <c r="A19" s="13">
        <v>2</v>
      </c>
      <c r="B19" s="26" t="s">
        <v>458</v>
      </c>
      <c r="C19" s="65"/>
    </row>
    <row r="20" spans="1:3" ht="15.75">
      <c r="A20" s="13">
        <v>3</v>
      </c>
      <c r="B20" s="26" t="s">
        <v>459</v>
      </c>
      <c r="C20" s="65"/>
    </row>
    <row r="21" spans="1:3" ht="15.75">
      <c r="A21" s="13">
        <v>4</v>
      </c>
      <c r="B21" s="26"/>
      <c r="C21" s="65"/>
    </row>
    <row r="22" spans="1:3" ht="15.75">
      <c r="A22" s="13">
        <v>5</v>
      </c>
      <c r="B22" s="26"/>
      <c r="C22" s="65"/>
    </row>
    <row r="23" spans="1:3" ht="15.75">
      <c r="A23" s="13">
        <v>6</v>
      </c>
      <c r="B23" s="26"/>
      <c r="C23" s="65"/>
    </row>
    <row r="24" spans="1:3" ht="15.75">
      <c r="A24" s="13">
        <v>7</v>
      </c>
      <c r="B24" s="26"/>
      <c r="C24" s="65"/>
    </row>
    <row r="25" spans="1:3" ht="15.75">
      <c r="A25" s="13">
        <v>8</v>
      </c>
      <c r="B25" s="26"/>
      <c r="C25" s="65"/>
    </row>
    <row r="26" spans="1:3" ht="15.75">
      <c r="A26" s="13">
        <v>9</v>
      </c>
      <c r="B26" s="26"/>
      <c r="C26" s="65"/>
    </row>
    <row r="27" spans="1:3" ht="15.75" customHeight="1">
      <c r="A27" s="13">
        <v>10</v>
      </c>
      <c r="B27" s="26"/>
      <c r="C27" s="27"/>
    </row>
    <row r="28" spans="1:3" ht="15.75" customHeight="1">
      <c r="A28" s="13"/>
      <c r="B28" s="26"/>
      <c r="C28" s="27"/>
    </row>
    <row r="29" spans="1:3" ht="30" customHeight="1">
      <c r="A29" s="13"/>
      <c r="B29" s="531" t="s">
        <v>154</v>
      </c>
      <c r="C29" s="532"/>
    </row>
    <row r="30" spans="1:3">
      <c r="A30" s="13">
        <v>1</v>
      </c>
      <c r="B30" s="66" t="s">
        <v>460</v>
      </c>
      <c r="C30" s="431">
        <v>1</v>
      </c>
    </row>
    <row r="31" spans="1:3" ht="15.75" customHeight="1">
      <c r="A31" s="13"/>
      <c r="B31" s="66"/>
      <c r="C31" s="67"/>
    </row>
    <row r="32" spans="1:3" ht="29.25" customHeight="1">
      <c r="A32" s="13"/>
      <c r="B32" s="531" t="s">
        <v>277</v>
      </c>
      <c r="C32" s="532"/>
    </row>
    <row r="33" spans="1:3">
      <c r="A33" s="13">
        <v>1</v>
      </c>
      <c r="B33" s="66" t="s">
        <v>461</v>
      </c>
      <c r="C33" s="431">
        <v>0.17</v>
      </c>
    </row>
    <row r="34" spans="1:3">
      <c r="A34" s="432">
        <v>2</v>
      </c>
      <c r="B34" s="433" t="s">
        <v>462</v>
      </c>
      <c r="C34" s="435">
        <v>0.13200000000000001</v>
      </c>
    </row>
    <row r="35" spans="1:3">
      <c r="A35" s="432">
        <v>3</v>
      </c>
      <c r="B35" s="433" t="s">
        <v>463</v>
      </c>
      <c r="C35" s="435">
        <v>0.125</v>
      </c>
    </row>
    <row r="36" spans="1:3">
      <c r="A36" s="432">
        <v>4</v>
      </c>
      <c r="B36" s="433" t="s">
        <v>464</v>
      </c>
      <c r="C36" s="435">
        <v>0.1</v>
      </c>
    </row>
    <row r="37" spans="1:3">
      <c r="A37" s="432">
        <v>5</v>
      </c>
      <c r="B37" s="433" t="s">
        <v>465</v>
      </c>
      <c r="C37" s="435">
        <v>8.5999999999999993E-2</v>
      </c>
    </row>
    <row r="38" spans="1:3">
      <c r="A38" s="432"/>
      <c r="B38" s="433"/>
      <c r="C38" s="435"/>
    </row>
    <row r="39" spans="1:3">
      <c r="A39" s="432"/>
      <c r="B39" s="433"/>
      <c r="C39" s="434"/>
    </row>
    <row r="40" spans="1:3">
      <c r="A40" s="432"/>
      <c r="B40" s="433"/>
      <c r="C40" s="434"/>
    </row>
    <row r="41" spans="1:3">
      <c r="A41" s="432"/>
      <c r="B41" s="433"/>
      <c r="C41" s="434"/>
    </row>
    <row r="42" spans="1:3">
      <c r="A42" s="432"/>
      <c r="B42" s="433"/>
      <c r="C42" s="434"/>
    </row>
    <row r="43" spans="1:3">
      <c r="A43" s="432"/>
      <c r="B43" s="433"/>
      <c r="C43" s="434"/>
    </row>
    <row r="44" spans="1:3" ht="16.5" thickBot="1">
      <c r="A44" s="14"/>
      <c r="B44" s="68"/>
      <c r="C44" s="69"/>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F8" sqref="F8:H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ht="15.75">
      <c r="A1" s="16" t="s">
        <v>191</v>
      </c>
      <c r="B1" s="15" t="s">
        <v>443</v>
      </c>
    </row>
    <row r="2" spans="1:8" s="20" customFormat="1" ht="15.75" customHeight="1">
      <c r="A2" s="20" t="s">
        <v>192</v>
      </c>
      <c r="B2" s="427">
        <v>43830</v>
      </c>
    </row>
    <row r="3" spans="1:8" s="20" customFormat="1" ht="15.75" customHeight="1"/>
    <row r="4" spans="1:8" s="20" customFormat="1" ht="15.75" customHeight="1" thickBot="1">
      <c r="A4" s="237" t="s">
        <v>338</v>
      </c>
      <c r="B4" s="238" t="s">
        <v>266</v>
      </c>
      <c r="C4" s="200"/>
      <c r="D4" s="200"/>
      <c r="E4" s="201" t="s">
        <v>95</v>
      </c>
    </row>
    <row r="5" spans="1:8" s="124" customFormat="1" ht="17.45" customHeight="1">
      <c r="A5" s="370"/>
      <c r="B5" s="371"/>
      <c r="C5" s="199" t="s">
        <v>0</v>
      </c>
      <c r="D5" s="199" t="s">
        <v>1</v>
      </c>
      <c r="E5" s="372" t="s">
        <v>2</v>
      </c>
    </row>
    <row r="6" spans="1:8" s="165" customFormat="1" ht="14.45" customHeight="1">
      <c r="A6" s="373"/>
      <c r="B6" s="533" t="s">
        <v>234</v>
      </c>
      <c r="C6" s="533" t="s">
        <v>233</v>
      </c>
      <c r="D6" s="534" t="s">
        <v>232</v>
      </c>
      <c r="E6" s="535"/>
      <c r="G6"/>
    </row>
    <row r="7" spans="1:8" s="165" customFormat="1" ht="99.6" customHeight="1">
      <c r="A7" s="373"/>
      <c r="B7" s="533"/>
      <c r="C7" s="533"/>
      <c r="D7" s="366" t="s">
        <v>231</v>
      </c>
      <c r="E7" s="367" t="s">
        <v>401</v>
      </c>
      <c r="G7"/>
    </row>
    <row r="8" spans="1:8">
      <c r="A8" s="374">
        <v>1</v>
      </c>
      <c r="B8" s="375" t="s">
        <v>156</v>
      </c>
      <c r="C8" s="376">
        <v>47889828.909999996</v>
      </c>
      <c r="D8" s="376"/>
      <c r="E8" s="377">
        <v>47889828.909999996</v>
      </c>
      <c r="F8" s="6"/>
      <c r="G8" s="6"/>
      <c r="H8" s="6"/>
    </row>
    <row r="9" spans="1:8">
      <c r="A9" s="374">
        <v>2</v>
      </c>
      <c r="B9" s="375" t="s">
        <v>157</v>
      </c>
      <c r="C9" s="376">
        <v>179040800.55000001</v>
      </c>
      <c r="D9" s="376"/>
      <c r="E9" s="377">
        <v>179040800.55000001</v>
      </c>
      <c r="F9" s="6"/>
      <c r="G9" s="6"/>
      <c r="H9" s="6"/>
    </row>
    <row r="10" spans="1:8">
      <c r="A10" s="374">
        <v>3</v>
      </c>
      <c r="B10" s="375" t="s">
        <v>230</v>
      </c>
      <c r="C10" s="376">
        <v>118789380.44</v>
      </c>
      <c r="D10" s="376"/>
      <c r="E10" s="377">
        <v>118789380.44</v>
      </c>
      <c r="F10" s="6"/>
      <c r="G10" s="6"/>
      <c r="H10" s="6"/>
    </row>
    <row r="11" spans="1:8">
      <c r="A11" s="374">
        <v>4</v>
      </c>
      <c r="B11" s="375" t="s">
        <v>187</v>
      </c>
      <c r="C11" s="376">
        <v>0</v>
      </c>
      <c r="D11" s="376"/>
      <c r="E11" s="377"/>
      <c r="F11" s="6"/>
      <c r="G11" s="6"/>
      <c r="H11" s="6"/>
    </row>
    <row r="12" spans="1:8">
      <c r="A12" s="374">
        <v>5</v>
      </c>
      <c r="B12" s="375" t="s">
        <v>159</v>
      </c>
      <c r="C12" s="376">
        <v>21916938.910000004</v>
      </c>
      <c r="D12" s="376"/>
      <c r="E12" s="377">
        <v>21916938.910000004</v>
      </c>
      <c r="F12" s="6"/>
      <c r="G12" s="6"/>
      <c r="H12" s="6"/>
    </row>
    <row r="13" spans="1:8">
      <c r="A13" s="374">
        <v>6.1</v>
      </c>
      <c r="B13" s="375" t="s">
        <v>160</v>
      </c>
      <c r="C13" s="378">
        <v>1089977273.0990002</v>
      </c>
      <c r="D13" s="376"/>
      <c r="E13" s="377">
        <v>1089977273.0990002</v>
      </c>
      <c r="F13" s="6"/>
      <c r="G13" s="6"/>
      <c r="H13" s="6"/>
    </row>
    <row r="14" spans="1:8">
      <c r="A14" s="374">
        <v>6.2</v>
      </c>
      <c r="B14" s="379" t="s">
        <v>161</v>
      </c>
      <c r="C14" s="378">
        <v>-37719144.471581995</v>
      </c>
      <c r="D14" s="376"/>
      <c r="E14" s="377">
        <v>-37719144.471581995</v>
      </c>
      <c r="F14" s="6"/>
      <c r="G14" s="6"/>
      <c r="H14" s="6"/>
    </row>
    <row r="15" spans="1:8">
      <c r="A15" s="374">
        <v>6</v>
      </c>
      <c r="B15" s="375" t="s">
        <v>229</v>
      </c>
      <c r="C15" s="376">
        <v>1052258128.6274183</v>
      </c>
      <c r="D15" s="376"/>
      <c r="E15" s="377">
        <v>1052258128.6274183</v>
      </c>
      <c r="F15" s="6"/>
      <c r="G15" s="6"/>
      <c r="H15" s="6"/>
    </row>
    <row r="16" spans="1:8">
      <c r="A16" s="374">
        <v>7</v>
      </c>
      <c r="B16" s="375" t="s">
        <v>163</v>
      </c>
      <c r="C16" s="376">
        <v>5089680.93</v>
      </c>
      <c r="D16" s="376"/>
      <c r="E16" s="377">
        <v>5089680.93</v>
      </c>
      <c r="F16" s="6"/>
      <c r="G16" s="6"/>
      <c r="H16" s="6"/>
    </row>
    <row r="17" spans="1:8">
      <c r="A17" s="374">
        <v>8</v>
      </c>
      <c r="B17" s="375" t="s">
        <v>164</v>
      </c>
      <c r="C17" s="376">
        <v>69554</v>
      </c>
      <c r="D17" s="376"/>
      <c r="E17" s="377">
        <v>69554</v>
      </c>
      <c r="F17" s="6"/>
      <c r="G17" s="6"/>
      <c r="H17" s="6"/>
    </row>
    <row r="18" spans="1:8">
      <c r="A18" s="374">
        <v>9</v>
      </c>
      <c r="B18" s="375" t="s">
        <v>165</v>
      </c>
      <c r="C18" s="376">
        <v>6351528.9299999997</v>
      </c>
      <c r="D18" s="376">
        <v>6194572.1799999997</v>
      </c>
      <c r="E18" s="377">
        <v>156956.75</v>
      </c>
      <c r="F18" s="6"/>
      <c r="G18" s="6"/>
      <c r="H18" s="6"/>
    </row>
    <row r="19" spans="1:8" ht="25.5">
      <c r="A19" s="374">
        <v>10</v>
      </c>
      <c r="B19" s="375" t="s">
        <v>166</v>
      </c>
      <c r="C19" s="376">
        <v>59659691.859999999</v>
      </c>
      <c r="D19" s="376">
        <v>543927.91999999993</v>
      </c>
      <c r="E19" s="377">
        <v>59115763.939999998</v>
      </c>
      <c r="F19" s="6"/>
      <c r="G19" s="6"/>
      <c r="H19" s="6"/>
    </row>
    <row r="20" spans="1:8">
      <c r="A20" s="374">
        <v>11</v>
      </c>
      <c r="B20" s="375" t="s">
        <v>167</v>
      </c>
      <c r="C20" s="376">
        <v>16271180.444800001</v>
      </c>
      <c r="D20" s="376"/>
      <c r="E20" s="377">
        <v>16271180.444800001</v>
      </c>
      <c r="F20" s="6"/>
      <c r="G20" s="6"/>
      <c r="H20" s="6"/>
    </row>
    <row r="21" spans="1:8" ht="39" thickBot="1">
      <c r="A21" s="380"/>
      <c r="B21" s="381" t="s">
        <v>374</v>
      </c>
      <c r="C21" s="331">
        <v>1507336713.6022182</v>
      </c>
      <c r="D21" s="331">
        <v>6738500.0999999996</v>
      </c>
      <c r="E21" s="382">
        <v>1500598213.5022182</v>
      </c>
      <c r="F21" s="6"/>
      <c r="G21" s="6"/>
      <c r="H21" s="6"/>
    </row>
    <row r="22" spans="1:8">
      <c r="A22"/>
      <c r="B22"/>
      <c r="C22"/>
      <c r="D22"/>
      <c r="E22"/>
    </row>
    <row r="23" spans="1:8">
      <c r="A23"/>
      <c r="B23"/>
      <c r="C23"/>
      <c r="D23"/>
      <c r="E23"/>
    </row>
    <row r="25" spans="1:8" s="2" customFormat="1">
      <c r="B25" s="71"/>
      <c r="F25"/>
      <c r="G25"/>
    </row>
    <row r="26" spans="1:8" s="2" customFormat="1">
      <c r="B26" s="72"/>
      <c r="F26"/>
      <c r="G26"/>
    </row>
    <row r="27" spans="1:8" s="2" customFormat="1">
      <c r="B27" s="71"/>
      <c r="F27"/>
      <c r="G27"/>
    </row>
    <row r="28" spans="1:8" s="2" customFormat="1">
      <c r="B28" s="71"/>
      <c r="F28"/>
      <c r="G28"/>
    </row>
    <row r="29" spans="1:8" s="2" customFormat="1">
      <c r="B29" s="71"/>
      <c r="F29"/>
      <c r="G29"/>
    </row>
    <row r="30" spans="1:8" s="2" customFormat="1">
      <c r="B30" s="71"/>
      <c r="F30"/>
      <c r="G30"/>
    </row>
    <row r="31" spans="1:8" s="2" customFormat="1">
      <c r="B31" s="71"/>
      <c r="F31"/>
      <c r="G31"/>
    </row>
    <row r="32" spans="1:8"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5" sqref="D5:D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191</v>
      </c>
      <c r="B1" s="15" t="s">
        <v>443</v>
      </c>
    </row>
    <row r="2" spans="1:6" s="20" customFormat="1" ht="15.75" customHeight="1">
      <c r="A2" s="20" t="s">
        <v>192</v>
      </c>
      <c r="B2" s="427">
        <v>43830</v>
      </c>
      <c r="C2"/>
      <c r="D2"/>
      <c r="E2"/>
      <c r="F2"/>
    </row>
    <row r="3" spans="1:6" s="20" customFormat="1" ht="15.75" customHeight="1">
      <c r="C3"/>
      <c r="D3"/>
      <c r="E3"/>
      <c r="F3"/>
    </row>
    <row r="4" spans="1:6" s="20" customFormat="1" ht="26.25" thickBot="1">
      <c r="A4" s="20" t="s">
        <v>339</v>
      </c>
      <c r="B4" s="207" t="s">
        <v>270</v>
      </c>
      <c r="C4" s="201" t="s">
        <v>95</v>
      </c>
      <c r="D4"/>
      <c r="E4"/>
      <c r="F4"/>
    </row>
    <row r="5" spans="1:6" ht="26.25">
      <c r="A5" s="202">
        <v>1</v>
      </c>
      <c r="B5" s="203" t="s">
        <v>347</v>
      </c>
      <c r="C5" s="277">
        <f>'7. LI1'!E21</f>
        <v>1500598213.5022182</v>
      </c>
      <c r="D5" s="446"/>
    </row>
    <row r="6" spans="1:6" s="192" customFormat="1">
      <c r="A6" s="123">
        <v>2.1</v>
      </c>
      <c r="B6" s="209" t="s">
        <v>271</v>
      </c>
      <c r="C6" s="278">
        <v>97194130.594199002</v>
      </c>
      <c r="D6" s="446"/>
    </row>
    <row r="7" spans="1:6" s="4" customFormat="1" ht="25.5" outlineLevel="1">
      <c r="A7" s="208">
        <v>2.2000000000000002</v>
      </c>
      <c r="B7" s="204" t="s">
        <v>272</v>
      </c>
      <c r="C7" s="279">
        <v>142800419.35500002</v>
      </c>
      <c r="D7" s="446"/>
    </row>
    <row r="8" spans="1:6" s="4" customFormat="1" ht="26.25">
      <c r="A8" s="208">
        <v>3</v>
      </c>
      <c r="B8" s="205" t="s">
        <v>348</v>
      </c>
      <c r="C8" s="280">
        <v>1740592763.4514172</v>
      </c>
      <c r="D8" s="446"/>
    </row>
    <row r="9" spans="1:6" s="192" customFormat="1">
      <c r="A9" s="123">
        <v>4</v>
      </c>
      <c r="B9" s="212" t="s">
        <v>267</v>
      </c>
      <c r="C9" s="278">
        <v>20507519.178272001</v>
      </c>
      <c r="D9" s="446"/>
    </row>
    <row r="10" spans="1:6" s="4" customFormat="1" ht="25.5" outlineLevel="1">
      <c r="A10" s="208">
        <v>5.0999999999999996</v>
      </c>
      <c r="B10" s="204" t="s">
        <v>278</v>
      </c>
      <c r="C10" s="279">
        <v>-34610747.149739504</v>
      </c>
      <c r="D10" s="446"/>
    </row>
    <row r="11" spans="1:6" s="4" customFormat="1" ht="25.5" outlineLevel="1">
      <c r="A11" s="208">
        <v>5.2</v>
      </c>
      <c r="B11" s="204" t="s">
        <v>279</v>
      </c>
      <c r="C11" s="279">
        <v>-139944410.96790001</v>
      </c>
      <c r="D11" s="446"/>
    </row>
    <row r="12" spans="1:6" s="4" customFormat="1">
      <c r="A12" s="208">
        <v>6</v>
      </c>
      <c r="B12" s="210" t="s">
        <v>268</v>
      </c>
      <c r="C12" s="383"/>
      <c r="D12" s="446"/>
    </row>
    <row r="13" spans="1:6" s="4" customFormat="1" ht="15.75" thickBot="1">
      <c r="A13" s="211">
        <v>7</v>
      </c>
      <c r="B13" s="206" t="s">
        <v>269</v>
      </c>
      <c r="C13" s="281">
        <v>1586545124.5120497</v>
      </c>
      <c r="D13" s="446"/>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XQUFQI+NCj76DutUVPq9b8i3aKLT7Kl+2OSm+s1ZZAU=</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8BXVw8yVyZQX7/2lbc5ztlZPR8iq4jLROmYObwmQbQQ=</DigestValue>
    </Reference>
  </SignedInfo>
  <SignatureValue>l1EmlMHzvK1haeAgAXFfmA/Dl9S3xOgnVK7yVVdHZR6zedoa1nlzx6QPfErZAya3QGMaeCjOJ61y
mehixfVO51G8PMNnZmllejcJnUiPFtkKtizVnvmcvpLVWYpb8jJ2SuUKjyuyak8zcfZiFjl7+iF6
nw7OuZJErZrla+KFD7sLzYypvIigaSqtby0gBzwHDc+xqsRiIPHP9zHNDpg+rHYrV9gITjnTOB0R
Qnd9clb0tLhELHFOi+YMjyutJ53DmZ4W1KTc5Wcsvy+G2WhojefHCNJRLCmCnX5H51Ql1XvydBS6
ypfdwEJD+u5sPCBMXrK37fNiphHj64Ew82Yd3A==</SignatureValue>
  <KeyInfo>
    <X509Data>
      <X509Certificate>MIIGPzCCBSegAwIBAgIKXD4p0wACAAEN5jANBgkqhkiG9w0BAQsFADBKMRIwEAYKCZImiZPyLGQBGRYCZ2UxEzARBgoJkiaJk/IsZAEZFgNuYmcxHzAdBgNVBAMTFk5CRyBDbGFzcyAyIElOVCBTdWIgQ0EwHhcNMTkwMjIyMDczNTI4WhcNMjEwMjIxMDczNTI4WjA9MRswGQYDVQQKExJKU0MgUHJvQ3JlZGl0IEJhbmsxHjAcBgNVBAMTFUJQQyAtIE5hbmEgQ2hpa3ZhaWR6ZTCCASIwDQYJKoZIhvcNAQEBBQADggEPADCCAQoCggEBAOnz9SlTItJIRGA8Zr3jVvTNLV3f9OZJGC5ZASaM7do81dPt+IPZwdx+vWXhbDWMDc7SJdul+HwTsr31Do24tN1VGbUjylMIjS3KZE/iEnLs7hT9J8mlrtmJQL9BsAyoGw+PapkEqe81U4CgMbyRcK+pCsvPrCjLwSK9tl8z71k4EE2hwxH/0nyIz2xht4qvdr0QKn3b/FKV7LehGc+KLWvrmMoljQZg8RXZECKjm80mgi6Wg6c3jyWBBm5uzW9M3VUqjezkUn4LASjEQmHqroQPxX4s0K6zBNmXd9WesdhmjtCMXD2GUfIsSnksqVN35BDVOai0AkqJW/OOWI55hXUCAwEAAaOCAzIwggMuMDwGCSsGAQQBgjcVBwQvMC0GJSsGAQQBgjcVCOayYION9USGgZkJg7ihSoO+hHEEg8SRM4SDiF0CAWQCASMwHQYDVR0lBBYwFAYIKwYBBQUHAwIGCCsGAQUFBwMEMAsGA1UdDwQEAwIHgDAnBgkrBgEEAYI3FQoEGjAYMAoGCCsGAQUFBwMCMAoGCCsGAQUFBwMEMB0GA1UdDgQWBBThfjcBhgxGUaNKgNHM/iARD9Xgh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JXFlc0tyHuV38GJQDvvJEw7Lb23TqCLL3/dLQEGpEFFm3pQF+oJGB2+VZNwe39ukQeJNYrt3fd0wGNLEO8uaolYVLIkYvC/fQopsotVw6WVfD5bYB6TKVFqJa6JCxqkHBIYqc2Eco/ATysRv8YLo1SOzWUje6jht5Ng9hBRE71ACPfaHH3Mfy7/sbhb2wsxLJiZlotTvgBh4F9GMTbhmk5P52G/s/OIQl9BjPOIqYz0c26Fdc0JEPlFJaN1hdVC87SWUcuGqpC6bUgBGRxHHu+Mb8P8GGCZTkrc1O+vmFH/3Km/xdgJFCILZiSb6k7bMmfVlak21giDIGwNQ11Lu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D+K90Co6XiFd/YENqLFFr051AfBV+BQvHE6m22sivGQ=</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YBA6i6Px5n/OBWsrJeGtcovEgr6kTAKZpi0tBzA+lzs=</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kk6C6eO2O9USgnvK/Au64PXMFdBTUnIJ5EMB0OgFuDY=</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iTzamgow13mXS1r2pLDdZV8dR96NYPd3GHWh4K81ihg=</DigestValue>
      </Reference>
      <Reference URI="/xl/styles.xml?ContentType=application/vnd.openxmlformats-officedocument.spreadsheetml.styles+xml">
        <DigestMethod Algorithm="http://www.w3.org/2001/04/xmlenc#sha256"/>
        <DigestValue>oRrhDJuDhpJnFqvjRQOGmbFFq+2KTQYE3iOs3LFBzc0=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zcFmr5hARuaKs2umQSs80IogVleNUQVeTImslZaqxR4=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gWzxTQa26/d65gb+PpqsLgnU15aY1VDVKDYdr5oUwVk=</DigestValue>
      </Reference>
      <Reference URI="/xl/worksheets/sheet10.xml?ContentType=application/vnd.openxmlformats-officedocument.spreadsheetml.worksheet+xml">
        <DigestMethod Algorithm="http://www.w3.org/2001/04/xmlenc#sha256"/>
        <DigestValue>+8v2/GrxwvaIZm0sifL5WX7y8EN4IOmlZ2qHt24YzvM=</DigestValue>
      </Reference>
      <Reference URI="/xl/worksheets/sheet11.xml?ContentType=application/vnd.openxmlformats-officedocument.spreadsheetml.worksheet+xml">
        <DigestMethod Algorithm="http://www.w3.org/2001/04/xmlenc#sha256"/>
        <DigestValue>XGAZmVs1N29/PhcUQ413cBbC/2DpbdXjU++MTXKC4L4=</DigestValue>
      </Reference>
      <Reference URI="/xl/worksheets/sheet12.xml?ContentType=application/vnd.openxmlformats-officedocument.spreadsheetml.worksheet+xml">
        <DigestMethod Algorithm="http://www.w3.org/2001/04/xmlenc#sha256"/>
        <DigestValue>+kdUp/1aFM4qaJlp0KMyLqQwNrsBEsPhZu9rITE99ho=</DigestValue>
      </Reference>
      <Reference URI="/xl/worksheets/sheet13.xml?ContentType=application/vnd.openxmlformats-officedocument.spreadsheetml.worksheet+xml">
        <DigestMethod Algorithm="http://www.w3.org/2001/04/xmlenc#sha256"/>
        <DigestValue>8apvUh4ZnPwWrxov0SagebW5P1HbKDdfoY8y2jcjFdQ=</DigestValue>
      </Reference>
      <Reference URI="/xl/worksheets/sheet14.xml?ContentType=application/vnd.openxmlformats-officedocument.spreadsheetml.worksheet+xml">
        <DigestMethod Algorithm="http://www.w3.org/2001/04/xmlenc#sha256"/>
        <DigestValue>4/Q3q7W9y3He56qvTHsy64MEdj6faGNrH28R9z4dEV0=</DigestValue>
      </Reference>
      <Reference URI="/xl/worksheets/sheet15.xml?ContentType=application/vnd.openxmlformats-officedocument.spreadsheetml.worksheet+xml">
        <DigestMethod Algorithm="http://www.w3.org/2001/04/xmlenc#sha256"/>
        <DigestValue>KUekJVHck9e5J4mC2JxMJjWJBk+C+NjqM54ATLO1dQY=</DigestValue>
      </Reference>
      <Reference URI="/xl/worksheets/sheet16.xml?ContentType=application/vnd.openxmlformats-officedocument.spreadsheetml.worksheet+xml">
        <DigestMethod Algorithm="http://www.w3.org/2001/04/xmlenc#sha256"/>
        <DigestValue>0oVmZcI+hD2H8iOKWswFu6i623QRwxZZAuiRHCEQ0KI=</DigestValue>
      </Reference>
      <Reference URI="/xl/worksheets/sheet17.xml?ContentType=application/vnd.openxmlformats-officedocument.spreadsheetml.worksheet+xml">
        <DigestMethod Algorithm="http://www.w3.org/2001/04/xmlenc#sha256"/>
        <DigestValue>3W+X+hW7je3kHhGU6UuwsF2sxLDkNmi95aIQfAWThZU=</DigestValue>
      </Reference>
      <Reference URI="/xl/worksheets/sheet18.xml?ContentType=application/vnd.openxmlformats-officedocument.spreadsheetml.worksheet+xml">
        <DigestMethod Algorithm="http://www.w3.org/2001/04/xmlenc#sha256"/>
        <DigestValue>qGKm6W2D5J37qMBGKCCquzL17cFdmH6GmFRdYc68fCI=</DigestValue>
      </Reference>
      <Reference URI="/xl/worksheets/sheet2.xml?ContentType=application/vnd.openxmlformats-officedocument.spreadsheetml.worksheet+xml">
        <DigestMethod Algorithm="http://www.w3.org/2001/04/xmlenc#sha256"/>
        <DigestValue>aBfEzxn35Vw7uW0IT4mtxjcSCNbflwO/v9rjhYmhD/E=</DigestValue>
      </Reference>
      <Reference URI="/xl/worksheets/sheet3.xml?ContentType=application/vnd.openxmlformats-officedocument.spreadsheetml.worksheet+xml">
        <DigestMethod Algorithm="http://www.w3.org/2001/04/xmlenc#sha256"/>
        <DigestValue>d97gI/lRekqQRKJj+fqpMWkKF8mgiS8Qo3NcyR+8hG0=</DigestValue>
      </Reference>
      <Reference URI="/xl/worksheets/sheet4.xml?ContentType=application/vnd.openxmlformats-officedocument.spreadsheetml.worksheet+xml">
        <DigestMethod Algorithm="http://www.w3.org/2001/04/xmlenc#sha256"/>
        <DigestValue>sfjvwnhqzFURSkm3hzguJMJng1ZAmb8u5qEaTpklSpw=</DigestValue>
      </Reference>
      <Reference URI="/xl/worksheets/sheet5.xml?ContentType=application/vnd.openxmlformats-officedocument.spreadsheetml.worksheet+xml">
        <DigestMethod Algorithm="http://www.w3.org/2001/04/xmlenc#sha256"/>
        <DigestValue>fP8r5EfHrqZu2ucL4tad2TqQHgvA7F0n90i/Bt0rnVE=</DigestValue>
      </Reference>
      <Reference URI="/xl/worksheets/sheet6.xml?ContentType=application/vnd.openxmlformats-officedocument.spreadsheetml.worksheet+xml">
        <DigestMethod Algorithm="http://www.w3.org/2001/04/xmlenc#sha256"/>
        <DigestValue>IGcAbCQDU27GWtFrqVjCR3QAagqYMf1k6dyhJqHUg18=</DigestValue>
      </Reference>
      <Reference URI="/xl/worksheets/sheet7.xml?ContentType=application/vnd.openxmlformats-officedocument.spreadsheetml.worksheet+xml">
        <DigestMethod Algorithm="http://www.w3.org/2001/04/xmlenc#sha256"/>
        <DigestValue>RoieCIvWQ7RKwuFrslPdPoWPn6aBIMeN9YwxcDdMHr4=</DigestValue>
      </Reference>
      <Reference URI="/xl/worksheets/sheet8.xml?ContentType=application/vnd.openxmlformats-officedocument.spreadsheetml.worksheet+xml">
        <DigestMethod Algorithm="http://www.w3.org/2001/04/xmlenc#sha256"/>
        <DigestValue>82SB7Bl13//k+lzl4LsPaVXFgm0oLYT39Re09PJRqlc=</DigestValue>
      </Reference>
      <Reference URI="/xl/worksheets/sheet9.xml?ContentType=application/vnd.openxmlformats-officedocument.spreadsheetml.worksheet+xml">
        <DigestMethod Algorithm="http://www.w3.org/2001/04/xmlenc#sha256"/>
        <DigestValue>+lovI87/DPtkhsezeePx94ayXOfX9Rl5Bi9FH9RobnU=</DigestValue>
      </Reference>
    </Manifest>
    <SignatureProperties>
      <SignatureProperty Id="idSignatureTime" Target="#idPackageSignature">
        <mdssi:SignatureTime xmlns:mdssi="http://schemas.openxmlformats.org/package/2006/digital-signature">
          <mdssi:Format>YYYY-MM-DDThh:mm:ssTZD</mdssi:Format>
          <mdssi:Value>2020-02-12T11:04:43Z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2020-02-12T11:04:43Z</xd:SigningTime>
          <xd:SigningCertificate>
            <xd:Cert>
              <xd:CertDigest>
                <DigestMethod Algorithm="http://www.w3.org/2001/04/xmlenc#sha256"/>
                <DigestValue>bxks78yNysnIsQCPvXjBPsftg04T2xcw3eoC4WJlChQ=</DigestValue>
              </xd:CertDigest>
              <xd:IssuerSerial>
                <X509IssuerName>CN=NBG Class 2 INT Sub CA, DC=nbg, DC=ge</X509IssuerName>
                <X509SerialNumber>435604428309161582857702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X2wG12jUfYmZPwqea9J0Hltsr5uP53l7dgmc4NmClg0=</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sW0d8LrITqWZiKKNjhh8BEO/Y+uiY/EN7ZjwqJvqQqA=</DigestValue>
    </Reference>
  </SignedInfo>
  <SignatureValue>08AgPX7SrpV0AkhbgvZF285bEYYyQSlKkPKPn5P9XGo6sjh2E+H0WTuYiaX8aoJ7hBjSxqz+3Dlu
HJNDUBFCI1Pw3fHwphMANK4O+g9gXJ1ezzgavkydQFLixUUT82ZtNp6/Jgot+itZ5Ysgpar3v1yc
JbtH9H49DsHww9D0iCgXZNhhelDLOWUgB10lN4ev8zmRQV4af4FV+SLGSs0eOOttSlfZvqJOuvat
dc0sVkLo5XR7xEPs++Iv4LxHZ7ZJbh6yjcKtcg6omhwYjoIaWXekY3b3atTBSH/oQS4CLnM8hICd
0IQ16faJr1ozLixcrRUvNDf2Xarkko6ZXfg/8g==</SignatureValue>
  <KeyInfo>
    <X509Data>
      <X509Certificate>MIIGPjCCBSagAwIBAgIKGq5exQACAACT1jANBgkqhkiG9w0BAQsFADBKMRIwEAYKCZImiZPyLGQBGRYCZ2UxEzARBgoJkiaJk/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xAt9J5txY7w3Qb8GuCedhkqzCRU+mfo8JodTp2O0c/SFPHxEtATb2uR8ZkQ4XtKwrv72A9fAGENG9y0guxieL6CDgSSiXyZabOIhkP1f6hrg51eFJ+eBQrTymJV7IzoIT000PqglXMkrxYP+et9UozxtDKY0ZQERtcVG8rQ3gLaSQCqGhtvMumvZv772hqf2WLuStSwVKgJuEP1/LotFYfbHnQQQ98FJMxNiE+P4rH+3c2GqFH7vtmLIQIDAQABo4IDMjCCAy4wPAYJKwYBBAGCNxUHBC8wLQYlKwYBBAGCNxUI5rJgg431RIaBmQmDuKFKg76EcQSDxJEzhIOIXQIBZAIBIzAdBgNVHSUEFjAUBggrBgEFBQcDAgYIKwYBBQUHAwQwCwYDVR0PBAQDAgeAMCcGCSsGAQQBgjcVCgQaMBgwCgYIKwYBBQUHAwIwCgYIKwYBBQUHAwQwHQYDVR0OBBYEFPR32anzbFzR2pBo2j0Mv32+7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8A7/alkBNTPWN2v84Gk8LvgdIKB3yJsI0Yu+YY+/uIqmD25u2vs6C4E1RWUnqAqaWhyNEtO7w4QzwKEcRIpW/Pw5RdEkorIst5lDvIkvevAVQ8KYz7QkGWCfWLunVNqsGL0DRqVaEybGfj9XW2gZP/YoU1Xvf+MIsRZkEXrIH+ZqSYpByRDz8iGH/ijB3u+VIJjKEpi+1JdYSEdE4kr1iZ2Q4rPr7to9tPOONXo5oPpm6N3limjYjwl/0VoC2FgI6MOP2fQuF/3Y/nH5FnCHDGVZFI/hZ1WZIKBWr5/auYJZs8HeZFHTjhksxdn6Pm8VvMACFhry/iyTj7+j6g8l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D+K90Co6XiFd/YENqLFFr051AfBV+BQvHE6m22sivGQ=</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YBA6i6Px5n/OBWsrJeGtcovEgr6kTAKZpi0tBzA+lzs=</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kk6C6eO2O9USgnvK/Au64PXMFdBTUnIJ5EMB0OgFuDY=</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iTzamgow13mXS1r2pLDdZV8dR96NYPd3GHWh4K81ihg=</DigestValue>
      </Reference>
      <Reference URI="/xl/styles.xml?ContentType=application/vnd.openxmlformats-officedocument.spreadsheetml.styles+xml">
        <DigestMethod Algorithm="http://www.w3.org/2001/04/xmlenc#sha256"/>
        <DigestValue>oRrhDJuDhpJnFqvjRQOGmbFFq+2KTQYE3iOs3LFBzc0=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zcFmr5hARuaKs2umQSs80IogVleNUQVeTImslZaqxR4=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gWzxTQa26/d65gb+PpqsLgnU15aY1VDVKDYdr5oUwVk=</DigestValue>
      </Reference>
      <Reference URI="/xl/worksheets/sheet10.xml?ContentType=application/vnd.openxmlformats-officedocument.spreadsheetml.worksheet+xml">
        <DigestMethod Algorithm="http://www.w3.org/2001/04/xmlenc#sha256"/>
        <DigestValue>+8v2/GrxwvaIZm0sifL5WX7y8EN4IOmlZ2qHt24YzvM=</DigestValue>
      </Reference>
      <Reference URI="/xl/worksheets/sheet11.xml?ContentType=application/vnd.openxmlformats-officedocument.spreadsheetml.worksheet+xml">
        <DigestMethod Algorithm="http://www.w3.org/2001/04/xmlenc#sha256"/>
        <DigestValue>XGAZmVs1N29/PhcUQ413cBbC/2DpbdXjU++MTXKC4L4=</DigestValue>
      </Reference>
      <Reference URI="/xl/worksheets/sheet12.xml?ContentType=application/vnd.openxmlformats-officedocument.spreadsheetml.worksheet+xml">
        <DigestMethod Algorithm="http://www.w3.org/2001/04/xmlenc#sha256"/>
        <DigestValue>+kdUp/1aFM4qaJlp0KMyLqQwNrsBEsPhZu9rITE99ho=</DigestValue>
      </Reference>
      <Reference URI="/xl/worksheets/sheet13.xml?ContentType=application/vnd.openxmlformats-officedocument.spreadsheetml.worksheet+xml">
        <DigestMethod Algorithm="http://www.w3.org/2001/04/xmlenc#sha256"/>
        <DigestValue>8apvUh4ZnPwWrxov0SagebW5P1HbKDdfoY8y2jcjFdQ=</DigestValue>
      </Reference>
      <Reference URI="/xl/worksheets/sheet14.xml?ContentType=application/vnd.openxmlformats-officedocument.spreadsheetml.worksheet+xml">
        <DigestMethod Algorithm="http://www.w3.org/2001/04/xmlenc#sha256"/>
        <DigestValue>4/Q3q7W9y3He56qvTHsy64MEdj6faGNrH28R9z4dEV0=</DigestValue>
      </Reference>
      <Reference URI="/xl/worksheets/sheet15.xml?ContentType=application/vnd.openxmlformats-officedocument.spreadsheetml.worksheet+xml">
        <DigestMethod Algorithm="http://www.w3.org/2001/04/xmlenc#sha256"/>
        <DigestValue>KUekJVHck9e5J4mC2JxMJjWJBk+C+NjqM54ATLO1dQY=</DigestValue>
      </Reference>
      <Reference URI="/xl/worksheets/sheet16.xml?ContentType=application/vnd.openxmlformats-officedocument.spreadsheetml.worksheet+xml">
        <DigestMethod Algorithm="http://www.w3.org/2001/04/xmlenc#sha256"/>
        <DigestValue>0oVmZcI+hD2H8iOKWswFu6i623QRwxZZAuiRHCEQ0KI=</DigestValue>
      </Reference>
      <Reference URI="/xl/worksheets/sheet17.xml?ContentType=application/vnd.openxmlformats-officedocument.spreadsheetml.worksheet+xml">
        <DigestMethod Algorithm="http://www.w3.org/2001/04/xmlenc#sha256"/>
        <DigestValue>3W+X+hW7je3kHhGU6UuwsF2sxLDkNmi95aIQfAWThZU=</DigestValue>
      </Reference>
      <Reference URI="/xl/worksheets/sheet18.xml?ContentType=application/vnd.openxmlformats-officedocument.spreadsheetml.worksheet+xml">
        <DigestMethod Algorithm="http://www.w3.org/2001/04/xmlenc#sha256"/>
        <DigestValue>qGKm6W2D5J37qMBGKCCquzL17cFdmH6GmFRdYc68fCI=</DigestValue>
      </Reference>
      <Reference URI="/xl/worksheets/sheet2.xml?ContentType=application/vnd.openxmlformats-officedocument.spreadsheetml.worksheet+xml">
        <DigestMethod Algorithm="http://www.w3.org/2001/04/xmlenc#sha256"/>
        <DigestValue>aBfEzxn35Vw7uW0IT4mtxjcSCNbflwO/v9rjhYmhD/E=</DigestValue>
      </Reference>
      <Reference URI="/xl/worksheets/sheet3.xml?ContentType=application/vnd.openxmlformats-officedocument.spreadsheetml.worksheet+xml">
        <DigestMethod Algorithm="http://www.w3.org/2001/04/xmlenc#sha256"/>
        <DigestValue>d97gI/lRekqQRKJj+fqpMWkKF8mgiS8Qo3NcyR+8hG0=</DigestValue>
      </Reference>
      <Reference URI="/xl/worksheets/sheet4.xml?ContentType=application/vnd.openxmlformats-officedocument.spreadsheetml.worksheet+xml">
        <DigestMethod Algorithm="http://www.w3.org/2001/04/xmlenc#sha256"/>
        <DigestValue>sfjvwnhqzFURSkm3hzguJMJng1ZAmb8u5qEaTpklSpw=</DigestValue>
      </Reference>
      <Reference URI="/xl/worksheets/sheet5.xml?ContentType=application/vnd.openxmlformats-officedocument.spreadsheetml.worksheet+xml">
        <DigestMethod Algorithm="http://www.w3.org/2001/04/xmlenc#sha256"/>
        <DigestValue>fP8r5EfHrqZu2ucL4tad2TqQHgvA7F0n90i/Bt0rnVE=</DigestValue>
      </Reference>
      <Reference URI="/xl/worksheets/sheet6.xml?ContentType=application/vnd.openxmlformats-officedocument.spreadsheetml.worksheet+xml">
        <DigestMethod Algorithm="http://www.w3.org/2001/04/xmlenc#sha256"/>
        <DigestValue>IGcAbCQDU27GWtFrqVjCR3QAagqYMf1k6dyhJqHUg18=</DigestValue>
      </Reference>
      <Reference URI="/xl/worksheets/sheet7.xml?ContentType=application/vnd.openxmlformats-officedocument.spreadsheetml.worksheet+xml">
        <DigestMethod Algorithm="http://www.w3.org/2001/04/xmlenc#sha256"/>
        <DigestValue>RoieCIvWQ7RKwuFrslPdPoWPn6aBIMeN9YwxcDdMHr4=</DigestValue>
      </Reference>
      <Reference URI="/xl/worksheets/sheet8.xml?ContentType=application/vnd.openxmlformats-officedocument.spreadsheetml.worksheet+xml">
        <DigestMethod Algorithm="http://www.w3.org/2001/04/xmlenc#sha256"/>
        <DigestValue>82SB7Bl13//k+lzl4LsPaVXFgm0oLYT39Re09PJRqlc=</DigestValue>
      </Reference>
      <Reference URI="/xl/worksheets/sheet9.xml?ContentType=application/vnd.openxmlformats-officedocument.spreadsheetml.worksheet+xml">
        <DigestMethod Algorithm="http://www.w3.org/2001/04/xmlenc#sha256"/>
        <DigestValue>+lovI87/DPtkhsezeePx94ayXOfX9Rl5Bi9FH9RobnU=</DigestValue>
      </Reference>
    </Manifest>
    <SignatureProperties>
      <SignatureProperty Id="idSignatureTime" Target="#idPackageSignature">
        <mdssi:SignatureTime xmlns:mdssi="http://schemas.openxmlformats.org/package/2006/digital-signature">
          <mdssi:Format>YYYY-MM-DDThh:mm:ssTZD</mdssi:Format>
          <mdssi:Value>2020-02-12T11:24:43Z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2020-02-12T11:24:43Z</xd:SigningTime>
          <xd:SigningCertificate>
            <xd:Cert>
              <xd:CertDigest>
                <DigestMethod Algorithm="http://www.w3.org/2001/04/xmlenc#sha256"/>
                <DigestValue>iyI26JeZfxxiROhvB5k0tMU47o8oilhK+TzWxFAelHo=</DigestValue>
              </xd:CertDigest>
              <xd:IssuerSerial>
                <X509IssuerName>CN=NBG Class 2 INT Sub CA, DC=nbg, DC=ge</X509IssuerName>
                <X509SerialNumber>125998090887854804734934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2020-02-11T05:47:35Z</dcterms:modified>
</cp:coreProperties>
</file>