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17.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18.xml" ContentType="application/vnd.openxmlformats-officedocument.spreadsheetml.worksheet+xml"/>
  <Override PartName="/xl/worksheets/sheet6.xml" ContentType="application/vnd.openxmlformats-officedocument.spreadsheetml.worksheet+xml"/>
  <Override PartName="/xl/externalLinks/externalLink4.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externalLinks/externalLink3.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5.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033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s>
  <externalReferences>
    <externalReference r:id="rId19"/>
    <externalReference r:id="rId20"/>
    <externalReference r:id="rId21"/>
    <externalReference r:id="rId22"/>
    <externalReference r:id="rId23"/>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30" i="79" l="1"/>
  <c r="C26" i="79"/>
  <c r="C18" i="79"/>
  <c r="C8" i="79"/>
  <c r="B2" i="79"/>
  <c r="B1" i="79"/>
  <c r="B2" i="36"/>
  <c r="B1" i="36"/>
  <c r="B2" i="77"/>
  <c r="B1" i="77"/>
  <c r="D20" i="77"/>
  <c r="D21" i="77"/>
  <c r="D19" i="77"/>
  <c r="C20" i="77"/>
  <c r="C21" i="77"/>
  <c r="C19" i="77"/>
  <c r="C36" i="79" l="1"/>
  <c r="C38" i="79" l="1"/>
  <c r="C5" i="6" l="1"/>
  <c r="C5" i="73" l="1"/>
  <c r="C6" i="28" l="1"/>
</calcChain>
</file>

<file path=xl/sharedStrings.xml><?xml version="1.0" encoding="utf-8"?>
<sst xmlns="http://schemas.openxmlformats.org/spreadsheetml/2006/main" count="766" uniqueCount="509">
  <si>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</si>
  <si>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</si>
  <si>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</si>
  <si>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</si>
  <si>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</si>
  <si>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</si>
  <si>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</si>
  <si>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</si>
  <si>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</si>
  <si>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</si>
  <si>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</si>
  <si>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</si>
  <si>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</si>
  <si>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</si>
  <si>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</si>
  <si>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</si>
  <si>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</si>
  <si>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</si>
  <si>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</si>
  <si>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</si>
  <si>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</si>
  <si>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</si>
  <si>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</si>
  <si>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</si>
  <si>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</si>
  <si>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</si>
  <si>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</si>
  <si>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</si>
  <si>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</si>
  <si>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</si>
  <si>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</si>
  <si>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</si>
  <si>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</si>
  <si>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</si>
  <si>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</si>
  <si>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</si>
  <si>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</si>
  <si>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</si>
  <si>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</si>
  <si>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</si>
  <si>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</si>
  <si>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</si>
  <si>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</si>
  <si>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</si>
  <si>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</si>
  <si>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</si>
  <si>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</si>
  <si>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</si>
  <si>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</si>
  <si>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</si>
  <si>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</si>
  <si>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</si>
  <si>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</si>
  <si>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</si>
  <si>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</si>
  <si>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</si>
  <si>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</si>
  <si>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</si>
  <si>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</si>
  <si>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</si>
  <si>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</si>
  <si>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</si>
  <si>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</si>
  <si>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</si>
  <si>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</si>
  <si>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</si>
  <si>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</si>
  <si>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</si>
  <si>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</si>
  <si>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</si>
  <si>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</si>
  <si>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</si>
  <si>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</si>
  <si>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</si>
  <si>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</si>
  <si>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</si>
  <si>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</si>
  <si>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</si>
  <si>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</si>
  <si>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</si>
  <si>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</si>
  <si>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</si>
  <si>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</si>
  <si>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</si>
  <si>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</si>
  <si>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</si>
  <si>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</si>
  <si>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</si>
  <si>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</si>
  <si>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</si>
  <si>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</si>
  <si>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</si>
  <si>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</si>
  <si>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</si>
  <si>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</si>
  <si>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</si>
  <si>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</si>
  <si>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</si>
  <si>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</si>
  <si>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</si>
  <si>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</si>
  <si>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</si>
  <si>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</si>
  <si>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</si>
  <si>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</si>
  <si>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</si>
  <si>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</si>
  <si>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</si>
  <si>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</si>
  <si>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</si>
  <si>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</si>
  <si>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</si>
  <si>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</si>
  <si>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</si>
  <si>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</si>
  <si>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</si>
  <si>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</si>
  <si>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</si>
  <si>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</si>
  <si>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</si>
  <si>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</si>
  <si>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</si>
  <si>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</si>
  <si>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</si>
  <si>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</si>
  <si>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</si>
  <si>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</si>
  <si>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</si>
  <si>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</si>
  <si>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</si>
  <si>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</si>
  <si>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</si>
  <si>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</si>
  <si>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</si>
  <si>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</si>
  <si>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</si>
  <si>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</si>
  <si>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</si>
  <si>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</si>
  <si>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</si>
  <si>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</si>
  <si>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</si>
  <si>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</si>
  <si>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</si>
  <si>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</si>
  <si>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</si>
  <si>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</si>
  <si>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</si>
  <si>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</si>
  <si>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</si>
  <si>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</si>
  <si>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</si>
  <si>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</si>
  <si>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</si>
  <si>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</si>
  <si>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</si>
  <si>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</si>
  <si>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</si>
  <si>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</si>
  <si>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</si>
  <si>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</si>
  <si>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</si>
  <si>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</si>
  <si>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</si>
  <si>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</si>
  <si>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</si>
  <si>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</si>
  <si>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</si>
  <si>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</si>
  <si>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</si>
  <si>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</si>
  <si>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</si>
  <si>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</si>
  <si>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</si>
  <si>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</si>
  <si>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</si>
  <si>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</si>
  <si>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</si>
  <si>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</si>
  <si>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</si>
  <si>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</si>
  <si>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</si>
  <si>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</si>
  <si>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</si>
  <si>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</si>
  <si>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</si>
  <si>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</si>
  <si>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</si>
  <si>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</si>
  <si>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</si>
  <si>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</si>
  <si>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</si>
  <si>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</si>
  <si>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</si>
  <si>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</si>
  <si>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</si>
  <si>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</si>
  <si>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</si>
  <si>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</si>
  <si>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</si>
  <si>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</si>
  <si>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</si>
  <si>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</si>
  <si>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</si>
  <si>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</si>
  <si>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</si>
  <si>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</si>
  <si>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</si>
  <si>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</si>
  <si>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</si>
  <si>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</si>
  <si>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</si>
  <si>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</si>
  <si>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</si>
  <si>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</si>
  <si>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</si>
  <si>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</si>
  <si>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</si>
  <si>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</si>
  <si>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</si>
  <si>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</si>
  <si>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</si>
  <si>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</si>
  <si>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</si>
  <si>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</si>
  <si>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</si>
  <si>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</si>
  <si>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</si>
  <si>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</si>
  <si>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</si>
  <si>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</si>
  <si>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</si>
  <si>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</si>
  <si>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</si>
  <si>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</si>
  <si>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</si>
  <si>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</si>
  <si>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</si>
  <si>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</si>
  <si>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</si>
  <si>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</si>
  <si>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</si>
  <si>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</si>
  <si>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</si>
  <si>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</si>
  <si>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</si>
  <si>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</si>
  <si>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</si>
  <si>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</si>
  <si>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</si>
  <si>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</si>
  <si>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</si>
  <si>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</si>
  <si>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</si>
  <si>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</si>
  <si>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</si>
  <si>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</si>
  <si>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</si>
  <si>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</si>
  <si>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</si>
  <si>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</si>
  <si>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</si>
  <si>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</si>
  <si>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</si>
  <si>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</si>
  <si>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</si>
  <si>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</si>
  <si>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</si>
  <si>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</si>
  <si>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</si>
  <si>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</si>
  <si>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</si>
  <si>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</si>
  <si>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</si>
  <si>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</si>
  <si>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</si>
  <si>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</si>
  <si>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</si>
  <si>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</si>
  <si>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</si>
  <si>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</si>
  <si>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</si>
  <si>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</si>
  <si>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</si>
  <si>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</si>
  <si>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</si>
  <si>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</si>
  <si>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</si>
  <si>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</si>
  <si>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</si>
  <si>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</si>
  <si>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</si>
  <si>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</si>
  <si>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</si>
  <si>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</si>
  <si>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</si>
  <si>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</si>
  <si>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</si>
  <si>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</si>
  <si>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</si>
  <si>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</si>
  <si>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</si>
  <si>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</si>
  <si>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</si>
  <si>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</si>
  <si>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</si>
  <si>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</si>
  <si>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</si>
  <si>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</si>
  <si>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</si>
  <si>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</si>
  <si>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</si>
  <si>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</si>
  <si>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</si>
  <si>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</si>
  <si>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</si>
  <si>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</si>
  <si>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</si>
  <si>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</si>
  <si>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</si>
  <si>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</si>
  <si>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</si>
  <si>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</si>
  <si>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</si>
  <si>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</si>
  <si>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</si>
  <si>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</si>
  <si>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</si>
  <si>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</si>
  <si>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</si>
  <si>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</si>
  <si>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</si>
  <si>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</si>
  <si>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</si>
  <si>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</si>
  <si>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</si>
  <si>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</si>
  <si>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</si>
  <si>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</si>
  <si>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</si>
  <si>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</si>
  <si>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</si>
  <si>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</si>
  <si>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</si>
  <si>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</si>
  <si>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</si>
  <si>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</si>
  <si>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</si>
  <si>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</si>
  <si>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</si>
  <si>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</si>
  <si>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</si>
  <si>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</si>
  <si>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</si>
  <si>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</si>
  <si>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</si>
  <si>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</si>
  <si>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</si>
  <si>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</si>
  <si>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</si>
  <si>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</si>
  <si>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</si>
  <si>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</si>
  <si>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</si>
  <si>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</si>
  <si>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</si>
  <si>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</si>
  <si>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</si>
  <si>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</si>
  <si>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</si>
  <si>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</si>
  <si>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</si>
  <si>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</si>
  <si>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</si>
  <si>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</si>
  <si>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</si>
  <si>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</si>
  <si>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</si>
  <si>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</si>
  <si>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</si>
  <si>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</si>
  <si>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</si>
  <si>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</si>
  <si>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</si>
  <si>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</si>
  <si>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</si>
  <si>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</si>
  <si>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</si>
  <si>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</si>
  <si>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</si>
  <si>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</si>
  <si>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</si>
  <si>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</si>
  <si>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</si>
  <si>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</si>
  <si>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</si>
  <si>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</si>
  <si>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</si>
  <si>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</si>
  <si>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</si>
  <si>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</si>
  <si>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</si>
  <si>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</si>
  <si>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</si>
  <si>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</si>
  <si>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</si>
  <si>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</si>
  <si>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</si>
  <si>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</si>
  <si>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</si>
  <si>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</si>
  <si>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</si>
  <si>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</si>
  <si>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</si>
  <si>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</si>
  <si>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</si>
  <si>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</si>
  <si>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</si>
  <si>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</si>
  <si>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</si>
  <si>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</si>
  <si>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</si>
  <si>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</si>
  <si>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</si>
  <si>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</si>
  <si>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</si>
  <si>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</si>
  <si>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</si>
  <si>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</si>
  <si>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</si>
  <si>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არსებული მაჩვენებლები</t>
  </si>
  <si>
    <t>6</t>
  </si>
  <si>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</si>
  <si>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</si>
  <si>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</si>
  <si>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</si>
  <si>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</si>
  <si>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</si>
  <si>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</si>
  <si>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</si>
  <si>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</si>
  <si>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</si>
  <si>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</si>
  <si>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"პროკრედიტ ბანკი"</t>
  </si>
  <si>
    <t>X</t>
  </si>
  <si>
    <t>ცხრილი 9 (Capital), N39</t>
  </si>
  <si>
    <t>ცხრილი 9 (Capital), N17</t>
  </si>
  <si>
    <t>ცხრილი 9 (Capital), N37</t>
  </si>
  <si>
    <t>ცხრილი 9 (Capital), N2</t>
  </si>
  <si>
    <t>ცხრილი 9 (Capital), N3</t>
  </si>
  <si>
    <t>ცხრილი 9 (Capital), N6</t>
  </si>
  <si>
    <t>მარსელ სებასტიან ცაიტინგერი</t>
  </si>
  <si>
    <t>ვოლფგანგ ბერტელსმეიერი</t>
  </si>
  <si>
    <t>ჯოვანკა ჯოლესკა პოპოვსკა</t>
  </si>
  <si>
    <t>მაია ხაჩიძე</t>
  </si>
  <si>
    <t>რეინერ პეტერ ოტენშტაინი</t>
  </si>
  <si>
    <t>ქეთევან ხუსკივაძე</t>
  </si>
  <si>
    <t>ალექსი მატუა</t>
  </si>
  <si>
    <t>ნათია თხილაიშვილი</t>
  </si>
  <si>
    <t>ProCredit Holding AG &amp; Co. KGaA</t>
  </si>
  <si>
    <t>Zeitinger Invest GmbH</t>
  </si>
  <si>
    <t>KfW - Kreditanstalt für Wiederaufbau</t>
  </si>
  <si>
    <t>DOEN Paticipaties BV</t>
  </si>
  <si>
    <t>IFC - International Finance Corporation</t>
  </si>
  <si>
    <t>TIAA-Teachers Insurance and Annuity Association</t>
  </si>
  <si>
    <t>www.procreditbank.ge</t>
  </si>
  <si>
    <t>ცხრილი 15.1</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</si>
  <si>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</si>
  <si>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</si>
  <si>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</si>
  <si>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</si>
  <si>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</si>
  <si>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</si>
  <si>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</si>
  <si>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</si>
  <si>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</si>
  <si>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</si>
  <si>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</si>
  <si>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</si>
  <si>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</si>
  <si>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</si>
  <si>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</si>
  <si>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</si>
  <si>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</si>
  <si>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</si>
  <si>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</si>
  <si>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</si>
  <si>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</si>
  <si>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</si>
  <si>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</si>
  <si>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</si>
  <si>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</si>
  <si>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</si>
  <si>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</si>
  <si>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</si>
  <si>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</si>
  <si>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</si>
  <si>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</si>
  <si>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</si>
  <si>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</si>
  <si>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</si>
  <si>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</si>
  <si>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</si>
  <si>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</si>
  <si>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</si>
  <si>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</si>
  <si>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</si>
  <si>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</si>
  <si>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 xml:space="preserve">                                                                                                                                           რისკის წონები
აქტივების კლასები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</si>
</sst>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 numFmtId="198" formatCode="_(* #,##0.0_);_(* \(#,##0.0\);_(* &quot;-&quot;??_);_(@_)"/>
    <numFmt numFmtId="199" formatCode="[$-409]d\-mmm\-yyyy;@"/>
  </numFmts>
  <fonts count="116">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8"/>
      <name val="Sylfaen"/>
      <family val="1"/>
    </font>
    <font>
      <sz val="8"/>
      <name val="Sylfaen"/>
      <family val="1"/>
    </font>
    <font>
      <sz val="9"/>
      <color theme="1"/>
      <name val="Calibri"/>
      <family val="2"/>
      <scheme val="minor"/>
    </font>
    <font>
      <sz val="8"/>
      <color theme="1"/>
      <name val="Sylfaen"/>
      <family val="1"/>
    </font>
    <font>
      <sz val="10"/>
      <color theme="1"/>
      <name val="Calibri"/>
      <family val="1"/>
      <scheme val="minor"/>
    </font>
    <font>
      <b/>
      <sz val="10"/>
      <name val="Calibri"/>
      <family val="1"/>
      <scheme val="minor"/>
    </font>
    <font>
      <sz val="10"/>
      <name val="Calibri"/>
      <family val="1"/>
      <scheme val="minor"/>
    </font>
    <font>
      <sz val="8"/>
      <name val="Calibri"/>
      <family val="2"/>
      <scheme val="minor"/>
    </font>
    <font>
      <b/>
      <i/>
      <sz val="8"/>
      <color theme="1"/>
      <name val="Sylfaen"/>
      <family val="1"/>
    </font>
    <font>
      <u/>
      <sz val="8"/>
      <color indexed="12"/>
      <name val="Arial"/>
      <family val="2"/>
    </font>
    <font>
      <sz val="8"/>
      <color theme="1"/>
      <name val="Calibri"/>
      <family val="1"/>
      <scheme val="minor"/>
    </font>
  </fonts>
  <fills count="7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s>
  <borders count="10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s>
  <cellStyleXfs count="21413">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72" fontId="29" fillId="37" borderId="0"/>
    <xf numFmtId="173" fontId="29" fillId="37" borderId="0"/>
    <xf numFmtId="172" fontId="29" fillId="37" borderId="0"/>
    <xf numFmtId="0" fontId="30" fillId="38" borderId="0" applyNumberFormat="0" applyBorder="0" applyAlignment="0" applyProtection="0"/>
    <xf numFmtId="0" fontId="4" fillId="13" borderId="0" applyNumberFormat="0" applyBorder="0" applyAlignment="0" applyProtection="0"/>
    <xf numFmtId="172" fontId="31" fillId="38" borderId="0" applyNumberFormat="0" applyBorder="0" applyAlignment="0" applyProtection="0"/>
    <xf numFmtId="172" fontId="31" fillId="38" borderId="0" applyNumberFormat="0" applyBorder="0" applyAlignment="0" applyProtection="0"/>
    <xf numFmtId="173"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72" fontId="31" fillId="38" borderId="0" applyNumberFormat="0" applyBorder="0" applyAlignment="0" applyProtection="0"/>
    <xf numFmtId="173" fontId="31" fillId="38" borderId="0" applyNumberFormat="0" applyBorder="0" applyAlignment="0" applyProtection="0"/>
    <xf numFmtId="172" fontId="31" fillId="38" borderId="0" applyNumberFormat="0" applyBorder="0" applyAlignment="0" applyProtection="0"/>
    <xf numFmtId="172" fontId="31" fillId="38" borderId="0" applyNumberFormat="0" applyBorder="0" applyAlignment="0" applyProtection="0"/>
    <xf numFmtId="173" fontId="31" fillId="38" borderId="0" applyNumberFormat="0" applyBorder="0" applyAlignment="0" applyProtection="0"/>
    <xf numFmtId="172" fontId="31" fillId="38" borderId="0" applyNumberFormat="0" applyBorder="0" applyAlignment="0" applyProtection="0"/>
    <xf numFmtId="172" fontId="31" fillId="38" borderId="0" applyNumberFormat="0" applyBorder="0" applyAlignment="0" applyProtection="0"/>
    <xf numFmtId="173" fontId="31" fillId="38" borderId="0" applyNumberFormat="0" applyBorder="0" applyAlignment="0" applyProtection="0"/>
    <xf numFmtId="172" fontId="31" fillId="38" borderId="0" applyNumberFormat="0" applyBorder="0" applyAlignment="0" applyProtection="0"/>
    <xf numFmtId="172" fontId="31" fillId="38" borderId="0" applyNumberFormat="0" applyBorder="0" applyAlignment="0" applyProtection="0"/>
    <xf numFmtId="173" fontId="31" fillId="38" borderId="0" applyNumberFormat="0" applyBorder="0" applyAlignment="0" applyProtection="0"/>
    <xf numFmtId="172"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72" fontId="31" fillId="39" borderId="0" applyNumberFormat="0" applyBorder="0" applyAlignment="0" applyProtection="0"/>
    <xf numFmtId="172" fontId="31" fillId="39" borderId="0" applyNumberFormat="0" applyBorder="0" applyAlignment="0" applyProtection="0"/>
    <xf numFmtId="173"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72" fontId="31" fillId="39" borderId="0" applyNumberFormat="0" applyBorder="0" applyAlignment="0" applyProtection="0"/>
    <xf numFmtId="173" fontId="31" fillId="39" borderId="0" applyNumberFormat="0" applyBorder="0" applyAlignment="0" applyProtection="0"/>
    <xf numFmtId="172" fontId="31" fillId="39" borderId="0" applyNumberFormat="0" applyBorder="0" applyAlignment="0" applyProtection="0"/>
    <xf numFmtId="172" fontId="31" fillId="39" borderId="0" applyNumberFormat="0" applyBorder="0" applyAlignment="0" applyProtection="0"/>
    <xf numFmtId="173" fontId="31" fillId="39" borderId="0" applyNumberFormat="0" applyBorder="0" applyAlignment="0" applyProtection="0"/>
    <xf numFmtId="172" fontId="31" fillId="39" borderId="0" applyNumberFormat="0" applyBorder="0" applyAlignment="0" applyProtection="0"/>
    <xf numFmtId="172" fontId="31" fillId="39" borderId="0" applyNumberFormat="0" applyBorder="0" applyAlignment="0" applyProtection="0"/>
    <xf numFmtId="173" fontId="31" fillId="39" borderId="0" applyNumberFormat="0" applyBorder="0" applyAlignment="0" applyProtection="0"/>
    <xf numFmtId="172" fontId="31" fillId="39" borderId="0" applyNumberFormat="0" applyBorder="0" applyAlignment="0" applyProtection="0"/>
    <xf numFmtId="172" fontId="31" fillId="39" borderId="0" applyNumberFormat="0" applyBorder="0" applyAlignment="0" applyProtection="0"/>
    <xf numFmtId="173" fontId="31" fillId="39" borderId="0" applyNumberFormat="0" applyBorder="0" applyAlignment="0" applyProtection="0"/>
    <xf numFmtId="172"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72" fontId="31" fillId="40" borderId="0" applyNumberFormat="0" applyBorder="0" applyAlignment="0" applyProtection="0"/>
    <xf numFmtId="172" fontId="31" fillId="40" borderId="0" applyNumberFormat="0" applyBorder="0" applyAlignment="0" applyProtection="0"/>
    <xf numFmtId="173"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72" fontId="31" fillId="40" borderId="0" applyNumberFormat="0" applyBorder="0" applyAlignment="0" applyProtection="0"/>
    <xf numFmtId="173" fontId="31" fillId="40" borderId="0" applyNumberFormat="0" applyBorder="0" applyAlignment="0" applyProtection="0"/>
    <xf numFmtId="172" fontId="31" fillId="40" borderId="0" applyNumberFormat="0" applyBorder="0" applyAlignment="0" applyProtection="0"/>
    <xf numFmtId="172" fontId="31" fillId="40" borderId="0" applyNumberFormat="0" applyBorder="0" applyAlignment="0" applyProtection="0"/>
    <xf numFmtId="173" fontId="31" fillId="40" borderId="0" applyNumberFormat="0" applyBorder="0" applyAlignment="0" applyProtection="0"/>
    <xf numFmtId="172" fontId="31" fillId="40" borderId="0" applyNumberFormat="0" applyBorder="0" applyAlignment="0" applyProtection="0"/>
    <xf numFmtId="172" fontId="31" fillId="40" borderId="0" applyNumberFormat="0" applyBorder="0" applyAlignment="0" applyProtection="0"/>
    <xf numFmtId="173" fontId="31" fillId="40" borderId="0" applyNumberFormat="0" applyBorder="0" applyAlignment="0" applyProtection="0"/>
    <xf numFmtId="172" fontId="31" fillId="40" borderId="0" applyNumberFormat="0" applyBorder="0" applyAlignment="0" applyProtection="0"/>
    <xf numFmtId="172" fontId="31" fillId="40" borderId="0" applyNumberFormat="0" applyBorder="0" applyAlignment="0" applyProtection="0"/>
    <xf numFmtId="173" fontId="31" fillId="40" borderId="0" applyNumberFormat="0" applyBorder="0" applyAlignment="0" applyProtection="0"/>
    <xf numFmtId="172"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72" fontId="31" fillId="41" borderId="0" applyNumberFormat="0" applyBorder="0" applyAlignment="0" applyProtection="0"/>
    <xf numFmtId="172" fontId="31" fillId="41" borderId="0" applyNumberFormat="0" applyBorder="0" applyAlignment="0" applyProtection="0"/>
    <xf numFmtId="173"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72" fontId="31" fillId="41" borderId="0" applyNumberFormat="0" applyBorder="0" applyAlignment="0" applyProtection="0"/>
    <xf numFmtId="173" fontId="31" fillId="41" borderId="0" applyNumberFormat="0" applyBorder="0" applyAlignment="0" applyProtection="0"/>
    <xf numFmtId="172" fontId="31" fillId="41" borderId="0" applyNumberFormat="0" applyBorder="0" applyAlignment="0" applyProtection="0"/>
    <xf numFmtId="172" fontId="31" fillId="41" borderId="0" applyNumberFormat="0" applyBorder="0" applyAlignment="0" applyProtection="0"/>
    <xf numFmtId="173" fontId="31" fillId="41" borderId="0" applyNumberFormat="0" applyBorder="0" applyAlignment="0" applyProtection="0"/>
    <xf numFmtId="172" fontId="31" fillId="41" borderId="0" applyNumberFormat="0" applyBorder="0" applyAlignment="0" applyProtection="0"/>
    <xf numFmtId="172" fontId="31" fillId="41" borderId="0" applyNumberFormat="0" applyBorder="0" applyAlignment="0" applyProtection="0"/>
    <xf numFmtId="173" fontId="31" fillId="41" borderId="0" applyNumberFormat="0" applyBorder="0" applyAlignment="0" applyProtection="0"/>
    <xf numFmtId="172" fontId="31" fillId="41" borderId="0" applyNumberFormat="0" applyBorder="0" applyAlignment="0" applyProtection="0"/>
    <xf numFmtId="172" fontId="31" fillId="41" borderId="0" applyNumberFormat="0" applyBorder="0" applyAlignment="0" applyProtection="0"/>
    <xf numFmtId="173" fontId="31" fillId="41" borderId="0" applyNumberFormat="0" applyBorder="0" applyAlignment="0" applyProtection="0"/>
    <xf numFmtId="172"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72" fontId="31" fillId="42" borderId="0" applyNumberFormat="0" applyBorder="0" applyAlignment="0" applyProtection="0"/>
    <xf numFmtId="172" fontId="31" fillId="42" borderId="0" applyNumberFormat="0" applyBorder="0" applyAlignment="0" applyProtection="0"/>
    <xf numFmtId="173"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2" fontId="31" fillId="42" borderId="0" applyNumberFormat="0" applyBorder="0" applyAlignment="0" applyProtection="0"/>
    <xf numFmtId="173" fontId="31" fillId="42" borderId="0" applyNumberFormat="0" applyBorder="0" applyAlignment="0" applyProtection="0"/>
    <xf numFmtId="172" fontId="31" fillId="42" borderId="0" applyNumberFormat="0" applyBorder="0" applyAlignment="0" applyProtection="0"/>
    <xf numFmtId="172" fontId="31" fillId="42" borderId="0" applyNumberFormat="0" applyBorder="0" applyAlignment="0" applyProtection="0"/>
    <xf numFmtId="173" fontId="31" fillId="42" borderId="0" applyNumberFormat="0" applyBorder="0" applyAlignment="0" applyProtection="0"/>
    <xf numFmtId="172" fontId="31" fillId="42" borderId="0" applyNumberFormat="0" applyBorder="0" applyAlignment="0" applyProtection="0"/>
    <xf numFmtId="172" fontId="31" fillId="42" borderId="0" applyNumberFormat="0" applyBorder="0" applyAlignment="0" applyProtection="0"/>
    <xf numFmtId="173" fontId="31" fillId="42" borderId="0" applyNumberFormat="0" applyBorder="0" applyAlignment="0" applyProtection="0"/>
    <xf numFmtId="172" fontId="31" fillId="42" borderId="0" applyNumberFormat="0" applyBorder="0" applyAlignment="0" applyProtection="0"/>
    <xf numFmtId="172" fontId="31" fillId="42" borderId="0" applyNumberFormat="0" applyBorder="0" applyAlignment="0" applyProtection="0"/>
    <xf numFmtId="173" fontId="31" fillId="42" borderId="0" applyNumberFormat="0" applyBorder="0" applyAlignment="0" applyProtection="0"/>
    <xf numFmtId="172"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72" fontId="31" fillId="43" borderId="0" applyNumberFormat="0" applyBorder="0" applyAlignment="0" applyProtection="0"/>
    <xf numFmtId="172" fontId="31" fillId="43" borderId="0" applyNumberFormat="0" applyBorder="0" applyAlignment="0" applyProtection="0"/>
    <xf numFmtId="173"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2" fontId="31" fillId="43" borderId="0" applyNumberFormat="0" applyBorder="0" applyAlignment="0" applyProtection="0"/>
    <xf numFmtId="173" fontId="31" fillId="43" borderId="0" applyNumberFormat="0" applyBorder="0" applyAlignment="0" applyProtection="0"/>
    <xf numFmtId="172" fontId="31" fillId="43" borderId="0" applyNumberFormat="0" applyBorder="0" applyAlignment="0" applyProtection="0"/>
    <xf numFmtId="172" fontId="31" fillId="43" borderId="0" applyNumberFormat="0" applyBorder="0" applyAlignment="0" applyProtection="0"/>
    <xf numFmtId="173" fontId="31" fillId="43" borderId="0" applyNumberFormat="0" applyBorder="0" applyAlignment="0" applyProtection="0"/>
    <xf numFmtId="172" fontId="31" fillId="43" borderId="0" applyNumberFormat="0" applyBorder="0" applyAlignment="0" applyProtection="0"/>
    <xf numFmtId="172" fontId="31" fillId="43" borderId="0" applyNumberFormat="0" applyBorder="0" applyAlignment="0" applyProtection="0"/>
    <xf numFmtId="173" fontId="31" fillId="43" borderId="0" applyNumberFormat="0" applyBorder="0" applyAlignment="0" applyProtection="0"/>
    <xf numFmtId="172" fontId="31" fillId="43" borderId="0" applyNumberFormat="0" applyBorder="0" applyAlignment="0" applyProtection="0"/>
    <xf numFmtId="172" fontId="31" fillId="43" borderId="0" applyNumberFormat="0" applyBorder="0" applyAlignment="0" applyProtection="0"/>
    <xf numFmtId="173" fontId="31" fillId="43" borderId="0" applyNumberFormat="0" applyBorder="0" applyAlignment="0" applyProtection="0"/>
    <xf numFmtId="172"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72" fontId="31" fillId="44" borderId="0" applyNumberFormat="0" applyBorder="0" applyAlignment="0" applyProtection="0"/>
    <xf numFmtId="172" fontId="31" fillId="44" borderId="0" applyNumberFormat="0" applyBorder="0" applyAlignment="0" applyProtection="0"/>
    <xf numFmtId="173"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72" fontId="31" fillId="44" borderId="0" applyNumberFormat="0" applyBorder="0" applyAlignment="0" applyProtection="0"/>
    <xf numFmtId="173" fontId="31" fillId="44" borderId="0" applyNumberFormat="0" applyBorder="0" applyAlignment="0" applyProtection="0"/>
    <xf numFmtId="172" fontId="31" fillId="44" borderId="0" applyNumberFormat="0" applyBorder="0" applyAlignment="0" applyProtection="0"/>
    <xf numFmtId="172" fontId="31" fillId="44" borderId="0" applyNumberFormat="0" applyBorder="0" applyAlignment="0" applyProtection="0"/>
    <xf numFmtId="173" fontId="31" fillId="44" borderId="0" applyNumberFormat="0" applyBorder="0" applyAlignment="0" applyProtection="0"/>
    <xf numFmtId="172" fontId="31" fillId="44" borderId="0" applyNumberFormat="0" applyBorder="0" applyAlignment="0" applyProtection="0"/>
    <xf numFmtId="172" fontId="31" fillId="44" borderId="0" applyNumberFormat="0" applyBorder="0" applyAlignment="0" applyProtection="0"/>
    <xf numFmtId="173" fontId="31" fillId="44" borderId="0" applyNumberFormat="0" applyBorder="0" applyAlignment="0" applyProtection="0"/>
    <xf numFmtId="172" fontId="31" fillId="44" borderId="0" applyNumberFormat="0" applyBorder="0" applyAlignment="0" applyProtection="0"/>
    <xf numFmtId="172" fontId="31" fillId="44" borderId="0" applyNumberFormat="0" applyBorder="0" applyAlignment="0" applyProtection="0"/>
    <xf numFmtId="173" fontId="31" fillId="44" borderId="0" applyNumberFormat="0" applyBorder="0" applyAlignment="0" applyProtection="0"/>
    <xf numFmtId="172"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72" fontId="31" fillId="41" borderId="0" applyNumberFormat="0" applyBorder="0" applyAlignment="0" applyProtection="0"/>
    <xf numFmtId="172" fontId="31" fillId="41" borderId="0" applyNumberFormat="0" applyBorder="0" applyAlignment="0" applyProtection="0"/>
    <xf numFmtId="173"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72" fontId="31" fillId="41" borderId="0" applyNumberFormat="0" applyBorder="0" applyAlignment="0" applyProtection="0"/>
    <xf numFmtId="173" fontId="31" fillId="41" borderId="0" applyNumberFormat="0" applyBorder="0" applyAlignment="0" applyProtection="0"/>
    <xf numFmtId="172" fontId="31" fillId="41" borderId="0" applyNumberFormat="0" applyBorder="0" applyAlignment="0" applyProtection="0"/>
    <xf numFmtId="172" fontId="31" fillId="41" borderId="0" applyNumberFormat="0" applyBorder="0" applyAlignment="0" applyProtection="0"/>
    <xf numFmtId="173" fontId="31" fillId="41" borderId="0" applyNumberFormat="0" applyBorder="0" applyAlignment="0" applyProtection="0"/>
    <xf numFmtId="172" fontId="31" fillId="41" borderId="0" applyNumberFormat="0" applyBorder="0" applyAlignment="0" applyProtection="0"/>
    <xf numFmtId="172" fontId="31" fillId="41" borderId="0" applyNumberFormat="0" applyBorder="0" applyAlignment="0" applyProtection="0"/>
    <xf numFmtId="173" fontId="31" fillId="41" borderId="0" applyNumberFormat="0" applyBorder="0" applyAlignment="0" applyProtection="0"/>
    <xf numFmtId="172" fontId="31" fillId="41" borderId="0" applyNumberFormat="0" applyBorder="0" applyAlignment="0" applyProtection="0"/>
    <xf numFmtId="172" fontId="31" fillId="41" borderId="0" applyNumberFormat="0" applyBorder="0" applyAlignment="0" applyProtection="0"/>
    <xf numFmtId="173" fontId="31" fillId="41" borderId="0" applyNumberFormat="0" applyBorder="0" applyAlignment="0" applyProtection="0"/>
    <xf numFmtId="172"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72" fontId="31" fillId="44" borderId="0" applyNumberFormat="0" applyBorder="0" applyAlignment="0" applyProtection="0"/>
    <xf numFmtId="172" fontId="31" fillId="44" borderId="0" applyNumberFormat="0" applyBorder="0" applyAlignment="0" applyProtection="0"/>
    <xf numFmtId="173"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72" fontId="31" fillId="44" borderId="0" applyNumberFormat="0" applyBorder="0" applyAlignment="0" applyProtection="0"/>
    <xf numFmtId="173" fontId="31" fillId="44" borderId="0" applyNumberFormat="0" applyBorder="0" applyAlignment="0" applyProtection="0"/>
    <xf numFmtId="172" fontId="31" fillId="44" borderId="0" applyNumberFormat="0" applyBorder="0" applyAlignment="0" applyProtection="0"/>
    <xf numFmtId="172" fontId="31" fillId="44" borderId="0" applyNumberFormat="0" applyBorder="0" applyAlignment="0" applyProtection="0"/>
    <xf numFmtId="173" fontId="31" fillId="44" borderId="0" applyNumberFormat="0" applyBorder="0" applyAlignment="0" applyProtection="0"/>
    <xf numFmtId="172" fontId="31" fillId="44" borderId="0" applyNumberFormat="0" applyBorder="0" applyAlignment="0" applyProtection="0"/>
    <xf numFmtId="172" fontId="31" fillId="44" borderId="0" applyNumberFormat="0" applyBorder="0" applyAlignment="0" applyProtection="0"/>
    <xf numFmtId="173" fontId="31" fillId="44" borderId="0" applyNumberFormat="0" applyBorder="0" applyAlignment="0" applyProtection="0"/>
    <xf numFmtId="172" fontId="31" fillId="44" borderId="0" applyNumberFormat="0" applyBorder="0" applyAlignment="0" applyProtection="0"/>
    <xf numFmtId="172" fontId="31" fillId="44" borderId="0" applyNumberFormat="0" applyBorder="0" applyAlignment="0" applyProtection="0"/>
    <xf numFmtId="173" fontId="31" fillId="44" borderId="0" applyNumberFormat="0" applyBorder="0" applyAlignment="0" applyProtection="0"/>
    <xf numFmtId="172"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72" fontId="31" fillId="47" borderId="0" applyNumberFormat="0" applyBorder="0" applyAlignment="0" applyProtection="0"/>
    <xf numFmtId="172" fontId="31" fillId="47" borderId="0" applyNumberFormat="0" applyBorder="0" applyAlignment="0" applyProtection="0"/>
    <xf numFmtId="173"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2" fontId="31" fillId="47" borderId="0" applyNumberFormat="0" applyBorder="0" applyAlignment="0" applyProtection="0"/>
    <xf numFmtId="173" fontId="31" fillId="47" borderId="0" applyNumberFormat="0" applyBorder="0" applyAlignment="0" applyProtection="0"/>
    <xf numFmtId="172" fontId="31" fillId="47" borderId="0" applyNumberFormat="0" applyBorder="0" applyAlignment="0" applyProtection="0"/>
    <xf numFmtId="172" fontId="31" fillId="47" borderId="0" applyNumberFormat="0" applyBorder="0" applyAlignment="0" applyProtection="0"/>
    <xf numFmtId="173" fontId="31" fillId="47" borderId="0" applyNumberFormat="0" applyBorder="0" applyAlignment="0" applyProtection="0"/>
    <xf numFmtId="172" fontId="31" fillId="47" borderId="0" applyNumberFormat="0" applyBorder="0" applyAlignment="0" applyProtection="0"/>
    <xf numFmtId="172" fontId="31" fillId="47" borderId="0" applyNumberFormat="0" applyBorder="0" applyAlignment="0" applyProtection="0"/>
    <xf numFmtId="173" fontId="31" fillId="47" borderId="0" applyNumberFormat="0" applyBorder="0" applyAlignment="0" applyProtection="0"/>
    <xf numFmtId="172" fontId="31" fillId="47" borderId="0" applyNumberFormat="0" applyBorder="0" applyAlignment="0" applyProtection="0"/>
    <xf numFmtId="172" fontId="31" fillId="47" borderId="0" applyNumberFormat="0" applyBorder="0" applyAlignment="0" applyProtection="0"/>
    <xf numFmtId="173" fontId="31" fillId="47" borderId="0" applyNumberFormat="0" applyBorder="0" applyAlignment="0" applyProtection="0"/>
    <xf numFmtId="172"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72" fontId="34" fillId="48" borderId="0" applyNumberFormat="0" applyBorder="0" applyAlignment="0" applyProtection="0"/>
    <xf numFmtId="172" fontId="34" fillId="48" borderId="0" applyNumberFormat="0" applyBorder="0" applyAlignment="0" applyProtection="0"/>
    <xf numFmtId="173"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72" fontId="34" fillId="48" borderId="0" applyNumberFormat="0" applyBorder="0" applyAlignment="0" applyProtection="0"/>
    <xf numFmtId="173" fontId="34" fillId="48" borderId="0" applyNumberFormat="0" applyBorder="0" applyAlignment="0" applyProtection="0"/>
    <xf numFmtId="172" fontId="34" fillId="48" borderId="0" applyNumberFormat="0" applyBorder="0" applyAlignment="0" applyProtection="0"/>
    <xf numFmtId="172" fontId="34" fillId="48" borderId="0" applyNumberFormat="0" applyBorder="0" applyAlignment="0" applyProtection="0"/>
    <xf numFmtId="173" fontId="34" fillId="48" borderId="0" applyNumberFormat="0" applyBorder="0" applyAlignment="0" applyProtection="0"/>
    <xf numFmtId="172" fontId="34" fillId="48" borderId="0" applyNumberFormat="0" applyBorder="0" applyAlignment="0" applyProtection="0"/>
    <xf numFmtId="172" fontId="34" fillId="48" borderId="0" applyNumberFormat="0" applyBorder="0" applyAlignment="0" applyProtection="0"/>
    <xf numFmtId="173" fontId="34" fillId="48" borderId="0" applyNumberFormat="0" applyBorder="0" applyAlignment="0" applyProtection="0"/>
    <xf numFmtId="172" fontId="34" fillId="48" borderId="0" applyNumberFormat="0" applyBorder="0" applyAlignment="0" applyProtection="0"/>
    <xf numFmtId="172" fontId="34" fillId="48" borderId="0" applyNumberFormat="0" applyBorder="0" applyAlignment="0" applyProtection="0"/>
    <xf numFmtId="173" fontId="34" fillId="48" borderId="0" applyNumberFormat="0" applyBorder="0" applyAlignment="0" applyProtection="0"/>
    <xf numFmtId="172"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72" fontId="34" fillId="45" borderId="0" applyNumberFormat="0" applyBorder="0" applyAlignment="0" applyProtection="0"/>
    <xf numFmtId="172" fontId="34" fillId="45" borderId="0" applyNumberFormat="0" applyBorder="0" applyAlignment="0" applyProtection="0"/>
    <xf numFmtId="173"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72" fontId="34" fillId="45" borderId="0" applyNumberFormat="0" applyBorder="0" applyAlignment="0" applyProtection="0"/>
    <xf numFmtId="173" fontId="34" fillId="45" borderId="0" applyNumberFormat="0" applyBorder="0" applyAlignment="0" applyProtection="0"/>
    <xf numFmtId="172" fontId="34" fillId="45" borderId="0" applyNumberFormat="0" applyBorder="0" applyAlignment="0" applyProtection="0"/>
    <xf numFmtId="172" fontId="34" fillId="45" borderId="0" applyNumberFormat="0" applyBorder="0" applyAlignment="0" applyProtection="0"/>
    <xf numFmtId="173" fontId="34" fillId="45" borderId="0" applyNumberFormat="0" applyBorder="0" applyAlignment="0" applyProtection="0"/>
    <xf numFmtId="172" fontId="34" fillId="45" borderId="0" applyNumberFormat="0" applyBorder="0" applyAlignment="0" applyProtection="0"/>
    <xf numFmtId="172" fontId="34" fillId="45" borderId="0" applyNumberFormat="0" applyBorder="0" applyAlignment="0" applyProtection="0"/>
    <xf numFmtId="173" fontId="34" fillId="45" borderId="0" applyNumberFormat="0" applyBorder="0" applyAlignment="0" applyProtection="0"/>
    <xf numFmtId="172" fontId="34" fillId="45" borderId="0" applyNumberFormat="0" applyBorder="0" applyAlignment="0" applyProtection="0"/>
    <xf numFmtId="172" fontId="34" fillId="45" borderId="0" applyNumberFormat="0" applyBorder="0" applyAlignment="0" applyProtection="0"/>
    <xf numFmtId="173" fontId="34" fillId="45" borderId="0" applyNumberFormat="0" applyBorder="0" applyAlignment="0" applyProtection="0"/>
    <xf numFmtId="172"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72" fontId="34" fillId="46" borderId="0" applyNumberFormat="0" applyBorder="0" applyAlignment="0" applyProtection="0"/>
    <xf numFmtId="172" fontId="34" fillId="46" borderId="0" applyNumberFormat="0" applyBorder="0" applyAlignment="0" applyProtection="0"/>
    <xf numFmtId="173"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72" fontId="34" fillId="46" borderId="0" applyNumberFormat="0" applyBorder="0" applyAlignment="0" applyProtection="0"/>
    <xf numFmtId="173" fontId="34" fillId="46" borderId="0" applyNumberFormat="0" applyBorder="0" applyAlignment="0" applyProtection="0"/>
    <xf numFmtId="172" fontId="34" fillId="46" borderId="0" applyNumberFormat="0" applyBorder="0" applyAlignment="0" applyProtection="0"/>
    <xf numFmtId="172" fontId="34" fillId="46" borderId="0" applyNumberFormat="0" applyBorder="0" applyAlignment="0" applyProtection="0"/>
    <xf numFmtId="173" fontId="34" fillId="46" borderId="0" applyNumberFormat="0" applyBorder="0" applyAlignment="0" applyProtection="0"/>
    <xf numFmtId="172" fontId="34" fillId="46" borderId="0" applyNumberFormat="0" applyBorder="0" applyAlignment="0" applyProtection="0"/>
    <xf numFmtId="172" fontId="34" fillId="46" borderId="0" applyNumberFormat="0" applyBorder="0" applyAlignment="0" applyProtection="0"/>
    <xf numFmtId="173" fontId="34" fillId="46" borderId="0" applyNumberFormat="0" applyBorder="0" applyAlignment="0" applyProtection="0"/>
    <xf numFmtId="172" fontId="34" fillId="46" borderId="0" applyNumberFormat="0" applyBorder="0" applyAlignment="0" applyProtection="0"/>
    <xf numFmtId="172" fontId="34" fillId="46" borderId="0" applyNumberFormat="0" applyBorder="0" applyAlignment="0" applyProtection="0"/>
    <xf numFmtId="173" fontId="34" fillId="46" borderId="0" applyNumberFormat="0" applyBorder="0" applyAlignment="0" applyProtection="0"/>
    <xf numFmtId="172"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72" fontId="34" fillId="49" borderId="0" applyNumberFormat="0" applyBorder="0" applyAlignment="0" applyProtection="0"/>
    <xf numFmtId="172" fontId="34" fillId="49" borderId="0" applyNumberFormat="0" applyBorder="0" applyAlignment="0" applyProtection="0"/>
    <xf numFmtId="173"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72" fontId="34" fillId="49" borderId="0" applyNumberFormat="0" applyBorder="0" applyAlignment="0" applyProtection="0"/>
    <xf numFmtId="173" fontId="34" fillId="49" borderId="0" applyNumberFormat="0" applyBorder="0" applyAlignment="0" applyProtection="0"/>
    <xf numFmtId="172" fontId="34" fillId="49" borderId="0" applyNumberFormat="0" applyBorder="0" applyAlignment="0" applyProtection="0"/>
    <xf numFmtId="172" fontId="34" fillId="49" borderId="0" applyNumberFormat="0" applyBorder="0" applyAlignment="0" applyProtection="0"/>
    <xf numFmtId="173" fontId="34" fillId="49" borderId="0" applyNumberFormat="0" applyBorder="0" applyAlignment="0" applyProtection="0"/>
    <xf numFmtId="172" fontId="34" fillId="49" borderId="0" applyNumberFormat="0" applyBorder="0" applyAlignment="0" applyProtection="0"/>
    <xf numFmtId="172" fontId="34" fillId="49" borderId="0" applyNumberFormat="0" applyBorder="0" applyAlignment="0" applyProtection="0"/>
    <xf numFmtId="173" fontId="34" fillId="49" borderId="0" applyNumberFormat="0" applyBorder="0" applyAlignment="0" applyProtection="0"/>
    <xf numFmtId="172" fontId="34" fillId="49" borderId="0" applyNumberFormat="0" applyBorder="0" applyAlignment="0" applyProtection="0"/>
    <xf numFmtId="172" fontId="34" fillId="49" borderId="0" applyNumberFormat="0" applyBorder="0" applyAlignment="0" applyProtection="0"/>
    <xf numFmtId="173" fontId="34" fillId="49" borderId="0" applyNumberFormat="0" applyBorder="0" applyAlignment="0" applyProtection="0"/>
    <xf numFmtId="172"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72" fontId="34" fillId="50" borderId="0" applyNumberFormat="0" applyBorder="0" applyAlignment="0" applyProtection="0"/>
    <xf numFmtId="172" fontId="34" fillId="50" borderId="0" applyNumberFormat="0" applyBorder="0" applyAlignment="0" applyProtection="0"/>
    <xf numFmtId="173"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72" fontId="34" fillId="50" borderId="0" applyNumberFormat="0" applyBorder="0" applyAlignment="0" applyProtection="0"/>
    <xf numFmtId="173" fontId="34" fillId="50" borderId="0" applyNumberFormat="0" applyBorder="0" applyAlignment="0" applyProtection="0"/>
    <xf numFmtId="172" fontId="34" fillId="50" borderId="0" applyNumberFormat="0" applyBorder="0" applyAlignment="0" applyProtection="0"/>
    <xf numFmtId="172" fontId="34" fillId="50" borderId="0" applyNumberFormat="0" applyBorder="0" applyAlignment="0" applyProtection="0"/>
    <xf numFmtId="173" fontId="34" fillId="50" borderId="0" applyNumberFormat="0" applyBorder="0" applyAlignment="0" applyProtection="0"/>
    <xf numFmtId="172" fontId="34" fillId="50" borderId="0" applyNumberFormat="0" applyBorder="0" applyAlignment="0" applyProtection="0"/>
    <xf numFmtId="172" fontId="34" fillId="50" borderId="0" applyNumberFormat="0" applyBorder="0" applyAlignment="0" applyProtection="0"/>
    <xf numFmtId="173" fontId="34" fillId="50" borderId="0" applyNumberFormat="0" applyBorder="0" applyAlignment="0" applyProtection="0"/>
    <xf numFmtId="172" fontId="34" fillId="50" borderId="0" applyNumberFormat="0" applyBorder="0" applyAlignment="0" applyProtection="0"/>
    <xf numFmtId="172" fontId="34" fillId="50" borderId="0" applyNumberFormat="0" applyBorder="0" applyAlignment="0" applyProtection="0"/>
    <xf numFmtId="173" fontId="34" fillId="50" borderId="0" applyNumberFormat="0" applyBorder="0" applyAlignment="0" applyProtection="0"/>
    <xf numFmtId="172"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72" fontId="34" fillId="51" borderId="0" applyNumberFormat="0" applyBorder="0" applyAlignment="0" applyProtection="0"/>
    <xf numFmtId="172" fontId="34" fillId="51" borderId="0" applyNumberFormat="0" applyBorder="0" applyAlignment="0" applyProtection="0"/>
    <xf numFmtId="173"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72" fontId="34" fillId="51" borderId="0" applyNumberFormat="0" applyBorder="0" applyAlignment="0" applyProtection="0"/>
    <xf numFmtId="173" fontId="34" fillId="51" borderId="0" applyNumberFormat="0" applyBorder="0" applyAlignment="0" applyProtection="0"/>
    <xf numFmtId="172" fontId="34" fillId="51" borderId="0" applyNumberFormat="0" applyBorder="0" applyAlignment="0" applyProtection="0"/>
    <xf numFmtId="172" fontId="34" fillId="51" borderId="0" applyNumberFormat="0" applyBorder="0" applyAlignment="0" applyProtection="0"/>
    <xf numFmtId="173" fontId="34" fillId="51" borderId="0" applyNumberFormat="0" applyBorder="0" applyAlignment="0" applyProtection="0"/>
    <xf numFmtId="172" fontId="34" fillId="51" borderId="0" applyNumberFormat="0" applyBorder="0" applyAlignment="0" applyProtection="0"/>
    <xf numFmtId="172" fontId="34" fillId="51" borderId="0" applyNumberFormat="0" applyBorder="0" applyAlignment="0" applyProtection="0"/>
    <xf numFmtId="173" fontId="34" fillId="51" borderId="0" applyNumberFormat="0" applyBorder="0" applyAlignment="0" applyProtection="0"/>
    <xf numFmtId="172" fontId="34" fillId="51" borderId="0" applyNumberFormat="0" applyBorder="0" applyAlignment="0" applyProtection="0"/>
    <xf numFmtId="172" fontId="34" fillId="51" borderId="0" applyNumberFormat="0" applyBorder="0" applyAlignment="0" applyProtection="0"/>
    <xf numFmtId="173" fontId="34" fillId="51" borderId="0" applyNumberFormat="0" applyBorder="0" applyAlignment="0" applyProtection="0"/>
    <xf numFmtId="172"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72" fontId="34" fillId="54" borderId="0" applyNumberFormat="0" applyBorder="0" applyAlignment="0" applyProtection="0"/>
    <xf numFmtId="172" fontId="34" fillId="54" borderId="0" applyNumberFormat="0" applyBorder="0" applyAlignment="0" applyProtection="0"/>
    <xf numFmtId="173"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72" fontId="34" fillId="54" borderId="0" applyNumberFormat="0" applyBorder="0" applyAlignment="0" applyProtection="0"/>
    <xf numFmtId="173" fontId="34" fillId="54" borderId="0" applyNumberFormat="0" applyBorder="0" applyAlignment="0" applyProtection="0"/>
    <xf numFmtId="172" fontId="34" fillId="54" borderId="0" applyNumberFormat="0" applyBorder="0" applyAlignment="0" applyProtection="0"/>
    <xf numFmtId="172" fontId="34" fillId="54" borderId="0" applyNumberFormat="0" applyBorder="0" applyAlignment="0" applyProtection="0"/>
    <xf numFmtId="173" fontId="34" fillId="54" borderId="0" applyNumberFormat="0" applyBorder="0" applyAlignment="0" applyProtection="0"/>
    <xf numFmtId="172" fontId="34" fillId="54" borderId="0" applyNumberFormat="0" applyBorder="0" applyAlignment="0" applyProtection="0"/>
    <xf numFmtId="172" fontId="34" fillId="54" borderId="0" applyNumberFormat="0" applyBorder="0" applyAlignment="0" applyProtection="0"/>
    <xf numFmtId="173" fontId="34" fillId="54" borderId="0" applyNumberFormat="0" applyBorder="0" applyAlignment="0" applyProtection="0"/>
    <xf numFmtId="172" fontId="34" fillId="54" borderId="0" applyNumberFormat="0" applyBorder="0" applyAlignment="0" applyProtection="0"/>
    <xf numFmtId="172" fontId="34" fillId="54" borderId="0" applyNumberFormat="0" applyBorder="0" applyAlignment="0" applyProtection="0"/>
    <xf numFmtId="173" fontId="34" fillId="54" borderId="0" applyNumberFormat="0" applyBorder="0" applyAlignment="0" applyProtection="0"/>
    <xf numFmtId="172"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72" fontId="34" fillId="58" borderId="0" applyNumberFormat="0" applyBorder="0" applyAlignment="0" applyProtection="0"/>
    <xf numFmtId="172" fontId="34" fillId="58" borderId="0" applyNumberFormat="0" applyBorder="0" applyAlignment="0" applyProtection="0"/>
    <xf numFmtId="173"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72" fontId="34" fillId="58" borderId="0" applyNumberFormat="0" applyBorder="0" applyAlignment="0" applyProtection="0"/>
    <xf numFmtId="173" fontId="34" fillId="58" borderId="0" applyNumberFormat="0" applyBorder="0" applyAlignment="0" applyProtection="0"/>
    <xf numFmtId="172" fontId="34" fillId="58" borderId="0" applyNumberFormat="0" applyBorder="0" applyAlignment="0" applyProtection="0"/>
    <xf numFmtId="172" fontId="34" fillId="58" borderId="0" applyNumberFormat="0" applyBorder="0" applyAlignment="0" applyProtection="0"/>
    <xf numFmtId="173" fontId="34" fillId="58" borderId="0" applyNumberFormat="0" applyBorder="0" applyAlignment="0" applyProtection="0"/>
    <xf numFmtId="172" fontId="34" fillId="58" borderId="0" applyNumberFormat="0" applyBorder="0" applyAlignment="0" applyProtection="0"/>
    <xf numFmtId="172" fontId="34" fillId="58" borderId="0" applyNumberFormat="0" applyBorder="0" applyAlignment="0" applyProtection="0"/>
    <xf numFmtId="173" fontId="34" fillId="58" borderId="0" applyNumberFormat="0" applyBorder="0" applyAlignment="0" applyProtection="0"/>
    <xf numFmtId="172" fontId="34" fillId="58" borderId="0" applyNumberFormat="0" applyBorder="0" applyAlignment="0" applyProtection="0"/>
    <xf numFmtId="172" fontId="34" fillId="58" borderId="0" applyNumberFormat="0" applyBorder="0" applyAlignment="0" applyProtection="0"/>
    <xf numFmtId="173" fontId="34" fillId="58" borderId="0" applyNumberFormat="0" applyBorder="0" applyAlignment="0" applyProtection="0"/>
    <xf numFmtId="172"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72" fontId="34" fillId="60" borderId="0" applyNumberFormat="0" applyBorder="0" applyAlignment="0" applyProtection="0"/>
    <xf numFmtId="172" fontId="34" fillId="60" borderId="0" applyNumberFormat="0" applyBorder="0" applyAlignment="0" applyProtection="0"/>
    <xf numFmtId="173"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72" fontId="34" fillId="60" borderId="0" applyNumberFormat="0" applyBorder="0" applyAlignment="0" applyProtection="0"/>
    <xf numFmtId="173" fontId="34" fillId="60" borderId="0" applyNumberFormat="0" applyBorder="0" applyAlignment="0" applyProtection="0"/>
    <xf numFmtId="172" fontId="34" fillId="60" borderId="0" applyNumberFormat="0" applyBorder="0" applyAlignment="0" applyProtection="0"/>
    <xf numFmtId="172" fontId="34" fillId="60" borderId="0" applyNumberFormat="0" applyBorder="0" applyAlignment="0" applyProtection="0"/>
    <xf numFmtId="173" fontId="34" fillId="60" borderId="0" applyNumberFormat="0" applyBorder="0" applyAlignment="0" applyProtection="0"/>
    <xf numFmtId="172" fontId="34" fillId="60" borderId="0" applyNumberFormat="0" applyBorder="0" applyAlignment="0" applyProtection="0"/>
    <xf numFmtId="172" fontId="34" fillId="60" borderId="0" applyNumberFormat="0" applyBorder="0" applyAlignment="0" applyProtection="0"/>
    <xf numFmtId="173" fontId="34" fillId="60" borderId="0" applyNumberFormat="0" applyBorder="0" applyAlignment="0" applyProtection="0"/>
    <xf numFmtId="172" fontId="34" fillId="60" borderId="0" applyNumberFormat="0" applyBorder="0" applyAlignment="0" applyProtection="0"/>
    <xf numFmtId="172" fontId="34" fillId="60" borderId="0" applyNumberFormat="0" applyBorder="0" applyAlignment="0" applyProtection="0"/>
    <xf numFmtId="173" fontId="34" fillId="60" borderId="0" applyNumberFormat="0" applyBorder="0" applyAlignment="0" applyProtection="0"/>
    <xf numFmtId="172"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72" fontId="34" fillId="49" borderId="0" applyNumberFormat="0" applyBorder="0" applyAlignment="0" applyProtection="0"/>
    <xf numFmtId="172" fontId="34" fillId="49" borderId="0" applyNumberFormat="0" applyBorder="0" applyAlignment="0" applyProtection="0"/>
    <xf numFmtId="173"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72" fontId="34" fillId="49" borderId="0" applyNumberFormat="0" applyBorder="0" applyAlignment="0" applyProtection="0"/>
    <xf numFmtId="173" fontId="34" fillId="49" borderId="0" applyNumberFormat="0" applyBorder="0" applyAlignment="0" applyProtection="0"/>
    <xf numFmtId="172" fontId="34" fillId="49" borderId="0" applyNumberFormat="0" applyBorder="0" applyAlignment="0" applyProtection="0"/>
    <xf numFmtId="172" fontId="34" fillId="49" borderId="0" applyNumberFormat="0" applyBorder="0" applyAlignment="0" applyProtection="0"/>
    <xf numFmtId="173" fontId="34" fillId="49" borderId="0" applyNumberFormat="0" applyBorder="0" applyAlignment="0" applyProtection="0"/>
    <xf numFmtId="172" fontId="34" fillId="49" borderId="0" applyNumberFormat="0" applyBorder="0" applyAlignment="0" applyProtection="0"/>
    <xf numFmtId="172" fontId="34" fillId="49" borderId="0" applyNumberFormat="0" applyBorder="0" applyAlignment="0" applyProtection="0"/>
    <xf numFmtId="173" fontId="34" fillId="49" borderId="0" applyNumberFormat="0" applyBorder="0" applyAlignment="0" applyProtection="0"/>
    <xf numFmtId="172" fontId="34" fillId="49" borderId="0" applyNumberFormat="0" applyBorder="0" applyAlignment="0" applyProtection="0"/>
    <xf numFmtId="172" fontId="34" fillId="49" borderId="0" applyNumberFormat="0" applyBorder="0" applyAlignment="0" applyProtection="0"/>
    <xf numFmtId="173" fontId="34" fillId="49" borderId="0" applyNumberFormat="0" applyBorder="0" applyAlignment="0" applyProtection="0"/>
    <xf numFmtId="172"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72" fontId="34" fillId="50" borderId="0" applyNumberFormat="0" applyBorder="0" applyAlignment="0" applyProtection="0"/>
    <xf numFmtId="172" fontId="34" fillId="50" borderId="0" applyNumberFormat="0" applyBorder="0" applyAlignment="0" applyProtection="0"/>
    <xf numFmtId="173"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72" fontId="34" fillId="50" borderId="0" applyNumberFormat="0" applyBorder="0" applyAlignment="0" applyProtection="0"/>
    <xf numFmtId="173" fontId="34" fillId="50" borderId="0" applyNumberFormat="0" applyBorder="0" applyAlignment="0" applyProtection="0"/>
    <xf numFmtId="172" fontId="34" fillId="50" borderId="0" applyNumberFormat="0" applyBorder="0" applyAlignment="0" applyProtection="0"/>
    <xf numFmtId="172" fontId="34" fillId="50" borderId="0" applyNumberFormat="0" applyBorder="0" applyAlignment="0" applyProtection="0"/>
    <xf numFmtId="173" fontId="34" fillId="50" borderId="0" applyNumberFormat="0" applyBorder="0" applyAlignment="0" applyProtection="0"/>
    <xf numFmtId="172" fontId="34" fillId="50" borderId="0" applyNumberFormat="0" applyBorder="0" applyAlignment="0" applyProtection="0"/>
    <xf numFmtId="172" fontId="34" fillId="50" borderId="0" applyNumberFormat="0" applyBorder="0" applyAlignment="0" applyProtection="0"/>
    <xf numFmtId="173" fontId="34" fillId="50" borderId="0" applyNumberFormat="0" applyBorder="0" applyAlignment="0" applyProtection="0"/>
    <xf numFmtId="172" fontId="34" fillId="50" borderId="0" applyNumberFormat="0" applyBorder="0" applyAlignment="0" applyProtection="0"/>
    <xf numFmtId="172" fontId="34" fillId="50" borderId="0" applyNumberFormat="0" applyBorder="0" applyAlignment="0" applyProtection="0"/>
    <xf numFmtId="173" fontId="34" fillId="50" borderId="0" applyNumberFormat="0" applyBorder="0" applyAlignment="0" applyProtection="0"/>
    <xf numFmtId="172"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72" fontId="34" fillId="63" borderId="0" applyNumberFormat="0" applyBorder="0" applyAlignment="0" applyProtection="0"/>
    <xf numFmtId="172" fontId="34" fillId="63" borderId="0" applyNumberFormat="0" applyBorder="0" applyAlignment="0" applyProtection="0"/>
    <xf numFmtId="173"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72" fontId="34" fillId="63" borderId="0" applyNumberFormat="0" applyBorder="0" applyAlignment="0" applyProtection="0"/>
    <xf numFmtId="173" fontId="34" fillId="63" borderId="0" applyNumberFormat="0" applyBorder="0" applyAlignment="0" applyProtection="0"/>
    <xf numFmtId="172" fontId="34" fillId="63" borderId="0" applyNumberFormat="0" applyBorder="0" applyAlignment="0" applyProtection="0"/>
    <xf numFmtId="172" fontId="34" fillId="63" borderId="0" applyNumberFormat="0" applyBorder="0" applyAlignment="0" applyProtection="0"/>
    <xf numFmtId="173" fontId="34" fillId="63" borderId="0" applyNumberFormat="0" applyBorder="0" applyAlignment="0" applyProtection="0"/>
    <xf numFmtId="172" fontId="34" fillId="63" borderId="0" applyNumberFormat="0" applyBorder="0" applyAlignment="0" applyProtection="0"/>
    <xf numFmtId="172" fontId="34" fillId="63" borderId="0" applyNumberFormat="0" applyBorder="0" applyAlignment="0" applyProtection="0"/>
    <xf numFmtId="173" fontId="34" fillId="63" borderId="0" applyNumberFormat="0" applyBorder="0" applyAlignment="0" applyProtection="0"/>
    <xf numFmtId="172" fontId="34" fillId="63" borderId="0" applyNumberFormat="0" applyBorder="0" applyAlignment="0" applyProtection="0"/>
    <xf numFmtId="172" fontId="34" fillId="63" borderId="0" applyNumberFormat="0" applyBorder="0" applyAlignment="0" applyProtection="0"/>
    <xf numFmtId="173" fontId="34" fillId="63" borderId="0" applyNumberFormat="0" applyBorder="0" applyAlignment="0" applyProtection="0"/>
    <xf numFmtId="172"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72" fontId="37" fillId="39" borderId="0" applyNumberFormat="0" applyBorder="0" applyAlignment="0" applyProtection="0"/>
    <xf numFmtId="172" fontId="37" fillId="39" borderId="0" applyNumberFormat="0" applyBorder="0" applyAlignment="0" applyProtection="0"/>
    <xf numFmtId="173"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72" fontId="37" fillId="39" borderId="0" applyNumberFormat="0" applyBorder="0" applyAlignment="0" applyProtection="0"/>
    <xf numFmtId="173" fontId="37" fillId="39" borderId="0" applyNumberFormat="0" applyBorder="0" applyAlignment="0" applyProtection="0"/>
    <xf numFmtId="172" fontId="37" fillId="39" borderId="0" applyNumberFormat="0" applyBorder="0" applyAlignment="0" applyProtection="0"/>
    <xf numFmtId="172" fontId="37" fillId="39" borderId="0" applyNumberFormat="0" applyBorder="0" applyAlignment="0" applyProtection="0"/>
    <xf numFmtId="173" fontId="37" fillId="39" borderId="0" applyNumberFormat="0" applyBorder="0" applyAlignment="0" applyProtection="0"/>
    <xf numFmtId="172" fontId="37" fillId="39" borderId="0" applyNumberFormat="0" applyBorder="0" applyAlignment="0" applyProtection="0"/>
    <xf numFmtId="172" fontId="37" fillId="39" borderId="0" applyNumberFormat="0" applyBorder="0" applyAlignment="0" applyProtection="0"/>
    <xf numFmtId="173" fontId="37" fillId="39" borderId="0" applyNumberFormat="0" applyBorder="0" applyAlignment="0" applyProtection="0"/>
    <xf numFmtId="172" fontId="37" fillId="39" borderId="0" applyNumberFormat="0" applyBorder="0" applyAlignment="0" applyProtection="0"/>
    <xf numFmtId="172" fontId="37" fillId="39" borderId="0" applyNumberFormat="0" applyBorder="0" applyAlignment="0" applyProtection="0"/>
    <xf numFmtId="173" fontId="37" fillId="39" borderId="0" applyNumberFormat="0" applyBorder="0" applyAlignment="0" applyProtection="0"/>
    <xf numFmtId="172" fontId="37" fillId="39" borderId="0" applyNumberFormat="0" applyBorder="0" applyAlignment="0" applyProtection="0"/>
    <xf numFmtId="0" fontId="35" fillId="39" borderId="0" applyNumberFormat="0" applyBorder="0" applyAlignment="0" applyProtection="0"/>
    <xf numFmtId="174" fontId="38" fillId="0" borderId="0" applyFill="0" applyBorder="0" applyAlignment="0"/>
    <xf numFmtId="174" fontId="39" fillId="0" borderId="0" applyFill="0" applyBorder="0" applyAlignment="0"/>
    <xf numFmtId="174" fontId="39" fillId="0" borderId="0" applyFill="0" applyBorder="0" applyAlignment="0"/>
    <xf numFmtId="174" fontId="39" fillId="0" borderId="0" applyFill="0" applyBorder="0" applyAlignment="0"/>
    <xf numFmtId="175" fontId="40" fillId="0" borderId="0" applyFill="0" applyBorder="0" applyAlignment="0"/>
    <xf numFmtId="175" fontId="40" fillId="0" borderId="0" applyFill="0" applyBorder="0" applyAlignment="0"/>
    <xf numFmtId="174" fontId="39" fillId="0" borderId="0" applyFill="0" applyBorder="0" applyAlignment="0"/>
    <xf numFmtId="174" fontId="39" fillId="0" borderId="0" applyFill="0" applyBorder="0" applyAlignment="0"/>
    <xf numFmtId="174" fontId="39" fillId="0" borderId="0" applyFill="0" applyBorder="0" applyAlignment="0"/>
    <xf numFmtId="174" fontId="39" fillId="0" borderId="0" applyFill="0" applyBorder="0" applyAlignment="0"/>
    <xf numFmtId="174" fontId="39" fillId="0" borderId="0" applyFill="0" applyBorder="0" applyAlignment="0"/>
    <xf numFmtId="174" fontId="39" fillId="0" borderId="0" applyFill="0" applyBorder="0" applyAlignment="0"/>
    <xf numFmtId="176" fontId="40" fillId="0" borderId="0" applyFill="0" applyBorder="0" applyAlignment="0"/>
    <xf numFmtId="177" fontId="40" fillId="0" borderId="0" applyFill="0" applyBorder="0" applyAlignment="0"/>
    <xf numFmtId="178" fontId="40" fillId="0" borderId="0" applyFill="0" applyBorder="0" applyAlignment="0"/>
    <xf numFmtId="179" fontId="40" fillId="0" borderId="0" applyFill="0" applyBorder="0" applyAlignment="0"/>
    <xf numFmtId="175" fontId="40" fillId="0" borderId="0" applyFill="0" applyBorder="0" applyAlignment="0"/>
    <xf numFmtId="180" fontId="40" fillId="0" borderId="0" applyFill="0" applyBorder="0" applyAlignment="0"/>
    <xf numFmtId="176" fontId="40" fillId="0" borderId="0" applyFill="0" applyBorder="0" applyAlignment="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72"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72"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73" fontId="43"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2" fillId="9" borderId="36"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0" fontId="41" fillId="64" borderId="43" applyNumberFormat="0" applyAlignment="0" applyProtection="0"/>
    <xf numFmtId="172" fontId="43" fillId="64" borderId="43" applyNumberFormat="0" applyAlignment="0" applyProtection="0"/>
    <xf numFmtId="173" fontId="43" fillId="64" borderId="43" applyNumberFormat="0" applyAlignment="0" applyProtection="0"/>
    <xf numFmtId="172" fontId="43" fillId="64" borderId="43" applyNumberFormat="0" applyAlignment="0" applyProtection="0"/>
    <xf numFmtId="172" fontId="43" fillId="64" borderId="43" applyNumberFormat="0" applyAlignment="0" applyProtection="0"/>
    <xf numFmtId="173" fontId="43" fillId="64" borderId="43" applyNumberFormat="0" applyAlignment="0" applyProtection="0"/>
    <xf numFmtId="172" fontId="43" fillId="64" borderId="43" applyNumberFormat="0" applyAlignment="0" applyProtection="0"/>
    <xf numFmtId="172" fontId="43" fillId="64" borderId="43" applyNumberFormat="0" applyAlignment="0" applyProtection="0"/>
    <xf numFmtId="173" fontId="43" fillId="64" borderId="43" applyNumberFormat="0" applyAlignment="0" applyProtection="0"/>
    <xf numFmtId="172" fontId="43" fillId="64" borderId="43" applyNumberFormat="0" applyAlignment="0" applyProtection="0"/>
    <xf numFmtId="172" fontId="43" fillId="64" borderId="43" applyNumberFormat="0" applyAlignment="0" applyProtection="0"/>
    <xf numFmtId="173" fontId="43" fillId="64" borderId="43" applyNumberFormat="0" applyAlignment="0" applyProtection="0"/>
    <xf numFmtId="172" fontId="43" fillId="64" borderId="43" applyNumberFormat="0" applyAlignment="0" applyProtection="0"/>
    <xf numFmtId="0" fontId="41" fillId="64" borderId="43" applyNumberFormat="0" applyAlignment="0" applyProtection="0"/>
    <xf numFmtId="0" fontId="44" fillId="65" borderId="44" applyNumberFormat="0" applyAlignment="0" applyProtection="0"/>
    <xf numFmtId="0" fontId="45" fillId="10" borderId="39" applyNumberFormat="0" applyAlignment="0" applyProtection="0"/>
    <xf numFmtId="172"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0" fontId="44"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0" fontId="45" fillId="10" borderId="39"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173" fontId="46" fillId="65" borderId="44" applyNumberFormat="0" applyAlignment="0" applyProtection="0"/>
    <xf numFmtId="172" fontId="46" fillId="65" borderId="44" applyNumberFormat="0" applyAlignment="0" applyProtection="0"/>
    <xf numFmtId="0" fontId="44" fillId="65" borderId="44"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4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quotePrefix="1">
      <protection locked="0"/>
    </xf>
    <xf numFmtId="168" fontId="30" fillId="0" borderId="0" applyFont="0" applyFill="0" applyBorder="0" applyAlignment="0" applyProtection="0"/>
    <xf numFmtId="168" fontId="2" fillId="0" borderId="0" quotePrefix="1">
      <protection locked="0"/>
    </xf>
    <xf numFmtId="168" fontId="30"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7"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3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3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3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3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82" fontId="30" fillId="0" borderId="0" applyFont="0" applyFill="0" applyBorder="0" applyAlignment="0" applyProtection="0"/>
    <xf numFmtId="167" fontId="8" fillId="0" borderId="0" applyFont="0" applyFill="0" applyBorder="0" applyAlignment="0" applyProtection="0"/>
    <xf numFmtId="168" fontId="30" fillId="0" borderId="0" applyFont="0" applyFill="0" applyBorder="0" applyAlignment="0" applyProtection="0"/>
    <xf numFmtId="167" fontId="8" fillId="0" borderId="0" applyFont="0" applyFill="0" applyBorder="0" applyAlignment="0" applyProtection="0"/>
    <xf numFmtId="182" fontId="30"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3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3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82" fontId="30" fillId="0" borderId="0" applyFont="0" applyFill="0" applyBorder="0" applyAlignment="0" applyProtection="0"/>
    <xf numFmtId="167" fontId="8" fillId="0" borderId="0" applyFont="0" applyFill="0" applyBorder="0" applyAlignment="0" applyProtection="0"/>
    <xf numFmtId="182" fontId="30"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3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3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3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3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8"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7"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8" fillId="0" borderId="0"/>
    <xf numFmtId="176" fontId="40" fillId="0" borderId="0" applyFont="0" applyFill="0" applyBorder="0" applyAlignment="0" applyProtection="0"/>
    <xf numFmtId="167" fontId="2" fillId="0" borderId="0" applyFont="0" applyFill="0" applyBorder="0" applyAlignment="0" applyProtection="0"/>
    <xf numFmtId="167" fontId="8" fillId="0" borderId="0" applyFont="0" applyFill="0" applyBorder="0" applyAlignment="0" applyProtection="0"/>
    <xf numFmtId="167" fontId="3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8" fillId="0" borderId="0"/>
    <xf numFmtId="14" fontId="49" fillId="0" borderId="0" applyFill="0" applyBorder="0" applyAlignment="0"/>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45">
      <alignment vertical="center"/>
    </xf>
    <xf numFmtId="38" fontId="29" fillId="0" borderId="0" applyFont="0" applyFill="0" applyBorder="0" applyAlignment="0" applyProtection="0"/>
    <xf numFmtId="184"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5" fontId="40" fillId="0" borderId="0" applyFill="0" applyBorder="0" applyAlignment="0"/>
    <xf numFmtId="176" fontId="40" fillId="0" borderId="0" applyFill="0" applyBorder="0" applyAlignment="0"/>
    <xf numFmtId="175" fontId="40" fillId="0" borderId="0" applyFill="0" applyBorder="0" applyAlignment="0"/>
    <xf numFmtId="180" fontId="40" fillId="0" borderId="0" applyFill="0" applyBorder="0" applyAlignment="0"/>
    <xf numFmtId="176" fontId="40"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72" fontId="53" fillId="0" borderId="0" applyNumberFormat="0" applyFill="0" applyBorder="0" applyAlignment="0" applyProtection="0"/>
    <xf numFmtId="172" fontId="53" fillId="0" borderId="0" applyNumberFormat="0" applyFill="0" applyBorder="0" applyAlignment="0" applyProtection="0"/>
    <xf numFmtId="173"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72" fontId="53" fillId="0" borderId="0" applyNumberFormat="0" applyFill="0" applyBorder="0" applyAlignment="0" applyProtection="0"/>
    <xf numFmtId="173" fontId="53" fillId="0" borderId="0" applyNumberFormat="0" applyFill="0" applyBorder="0" applyAlignment="0" applyProtection="0"/>
    <xf numFmtId="172" fontId="53" fillId="0" borderId="0" applyNumberFormat="0" applyFill="0" applyBorder="0" applyAlignment="0" applyProtection="0"/>
    <xf numFmtId="172" fontId="53" fillId="0" borderId="0" applyNumberFormat="0" applyFill="0" applyBorder="0" applyAlignment="0" applyProtection="0"/>
    <xf numFmtId="173" fontId="53" fillId="0" borderId="0" applyNumberFormat="0" applyFill="0" applyBorder="0" applyAlignment="0" applyProtection="0"/>
    <xf numFmtId="172" fontId="53" fillId="0" borderId="0" applyNumberFormat="0" applyFill="0" applyBorder="0" applyAlignment="0" applyProtection="0"/>
    <xf numFmtId="172" fontId="53" fillId="0" borderId="0" applyNumberFormat="0" applyFill="0" applyBorder="0" applyAlignment="0" applyProtection="0"/>
    <xf numFmtId="173" fontId="53" fillId="0" borderId="0" applyNumberFormat="0" applyFill="0" applyBorder="0" applyAlignment="0" applyProtection="0"/>
    <xf numFmtId="172" fontId="53" fillId="0" borderId="0" applyNumberFormat="0" applyFill="0" applyBorder="0" applyAlignment="0" applyProtection="0"/>
    <xf numFmtId="172" fontId="53" fillId="0" borderId="0" applyNumberFormat="0" applyFill="0" applyBorder="0" applyAlignment="0" applyProtection="0"/>
    <xf numFmtId="173" fontId="53" fillId="0" borderId="0" applyNumberFormat="0" applyFill="0" applyBorder="0" applyAlignment="0" applyProtection="0"/>
    <xf numFmtId="172" fontId="53" fillId="0" borderId="0" applyNumberFormat="0" applyFill="0" applyBorder="0" applyAlignment="0" applyProtection="0"/>
    <xf numFmtId="0" fontId="51" fillId="0" borderId="0" applyNumberFormat="0" applyFill="0" applyBorder="0" applyAlignment="0" applyProtection="0"/>
    <xf numFmtId="172" fontId="2" fillId="0" borderId="0"/>
    <xf numFmtId="0" fontId="2" fillId="0" borderId="0"/>
    <xf numFmtId="172"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72" fontId="56" fillId="40" borderId="0" applyNumberFormat="0" applyBorder="0" applyAlignment="0" applyProtection="0"/>
    <xf numFmtId="172" fontId="56" fillId="40" borderId="0" applyNumberFormat="0" applyBorder="0" applyAlignment="0" applyProtection="0"/>
    <xf numFmtId="173"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72" fontId="56" fillId="40" borderId="0" applyNumberFormat="0" applyBorder="0" applyAlignment="0" applyProtection="0"/>
    <xf numFmtId="173" fontId="56" fillId="40" borderId="0" applyNumberFormat="0" applyBorder="0" applyAlignment="0" applyProtection="0"/>
    <xf numFmtId="172" fontId="56" fillId="40" borderId="0" applyNumberFormat="0" applyBorder="0" applyAlignment="0" applyProtection="0"/>
    <xf numFmtId="172" fontId="56" fillId="40" borderId="0" applyNumberFormat="0" applyBorder="0" applyAlignment="0" applyProtection="0"/>
    <xf numFmtId="173" fontId="56" fillId="40" borderId="0" applyNumberFormat="0" applyBorder="0" applyAlignment="0" applyProtection="0"/>
    <xf numFmtId="172" fontId="56" fillId="40" borderId="0" applyNumberFormat="0" applyBorder="0" applyAlignment="0" applyProtection="0"/>
    <xf numFmtId="172" fontId="56" fillId="40" borderId="0" applyNumberFormat="0" applyBorder="0" applyAlignment="0" applyProtection="0"/>
    <xf numFmtId="173" fontId="56" fillId="40" borderId="0" applyNumberFormat="0" applyBorder="0" applyAlignment="0" applyProtection="0"/>
    <xf numFmtId="172" fontId="56" fillId="40" borderId="0" applyNumberFormat="0" applyBorder="0" applyAlignment="0" applyProtection="0"/>
    <xf numFmtId="172" fontId="56" fillId="40" borderId="0" applyNumberFormat="0" applyBorder="0" applyAlignment="0" applyProtection="0"/>
    <xf numFmtId="173" fontId="56" fillId="40" borderId="0" applyNumberFormat="0" applyBorder="0" applyAlignment="0" applyProtection="0"/>
    <xf numFmtId="172"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3" applyNumberFormat="0" applyAlignment="0" applyProtection="0">
      <alignment horizontal="left" vertical="center"/>
    </xf>
    <xf numFmtId="0" fontId="57" fillId="0" borderId="33" applyNumberFormat="0" applyAlignment="0" applyProtection="0">
      <alignment horizontal="left" vertical="center"/>
    </xf>
    <xf numFmtId="172" fontId="57" fillId="0" borderId="33" applyNumberFormat="0" applyAlignment="0" applyProtection="0">
      <alignment horizontal="left" vertical="center"/>
    </xf>
    <xf numFmtId="0" fontId="57" fillId="0" borderId="9">
      <alignment horizontal="left" vertical="center"/>
    </xf>
    <xf numFmtId="0" fontId="57" fillId="0" borderId="9">
      <alignment horizontal="left" vertical="center"/>
    </xf>
    <xf numFmtId="172" fontId="57" fillId="0" borderId="9">
      <alignment horizontal="left" vertical="center"/>
    </xf>
    <xf numFmtId="0" fontId="58" fillId="0" borderId="46" applyNumberFormat="0" applyFill="0" applyAlignment="0" applyProtection="0"/>
    <xf numFmtId="173" fontId="58" fillId="0" borderId="46" applyNumberFormat="0" applyFill="0" applyAlignment="0" applyProtection="0"/>
    <xf numFmtId="0" fontId="58" fillId="0" borderId="46" applyNumberFormat="0" applyFill="0" applyAlignment="0" applyProtection="0"/>
    <xf numFmtId="172" fontId="58" fillId="0" borderId="46" applyNumberFormat="0" applyFill="0" applyAlignment="0" applyProtection="0"/>
    <xf numFmtId="172" fontId="58" fillId="0" borderId="46" applyNumberFormat="0" applyFill="0" applyAlignment="0" applyProtection="0"/>
    <xf numFmtId="172" fontId="58" fillId="0" borderId="46" applyNumberFormat="0" applyFill="0" applyAlignment="0" applyProtection="0"/>
    <xf numFmtId="173" fontId="58" fillId="0" borderId="46" applyNumberFormat="0" applyFill="0" applyAlignment="0" applyProtection="0"/>
    <xf numFmtId="172" fontId="58" fillId="0" borderId="46" applyNumberFormat="0" applyFill="0" applyAlignment="0" applyProtection="0"/>
    <xf numFmtId="172" fontId="58" fillId="0" borderId="46" applyNumberFormat="0" applyFill="0" applyAlignment="0" applyProtection="0"/>
    <xf numFmtId="173" fontId="58" fillId="0" borderId="46" applyNumberFormat="0" applyFill="0" applyAlignment="0" applyProtection="0"/>
    <xf numFmtId="172" fontId="58" fillId="0" borderId="46" applyNumberFormat="0" applyFill="0" applyAlignment="0" applyProtection="0"/>
    <xf numFmtId="172" fontId="58" fillId="0" borderId="46" applyNumberFormat="0" applyFill="0" applyAlignment="0" applyProtection="0"/>
    <xf numFmtId="173" fontId="58" fillId="0" borderId="46" applyNumberFormat="0" applyFill="0" applyAlignment="0" applyProtection="0"/>
    <xf numFmtId="172" fontId="58" fillId="0" borderId="46" applyNumberFormat="0" applyFill="0" applyAlignment="0" applyProtection="0"/>
    <xf numFmtId="172" fontId="58" fillId="0" borderId="46" applyNumberFormat="0" applyFill="0" applyAlignment="0" applyProtection="0"/>
    <xf numFmtId="173" fontId="58" fillId="0" borderId="46" applyNumberFormat="0" applyFill="0" applyAlignment="0" applyProtection="0"/>
    <xf numFmtId="172"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73" fontId="59" fillId="0" borderId="47" applyNumberFormat="0" applyFill="0" applyAlignment="0" applyProtection="0"/>
    <xf numFmtId="0" fontId="59" fillId="0" borderId="47" applyNumberFormat="0" applyFill="0" applyAlignment="0" applyProtection="0"/>
    <xf numFmtId="172" fontId="59" fillId="0" borderId="47" applyNumberFormat="0" applyFill="0" applyAlignment="0" applyProtection="0"/>
    <xf numFmtId="172" fontId="59" fillId="0" borderId="47" applyNumberFormat="0" applyFill="0" applyAlignment="0" applyProtection="0"/>
    <xf numFmtId="172" fontId="59" fillId="0" borderId="47" applyNumberFormat="0" applyFill="0" applyAlignment="0" applyProtection="0"/>
    <xf numFmtId="173" fontId="59" fillId="0" borderId="47" applyNumberFormat="0" applyFill="0" applyAlignment="0" applyProtection="0"/>
    <xf numFmtId="172" fontId="59" fillId="0" borderId="47" applyNumberFormat="0" applyFill="0" applyAlignment="0" applyProtection="0"/>
    <xf numFmtId="172" fontId="59" fillId="0" borderId="47" applyNumberFormat="0" applyFill="0" applyAlignment="0" applyProtection="0"/>
    <xf numFmtId="173" fontId="59" fillId="0" borderId="47" applyNumberFormat="0" applyFill="0" applyAlignment="0" applyProtection="0"/>
    <xf numFmtId="172" fontId="59" fillId="0" borderId="47" applyNumberFormat="0" applyFill="0" applyAlignment="0" applyProtection="0"/>
    <xf numFmtId="172" fontId="59" fillId="0" borderId="47" applyNumberFormat="0" applyFill="0" applyAlignment="0" applyProtection="0"/>
    <xf numFmtId="173" fontId="59" fillId="0" borderId="47" applyNumberFormat="0" applyFill="0" applyAlignment="0" applyProtection="0"/>
    <xf numFmtId="172" fontId="59" fillId="0" borderId="47" applyNumberFormat="0" applyFill="0" applyAlignment="0" applyProtection="0"/>
    <xf numFmtId="172" fontId="59" fillId="0" borderId="47" applyNumberFormat="0" applyFill="0" applyAlignment="0" applyProtection="0"/>
    <xf numFmtId="173" fontId="59" fillId="0" borderId="47" applyNumberFormat="0" applyFill="0" applyAlignment="0" applyProtection="0"/>
    <xf numFmtId="172" fontId="59" fillId="0" borderId="47" applyNumberFormat="0" applyFill="0" applyAlignment="0" applyProtection="0"/>
    <xf numFmtId="0" fontId="59" fillId="0" borderId="47" applyNumberFormat="0" applyFill="0" applyAlignment="0" applyProtection="0"/>
    <xf numFmtId="0" fontId="60" fillId="0" borderId="48" applyNumberFormat="0" applyFill="0" applyAlignment="0" applyProtection="0"/>
    <xf numFmtId="173" fontId="60" fillId="0" borderId="48" applyNumberFormat="0" applyFill="0" applyAlignment="0" applyProtection="0"/>
    <xf numFmtId="0" fontId="60" fillId="0" borderId="48" applyNumberFormat="0" applyFill="0" applyAlignment="0" applyProtection="0"/>
    <xf numFmtId="172" fontId="60" fillId="0" borderId="48" applyNumberFormat="0" applyFill="0" applyAlignment="0" applyProtection="0"/>
    <xf numFmtId="0" fontId="60" fillId="0" borderId="48" applyNumberFormat="0" applyFill="0" applyAlignment="0" applyProtection="0"/>
    <xf numFmtId="172"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172" fontId="60" fillId="0" borderId="48" applyNumberFormat="0" applyFill="0" applyAlignment="0" applyProtection="0"/>
    <xf numFmtId="173" fontId="60" fillId="0" borderId="48" applyNumberFormat="0" applyFill="0" applyAlignment="0" applyProtection="0"/>
    <xf numFmtId="172" fontId="60" fillId="0" borderId="48" applyNumberFormat="0" applyFill="0" applyAlignment="0" applyProtection="0"/>
    <xf numFmtId="172" fontId="60" fillId="0" borderId="48" applyNumberFormat="0" applyFill="0" applyAlignment="0" applyProtection="0"/>
    <xf numFmtId="173" fontId="60" fillId="0" borderId="48" applyNumberFormat="0" applyFill="0" applyAlignment="0" applyProtection="0"/>
    <xf numFmtId="172" fontId="60" fillId="0" borderId="48" applyNumberFormat="0" applyFill="0" applyAlignment="0" applyProtection="0"/>
    <xf numFmtId="172" fontId="60" fillId="0" borderId="48" applyNumberFormat="0" applyFill="0" applyAlignment="0" applyProtection="0"/>
    <xf numFmtId="173" fontId="60" fillId="0" borderId="48" applyNumberFormat="0" applyFill="0" applyAlignment="0" applyProtection="0"/>
    <xf numFmtId="172" fontId="60" fillId="0" borderId="48" applyNumberFormat="0" applyFill="0" applyAlignment="0" applyProtection="0"/>
    <xf numFmtId="172" fontId="60" fillId="0" borderId="48" applyNumberFormat="0" applyFill="0" applyAlignment="0" applyProtection="0"/>
    <xf numFmtId="173" fontId="60" fillId="0" borderId="48" applyNumberFormat="0" applyFill="0" applyAlignment="0" applyProtection="0"/>
    <xf numFmtId="172" fontId="60" fillId="0" borderId="48" applyNumberFormat="0" applyFill="0" applyAlignment="0" applyProtection="0"/>
    <xf numFmtId="0" fontId="60" fillId="0" borderId="48" applyNumberFormat="0" applyFill="0" applyAlignment="0" applyProtection="0"/>
    <xf numFmtId="0" fontId="60" fillId="0" borderId="0" applyNumberFormat="0" applyFill="0" applyBorder="0" applyAlignment="0" applyProtection="0"/>
    <xf numFmtId="173" fontId="60" fillId="0" borderId="0" applyNumberFormat="0" applyFill="0" applyBorder="0" applyAlignment="0" applyProtection="0"/>
    <xf numFmtId="0" fontId="60" fillId="0" borderId="0" applyNumberFormat="0" applyFill="0" applyBorder="0" applyAlignment="0" applyProtection="0"/>
    <xf numFmtId="172" fontId="60" fillId="0" borderId="0" applyNumberFormat="0" applyFill="0" applyBorder="0" applyAlignment="0" applyProtection="0"/>
    <xf numFmtId="172" fontId="60" fillId="0" borderId="0" applyNumberFormat="0" applyFill="0" applyBorder="0" applyAlignment="0" applyProtection="0"/>
    <xf numFmtId="172" fontId="60" fillId="0" borderId="0" applyNumberFormat="0" applyFill="0" applyBorder="0" applyAlignment="0" applyProtection="0"/>
    <xf numFmtId="173" fontId="60" fillId="0" borderId="0" applyNumberFormat="0" applyFill="0" applyBorder="0" applyAlignment="0" applyProtection="0"/>
    <xf numFmtId="172" fontId="60" fillId="0" borderId="0" applyNumberFormat="0" applyFill="0" applyBorder="0" applyAlignment="0" applyProtection="0"/>
    <xf numFmtId="172" fontId="60" fillId="0" borderId="0" applyNumberFormat="0" applyFill="0" applyBorder="0" applyAlignment="0" applyProtection="0"/>
    <xf numFmtId="173" fontId="60" fillId="0" borderId="0" applyNumberFormat="0" applyFill="0" applyBorder="0" applyAlignment="0" applyProtection="0"/>
    <xf numFmtId="172" fontId="60" fillId="0" borderId="0" applyNumberFormat="0" applyFill="0" applyBorder="0" applyAlignment="0" applyProtection="0"/>
    <xf numFmtId="172" fontId="60" fillId="0" borderId="0" applyNumberFormat="0" applyFill="0" applyBorder="0" applyAlignment="0" applyProtection="0"/>
    <xf numFmtId="173" fontId="60" fillId="0" borderId="0" applyNumberFormat="0" applyFill="0" applyBorder="0" applyAlignment="0" applyProtection="0"/>
    <xf numFmtId="172" fontId="60" fillId="0" borderId="0" applyNumberFormat="0" applyFill="0" applyBorder="0" applyAlignment="0" applyProtection="0"/>
    <xf numFmtId="172" fontId="60" fillId="0" borderId="0" applyNumberFormat="0" applyFill="0" applyBorder="0" applyAlignment="0" applyProtection="0"/>
    <xf numFmtId="173" fontId="60" fillId="0" borderId="0" applyNumberFormat="0" applyFill="0" applyBorder="0" applyAlignment="0" applyProtection="0"/>
    <xf numFmtId="172" fontId="60" fillId="0" borderId="0" applyNumberFormat="0" applyFill="0" applyBorder="0" applyAlignment="0" applyProtection="0"/>
    <xf numFmtId="0" fontId="60" fillId="0" borderId="0" applyNumberFormat="0" applyFill="0" applyBorder="0" applyAlignment="0" applyProtection="0"/>
    <xf numFmtId="37" fontId="61" fillId="0" borderId="0"/>
    <xf numFmtId="172" fontId="62" fillId="0" borderId="0"/>
    <xf numFmtId="0" fontId="62" fillId="0" borderId="0"/>
    <xf numFmtId="172" fontId="62" fillId="0" borderId="0"/>
    <xf numFmtId="172" fontId="57" fillId="0" borderId="0"/>
    <xf numFmtId="0" fontId="57" fillId="0" borderId="0"/>
    <xf numFmtId="172" fontId="57" fillId="0" borderId="0"/>
    <xf numFmtId="172" fontId="63" fillId="0" borderId="0"/>
    <xf numFmtId="0" fontId="63" fillId="0" borderId="0"/>
    <xf numFmtId="172" fontId="63" fillId="0" borderId="0"/>
    <xf numFmtId="172" fontId="64" fillId="0" borderId="0"/>
    <xf numFmtId="0" fontId="64" fillId="0" borderId="0"/>
    <xf numFmtId="172" fontId="64" fillId="0" borderId="0"/>
    <xf numFmtId="172" fontId="65" fillId="0" borderId="0"/>
    <xf numFmtId="0" fontId="65" fillId="0" borderId="0"/>
    <xf numFmtId="172" fontId="65" fillId="0" borderId="0"/>
    <xf numFmtId="172" fontId="66" fillId="0" borderId="0"/>
    <xf numFmtId="0" fontId="66" fillId="0" borderId="0"/>
    <xf numFmtId="172"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67" fillId="0" borderId="0" applyNumberFormat="0" applyFill="0" applyBorder="0" applyAlignment="0" applyProtection="0">
      <alignment vertical="top"/>
      <protection locked="0"/>
    </xf>
    <xf numFmtId="173" fontId="67" fillId="0" borderId="0" applyNumberFormat="0" applyFill="0" applyBorder="0" applyAlignment="0" applyProtection="0">
      <alignment vertical="top"/>
      <protection locked="0"/>
    </xf>
    <xf numFmtId="172" fontId="67" fillId="0" borderId="0" applyNumberFormat="0" applyFill="0" applyBorder="0" applyAlignment="0" applyProtection="0">
      <alignment vertical="top"/>
      <protection locked="0"/>
    </xf>
    <xf numFmtId="172" fontId="68" fillId="0" borderId="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72"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72"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73" fontId="71"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70" fillId="8" borderId="36"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0" fontId="69" fillId="43" borderId="43" applyNumberFormat="0" applyAlignment="0" applyProtection="0"/>
    <xf numFmtId="172" fontId="71" fillId="43" borderId="43" applyNumberFormat="0" applyAlignment="0" applyProtection="0"/>
    <xf numFmtId="173" fontId="71" fillId="43" borderId="43" applyNumberFormat="0" applyAlignment="0" applyProtection="0"/>
    <xf numFmtId="172" fontId="71" fillId="43" borderId="43" applyNumberFormat="0" applyAlignment="0" applyProtection="0"/>
    <xf numFmtId="172" fontId="71" fillId="43" borderId="43" applyNumberFormat="0" applyAlignment="0" applyProtection="0"/>
    <xf numFmtId="173" fontId="71" fillId="43" borderId="43" applyNumberFormat="0" applyAlignment="0" applyProtection="0"/>
    <xf numFmtId="172" fontId="71" fillId="43" borderId="43" applyNumberFormat="0" applyAlignment="0" applyProtection="0"/>
    <xf numFmtId="172" fontId="71" fillId="43" borderId="43" applyNumberFormat="0" applyAlignment="0" applyProtection="0"/>
    <xf numFmtId="173" fontId="71" fillId="43" borderId="43" applyNumberFormat="0" applyAlignment="0" applyProtection="0"/>
    <xf numFmtId="172" fontId="71" fillId="43" borderId="43" applyNumberFormat="0" applyAlignment="0" applyProtection="0"/>
    <xf numFmtId="172" fontId="71" fillId="43" borderId="43" applyNumberFormat="0" applyAlignment="0" applyProtection="0"/>
    <xf numFmtId="173" fontId="71" fillId="43" borderId="43" applyNumberFormat="0" applyAlignment="0" applyProtection="0"/>
    <xf numFmtId="172" fontId="71" fillId="43" borderId="43" applyNumberFormat="0" applyAlignment="0" applyProtection="0"/>
    <xf numFmtId="0" fontId="69" fillId="43" borderId="43" applyNumberFormat="0" applyAlignment="0" applyProtection="0"/>
    <xf numFmtId="3" fontId="2" fillId="72" borderId="3" applyFont="0">
      <alignment horizontal="right" vertical="center"/>
      <protection locked="0"/>
    </xf>
    <xf numFmtId="175" fontId="40" fillId="0" borderId="0" applyFill="0" applyBorder="0" applyAlignment="0"/>
    <xf numFmtId="176" fontId="40" fillId="0" borderId="0" applyFill="0" applyBorder="0" applyAlignment="0"/>
    <xf numFmtId="175" fontId="40" fillId="0" borderId="0" applyFill="0" applyBorder="0" applyAlignment="0"/>
    <xf numFmtId="180" fontId="40" fillId="0" borderId="0" applyFill="0" applyBorder="0" applyAlignment="0"/>
    <xf numFmtId="176" fontId="40" fillId="0" borderId="0" applyFill="0" applyBorder="0" applyAlignment="0"/>
    <xf numFmtId="0" fontId="72" fillId="0" borderId="49" applyNumberFormat="0" applyFill="0" applyAlignment="0" applyProtection="0"/>
    <xf numFmtId="0" fontId="73" fillId="0" borderId="38" applyNumberFormat="0" applyFill="0" applyAlignment="0" applyProtection="0"/>
    <xf numFmtId="172" fontId="74" fillId="0" borderId="49" applyNumberFormat="0" applyFill="0" applyAlignment="0" applyProtection="0"/>
    <xf numFmtId="172" fontId="74" fillId="0" borderId="49" applyNumberFormat="0" applyFill="0" applyAlignment="0" applyProtection="0"/>
    <xf numFmtId="173" fontId="74" fillId="0" borderId="49" applyNumberFormat="0" applyFill="0" applyAlignment="0" applyProtection="0"/>
    <xf numFmtId="0" fontId="72" fillId="0" borderId="49"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172" fontId="74" fillId="0" borderId="49" applyNumberFormat="0" applyFill="0" applyAlignment="0" applyProtection="0"/>
    <xf numFmtId="173" fontId="74" fillId="0" borderId="49" applyNumberFormat="0" applyFill="0" applyAlignment="0" applyProtection="0"/>
    <xf numFmtId="172" fontId="74" fillId="0" borderId="49" applyNumberFormat="0" applyFill="0" applyAlignment="0" applyProtection="0"/>
    <xf numFmtId="172" fontId="74" fillId="0" borderId="49" applyNumberFormat="0" applyFill="0" applyAlignment="0" applyProtection="0"/>
    <xf numFmtId="173" fontId="74" fillId="0" borderId="49" applyNumberFormat="0" applyFill="0" applyAlignment="0" applyProtection="0"/>
    <xf numFmtId="172" fontId="74" fillId="0" borderId="49" applyNumberFormat="0" applyFill="0" applyAlignment="0" applyProtection="0"/>
    <xf numFmtId="172" fontId="74" fillId="0" borderId="49" applyNumberFormat="0" applyFill="0" applyAlignment="0" applyProtection="0"/>
    <xf numFmtId="173" fontId="74" fillId="0" borderId="49" applyNumberFormat="0" applyFill="0" applyAlignment="0" applyProtection="0"/>
    <xf numFmtId="172" fontId="74" fillId="0" borderId="49" applyNumberFormat="0" applyFill="0" applyAlignment="0" applyProtection="0"/>
    <xf numFmtId="172" fontId="74" fillId="0" borderId="49" applyNumberFormat="0" applyFill="0" applyAlignment="0" applyProtection="0"/>
    <xf numFmtId="173" fontId="74" fillId="0" borderId="49" applyNumberFormat="0" applyFill="0" applyAlignment="0" applyProtection="0"/>
    <xf numFmtId="172" fontId="74" fillId="0" borderId="49" applyNumberFormat="0" applyFill="0" applyAlignment="0" applyProtection="0"/>
    <xf numFmtId="0" fontId="72" fillId="0" borderId="49"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72" fontId="77" fillId="73" borderId="0" applyNumberFormat="0" applyBorder="0" applyAlignment="0" applyProtection="0"/>
    <xf numFmtId="172" fontId="77" fillId="73" borderId="0" applyNumberFormat="0" applyBorder="0" applyAlignment="0" applyProtection="0"/>
    <xf numFmtId="173"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72" fontId="77" fillId="73" borderId="0" applyNumberFormat="0" applyBorder="0" applyAlignment="0" applyProtection="0"/>
    <xf numFmtId="173" fontId="77" fillId="73" borderId="0" applyNumberFormat="0" applyBorder="0" applyAlignment="0" applyProtection="0"/>
    <xf numFmtId="172" fontId="77" fillId="73" borderId="0" applyNumberFormat="0" applyBorder="0" applyAlignment="0" applyProtection="0"/>
    <xf numFmtId="172" fontId="77" fillId="73" borderId="0" applyNumberFormat="0" applyBorder="0" applyAlignment="0" applyProtection="0"/>
    <xf numFmtId="173" fontId="77" fillId="73" borderId="0" applyNumberFormat="0" applyBorder="0" applyAlignment="0" applyProtection="0"/>
    <xf numFmtId="172" fontId="77" fillId="73" borderId="0" applyNumberFormat="0" applyBorder="0" applyAlignment="0" applyProtection="0"/>
    <xf numFmtId="172" fontId="77" fillId="73" borderId="0" applyNumberFormat="0" applyBorder="0" applyAlignment="0" applyProtection="0"/>
    <xf numFmtId="173" fontId="77" fillId="73" borderId="0" applyNumberFormat="0" applyBorder="0" applyAlignment="0" applyProtection="0"/>
    <xf numFmtId="172" fontId="77" fillId="73" borderId="0" applyNumberFormat="0" applyBorder="0" applyAlignment="0" applyProtection="0"/>
    <xf numFmtId="172" fontId="77" fillId="73" borderId="0" applyNumberFormat="0" applyBorder="0" applyAlignment="0" applyProtection="0"/>
    <xf numFmtId="173" fontId="77" fillId="73" borderId="0" applyNumberFormat="0" applyBorder="0" applyAlignment="0" applyProtection="0"/>
    <xf numFmtId="172" fontId="77" fillId="73" borderId="0" applyNumberFormat="0" applyBorder="0" applyAlignment="0" applyProtection="0"/>
    <xf numFmtId="0" fontId="75" fillId="73" borderId="0" applyNumberFormat="0" applyBorder="0" applyAlignment="0" applyProtection="0"/>
    <xf numFmtId="1" fontId="78" fillId="0" borderId="0" applyProtection="0"/>
    <xf numFmtId="172" fontId="29" fillId="0" borderId="50"/>
    <xf numFmtId="173" fontId="29" fillId="0" borderId="50"/>
    <xf numFmtId="172" fontId="2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79" fillId="0" borderId="0"/>
    <xf numFmtId="185" fontId="2" fillId="0" borderId="0"/>
    <xf numFmtId="183" fontId="31" fillId="0" borderId="0"/>
    <xf numFmtId="0" fontId="7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80" fillId="0" borderId="0"/>
    <xf numFmtId="0" fontId="80" fillId="0" borderId="0"/>
    <xf numFmtId="0" fontId="79" fillId="0" borderId="0"/>
    <xf numFmtId="183" fontId="31" fillId="0" borderId="0"/>
    <xf numFmtId="183" fontId="2" fillId="0" borderId="0"/>
    <xf numFmtId="183" fontId="2" fillId="0" borderId="0"/>
    <xf numFmtId="0" fontId="2" fillId="0" borderId="0"/>
    <xf numFmtId="0" fontId="2" fillId="0" borderId="0"/>
    <xf numFmtId="183"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31"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31"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31"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3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3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3"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31" fillId="0" borderId="0"/>
    <xf numFmtId="0" fontId="31" fillId="0" borderId="0"/>
    <xf numFmtId="172"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83"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31" fillId="0" borderId="0"/>
    <xf numFmtId="172" fontId="31" fillId="0" borderId="0"/>
    <xf numFmtId="0" fontId="31" fillId="0" borderId="0"/>
    <xf numFmtId="0" fontId="31" fillId="0" borderId="0"/>
    <xf numFmtId="0" fontId="2" fillId="0" borderId="0"/>
    <xf numFmtId="183"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3"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30"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3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30" fillId="0" borderId="0"/>
    <xf numFmtId="183" fontId="31" fillId="0" borderId="0"/>
    <xf numFmtId="183" fontId="31"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3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3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3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31" fillId="0" borderId="0"/>
    <xf numFmtId="183" fontId="31" fillId="0" borderId="0"/>
    <xf numFmtId="183" fontId="31" fillId="0" borderId="0"/>
    <xf numFmtId="183" fontId="31" fillId="0" borderId="0"/>
    <xf numFmtId="183"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31" fillId="0" borderId="0"/>
    <xf numFmtId="183"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3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8" fillId="0" borderId="0"/>
    <xf numFmtId="0" fontId="31" fillId="0" borderId="0"/>
    <xf numFmtId="0" fontId="2" fillId="0" borderId="0"/>
    <xf numFmtId="0" fontId="30" fillId="0" borderId="0"/>
    <xf numFmtId="172" fontId="28" fillId="0" borderId="0"/>
    <xf numFmtId="0" fontId="2" fillId="0" borderId="0"/>
    <xf numFmtId="0" fontId="1" fillId="0" borderId="0"/>
    <xf numFmtId="0" fontId="1" fillId="0" borderId="0"/>
    <xf numFmtId="183"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83"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83" fontId="2" fillId="0" borderId="0"/>
    <xf numFmtId="0" fontId="31" fillId="0" borderId="0"/>
    <xf numFmtId="0" fontId="31" fillId="0" borderId="0"/>
    <xf numFmtId="172" fontId="28" fillId="0" borderId="0"/>
    <xf numFmtId="0" fontId="68" fillId="0" borderId="0"/>
    <xf numFmtId="0" fontId="2" fillId="0" borderId="0"/>
    <xf numFmtId="172" fontId="28" fillId="0" borderId="0"/>
    <xf numFmtId="0" fontId="1" fillId="0" borderId="0"/>
    <xf numFmtId="183"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3"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72" fontId="28" fillId="0" borderId="0"/>
    <xf numFmtId="172" fontId="28" fillId="0" borderId="0"/>
    <xf numFmtId="0" fontId="1" fillId="0" borderId="0"/>
    <xf numFmtId="183" fontId="31" fillId="0" borderId="0"/>
    <xf numFmtId="183" fontId="31" fillId="0" borderId="0"/>
    <xf numFmtId="183" fontId="2" fillId="0" borderId="0"/>
    <xf numFmtId="0" fontId="2" fillId="0" borderId="0"/>
    <xf numFmtId="183" fontId="2" fillId="0" borderId="0"/>
    <xf numFmtId="0" fontId="2" fillId="0" borderId="0"/>
    <xf numFmtId="183"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72" fontId="28" fillId="0" borderId="0"/>
    <xf numFmtId="172" fontId="28" fillId="0" borderId="0"/>
    <xf numFmtId="0" fontId="1" fillId="0" borderId="0"/>
    <xf numFmtId="183" fontId="31" fillId="0" borderId="0"/>
    <xf numFmtId="183"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31" fillId="0" borderId="0"/>
    <xf numFmtId="183"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83" fontId="31" fillId="0" borderId="0"/>
    <xf numFmtId="0" fontId="7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9" fillId="0" borderId="0"/>
    <xf numFmtId="183" fontId="2" fillId="0" borderId="0"/>
    <xf numFmtId="183" fontId="31" fillId="0" borderId="0"/>
    <xf numFmtId="183" fontId="31" fillId="0" borderId="0"/>
    <xf numFmtId="183" fontId="31" fillId="0" borderId="0"/>
    <xf numFmtId="183" fontId="31" fillId="0" borderId="0"/>
    <xf numFmtId="183" fontId="31" fillId="0" borderId="0"/>
    <xf numFmtId="183" fontId="31" fillId="0" borderId="0"/>
    <xf numFmtId="183" fontId="31" fillId="0" borderId="0"/>
    <xf numFmtId="183" fontId="3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83" fontId="29" fillId="0" borderId="0"/>
    <xf numFmtId="0" fontId="8"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83" fontId="8" fillId="0" borderId="0"/>
    <xf numFmtId="0" fontId="29" fillId="0" borderId="0"/>
    <xf numFmtId="183"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9" fillId="0" borderId="0"/>
    <xf numFmtId="183" fontId="8"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72" fontId="29" fillId="0" borderId="0"/>
    <xf numFmtId="0" fontId="79" fillId="0" borderId="0"/>
    <xf numFmtId="172"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72" fontId="8" fillId="0" borderId="0"/>
    <xf numFmtId="0" fontId="79" fillId="0" borderId="0"/>
    <xf numFmtId="172"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83"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83"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1" fillId="0" borderId="0"/>
    <xf numFmtId="183" fontId="29"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183" fontId="29" fillId="0" borderId="0"/>
    <xf numFmtId="183" fontId="29"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47" fillId="0" borderId="0"/>
    <xf numFmtId="0" fontId="2" fillId="0" borderId="0"/>
    <xf numFmtId="0" fontId="79" fillId="0" borderId="0"/>
    <xf numFmtId="172" fontId="47"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9" fillId="0" borderId="0"/>
    <xf numFmtId="0" fontId="2" fillId="0" borderId="0"/>
    <xf numFmtId="0" fontId="7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83"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3"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2"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72"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2"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3" fillId="0" borderId="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172"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172" fontId="2" fillId="0" borderId="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173"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0" borderId="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1" fillId="11" borderId="40"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3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73"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172" fontId="2" fillId="0" borderId="0"/>
    <xf numFmtId="172"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84"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85" fillId="0" borderId="0"/>
    <xf numFmtId="0" fontId="85" fillId="0" borderId="0"/>
    <xf numFmtId="172" fontId="85" fillId="0" borderId="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72"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72"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73" fontId="88"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7" fillId="9" borderId="37"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0" fontId="86" fillId="64" borderId="52" applyNumberFormat="0" applyAlignment="0" applyProtection="0"/>
    <xf numFmtId="172" fontId="88" fillId="64" borderId="52" applyNumberFormat="0" applyAlignment="0" applyProtection="0"/>
    <xf numFmtId="173" fontId="88" fillId="64" borderId="52" applyNumberFormat="0" applyAlignment="0" applyProtection="0"/>
    <xf numFmtId="172" fontId="88" fillId="64" borderId="52" applyNumberFormat="0" applyAlignment="0" applyProtection="0"/>
    <xf numFmtId="172" fontId="88" fillId="64" borderId="52" applyNumberFormat="0" applyAlignment="0" applyProtection="0"/>
    <xf numFmtId="173" fontId="88" fillId="64" borderId="52" applyNumberFormat="0" applyAlignment="0" applyProtection="0"/>
    <xf numFmtId="172" fontId="88" fillId="64" borderId="52" applyNumberFormat="0" applyAlignment="0" applyProtection="0"/>
    <xf numFmtId="172" fontId="88" fillId="64" borderId="52" applyNumberFormat="0" applyAlignment="0" applyProtection="0"/>
    <xf numFmtId="173" fontId="88" fillId="64" borderId="52" applyNumberFormat="0" applyAlignment="0" applyProtection="0"/>
    <xf numFmtId="172" fontId="88" fillId="64" borderId="52" applyNumberFormat="0" applyAlignment="0" applyProtection="0"/>
    <xf numFmtId="172" fontId="88" fillId="64" borderId="52" applyNumberFormat="0" applyAlignment="0" applyProtection="0"/>
    <xf numFmtId="173" fontId="88" fillId="64" borderId="52" applyNumberFormat="0" applyAlignment="0" applyProtection="0"/>
    <xf numFmtId="172" fontId="88" fillId="64" borderId="52" applyNumberFormat="0" applyAlignment="0" applyProtection="0"/>
    <xf numFmtId="0" fontId="86" fillId="64" borderId="52" applyNumberFormat="0" applyAlignment="0" applyProtection="0"/>
    <xf numFmtId="0" fontId="28" fillId="0" borderId="0"/>
    <xf numFmtId="179" fontId="40" fillId="0" borderId="0" applyFont="0" applyFill="0" applyBorder="0" applyAlignment="0" applyProtection="0"/>
    <xf numFmtId="190"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40" fillId="0" borderId="0" applyFill="0" applyBorder="0" applyAlignment="0"/>
    <xf numFmtId="176" fontId="40" fillId="0" borderId="0" applyFill="0" applyBorder="0" applyAlignment="0"/>
    <xf numFmtId="175" fontId="40" fillId="0" borderId="0" applyFill="0" applyBorder="0" applyAlignment="0"/>
    <xf numFmtId="180" fontId="40" fillId="0" borderId="0" applyFill="0" applyBorder="0" applyAlignment="0"/>
    <xf numFmtId="176" fontId="40" fillId="0" borderId="0" applyFill="0" applyBorder="0" applyAlignment="0"/>
    <xf numFmtId="172" fontId="2" fillId="0" borderId="0"/>
    <xf numFmtId="0" fontId="2" fillId="0" borderId="0"/>
    <xf numFmtId="172" fontId="2" fillId="0" borderId="0"/>
    <xf numFmtId="191"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91" fillId="0" borderId="0"/>
    <xf numFmtId="0" fontId="28" fillId="0" borderId="0"/>
    <xf numFmtId="0" fontId="92" fillId="0" borderId="0"/>
    <xf numFmtId="0" fontId="92" fillId="0" borderId="0"/>
    <xf numFmtId="172" fontId="28" fillId="0" borderId="0"/>
    <xf numFmtId="172"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93" fontId="40" fillId="0" borderId="0" applyFill="0" applyBorder="0" applyAlignment="0"/>
    <xf numFmtId="194" fontId="40" fillId="0" borderId="0" applyFill="0" applyBorder="0" applyAlignment="0"/>
    <xf numFmtId="0" fontId="95" fillId="0" borderId="0">
      <alignment horizontal="center" vertical="top"/>
    </xf>
    <xf numFmtId="0" fontId="96" fillId="0" borderId="0" applyNumberFormat="0" applyFill="0" applyBorder="0" applyAlignment="0" applyProtection="0"/>
    <xf numFmtId="173" fontId="96" fillId="0" borderId="0" applyNumberFormat="0" applyFill="0" applyBorder="0" applyAlignment="0" applyProtection="0"/>
    <xf numFmtId="0"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0" fontId="96" fillId="0" borderId="0" applyNumberFormat="0" applyFill="0" applyBorder="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72"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72"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73" fontId="97"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6" fillId="0" borderId="41"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0" fontId="50" fillId="0" borderId="53" applyNumberFormat="0" applyFill="0" applyAlignment="0" applyProtection="0"/>
    <xf numFmtId="172" fontId="97" fillId="0" borderId="53" applyNumberFormat="0" applyFill="0" applyAlignment="0" applyProtection="0"/>
    <xf numFmtId="173" fontId="97" fillId="0" borderId="53" applyNumberFormat="0" applyFill="0" applyAlignment="0" applyProtection="0"/>
    <xf numFmtId="172" fontId="97" fillId="0" borderId="53" applyNumberFormat="0" applyFill="0" applyAlignment="0" applyProtection="0"/>
    <xf numFmtId="172" fontId="97" fillId="0" borderId="53" applyNumberFormat="0" applyFill="0" applyAlignment="0" applyProtection="0"/>
    <xf numFmtId="173" fontId="97" fillId="0" borderId="53" applyNumberFormat="0" applyFill="0" applyAlignment="0" applyProtection="0"/>
    <xf numFmtId="172" fontId="97" fillId="0" borderId="53" applyNumberFormat="0" applyFill="0" applyAlignment="0" applyProtection="0"/>
    <xf numFmtId="172" fontId="97" fillId="0" borderId="53" applyNumberFormat="0" applyFill="0" applyAlignment="0" applyProtection="0"/>
    <xf numFmtId="173" fontId="97" fillId="0" borderId="53" applyNumberFormat="0" applyFill="0" applyAlignment="0" applyProtection="0"/>
    <xf numFmtId="172" fontId="97" fillId="0" borderId="53" applyNumberFormat="0" applyFill="0" applyAlignment="0" applyProtection="0"/>
    <xf numFmtId="172" fontId="97" fillId="0" borderId="53" applyNumberFormat="0" applyFill="0" applyAlignment="0" applyProtection="0"/>
    <xf numFmtId="173" fontId="97" fillId="0" borderId="53" applyNumberFormat="0" applyFill="0" applyAlignment="0" applyProtection="0"/>
    <xf numFmtId="172" fontId="97" fillId="0" borderId="53" applyNumberFormat="0" applyFill="0" applyAlignment="0" applyProtection="0"/>
    <xf numFmtId="0" fontId="50" fillId="0" borderId="53" applyNumberFormat="0" applyFill="0" applyAlignment="0" applyProtection="0"/>
    <xf numFmtId="0" fontId="28" fillId="0" borderId="54"/>
    <xf numFmtId="189" fontId="84"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29" fillId="0" borderId="0" applyFont="0" applyFill="0" applyBorder="0" applyAlignment="0" applyProtection="0"/>
    <xf numFmtId="196"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72" fontId="99" fillId="0" borderId="0" applyNumberFormat="0" applyFill="0" applyBorder="0" applyAlignment="0" applyProtection="0"/>
    <xf numFmtId="172" fontId="99" fillId="0" borderId="0" applyNumberFormat="0" applyFill="0" applyBorder="0" applyAlignment="0" applyProtection="0"/>
    <xf numFmtId="173"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2" fontId="99" fillId="0" borderId="0" applyNumberFormat="0" applyFill="0" applyBorder="0" applyAlignment="0" applyProtection="0"/>
    <xf numFmtId="173" fontId="99" fillId="0" borderId="0" applyNumberFormat="0" applyFill="0" applyBorder="0" applyAlignment="0" applyProtection="0"/>
    <xf numFmtId="172" fontId="99" fillId="0" borderId="0" applyNumberFormat="0" applyFill="0" applyBorder="0" applyAlignment="0" applyProtection="0"/>
    <xf numFmtId="172" fontId="99" fillId="0" borderId="0" applyNumberFormat="0" applyFill="0" applyBorder="0" applyAlignment="0" applyProtection="0"/>
    <xf numFmtId="173" fontId="99" fillId="0" borderId="0" applyNumberFormat="0" applyFill="0" applyBorder="0" applyAlignment="0" applyProtection="0"/>
    <xf numFmtId="172" fontId="99" fillId="0" borderId="0" applyNumberFormat="0" applyFill="0" applyBorder="0" applyAlignment="0" applyProtection="0"/>
    <xf numFmtId="172" fontId="99" fillId="0" borderId="0" applyNumberFormat="0" applyFill="0" applyBorder="0" applyAlignment="0" applyProtection="0"/>
    <xf numFmtId="173" fontId="99" fillId="0" borderId="0" applyNumberFormat="0" applyFill="0" applyBorder="0" applyAlignment="0" applyProtection="0"/>
    <xf numFmtId="172" fontId="99" fillId="0" borderId="0" applyNumberFormat="0" applyFill="0" applyBorder="0" applyAlignment="0" applyProtection="0"/>
    <xf numFmtId="172" fontId="99" fillId="0" borderId="0" applyNumberFormat="0" applyFill="0" applyBorder="0" applyAlignment="0" applyProtection="0"/>
    <xf numFmtId="173" fontId="99" fillId="0" borderId="0" applyNumberFormat="0" applyFill="0" applyBorder="0" applyAlignment="0" applyProtection="0"/>
    <xf numFmtId="172"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165" fontId="101" fillId="0" borderId="0" applyFont="0" applyFill="0" applyBorder="0" applyAlignment="0" applyProtection="0"/>
    <xf numFmtId="167"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166" fontId="101" fillId="0" borderId="0" applyFont="0" applyFill="0" applyBorder="0" applyAlignment="0" applyProtection="0"/>
    <xf numFmtId="168"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92" applyNumberFormat="0" applyFill="0" applyAlignment="0" applyProtection="0"/>
    <xf numFmtId="172" fontId="97" fillId="0" borderId="92" applyNumberFormat="0" applyFill="0" applyAlignment="0" applyProtection="0"/>
    <xf numFmtId="173" fontId="97" fillId="0" borderId="92" applyNumberFormat="0" applyFill="0" applyAlignment="0" applyProtection="0"/>
    <xf numFmtId="172" fontId="97" fillId="0" borderId="92" applyNumberFormat="0" applyFill="0" applyAlignment="0" applyProtection="0"/>
    <xf numFmtId="172" fontId="97" fillId="0" borderId="92" applyNumberFormat="0" applyFill="0" applyAlignment="0" applyProtection="0"/>
    <xf numFmtId="173" fontId="97" fillId="0" borderId="92" applyNumberFormat="0" applyFill="0" applyAlignment="0" applyProtection="0"/>
    <xf numFmtId="172" fontId="97" fillId="0" borderId="92" applyNumberFormat="0" applyFill="0" applyAlignment="0" applyProtection="0"/>
    <xf numFmtId="172" fontId="97" fillId="0" borderId="92" applyNumberFormat="0" applyFill="0" applyAlignment="0" applyProtection="0"/>
    <xf numFmtId="173" fontId="97" fillId="0" borderId="92" applyNumberFormat="0" applyFill="0" applyAlignment="0" applyProtection="0"/>
    <xf numFmtId="172" fontId="97" fillId="0" borderId="92" applyNumberFormat="0" applyFill="0" applyAlignment="0" applyProtection="0"/>
    <xf numFmtId="172" fontId="97" fillId="0" borderId="92" applyNumberFormat="0" applyFill="0" applyAlignment="0" applyProtection="0"/>
    <xf numFmtId="173" fontId="97" fillId="0" borderId="92" applyNumberFormat="0" applyFill="0" applyAlignment="0" applyProtection="0"/>
    <xf numFmtId="172" fontId="97"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173" fontId="97"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172" fontId="97"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172" fontId="97"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192" fontId="2" fillId="70" borderId="86" applyFont="0">
      <alignment horizontal="right" vertical="center"/>
    </xf>
    <xf numFmtId="3" fontId="2" fillId="70" borderId="86" applyFont="0">
      <alignment horizontal="right" vertical="center"/>
    </xf>
    <xf numFmtId="0" fontId="86" fillId="64" borderId="91" applyNumberFormat="0" applyAlignment="0" applyProtection="0"/>
    <xf numFmtId="172" fontId="88" fillId="64" borderId="91" applyNumberFormat="0" applyAlignment="0" applyProtection="0"/>
    <xf numFmtId="173" fontId="88" fillId="64" borderId="91" applyNumberFormat="0" applyAlignment="0" applyProtection="0"/>
    <xf numFmtId="172" fontId="88" fillId="64" borderId="91" applyNumberFormat="0" applyAlignment="0" applyProtection="0"/>
    <xf numFmtId="172" fontId="88" fillId="64" borderId="91" applyNumberFormat="0" applyAlignment="0" applyProtection="0"/>
    <xf numFmtId="173" fontId="88" fillId="64" borderId="91" applyNumberFormat="0" applyAlignment="0" applyProtection="0"/>
    <xf numFmtId="172" fontId="88" fillId="64" borderId="91" applyNumberFormat="0" applyAlignment="0" applyProtection="0"/>
    <xf numFmtId="172" fontId="88" fillId="64" borderId="91" applyNumberFormat="0" applyAlignment="0" applyProtection="0"/>
    <xf numFmtId="173" fontId="88" fillId="64" borderId="91" applyNumberFormat="0" applyAlignment="0" applyProtection="0"/>
    <xf numFmtId="172" fontId="88" fillId="64" borderId="91" applyNumberFormat="0" applyAlignment="0" applyProtection="0"/>
    <xf numFmtId="172" fontId="88" fillId="64" borderId="91" applyNumberFormat="0" applyAlignment="0" applyProtection="0"/>
    <xf numFmtId="173" fontId="88" fillId="64" borderId="91" applyNumberFormat="0" applyAlignment="0" applyProtection="0"/>
    <xf numFmtId="172" fontId="88"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173" fontId="88"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172" fontId="88"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172" fontId="88"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3" fontId="2" fillId="75" borderId="86" applyFont="0">
      <alignment horizontal="right" vertical="center"/>
      <protection locked="0"/>
    </xf>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2"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2" fillId="74" borderId="90" applyNumberFormat="0" applyFont="0" applyAlignment="0" applyProtection="0"/>
    <xf numFmtId="0" fontId="30"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2"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3" fontId="2" fillId="72" borderId="86" applyFont="0">
      <alignment horizontal="right" vertical="center"/>
      <protection locked="0"/>
    </xf>
    <xf numFmtId="0" fontId="69" fillId="43" borderId="89" applyNumberFormat="0" applyAlignment="0" applyProtection="0"/>
    <xf numFmtId="172" fontId="71" fillId="43" borderId="89" applyNumberFormat="0" applyAlignment="0" applyProtection="0"/>
    <xf numFmtId="173" fontId="71" fillId="43" borderId="89" applyNumberFormat="0" applyAlignment="0" applyProtection="0"/>
    <xf numFmtId="172" fontId="71" fillId="43" borderId="89" applyNumberFormat="0" applyAlignment="0" applyProtection="0"/>
    <xf numFmtId="172" fontId="71" fillId="43" borderId="89" applyNumberFormat="0" applyAlignment="0" applyProtection="0"/>
    <xf numFmtId="173" fontId="71" fillId="43" borderId="89" applyNumberFormat="0" applyAlignment="0" applyProtection="0"/>
    <xf numFmtId="172" fontId="71" fillId="43" borderId="89" applyNumberFormat="0" applyAlignment="0" applyProtection="0"/>
    <xf numFmtId="172" fontId="71" fillId="43" borderId="89" applyNumberFormat="0" applyAlignment="0" applyProtection="0"/>
    <xf numFmtId="173" fontId="71" fillId="43" borderId="89" applyNumberFormat="0" applyAlignment="0" applyProtection="0"/>
    <xf numFmtId="172" fontId="71" fillId="43" borderId="89" applyNumberFormat="0" applyAlignment="0" applyProtection="0"/>
    <xf numFmtId="172" fontId="71" fillId="43" borderId="89" applyNumberFormat="0" applyAlignment="0" applyProtection="0"/>
    <xf numFmtId="173" fontId="71" fillId="43" borderId="89" applyNumberFormat="0" applyAlignment="0" applyProtection="0"/>
    <xf numFmtId="172" fontId="71"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173" fontId="71"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172" fontId="71"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172" fontId="71"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2" fillId="71" borderId="87" applyNumberFormat="0" applyFont="0" applyBorder="0" applyProtection="0">
      <alignment horizontal="left" vertical="center"/>
    </xf>
    <xf numFmtId="9" fontId="2" fillId="71" borderId="86" applyFont="0" applyProtection="0">
      <alignment horizontal="right" vertical="center"/>
    </xf>
    <xf numFmtId="3" fontId="2" fillId="71" borderId="86" applyFont="0" applyProtection="0">
      <alignment horizontal="right" vertical="center"/>
    </xf>
    <xf numFmtId="0" fontId="65" fillId="70" borderId="87" applyFont="0" applyBorder="0">
      <alignment horizontal="center" wrapText="1"/>
    </xf>
    <xf numFmtId="172" fontId="57" fillId="0" borderId="84">
      <alignment horizontal="left" vertical="center"/>
    </xf>
    <xf numFmtId="0" fontId="57" fillId="0" borderId="84">
      <alignment horizontal="left" vertical="center"/>
    </xf>
    <xf numFmtId="0" fontId="57" fillId="0" borderId="84">
      <alignment horizontal="left" vertical="center"/>
    </xf>
    <xf numFmtId="0" fontId="2" fillId="69" borderId="86" applyNumberFormat="0" applyFont="0" applyBorder="0" applyProtection="0">
      <alignment horizontal="center" vertical="center"/>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41" fillId="64" borderId="89" applyNumberFormat="0" applyAlignment="0" applyProtection="0"/>
    <xf numFmtId="172" fontId="43" fillId="64" borderId="89" applyNumberFormat="0" applyAlignment="0" applyProtection="0"/>
    <xf numFmtId="173" fontId="43" fillId="64" borderId="89" applyNumberFormat="0" applyAlignment="0" applyProtection="0"/>
    <xf numFmtId="172" fontId="43" fillId="64" borderId="89" applyNumberFormat="0" applyAlignment="0" applyProtection="0"/>
    <xf numFmtId="172" fontId="43" fillId="64" borderId="89" applyNumberFormat="0" applyAlignment="0" applyProtection="0"/>
    <xf numFmtId="173" fontId="43" fillId="64" borderId="89" applyNumberFormat="0" applyAlignment="0" applyProtection="0"/>
    <xf numFmtId="172" fontId="43" fillId="64" borderId="89" applyNumberFormat="0" applyAlignment="0" applyProtection="0"/>
    <xf numFmtId="172" fontId="43" fillId="64" borderId="89" applyNumberFormat="0" applyAlignment="0" applyProtection="0"/>
    <xf numFmtId="173" fontId="43" fillId="64" borderId="89" applyNumberFormat="0" applyAlignment="0" applyProtection="0"/>
    <xf numFmtId="172" fontId="43" fillId="64" borderId="89" applyNumberFormat="0" applyAlignment="0" applyProtection="0"/>
    <xf numFmtId="172" fontId="43" fillId="64" borderId="89" applyNumberFormat="0" applyAlignment="0" applyProtection="0"/>
    <xf numFmtId="173" fontId="43" fillId="64" borderId="89" applyNumberFormat="0" applyAlignment="0" applyProtection="0"/>
    <xf numFmtId="172" fontId="43"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173" fontId="43"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172" fontId="43"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172" fontId="43"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1" fillId="0" borderId="0"/>
    <xf numFmtId="173" fontId="29" fillId="37" borderId="0"/>
    <xf numFmtId="0" fontId="2" fillId="0" borderId="0">
      <alignment vertical="center"/>
    </xf>
  </cellStyleXfs>
  <cellXfs count="57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71" fontId="0" fillId="0" borderId="0" xfId="0" applyNumberFormat="1"/>
    <xf numFmtId="171" fontId="3" fillId="0" borderId="0" xfId="0" applyNumberFormat="1" applyFont="1" applyFill="1" applyBorder="1" applyAlignment="1">
      <alignment horizontal="center"/>
    </xf>
    <xf numFmtId="171" fontId="0" fillId="0" borderId="0" xfId="0" applyNumberFormat="1" applyBorder="1" applyAlignment="1">
      <alignment horizontal="center"/>
    </xf>
    <xf numFmtId="171" fontId="5" fillId="0" borderId="0" xfId="0" applyNumberFormat="1" applyFont="1" applyBorder="1" applyAlignment="1">
      <alignment horizontal="center"/>
    </xf>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1" xfId="0" applyFont="1" applyBorder="1" applyAlignment="1">
      <alignment vertical="center"/>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3" xfId="0" applyFont="1" applyBorder="1" applyAlignment="1"/>
    <xf numFmtId="0" fontId="13" fillId="0" borderId="8" xfId="0" applyFont="1" applyBorder="1" applyAlignment="1">
      <alignment wrapText="1"/>
    </xf>
    <xf numFmtId="0" fontId="4" fillId="0" borderId="23" xfId="0" applyFont="1" applyBorder="1" applyAlignment="1"/>
    <xf numFmtId="0" fontId="13" fillId="0" borderId="27" xfId="0" applyFont="1" applyBorder="1" applyAlignment="1">
      <alignment wrapText="1"/>
    </xf>
    <xf numFmtId="0" fontId="4" fillId="0" borderId="42" xfId="0" applyFont="1" applyBorder="1" applyAlignment="1"/>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5" xfId="0" applyFont="1" applyBorder="1" applyAlignment="1">
      <alignment wrapText="1"/>
    </xf>
    <xf numFmtId="0" fontId="26" fillId="0" borderId="11" xfId="0" applyFont="1" applyBorder="1" applyAlignment="1">
      <alignment wrapText="1"/>
    </xf>
    <xf numFmtId="0" fontId="20" fillId="0" borderId="11" xfId="0" applyFont="1" applyBorder="1" applyAlignment="1">
      <alignment wrapText="1"/>
    </xf>
    <xf numFmtId="0" fontId="20" fillId="0" borderId="11" xfId="0" applyFont="1" applyBorder="1" applyAlignment="1">
      <alignment horizontal="right" wrapText="1"/>
    </xf>
    <xf numFmtId="0" fontId="26" fillId="0" borderId="12" xfId="0" applyFont="1" applyBorder="1" applyAlignment="1">
      <alignment wrapText="1"/>
    </xf>
    <xf numFmtId="0" fontId="20" fillId="0" borderId="12" xfId="0" applyFont="1" applyBorder="1" applyAlignment="1">
      <alignment horizontal="right" wrapText="1"/>
    </xf>
    <xf numFmtId="0" fontId="25" fillId="36" borderId="15" xfId="0" applyFont="1" applyFill="1" applyBorder="1" applyAlignment="1">
      <alignment wrapText="1"/>
    </xf>
    <xf numFmtId="0" fontId="4" fillId="0" borderId="21"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9" fontId="7" fillId="3" borderId="3" xfId="1" applyNumberFormat="1" applyFont="1" applyFill="1" applyBorder="1" applyAlignment="1" applyProtection="1">
      <alignment horizontal="center" vertical="center" wrapText="1"/>
      <protection locked="0"/>
    </xf>
    <xf numFmtId="169" fontId="7" fillId="3" borderId="21" xfId="1" applyNumberFormat="1" applyFont="1" applyFill="1" applyBorder="1" applyAlignment="1" applyProtection="1">
      <alignment horizontal="center" vertical="center" wrapText="1"/>
      <protection locked="0"/>
    </xf>
    <xf numFmtId="169"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70"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70"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9" fillId="0" borderId="21" xfId="0" applyFont="1" applyBorder="1" applyAlignment="1">
      <alignment horizontal="right" vertical="center" wrapText="1"/>
    </xf>
    <xf numFmtId="0" fontId="9" fillId="0" borderId="21" xfId="0" applyFont="1" applyFill="1" applyBorder="1" applyAlignment="1">
      <alignment horizontal="center" vertical="center" wrapText="1"/>
    </xf>
    <xf numFmtId="0" fontId="9" fillId="0" borderId="21" xfId="0" applyFont="1" applyFill="1" applyBorder="1" applyAlignment="1">
      <alignment horizontal="right" vertical="center" wrapText="1"/>
    </xf>
    <xf numFmtId="0" fontId="9" fillId="2" borderId="21" xfId="0" applyFont="1" applyFill="1" applyBorder="1" applyAlignment="1">
      <alignment horizontal="right" vertical="center"/>
    </xf>
    <xf numFmtId="0" fontId="9" fillId="2" borderId="24" xfId="0" applyFont="1" applyFill="1" applyBorder="1" applyAlignment="1">
      <alignment horizontal="right" vertical="center"/>
    </xf>
    <xf numFmtId="0" fontId="21" fillId="0" borderId="18" xfId="0" applyFont="1" applyFill="1" applyBorder="1" applyAlignment="1">
      <alignment horizontal="left" vertical="center" indent="1"/>
    </xf>
    <xf numFmtId="0" fontId="21" fillId="0" borderId="19" xfId="0" applyFont="1" applyFill="1" applyBorder="1" applyAlignment="1">
      <alignment horizontal="left" vertical="center"/>
    </xf>
    <xf numFmtId="0" fontId="21" fillId="0" borderId="21" xfId="0" applyFont="1" applyFill="1" applyBorder="1" applyAlignment="1">
      <alignment horizontal="left" vertical="center" indent="1"/>
    </xf>
    <xf numFmtId="0" fontId="21" fillId="0" borderId="22" xfId="0" applyFont="1" applyFill="1" applyBorder="1" applyAlignment="1">
      <alignment horizontal="center" vertical="center" wrapText="1"/>
    </xf>
    <xf numFmtId="0" fontId="21" fillId="0" borderId="21" xfId="0" applyFont="1" applyFill="1" applyBorder="1" applyAlignment="1">
      <alignment horizontal="left" indent="1"/>
    </xf>
    <xf numFmtId="38" fontId="21" fillId="0" borderId="22" xfId="0" applyNumberFormat="1" applyFont="1" applyFill="1" applyBorder="1" applyAlignment="1" applyProtection="1">
      <alignment horizontal="right"/>
      <protection locked="0"/>
    </xf>
    <xf numFmtId="0" fontId="21" fillId="0" borderId="24" xfId="0" applyFont="1" applyFill="1" applyBorder="1" applyAlignment="1">
      <alignment horizontal="left" vertical="center" indent="1"/>
    </xf>
    <xf numFmtId="0" fontId="22" fillId="0" borderId="25" xfId="0" applyFont="1" applyFill="1" applyBorder="1" applyAlignment="1"/>
    <xf numFmtId="0" fontId="4" fillId="0" borderId="59" xfId="0" applyFont="1" applyBorder="1"/>
    <xf numFmtId="0" fontId="23" fillId="0" borderId="24" xfId="0" applyFont="1" applyBorder="1" applyAlignment="1">
      <alignment horizontal="center" vertical="center" wrapText="1"/>
    </xf>
    <xf numFmtId="0" fontId="23" fillId="0" borderId="25" xfId="0" applyFont="1" applyBorder="1" applyAlignment="1">
      <alignment vertical="center" wrapText="1"/>
    </xf>
    <xf numFmtId="0" fontId="4" fillId="0" borderId="60"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9"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0" fontId="26" fillId="0" borderId="21" xfId="0" applyFont="1" applyBorder="1" applyAlignment="1">
      <alignment horizontal="center"/>
    </xf>
    <xf numFmtId="171" fontId="26" fillId="0" borderId="68" xfId="0" applyNumberFormat="1" applyFont="1" applyBorder="1" applyAlignment="1">
      <alignment horizontal="center"/>
    </xf>
    <xf numFmtId="171" fontId="26" fillId="0" borderId="66" xfId="0" applyNumberFormat="1" applyFont="1" applyBorder="1" applyAlignment="1">
      <alignment horizontal="center"/>
    </xf>
    <xf numFmtId="171" fontId="20" fillId="0" borderId="66" xfId="0" applyNumberFormat="1" applyFont="1" applyBorder="1" applyAlignment="1">
      <alignment horizontal="center"/>
    </xf>
    <xf numFmtId="171" fontId="26" fillId="0" borderId="69" xfId="0" applyNumberFormat="1" applyFont="1" applyBorder="1" applyAlignment="1">
      <alignment horizontal="center"/>
    </xf>
    <xf numFmtId="171" fontId="25" fillId="36" borderId="61" xfId="0" applyNumberFormat="1" applyFont="1" applyFill="1" applyBorder="1" applyAlignment="1">
      <alignment horizontal="center"/>
    </xf>
    <xf numFmtId="171" fontId="26" fillId="0" borderId="65" xfId="0" applyNumberFormat="1" applyFont="1" applyBorder="1" applyAlignment="1">
      <alignment horizontal="center"/>
    </xf>
    <xf numFmtId="171" fontId="26" fillId="0" borderId="70" xfId="0" applyNumberFormat="1" applyFont="1" applyBorder="1" applyAlignment="1">
      <alignment horizontal="center"/>
    </xf>
    <xf numFmtId="0" fontId="26" fillId="0" borderId="24" xfId="0" applyFont="1" applyBorder="1" applyAlignment="1">
      <alignment horizontal="center"/>
    </xf>
    <xf numFmtId="0" fontId="25" fillId="36" borderId="62" xfId="0" applyFont="1" applyFill="1" applyBorder="1" applyAlignment="1">
      <alignment wrapText="1"/>
    </xf>
    <xf numFmtId="171" fontId="25"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19" xfId="0" applyFont="1" applyBorder="1"/>
    <xf numFmtId="0" fontId="4" fillId="0" borderId="24" xfId="0" applyFont="1" applyBorder="1"/>
    <xf numFmtId="0" fontId="7" fillId="3" borderId="22" xfId="13" applyFont="1" applyFill="1" applyBorder="1" applyAlignment="1" applyProtection="1">
      <alignment horizontal="left" vertical="center"/>
      <protection locked="0"/>
    </xf>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9" fontId="10" fillId="36" borderId="26"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0" fontId="0" fillId="0" borderId="0" xfId="0" applyAlignment="1"/>
    <xf numFmtId="0" fontId="15" fillId="0" borderId="19"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12" fillId="0" borderId="0" xfId="0" applyFont="1" applyAlignment="1">
      <alignment horizontal="left" indent="1"/>
    </xf>
    <xf numFmtId="0" fontId="10" fillId="0" borderId="1" xfId="0" applyFont="1" applyBorder="1" applyAlignment="1">
      <alignment horizont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5" fillId="0" borderId="28"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0" borderId="3" xfId="0" applyFont="1" applyFill="1" applyBorder="1" applyAlignment="1">
      <alignment vertical="center" wrapText="1"/>
    </xf>
    <xf numFmtId="197" fontId="9" fillId="2" borderId="3" xfId="0" applyNumberFormat="1" applyFont="1" applyFill="1" applyBorder="1" applyAlignment="1" applyProtection="1">
      <alignment vertical="center"/>
      <protection locked="0"/>
    </xf>
    <xf numFmtId="197" fontId="9" fillId="2" borderId="25" xfId="0" applyNumberFormat="1" applyFont="1" applyFill="1" applyBorder="1" applyAlignment="1" applyProtection="1">
      <alignment vertical="center"/>
      <protection locked="0"/>
    </xf>
    <xf numFmtId="197" fontId="9" fillId="0" borderId="3" xfId="7" applyNumberFormat="1" applyFont="1" applyFill="1" applyBorder="1" applyAlignment="1" applyProtection="1">
      <alignment horizontal="right"/>
    </xf>
    <xf numFmtId="197" fontId="9" fillId="36" borderId="3" xfId="7" applyNumberFormat="1" applyFont="1" applyFill="1" applyBorder="1" applyAlignment="1" applyProtection="1">
      <alignment horizontal="right"/>
    </xf>
    <xf numFmtId="197" fontId="9" fillId="0" borderId="10" xfId="0" applyNumberFormat="1" applyFont="1" applyFill="1" applyBorder="1" applyAlignment="1" applyProtection="1">
      <alignment horizontal="right"/>
    </xf>
    <xf numFmtId="197" fontId="9" fillId="0" borderId="3" xfId="0" applyNumberFormat="1" applyFont="1" applyFill="1" applyBorder="1" applyAlignment="1" applyProtection="1">
      <alignment horizontal="right"/>
    </xf>
    <xf numFmtId="197" fontId="9" fillId="36" borderId="22" xfId="0" applyNumberFormat="1" applyFont="1" applyFill="1" applyBorder="1" applyAlignment="1" applyProtection="1">
      <alignment horizontal="right"/>
    </xf>
    <xf numFmtId="197" fontId="9" fillId="0" borderId="3" xfId="7" applyNumberFormat="1" applyFont="1" applyFill="1" applyBorder="1" applyAlignment="1" applyProtection="1">
      <alignment horizontal="right"/>
      <protection locked="0"/>
    </xf>
    <xf numFmtId="197" fontId="9" fillId="0" borderId="10" xfId="0" applyNumberFormat="1" applyFont="1" applyFill="1" applyBorder="1" applyAlignment="1" applyProtection="1">
      <alignment horizontal="right"/>
      <protection locked="0"/>
    </xf>
    <xf numFmtId="197" fontId="9" fillId="0" borderId="3" xfId="0" applyNumberFormat="1" applyFont="1" applyFill="1" applyBorder="1" applyAlignment="1" applyProtection="1">
      <alignment horizontal="right"/>
      <protection locked="0"/>
    </xf>
    <xf numFmtId="197" fontId="9" fillId="0" borderId="22" xfId="0" applyNumberFormat="1" applyFont="1" applyFill="1" applyBorder="1" applyAlignment="1" applyProtection="1">
      <alignment horizontal="right"/>
    </xf>
    <xf numFmtId="197" fontId="9" fillId="36" borderId="25" xfId="7" applyNumberFormat="1" applyFont="1" applyFill="1" applyBorder="1" applyAlignment="1" applyProtection="1">
      <alignment horizontal="right"/>
    </xf>
    <xf numFmtId="197" fontId="9" fillId="36" borderId="26" xfId="0" applyNumberFormat="1" applyFont="1" applyFill="1" applyBorder="1" applyAlignment="1" applyProtection="1">
      <alignment horizontal="right"/>
    </xf>
    <xf numFmtId="197" fontId="21" fillId="0" borderId="3" xfId="0" applyNumberFormat="1" applyFont="1" applyFill="1" applyBorder="1" applyAlignment="1" applyProtection="1">
      <alignment horizontal="right"/>
      <protection locked="0"/>
    </xf>
    <xf numFmtId="197" fontId="9" fillId="36" borderId="22" xfId="7" applyNumberFormat="1" applyFont="1" applyFill="1" applyBorder="1" applyAlignment="1" applyProtection="1">
      <alignment horizontal="right"/>
    </xf>
    <xf numFmtId="197" fontId="21" fillId="36" borderId="3" xfId="0" applyNumberFormat="1" applyFont="1" applyFill="1" applyBorder="1" applyAlignment="1">
      <alignment horizontal="right"/>
    </xf>
    <xf numFmtId="197" fontId="9" fillId="0" borderId="22" xfId="7" applyNumberFormat="1" applyFont="1" applyFill="1" applyBorder="1" applyAlignment="1" applyProtection="1">
      <alignment horizontal="right"/>
    </xf>
    <xf numFmtId="197" fontId="22" fillId="0" borderId="3" xfId="0" applyNumberFormat="1" applyFont="1" applyFill="1" applyBorder="1" applyAlignment="1">
      <alignment horizontal="center"/>
    </xf>
    <xf numFmtId="197" fontId="22" fillId="0" borderId="22" xfId="0" applyNumberFormat="1" applyFont="1" applyFill="1" applyBorder="1" applyAlignment="1">
      <alignment horizontal="center"/>
    </xf>
    <xf numFmtId="197" fontId="21" fillId="36" borderId="3" xfId="0" applyNumberFormat="1" applyFont="1" applyFill="1" applyBorder="1" applyAlignment="1" applyProtection="1">
      <alignment horizontal="right"/>
    </xf>
    <xf numFmtId="197" fontId="21" fillId="0" borderId="22" xfId="0" applyNumberFormat="1" applyFont="1" applyFill="1" applyBorder="1" applyAlignment="1" applyProtection="1">
      <alignment horizontal="right"/>
      <protection locked="0"/>
    </xf>
    <xf numFmtId="197" fontId="21" fillId="0" borderId="3" xfId="0" applyNumberFormat="1" applyFont="1" applyFill="1" applyBorder="1" applyAlignment="1" applyProtection="1">
      <alignment horizontal="left" indent="1"/>
      <protection locked="0"/>
    </xf>
    <xf numFmtId="197" fontId="9" fillId="36" borderId="3" xfId="7" applyNumberFormat="1" applyFont="1" applyFill="1" applyBorder="1" applyAlignment="1" applyProtection="1"/>
    <xf numFmtId="197" fontId="21" fillId="0" borderId="3" xfId="0" applyNumberFormat="1" applyFont="1" applyFill="1" applyBorder="1" applyAlignment="1" applyProtection="1">
      <protection locked="0"/>
    </xf>
    <xf numFmtId="197" fontId="9" fillId="36" borderId="22" xfId="7" applyNumberFormat="1" applyFont="1" applyFill="1" applyBorder="1" applyAlignment="1" applyProtection="1"/>
    <xf numFmtId="197" fontId="21" fillId="0" borderId="3" xfId="0" applyNumberFormat="1" applyFont="1" applyFill="1" applyBorder="1" applyAlignment="1" applyProtection="1">
      <alignment horizontal="right" vertical="center"/>
      <protection locked="0"/>
    </xf>
    <xf numFmtId="197" fontId="21" fillId="36" borderId="25" xfId="0" applyNumberFormat="1" applyFont="1" applyFill="1" applyBorder="1" applyAlignment="1">
      <alignment horizontal="right"/>
    </xf>
    <xf numFmtId="197" fontId="9" fillId="36" borderId="26" xfId="7" applyNumberFormat="1" applyFont="1" applyFill="1" applyBorder="1" applyAlignment="1" applyProtection="1">
      <alignment horizontal="right"/>
    </xf>
    <xf numFmtId="197" fontId="9" fillId="36" borderId="3" xfId="0" applyNumberFormat="1" applyFont="1" applyFill="1" applyBorder="1" applyAlignment="1" applyProtection="1">
      <alignment horizontal="right"/>
    </xf>
    <xf numFmtId="197" fontId="9" fillId="0" borderId="25" xfId="0" applyNumberFormat="1" applyFont="1" applyFill="1" applyBorder="1" applyAlignment="1" applyProtection="1">
      <alignment horizontal="right"/>
    </xf>
    <xf numFmtId="197" fontId="9" fillId="36" borderId="25" xfId="0" applyNumberFormat="1" applyFont="1" applyFill="1" applyBorder="1" applyAlignment="1" applyProtection="1">
      <alignment horizontal="right"/>
    </xf>
    <xf numFmtId="3" fontId="24" fillId="36" borderId="25" xfId="0" applyNumberFormat="1" applyFont="1" applyFill="1" applyBorder="1" applyAlignment="1">
      <alignment vertical="center" wrapText="1"/>
    </xf>
    <xf numFmtId="3" fontId="24" fillId="36" borderId="26" xfId="0" applyNumberFormat="1" applyFont="1" applyFill="1" applyBorder="1" applyAlignment="1">
      <alignment vertical="center" wrapText="1"/>
    </xf>
    <xf numFmtId="197" fontId="0" fillId="36" borderId="20" xfId="0" applyNumberFormat="1" applyFill="1" applyBorder="1" applyAlignment="1">
      <alignment horizontal="center" vertical="center"/>
    </xf>
    <xf numFmtId="197" fontId="0" fillId="0" borderId="22" xfId="0" applyNumberFormat="1" applyBorder="1" applyAlignment="1"/>
    <xf numFmtId="197" fontId="0" fillId="0" borderId="22" xfId="0" applyNumberFormat="1" applyBorder="1" applyAlignment="1">
      <alignment wrapText="1"/>
    </xf>
    <xf numFmtId="197" fontId="0" fillId="36" borderId="22" xfId="0" applyNumberFormat="1" applyFill="1" applyBorder="1" applyAlignment="1">
      <alignment horizontal="center" vertical="center" wrapText="1"/>
    </xf>
    <xf numFmtId="197" fontId="0" fillId="36" borderId="26" xfId="0" applyNumberFormat="1" applyFill="1" applyBorder="1" applyAlignment="1">
      <alignment horizontal="center" vertical="center" wrapText="1"/>
    </xf>
    <xf numFmtId="197" fontId="7" fillId="36" borderId="22" xfId="2" applyNumberFormat="1" applyFont="1" applyFill="1" applyBorder="1" applyAlignment="1" applyProtection="1">
      <alignment vertical="top"/>
    </xf>
    <xf numFmtId="197" fontId="7" fillId="3" borderId="22" xfId="2" applyNumberFormat="1" applyFont="1" applyFill="1" applyBorder="1" applyAlignment="1" applyProtection="1">
      <alignment vertical="top"/>
      <protection locked="0"/>
    </xf>
    <xf numFmtId="197" fontId="7" fillId="36" borderId="22" xfId="2" applyNumberFormat="1" applyFont="1" applyFill="1" applyBorder="1" applyAlignment="1" applyProtection="1">
      <alignment vertical="top" wrapText="1"/>
    </xf>
    <xf numFmtId="197" fontId="7" fillId="3" borderId="22" xfId="2" applyNumberFormat="1" applyFont="1" applyFill="1" applyBorder="1" applyAlignment="1" applyProtection="1">
      <alignment vertical="top" wrapText="1"/>
      <protection locked="0"/>
    </xf>
    <xf numFmtId="197" fontId="7" fillId="36" borderId="22" xfId="2" applyNumberFormat="1" applyFont="1" applyFill="1" applyBorder="1" applyAlignment="1" applyProtection="1">
      <alignment vertical="top" wrapText="1"/>
      <protection locked="0"/>
    </xf>
    <xf numFmtId="197" fontId="7" fillId="36" borderId="26" xfId="2" applyNumberFormat="1" applyFont="1" applyFill="1" applyBorder="1" applyAlignment="1" applyProtection="1">
      <alignment vertical="top" wrapText="1"/>
    </xf>
    <xf numFmtId="197" fontId="26" fillId="0" borderId="34" xfId="0" applyNumberFormat="1" applyFont="1" applyBorder="1" applyAlignment="1">
      <alignment vertical="center"/>
    </xf>
    <xf numFmtId="197" fontId="26" fillId="0" borderId="13" xfId="0" applyNumberFormat="1" applyFont="1" applyBorder="1" applyAlignment="1">
      <alignment vertical="center"/>
    </xf>
    <xf numFmtId="197" fontId="20" fillId="0" borderId="13" xfId="0" applyNumberFormat="1" applyFont="1" applyBorder="1" applyAlignment="1">
      <alignment vertical="center"/>
    </xf>
    <xf numFmtId="197" fontId="26" fillId="0" borderId="14" xfId="0" applyNumberFormat="1" applyFont="1" applyBorder="1" applyAlignment="1">
      <alignment vertical="center"/>
    </xf>
    <xf numFmtId="197" fontId="25" fillId="36" borderId="16" xfId="0" applyNumberFormat="1" applyFont="1" applyFill="1" applyBorder="1" applyAlignment="1">
      <alignment vertical="center"/>
    </xf>
    <xf numFmtId="197" fontId="26" fillId="0" borderId="17" xfId="0" applyNumberFormat="1" applyFont="1" applyBorder="1" applyAlignment="1">
      <alignment vertical="center"/>
    </xf>
    <xf numFmtId="197" fontId="20" fillId="0" borderId="14" xfId="0" applyNumberFormat="1" applyFont="1" applyBorder="1" applyAlignment="1">
      <alignment vertical="center"/>
    </xf>
    <xf numFmtId="197" fontId="25" fillId="36" borderId="63" xfId="0" applyNumberFormat="1" applyFont="1" applyFill="1" applyBorder="1" applyAlignment="1">
      <alignment vertical="center"/>
    </xf>
    <xf numFmtId="197" fontId="26" fillId="36" borderId="13" xfId="0" applyNumberFormat="1" applyFont="1" applyFill="1" applyBorder="1" applyAlignment="1">
      <alignment vertical="center"/>
    </xf>
    <xf numFmtId="197" fontId="4" fillId="0" borderId="3" xfId="0" applyNumberFormat="1" applyFont="1" applyBorder="1" applyAlignment="1"/>
    <xf numFmtId="197" fontId="4" fillId="36" borderId="25" xfId="0" applyNumberFormat="1" applyFont="1" applyFill="1" applyBorder="1"/>
    <xf numFmtId="197" fontId="4" fillId="0" borderId="21" xfId="0" applyNumberFormat="1" applyFont="1" applyBorder="1" applyAlignment="1"/>
    <xf numFmtId="197" fontId="4" fillId="0" borderId="22" xfId="0" applyNumberFormat="1" applyFont="1" applyBorder="1" applyAlignment="1"/>
    <xf numFmtId="197" fontId="4" fillId="36" borderId="56" xfId="0" applyNumberFormat="1" applyFont="1" applyFill="1" applyBorder="1" applyAlignment="1"/>
    <xf numFmtId="197" fontId="4" fillId="36" borderId="24" xfId="0" applyNumberFormat="1" applyFont="1" applyFill="1" applyBorder="1"/>
    <xf numFmtId="197" fontId="4" fillId="36" borderId="26" xfId="0" applyNumberFormat="1" applyFont="1" applyFill="1" applyBorder="1"/>
    <xf numFmtId="197" fontId="4" fillId="36" borderId="57" xfId="0" applyNumberFormat="1" applyFont="1" applyFill="1" applyBorder="1"/>
    <xf numFmtId="197" fontId="4" fillId="0" borderId="3" xfId="0" applyNumberFormat="1" applyFont="1" applyBorder="1"/>
    <xf numFmtId="197" fontId="4" fillId="0" borderId="3" xfId="0" applyNumberFormat="1" applyFont="1" applyFill="1" applyBorder="1"/>
    <xf numFmtId="197" fontId="9" fillId="36" borderId="3" xfId="5" applyNumberFormat="1" applyFont="1" applyFill="1" applyBorder="1" applyProtection="1">
      <protection locked="0"/>
    </xf>
    <xf numFmtId="197" fontId="9" fillId="3" borderId="3" xfId="5" applyNumberFormat="1" applyFont="1" applyFill="1" applyBorder="1" applyProtection="1">
      <protection locked="0"/>
    </xf>
    <xf numFmtId="197" fontId="10" fillId="36" borderId="25" xfId="16" applyNumberFormat="1" applyFont="1" applyFill="1" applyBorder="1" applyAlignment="1" applyProtection="1">
      <protection locked="0"/>
    </xf>
    <xf numFmtId="197" fontId="9" fillId="36" borderId="3" xfId="1" applyNumberFormat="1" applyFont="1" applyFill="1" applyBorder="1" applyProtection="1">
      <protection locked="0"/>
    </xf>
    <xf numFmtId="197" fontId="9" fillId="0" borderId="3" xfId="1" applyNumberFormat="1" applyFont="1" applyFill="1" applyBorder="1" applyProtection="1">
      <protection locked="0"/>
    </xf>
    <xf numFmtId="197" fontId="10" fillId="36" borderId="25" xfId="1" applyNumberFormat="1" applyFont="1" applyFill="1" applyBorder="1" applyAlignment="1" applyProtection="1">
      <protection locked="0"/>
    </xf>
    <xf numFmtId="197" fontId="9" fillId="3" borderId="25" xfId="5" applyNumberFormat="1" applyFont="1" applyFill="1" applyBorder="1" applyProtection="1">
      <protection locked="0"/>
    </xf>
    <xf numFmtId="197" fontId="26" fillId="0" borderId="0" xfId="0" applyNumberFormat="1" applyFont="1"/>
    <xf numFmtId="0" fontId="4" fillId="0" borderId="29" xfId="0" applyFont="1" applyBorder="1" applyAlignment="1">
      <alignment horizontal="center" vertical="center"/>
    </xf>
    <xf numFmtId="197" fontId="4" fillId="0" borderId="8" xfId="0" applyNumberFormat="1" applyFont="1" applyBorder="1" applyAlignment="1"/>
    <xf numFmtId="0" fontId="4" fillId="0" borderId="29" xfId="0" applyFont="1" applyBorder="1" applyAlignment="1">
      <alignment wrapText="1"/>
    </xf>
    <xf numFmtId="197" fontId="4" fillId="0" borderId="8" xfId="0" applyNumberFormat="1" applyFont="1" applyBorder="1"/>
    <xf numFmtId="197" fontId="4" fillId="0" borderId="23" xfId="0" applyNumberFormat="1" applyFont="1" applyBorder="1" applyAlignment="1"/>
    <xf numFmtId="197" fontId="4" fillId="0" borderId="23"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2" xfId="20961" applyFont="1" applyBorder="1"/>
    <xf numFmtId="9" fontId="4" fillId="36" borderId="26" xfId="20961" applyFont="1" applyFill="1" applyBorder="1"/>
    <xf numFmtId="171" fontId="4" fillId="0" borderId="22" xfId="0" applyNumberFormat="1" applyFont="1" applyBorder="1" applyAlignment="1"/>
    <xf numFmtId="0" fontId="4" fillId="36" borderId="26" xfId="0" applyFont="1" applyFill="1" applyBorder="1"/>
    <xf numFmtId="171" fontId="6" fillId="36" borderId="25"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173" fontId="29" fillId="37" borderId="0" xfId="20" applyBorder="1"/>
    <xf numFmtId="0" fontId="15" fillId="0" borderId="21" xfId="0" applyFont="1" applyFill="1" applyBorder="1" applyAlignment="1">
      <alignment horizontal="center" vertical="center" wrapText="1"/>
    </xf>
    <xf numFmtId="0" fontId="4" fillId="0" borderId="7" xfId="0" applyFont="1" applyFill="1" applyBorder="1" applyAlignment="1">
      <alignment vertical="center"/>
    </xf>
    <xf numFmtId="0" fontId="4" fillId="0" borderId="86" xfId="0" applyFont="1" applyFill="1" applyBorder="1" applyAlignment="1">
      <alignment vertical="center"/>
    </xf>
    <xf numFmtId="0" fontId="6" fillId="0" borderId="86" xfId="0" applyFont="1" applyFill="1" applyBorder="1" applyAlignment="1">
      <alignment vertical="center"/>
    </xf>
    <xf numFmtId="0" fontId="4" fillId="0" borderId="19" xfId="0" applyFont="1" applyFill="1" applyBorder="1" applyAlignment="1">
      <alignment vertical="center"/>
    </xf>
    <xf numFmtId="0" fontId="4" fillId="0" borderId="81" xfId="0" applyFont="1" applyFill="1" applyBorder="1" applyAlignment="1">
      <alignment vertical="center"/>
    </xf>
    <xf numFmtId="0" fontId="4" fillId="0" borderId="83" xfId="0" applyFont="1" applyFill="1" applyBorder="1" applyAlignment="1">
      <alignment vertical="center"/>
    </xf>
    <xf numFmtId="0" fontId="4" fillId="0" borderId="18"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6" xfId="0" applyFont="1" applyFill="1" applyBorder="1" applyAlignment="1">
      <alignment horizontal="center" vertical="center"/>
    </xf>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84" xfId="0" applyFont="1" applyFill="1" applyBorder="1" applyAlignment="1">
      <alignment vertical="center"/>
    </xf>
    <xf numFmtId="0" fontId="14" fillId="3" borderId="99" xfId="0" applyFont="1" applyFill="1" applyBorder="1" applyAlignment="1">
      <alignment horizontal="left"/>
    </xf>
    <xf numFmtId="0" fontId="14" fillId="3" borderId="100" xfId="0" applyFont="1" applyFill="1" applyBorder="1" applyAlignment="1">
      <alignment horizontal="left"/>
    </xf>
    <xf numFmtId="0" fontId="4" fillId="0" borderId="0" xfId="0" applyFont="1"/>
    <xf numFmtId="0" fontId="4" fillId="0" borderId="0" xfId="0" applyFont="1" applyFill="1"/>
    <xf numFmtId="0" fontId="4" fillId="0" borderId="86"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6" fillId="3" borderId="102" xfId="0" applyFont="1" applyFill="1" applyBorder="1" applyAlignment="1">
      <alignment vertical="center"/>
    </xf>
    <xf numFmtId="0" fontId="4" fillId="0" borderId="103" xfId="0" applyFont="1" applyFill="1" applyBorder="1" applyAlignment="1">
      <alignment horizontal="center" vertical="center"/>
    </xf>
    <xf numFmtId="0" fontId="6" fillId="0" borderId="25" xfId="0" applyFont="1" applyFill="1" applyBorder="1" applyAlignment="1">
      <alignment vertical="center"/>
    </xf>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7" fontId="4" fillId="0" borderId="8" xfId="0" applyNumberFormat="1" applyFont="1" applyFill="1" applyBorder="1"/>
    <xf numFmtId="0" fontId="7" fillId="0" borderId="18" xfId="11" applyFont="1" applyFill="1" applyBorder="1" applyAlignment="1" applyProtection="1">
      <alignment vertical="center"/>
    </xf>
    <xf numFmtId="0" fontId="7" fillId="0" borderId="19" xfId="11" applyFont="1" applyFill="1" applyBorder="1" applyAlignment="1" applyProtection="1">
      <alignment vertical="center"/>
    </xf>
    <xf numFmtId="0" fontId="15" fillId="0" borderId="20" xfId="11" applyFont="1" applyFill="1" applyBorder="1" applyAlignment="1" applyProtection="1">
      <alignment horizontal="center" vertical="center"/>
    </xf>
    <xf numFmtId="0" fontId="0" fillId="0" borderId="103" xfId="0" applyBorder="1"/>
    <xf numFmtId="0" fontId="0" fillId="0" borderId="103" xfId="0" applyBorder="1" applyAlignment="1">
      <alignment horizontal="center"/>
    </xf>
    <xf numFmtId="0" fontId="4" fillId="0" borderId="85" xfId="0" applyFont="1" applyBorder="1" applyAlignment="1">
      <alignment vertical="center" wrapText="1"/>
    </xf>
    <xf numFmtId="171" fontId="4" fillId="0" borderId="86" xfId="0" applyNumberFormat="1" applyFont="1" applyBorder="1" applyAlignment="1">
      <alignment horizontal="center" vertical="center"/>
    </xf>
    <xf numFmtId="171" fontId="4" fillId="0" borderId="101" xfId="0" applyNumberFormat="1" applyFont="1" applyBorder="1" applyAlignment="1">
      <alignment horizontal="center" vertical="center"/>
    </xf>
    <xf numFmtId="171" fontId="14" fillId="0" borderId="86" xfId="0" applyNumberFormat="1" applyFont="1" applyBorder="1" applyAlignment="1">
      <alignment horizontal="center" vertical="center"/>
    </xf>
    <xf numFmtId="0" fontId="14" fillId="0" borderId="85" xfId="0" applyFont="1" applyBorder="1" applyAlignment="1">
      <alignment vertical="center" wrapText="1"/>
    </xf>
    <xf numFmtId="0" fontId="0" fillId="0" borderId="24" xfId="0" applyBorder="1"/>
    <xf numFmtId="0" fontId="6" fillId="36" borderId="104" xfId="0" applyFont="1" applyFill="1" applyBorder="1" applyAlignment="1">
      <alignment vertical="center" wrapText="1"/>
    </xf>
    <xf numFmtId="171" fontId="6" fillId="36" borderId="26" xfId="0" applyNumberFormat="1" applyFont="1" applyFill="1" applyBorder="1" applyAlignment="1">
      <alignment horizontal="center" vertical="center"/>
    </xf>
    <xf numFmtId="197" fontId="0" fillId="0" borderId="22" xfId="0" applyNumberFormat="1" applyFill="1" applyBorder="1" applyAlignment="1">
      <alignment wrapText="1"/>
    </xf>
    <xf numFmtId="0" fontId="7" fillId="0" borderId="0" xfId="0" applyFont="1" applyFill="1" applyAlignment="1">
      <alignment wrapText="1"/>
    </xf>
    <xf numFmtId="0" fontId="6" fillId="36" borderId="19"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103" xfId="0" applyFont="1" applyFill="1" applyBorder="1" applyAlignment="1">
      <alignment horizontal="left" vertical="center" wrapText="1"/>
    </xf>
    <xf numFmtId="0" fontId="6" fillId="36" borderId="86" xfId="0" applyFont="1" applyFill="1" applyBorder="1" applyAlignment="1">
      <alignment horizontal="left" vertical="center" wrapText="1"/>
    </xf>
    <xf numFmtId="0" fontId="6" fillId="36" borderId="101" xfId="0" applyFont="1" applyFill="1" applyBorder="1" applyAlignment="1">
      <alignment horizontal="left" vertical="center" wrapText="1"/>
    </xf>
    <xf numFmtId="0" fontId="4" fillId="0" borderId="103" xfId="0" applyFont="1" applyFill="1" applyBorder="1" applyAlignment="1">
      <alignment horizontal="right" vertical="center" wrapText="1"/>
    </xf>
    <xf numFmtId="0" fontId="4" fillId="0" borderId="86" xfId="0" applyFont="1" applyFill="1" applyBorder="1" applyAlignment="1">
      <alignment horizontal="left" vertical="center" wrapText="1"/>
    </xf>
    <xf numFmtId="0" fontId="109" fillId="0" borderId="103" xfId="0" applyFont="1" applyFill="1" applyBorder="1" applyAlignment="1">
      <alignment horizontal="right" vertical="center" wrapText="1"/>
    </xf>
    <xf numFmtId="0" fontId="109" fillId="0" borderId="86" xfId="0" applyFont="1" applyFill="1" applyBorder="1" applyAlignment="1">
      <alignment horizontal="left" vertical="center" wrapText="1"/>
    </xf>
    <xf numFmtId="0" fontId="6" fillId="36" borderId="86" xfId="0" applyFont="1" applyFill="1" applyBorder="1" applyAlignment="1">
      <alignment horizontal="center" vertical="center" wrapText="1"/>
    </xf>
    <xf numFmtId="0" fontId="6" fillId="0" borderId="103"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9" fillId="0" borderId="0" xfId="0" applyFont="1" applyFill="1" applyAlignment="1">
      <alignment horizontal="left" vertical="center"/>
    </xf>
    <xf numFmtId="49" fontId="110" fillId="0" borderId="24" xfId="5" applyNumberFormat="1" applyFont="1" applyFill="1" applyBorder="1" applyAlignment="1" applyProtection="1">
      <alignment horizontal="left" vertical="center"/>
      <protection locked="0"/>
    </xf>
    <xf numFmtId="0" fontId="111" fillId="0" borderId="25" xfId="9" applyFont="1" applyFill="1" applyBorder="1" applyAlignment="1" applyProtection="1">
      <alignment horizontal="left" vertical="center" wrapText="1"/>
      <protection locked="0"/>
    </xf>
    <xf numFmtId="0" fontId="23" fillId="0" borderId="103" xfId="0" applyFont="1" applyBorder="1" applyAlignment="1">
      <alignment horizontal="center" vertical="center" wrapText="1"/>
    </xf>
    <xf numFmtId="0" fontId="23" fillId="0" borderId="86" xfId="0" applyFont="1" applyBorder="1" applyAlignment="1">
      <alignment vertical="center" wrapText="1"/>
    </xf>
    <xf numFmtId="3" fontId="24" fillId="36" borderId="86" xfId="0" applyNumberFormat="1" applyFont="1" applyFill="1" applyBorder="1" applyAlignment="1">
      <alignment vertical="center" wrapText="1"/>
    </xf>
    <xf numFmtId="3" fontId="24" fillId="36" borderId="101" xfId="0" applyNumberFormat="1" applyFont="1" applyFill="1" applyBorder="1" applyAlignment="1">
      <alignment vertical="center" wrapText="1"/>
    </xf>
    <xf numFmtId="14" fontId="7" fillId="3" borderId="86" xfId="8" quotePrefix="1" applyNumberFormat="1" applyFont="1" applyFill="1" applyBorder="1" applyAlignment="1" applyProtection="1">
      <alignment horizontal="left" vertical="center" wrapText="1" indent="2"/>
      <protection locked="0"/>
    </xf>
    <xf numFmtId="3" fontId="24" fillId="0" borderId="86" xfId="0" applyNumberFormat="1" applyFont="1" applyBorder="1" applyAlignment="1">
      <alignment vertical="center" wrapText="1"/>
    </xf>
    <xf numFmtId="3" fontId="24" fillId="0" borderId="101" xfId="0" applyNumberFormat="1" applyFont="1" applyBorder="1" applyAlignment="1">
      <alignment vertical="center" wrapText="1"/>
    </xf>
    <xf numFmtId="14" fontId="7" fillId="3" borderId="86" xfId="8" quotePrefix="1" applyNumberFormat="1" applyFont="1" applyFill="1" applyBorder="1" applyAlignment="1" applyProtection="1">
      <alignment horizontal="left" vertical="center" wrapText="1" indent="3"/>
      <protection locked="0"/>
    </xf>
    <xf numFmtId="3" fontId="24" fillId="0" borderId="86" xfId="0" applyNumberFormat="1" applyFont="1" applyFill="1" applyBorder="1" applyAlignment="1">
      <alignment vertical="center" wrapText="1"/>
    </xf>
    <xf numFmtId="0" fontId="23" fillId="0" borderId="86" xfId="0" applyFont="1" applyFill="1" applyBorder="1" applyAlignment="1">
      <alignment horizontal="left" vertical="center" wrapText="1" indent="2"/>
    </xf>
    <xf numFmtId="49" fontId="109" fillId="0" borderId="103" xfId="0" applyNumberFormat="1" applyFont="1" applyFill="1" applyBorder="1" applyAlignment="1">
      <alignment horizontal="right" vertical="center" wrapText="1"/>
    </xf>
    <xf numFmtId="0" fontId="23" fillId="0" borderId="103" xfId="0" applyFont="1" applyFill="1" applyBorder="1" applyAlignment="1">
      <alignment horizontal="center" vertical="center" wrapText="1"/>
    </xf>
    <xf numFmtId="0" fontId="23" fillId="0" borderId="86" xfId="0" applyFont="1" applyFill="1" applyBorder="1" applyAlignment="1">
      <alignment vertical="center" wrapText="1"/>
    </xf>
    <xf numFmtId="3" fontId="24" fillId="0" borderId="101" xfId="0" applyNumberFormat="1" applyFont="1" applyFill="1" applyBorder="1" applyAlignment="1">
      <alignment vertical="center" wrapText="1"/>
    </xf>
    <xf numFmtId="14" fontId="7" fillId="0" borderId="0" xfId="0" applyNumberFormat="1" applyFont="1"/>
    <xf numFmtId="14" fontId="4" fillId="0" borderId="0" xfId="0" applyNumberFormat="1" applyFont="1"/>
    <xf numFmtId="14" fontId="0" fillId="0" borderId="0" xfId="0" applyNumberFormat="1"/>
    <xf numFmtId="14" fontId="9" fillId="0" borderId="0" xfId="11" applyNumberFormat="1" applyFont="1" applyFill="1" applyBorder="1" applyAlignment="1" applyProtection="1"/>
    <xf numFmtId="0" fontId="9" fillId="0" borderId="94" xfId="0" applyFont="1" applyBorder="1" applyAlignment="1">
      <alignment vertical="center"/>
    </xf>
    <xf numFmtId="0" fontId="13" fillId="0" borderId="82" xfId="0" applyFont="1" applyBorder="1" applyAlignment="1">
      <alignment wrapText="1"/>
    </xf>
    <xf numFmtId="0" fontId="4" fillId="0" borderId="106" xfId="0" applyFont="1" applyBorder="1" applyAlignment="1"/>
    <xf numFmtId="0" fontId="9" fillId="0" borderId="103" xfId="0" applyFont="1" applyBorder="1" applyAlignment="1">
      <alignment vertical="center"/>
    </xf>
    <xf numFmtId="0" fontId="2" fillId="0" borderId="87" xfId="0" applyFont="1" applyBorder="1" applyAlignment="1">
      <alignment wrapText="1"/>
    </xf>
    <xf numFmtId="170" fontId="4" fillId="0" borderId="23" xfId="20961" applyNumberFormat="1" applyFont="1" applyBorder="1" applyAlignment="1"/>
    <xf numFmtId="170" fontId="4" fillId="0" borderId="106" xfId="20961" applyNumberFormat="1" applyFont="1" applyBorder="1" applyAlignment="1"/>
    <xf numFmtId="0" fontId="2" fillId="0" borderId="82" xfId="0" applyFont="1" applyBorder="1" applyAlignment="1">
      <alignment wrapText="1"/>
    </xf>
    <xf numFmtId="0" fontId="12" fillId="0" borderId="3" xfId="0" applyFont="1" applyBorder="1"/>
    <xf numFmtId="0" fontId="105" fillId="0" borderId="3" xfId="20960" applyFont="1" applyFill="1" applyBorder="1" applyAlignment="1" applyProtection="1">
      <alignment horizontal="center" vertical="center"/>
    </xf>
    <xf numFmtId="0" fontId="108" fillId="0" borderId="3" xfId="0" applyFont="1" applyBorder="1"/>
    <xf numFmtId="0" fontId="112" fillId="3" borderId="3" xfId="20960" applyFont="1" applyFill="1" applyBorder="1" applyAlignment="1" applyProtection="1">
      <alignment horizontal="right" indent="1"/>
    </xf>
    <xf numFmtId="0" fontId="106" fillId="3" borderId="3" xfId="20960" applyFont="1" applyFill="1" applyBorder="1" applyAlignment="1" applyProtection="1">
      <alignment horizontal="left" wrapText="1" indent="1"/>
    </xf>
    <xf numFmtId="0" fontId="106" fillId="0" borderId="3" xfId="20960" applyFont="1" applyFill="1" applyBorder="1" applyAlignment="1" applyProtection="1">
      <alignment horizontal="left" wrapText="1" indent="1"/>
    </xf>
    <xf numFmtId="0" fontId="112" fillId="3" borderId="2" xfId="20960" applyFont="1" applyFill="1" applyBorder="1" applyAlignment="1" applyProtection="1">
      <alignment horizontal="right" indent="1"/>
    </xf>
    <xf numFmtId="0" fontId="106" fillId="0" borderId="2" xfId="20960" applyFont="1" applyFill="1" applyBorder="1" applyAlignment="1" applyProtection="1">
      <alignment horizontal="left" wrapText="1" indent="1"/>
    </xf>
    <xf numFmtId="0" fontId="113" fillId="0" borderId="0" xfId="0" applyFont="1" applyBorder="1" applyAlignment="1">
      <alignment wrapText="1"/>
    </xf>
    <xf numFmtId="0" fontId="112" fillId="3" borderId="86" xfId="20960" applyFont="1" applyFill="1" applyBorder="1" applyAlignment="1" applyProtection="1"/>
    <xf numFmtId="0" fontId="105" fillId="0" borderId="86" xfId="20960" applyFont="1" applyFill="1" applyBorder="1" applyAlignment="1" applyProtection="1">
      <alignment horizontal="center" vertical="center"/>
    </xf>
    <xf numFmtId="0" fontId="12" fillId="0" borderId="86" xfId="0" applyFont="1" applyBorder="1"/>
    <xf numFmtId="0" fontId="114" fillId="0" borderId="86" xfId="17" applyFont="1" applyFill="1" applyBorder="1" applyAlignment="1" applyProtection="1"/>
    <xf numFmtId="0" fontId="114" fillId="0" borderId="86" xfId="17" applyFont="1" applyFill="1" applyBorder="1" applyAlignment="1" applyProtection="1">
      <alignment horizontal="left" vertical="center" wrapText="1"/>
    </xf>
    <xf numFmtId="49" fontId="115" fillId="0" borderId="86" xfId="0" applyNumberFormat="1" applyFont="1" applyFill="1" applyBorder="1" applyAlignment="1">
      <alignment horizontal="right" vertical="center" wrapText="1"/>
    </xf>
    <xf numFmtId="0" fontId="114" fillId="0" borderId="86" xfId="17" applyFont="1" applyFill="1" applyBorder="1" applyAlignment="1" applyProtection="1">
      <alignment horizontal="left" vertical="center"/>
    </xf>
    <xf numFmtId="0" fontId="114" fillId="0" borderId="86" xfId="17" applyFont="1" applyBorder="1" applyAlignment="1" applyProtection="1"/>
    <xf numFmtId="0" fontId="12" fillId="0" borderId="86" xfId="0" applyFont="1" applyFill="1" applyBorder="1"/>
    <xf numFmtId="0" fontId="12" fillId="0" borderId="0" xfId="0" applyFont="1" applyFill="1"/>
    <xf numFmtId="183" fontId="7" fillId="0" borderId="19" xfId="0" applyNumberFormat="1" applyFont="1" applyFill="1" applyBorder="1" applyAlignment="1">
      <alignment horizontal="left" vertical="center" wrapText="1" indent="1"/>
    </xf>
    <xf numFmtId="183" fontId="4" fillId="0" borderId="19" xfId="0" applyNumberFormat="1" applyFont="1" applyFill="1" applyBorder="1" applyAlignment="1">
      <alignment horizontal="center" vertical="center" wrapText="1"/>
    </xf>
    <xf numFmtId="197" fontId="7" fillId="0" borderId="86" xfId="0" applyNumberFormat="1" applyFont="1" applyFill="1" applyBorder="1" applyAlignment="1" applyProtection="1">
      <alignment vertical="center" wrapText="1"/>
      <protection locked="0"/>
    </xf>
    <xf numFmtId="197" fontId="4" fillId="0" borderId="86" xfId="0" applyNumberFormat="1" applyFont="1" applyFill="1" applyBorder="1" applyAlignment="1" applyProtection="1">
      <alignment vertical="center" wrapText="1"/>
      <protection locked="0"/>
    </xf>
    <xf numFmtId="197" fontId="7" fillId="0" borderId="86" xfId="0" applyNumberFormat="1" applyFont="1" applyFill="1" applyBorder="1" applyAlignment="1" applyProtection="1">
      <alignment horizontal="right" vertical="center" wrapText="1"/>
      <protection locked="0"/>
    </xf>
    <xf numFmtId="9" fontId="4" fillId="0" borderId="86" xfId="20961" applyFont="1" applyFill="1" applyBorder="1" applyAlignment="1" applyProtection="1">
      <alignment horizontal="right" vertical="center" wrapText="1"/>
      <protection locked="0"/>
    </xf>
    <xf numFmtId="9" fontId="4" fillId="0" borderId="86" xfId="20961" applyFont="1" applyBorder="1" applyAlignment="1" applyProtection="1">
      <alignment vertical="center" wrapText="1"/>
      <protection locked="0"/>
    </xf>
    <xf numFmtId="9" fontId="29" fillId="37" borderId="0" xfId="20961" applyFont="1" applyFill="1" applyBorder="1"/>
    <xf numFmtId="9" fontId="9" fillId="2" borderId="86" xfId="20961" applyFont="1" applyFill="1" applyBorder="1" applyAlignment="1" applyProtection="1">
      <alignment vertical="center"/>
      <protection locked="0"/>
    </xf>
    <xf numFmtId="9" fontId="18" fillId="2" borderId="86" xfId="20961" applyFont="1" applyFill="1" applyBorder="1" applyAlignment="1" applyProtection="1">
      <alignment vertical="center"/>
      <protection locked="0"/>
    </xf>
    <xf numFmtId="9" fontId="9" fillId="0" borderId="86" xfId="20961" applyFont="1" applyFill="1" applyBorder="1" applyAlignment="1" applyProtection="1">
      <alignment vertical="center"/>
      <protection locked="0"/>
    </xf>
    <xf numFmtId="9" fontId="18" fillId="0" borderId="86" xfId="20961" applyFont="1" applyFill="1" applyBorder="1" applyAlignment="1" applyProtection="1">
      <alignment vertical="center"/>
      <protection locked="0"/>
    </xf>
    <xf numFmtId="197" fontId="9" fillId="2" borderId="86" xfId="0" applyNumberFormat="1" applyFont="1" applyFill="1" applyBorder="1" applyAlignment="1" applyProtection="1">
      <alignment vertical="center"/>
      <protection locked="0"/>
    </xf>
    <xf numFmtId="197" fontId="18" fillId="2" borderId="86" xfId="0" applyNumberFormat="1" applyFont="1" applyFill="1" applyBorder="1" applyAlignment="1" applyProtection="1">
      <alignment vertical="center"/>
      <protection locked="0"/>
    </xf>
    <xf numFmtId="9" fontId="9" fillId="2" borderId="25" xfId="20961" applyFont="1" applyFill="1" applyBorder="1" applyAlignment="1" applyProtection="1">
      <alignment vertical="center"/>
      <protection locked="0"/>
    </xf>
    <xf numFmtId="9" fontId="18" fillId="2" borderId="25" xfId="20961" applyFont="1" applyFill="1" applyBorder="1" applyAlignment="1" applyProtection="1">
      <alignment vertical="center"/>
      <protection locked="0"/>
    </xf>
    <xf numFmtId="183" fontId="23" fillId="0" borderId="7" xfId="0" applyNumberFormat="1" applyFont="1" applyBorder="1" applyAlignment="1">
      <alignment horizontal="center" vertical="center" wrapText="1"/>
    </xf>
    <xf numFmtId="183" fontId="23" fillId="0" borderId="72" xfId="0" applyNumberFormat="1" applyFont="1" applyBorder="1" applyAlignment="1">
      <alignment horizontal="center" vertical="center" wrapText="1"/>
    </xf>
    <xf numFmtId="170" fontId="4" fillId="0" borderId="86" xfId="20961" applyNumberFormat="1" applyFont="1" applyFill="1" applyBorder="1" applyAlignment="1">
      <alignment horizontal="left" vertical="center" wrapText="1"/>
    </xf>
    <xf numFmtId="170" fontId="6" fillId="36" borderId="86" xfId="20961" applyNumberFormat="1" applyFont="1" applyFill="1" applyBorder="1" applyAlignment="1">
      <alignment horizontal="left" vertical="center" wrapText="1"/>
    </xf>
    <xf numFmtId="170" fontId="109" fillId="0" borderId="86" xfId="20961" applyNumberFormat="1" applyFont="1" applyFill="1" applyBorder="1" applyAlignment="1">
      <alignment horizontal="left" vertical="center" wrapText="1"/>
    </xf>
    <xf numFmtId="169" fontId="4" fillId="0" borderId="101" xfId="7" applyNumberFormat="1" applyFont="1" applyFill="1" applyBorder="1" applyAlignment="1">
      <alignment horizontal="left" vertical="center" wrapText="1"/>
    </xf>
    <xf numFmtId="169" fontId="6" fillId="36" borderId="101" xfId="7" applyNumberFormat="1" applyFont="1" applyFill="1" applyBorder="1" applyAlignment="1">
      <alignment horizontal="left" vertical="center" wrapText="1"/>
    </xf>
    <xf numFmtId="169" fontId="109" fillId="0" borderId="101" xfId="7" applyNumberFormat="1" applyFont="1" applyFill="1" applyBorder="1" applyAlignment="1">
      <alignment horizontal="left" vertical="center" wrapText="1"/>
    </xf>
    <xf numFmtId="169" fontId="6" fillId="36" borderId="101" xfId="7" applyNumberFormat="1" applyFont="1" applyFill="1" applyBorder="1" applyAlignment="1">
      <alignment horizontal="center" vertical="center" wrapText="1"/>
    </xf>
    <xf numFmtId="197" fontId="0" fillId="0" borderId="0" xfId="0" applyNumberFormat="1"/>
    <xf numFmtId="168" fontId="12" fillId="0" borderId="0" xfId="7" applyFont="1"/>
    <xf numFmtId="10" fontId="109" fillId="0" borderId="86" xfId="20961" applyNumberFormat="1" applyFont="1" applyFill="1" applyBorder="1" applyAlignment="1">
      <alignment horizontal="left" vertical="center" wrapText="1"/>
    </xf>
    <xf numFmtId="10" fontId="109" fillId="0" borderId="25" xfId="20961" applyNumberFormat="1" applyFont="1" applyFill="1" applyBorder="1" applyAlignment="1">
      <alignment horizontal="left" vertical="center" wrapText="1"/>
    </xf>
    <xf numFmtId="169" fontId="4" fillId="0" borderId="26" xfId="7" applyNumberFormat="1" applyFont="1" applyFill="1" applyBorder="1" applyAlignment="1">
      <alignment horizontal="left" vertical="center" wrapText="1"/>
    </xf>
    <xf numFmtId="198" fontId="4" fillId="0" borderId="0" xfId="7" applyNumberFormat="1" applyFont="1"/>
    <xf numFmtId="198" fontId="9" fillId="0" borderId="0" xfId="7" applyNumberFormat="1" applyFont="1" applyFill="1" applyBorder="1" applyAlignment="1" applyProtection="1"/>
    <xf numFmtId="198" fontId="4" fillId="0" borderId="0" xfId="7" applyNumberFormat="1" applyFont="1" applyFill="1" applyAlignment="1">
      <alignment horizontal="center" vertical="center"/>
    </xf>
    <xf numFmtId="198" fontId="4" fillId="0" borderId="0" xfId="7" applyNumberFormat="1" applyFont="1" applyFill="1" applyAlignment="1">
      <alignment horizontal="left" vertical="center"/>
    </xf>
    <xf numFmtId="198" fontId="109" fillId="0" borderId="0" xfId="7" applyNumberFormat="1" applyFont="1" applyFill="1" applyAlignment="1">
      <alignment horizontal="left" vertical="center"/>
    </xf>
    <xf numFmtId="198" fontId="4" fillId="0" borderId="0" xfId="7" applyNumberFormat="1" applyFont="1" applyFill="1"/>
    <xf numFmtId="171" fontId="19" fillId="0" borderId="66" xfId="0" applyNumberFormat="1" applyFont="1" applyFill="1" applyBorder="1" applyAlignment="1">
      <alignment horizontal="center"/>
    </xf>
    <xf numFmtId="197" fontId="4" fillId="0" borderId="0" xfId="0" applyNumberFormat="1" applyFont="1"/>
    <xf numFmtId="197" fontId="12" fillId="0" borderId="0" xfId="0" applyNumberFormat="1" applyFont="1"/>
    <xf numFmtId="169" fontId="4" fillId="3" borderId="84" xfId="7" applyNumberFormat="1" applyFont="1" applyFill="1" applyBorder="1" applyAlignment="1">
      <alignment vertical="center"/>
    </xf>
    <xf numFmtId="169" fontId="4" fillId="3" borderId="23" xfId="7" applyNumberFormat="1" applyFont="1" applyFill="1" applyBorder="1" applyAlignment="1">
      <alignment vertical="center"/>
    </xf>
    <xf numFmtId="169" fontId="29" fillId="37" borderId="0" xfId="7" applyNumberFormat="1" applyFont="1" applyFill="1" applyBorder="1"/>
    <xf numFmtId="169" fontId="4" fillId="0" borderId="58" xfId="7" applyNumberFormat="1" applyFont="1" applyFill="1" applyBorder="1" applyAlignment="1">
      <alignment vertical="center"/>
    </xf>
    <xf numFmtId="169" fontId="4" fillId="0" borderId="72" xfId="7" applyNumberFormat="1" applyFont="1" applyFill="1" applyBorder="1" applyAlignment="1">
      <alignment vertical="center"/>
    </xf>
    <xf numFmtId="169" fontId="4" fillId="0" borderId="86" xfId="7" applyNumberFormat="1" applyFont="1" applyFill="1" applyBorder="1" applyAlignment="1">
      <alignment vertical="center"/>
    </xf>
    <xf numFmtId="169" fontId="4" fillId="0" borderId="87" xfId="7" applyNumberFormat="1" applyFont="1" applyFill="1" applyBorder="1" applyAlignment="1">
      <alignment vertical="center"/>
    </xf>
    <xf numFmtId="169" fontId="4" fillId="0" borderId="101" xfId="7" applyNumberFormat="1" applyFont="1" applyFill="1" applyBorder="1" applyAlignment="1">
      <alignment vertical="center"/>
    </xf>
    <xf numFmtId="169" fontId="4" fillId="0" borderId="25" xfId="7" applyNumberFormat="1" applyFont="1" applyFill="1" applyBorder="1" applyAlignment="1">
      <alignment vertical="center"/>
    </xf>
    <xf numFmtId="169" fontId="4" fillId="0" borderId="27" xfId="7" applyNumberFormat="1" applyFont="1" applyFill="1" applyBorder="1" applyAlignment="1">
      <alignment vertical="center"/>
    </xf>
    <xf numFmtId="169" fontId="4" fillId="0" borderId="26" xfId="7" applyNumberFormat="1" applyFont="1" applyFill="1" applyBorder="1" applyAlignment="1">
      <alignment vertical="center"/>
    </xf>
    <xf numFmtId="169" fontId="4" fillId="3" borderId="0" xfId="7" applyNumberFormat="1" applyFont="1" applyFill="1" applyBorder="1" applyAlignment="1">
      <alignment vertical="center"/>
    </xf>
    <xf numFmtId="169" fontId="29" fillId="37" borderId="60" xfId="7" applyNumberFormat="1" applyFont="1" applyFill="1" applyBorder="1"/>
    <xf numFmtId="169" fontId="4" fillId="0" borderId="29" xfId="7" applyNumberFormat="1" applyFont="1" applyFill="1" applyBorder="1" applyAlignment="1">
      <alignment vertical="center"/>
    </xf>
    <xf numFmtId="169" fontId="4" fillId="0" borderId="20" xfId="7" applyNumberFormat="1" applyFont="1" applyFill="1" applyBorder="1" applyAlignment="1">
      <alignment vertical="center"/>
    </xf>
    <xf numFmtId="169" fontId="29" fillId="37" borderId="27" xfId="7" applyNumberFormat="1" applyFont="1" applyFill="1" applyBorder="1"/>
    <xf numFmtId="169" fontId="29" fillId="37" borderId="98" xfId="7" applyNumberFormat="1" applyFont="1" applyFill="1" applyBorder="1"/>
    <xf numFmtId="169" fontId="29" fillId="37" borderId="88" xfId="7" applyNumberFormat="1" applyFont="1" applyFill="1" applyBorder="1"/>
    <xf numFmtId="169" fontId="4" fillId="0" borderId="82" xfId="7" applyNumberFormat="1" applyFont="1" applyFill="1" applyBorder="1" applyAlignment="1">
      <alignment vertical="center"/>
    </xf>
    <xf numFmtId="169" fontId="4" fillId="0" borderId="95" xfId="7" applyNumberFormat="1" applyFont="1" applyFill="1" applyBorder="1" applyAlignment="1">
      <alignment vertical="center"/>
    </xf>
    <xf numFmtId="169" fontId="29" fillId="37" borderId="33" xfId="7" applyNumberFormat="1" applyFont="1" applyFill="1" applyBorder="1"/>
    <xf numFmtId="9" fontId="4" fillId="0" borderId="80" xfId="20961" applyFont="1" applyFill="1" applyBorder="1" applyAlignment="1">
      <alignment vertical="center"/>
    </xf>
    <xf numFmtId="9" fontId="4" fillId="0" borderId="97" xfId="20961" applyFont="1" applyFill="1" applyBorder="1" applyAlignment="1">
      <alignment vertical="center"/>
    </xf>
    <xf numFmtId="14" fontId="4" fillId="0" borderId="0" xfId="0" applyNumberFormat="1" applyFont="1" applyFill="1" applyAlignment="1">
      <alignment horizontal="left"/>
    </xf>
    <xf numFmtId="14" fontId="26" fillId="0" borderId="0" xfId="0" applyNumberFormat="1" applyFont="1" applyAlignment="1">
      <alignment horizontal="left"/>
    </xf>
    <xf numFmtId="169" fontId="4" fillId="0" borderId="0" xfId="0" applyNumberFormat="1" applyFont="1"/>
    <xf numFmtId="199" fontId="26" fillId="0" borderId="0" xfId="0" applyNumberFormat="1" applyFont="1"/>
    <xf numFmtId="0" fontId="10" fillId="76" borderId="87" xfId="21412" applyFont="1" applyFill="1" applyBorder="1" applyAlignment="1" applyProtection="1">
      <alignment vertical="center" wrapText="1"/>
      <protection locked="0"/>
    </xf>
    <xf numFmtId="0" fontId="10" fillId="76" borderId="85" xfId="21412" applyFont="1" applyFill="1" applyBorder="1" applyAlignment="1" applyProtection="1">
      <alignment vertical="center"/>
      <protection locked="0"/>
    </xf>
    <xf numFmtId="0" fontId="9" fillId="70" borderId="81" xfId="21412" applyFont="1" applyFill="1" applyBorder="1" applyAlignment="1" applyProtection="1">
      <alignment horizontal="center" vertical="center"/>
      <protection locked="0"/>
    </xf>
    <xf numFmtId="0" fontId="9" fillId="0" borderId="85" xfId="21412" applyFont="1" applyFill="1" applyBorder="1" applyAlignment="1" applyProtection="1">
      <alignment horizontal="left" vertical="center" wrapText="1"/>
      <protection locked="0"/>
    </xf>
    <xf numFmtId="169" fontId="9" fillId="0" borderId="86" xfId="948" applyNumberFormat="1" applyFont="1" applyFill="1" applyBorder="1" applyAlignment="1" applyProtection="1">
      <alignment horizontal="right" vertical="center"/>
      <protection locked="0"/>
    </xf>
    <xf numFmtId="169" fontId="26" fillId="0" borderId="0" xfId="0" applyNumberFormat="1" applyFont="1"/>
    <xf numFmtId="0" fontId="10" fillId="77" borderId="86" xfId="21412" applyFont="1" applyFill="1" applyBorder="1" applyAlignment="1" applyProtection="1">
      <alignment horizontal="center" vertical="center"/>
      <protection locked="0"/>
    </xf>
    <xf numFmtId="0" fontId="10" fillId="77" borderId="85" xfId="21412" applyFont="1" applyFill="1" applyBorder="1" applyAlignment="1" applyProtection="1">
      <alignment vertical="top" wrapText="1"/>
      <protection locked="0"/>
    </xf>
    <xf numFmtId="169" fontId="9" fillId="77" borderId="86" xfId="948" applyNumberFormat="1" applyFont="1" applyFill="1" applyBorder="1" applyAlignment="1" applyProtection="1">
      <alignment horizontal="right" vertical="center"/>
    </xf>
    <xf numFmtId="0" fontId="10" fillId="76" borderId="87" xfId="21412" applyFont="1" applyFill="1" applyBorder="1" applyAlignment="1" applyProtection="1">
      <alignment vertical="center"/>
      <protection locked="0"/>
    </xf>
    <xf numFmtId="169" fontId="10" fillId="76" borderId="85" xfId="948" applyNumberFormat="1" applyFont="1" applyFill="1" applyBorder="1" applyAlignment="1" applyProtection="1">
      <alignment horizontal="right" vertical="center"/>
      <protection locked="0"/>
    </xf>
    <xf numFmtId="0" fontId="9" fillId="70" borderId="85" xfId="21412" applyFont="1" applyFill="1" applyBorder="1" applyAlignment="1" applyProtection="1">
      <alignment vertical="center" wrapText="1"/>
      <protection locked="0"/>
    </xf>
    <xf numFmtId="0" fontId="9" fillId="70" borderId="85" xfId="21412" applyFont="1" applyFill="1" applyBorder="1" applyAlignment="1" applyProtection="1">
      <alignment horizontal="left" vertical="center" wrapText="1"/>
      <protection locked="0"/>
    </xf>
    <xf numFmtId="0" fontId="9" fillId="3" borderId="81" xfId="21412" applyFont="1" applyFill="1" applyBorder="1" applyAlignment="1" applyProtection="1">
      <alignment horizontal="center" vertical="center"/>
      <protection locked="0"/>
    </xf>
    <xf numFmtId="0" fontId="9" fillId="0" borderId="85" xfId="21412" applyFont="1" applyFill="1" applyBorder="1" applyAlignment="1" applyProtection="1">
      <alignment vertical="center" wrapText="1"/>
      <protection locked="0"/>
    </xf>
    <xf numFmtId="0" fontId="9" fillId="3" borderId="85" xfId="21412" applyFont="1" applyFill="1" applyBorder="1" applyAlignment="1" applyProtection="1">
      <alignment horizontal="left" vertical="center" wrapText="1"/>
      <protection locked="0"/>
    </xf>
    <xf numFmtId="0" fontId="9" fillId="0" borderId="81" xfId="21412" applyFont="1" applyFill="1" applyBorder="1" applyAlignment="1" applyProtection="1">
      <alignment horizontal="center" vertical="center"/>
      <protection locked="0"/>
    </xf>
    <xf numFmtId="0" fontId="10" fillId="77" borderId="85" xfId="21412" applyFont="1" applyFill="1" applyBorder="1" applyAlignment="1" applyProtection="1">
      <alignment vertical="center" wrapText="1"/>
      <protection locked="0"/>
    </xf>
    <xf numFmtId="0" fontId="10" fillId="76" borderId="87" xfId="21412" applyFont="1" applyFill="1" applyBorder="1" applyAlignment="1" applyProtection="1">
      <alignment horizontal="center" vertical="center"/>
      <protection locked="0"/>
    </xf>
    <xf numFmtId="169" fontId="9" fillId="3" borderId="86" xfId="948" applyNumberFormat="1" applyFont="1" applyFill="1" applyBorder="1" applyAlignment="1" applyProtection="1">
      <alignment horizontal="right" vertical="center"/>
      <protection locked="0"/>
    </xf>
    <xf numFmtId="9" fontId="9" fillId="77" borderId="86" xfId="20961" applyFont="1" applyFill="1" applyBorder="1" applyAlignment="1" applyProtection="1">
      <alignment horizontal="right" vertical="center"/>
    </xf>
    <xf numFmtId="0" fontId="9" fillId="70" borderId="86" xfId="21412" applyFont="1" applyFill="1" applyBorder="1" applyAlignment="1" applyProtection="1">
      <alignment horizontal="center" vertical="center"/>
      <protection locked="0"/>
    </xf>
    <xf numFmtId="0" fontId="26" fillId="0" borderId="0" xfId="0" applyFont="1" applyAlignment="1">
      <alignment wrapText="1"/>
    </xf>
    <xf numFmtId="168" fontId="0" fillId="0" borderId="0" xfId="7" applyFont="1"/>
    <xf numFmtId="9" fontId="4" fillId="0" borderId="23" xfId="0" applyNumberFormat="1" applyFont="1" applyBorder="1" applyAlignment="1"/>
    <xf numFmtId="0" fontId="113" fillId="0" borderId="74" xfId="0" applyFont="1" applyBorder="1" applyAlignment="1">
      <alignment horizontal="left" vertical="center" wrapText="1"/>
    </xf>
    <xf numFmtId="0" fontId="113" fillId="0" borderId="73" xfId="0" applyFont="1" applyBorder="1" applyAlignment="1">
      <alignment horizontal="left" vertical="center"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0" fillId="0" borderId="29" xfId="0" applyFont="1" applyBorder="1" applyAlignment="1">
      <alignment horizontal="center" wrapText="1"/>
    </xf>
    <xf numFmtId="0" fontId="9" fillId="0" borderId="31" xfId="0" applyFont="1" applyBorder="1" applyAlignment="1">
      <alignment horizontal="center"/>
    </xf>
    <xf numFmtId="0" fontId="13" fillId="0" borderId="3" xfId="0" applyFont="1" applyBorder="1" applyAlignment="1">
      <alignment wrapText="1"/>
    </xf>
    <xf numFmtId="0" fontId="4" fillId="0" borderId="22" xfId="0" applyFont="1" applyBorder="1" applyAlignment="1"/>
    <xf numFmtId="0" fontId="10" fillId="0" borderId="8" xfId="0" applyFont="1" applyBorder="1" applyAlignment="1">
      <alignment horizontal="center" wrapText="1"/>
    </xf>
    <xf numFmtId="0" fontId="9" fillId="0" borderId="23" xfId="0" applyFont="1" applyBorder="1" applyAlignment="1">
      <alignment horizontal="center"/>
    </xf>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86" xfId="0" applyFont="1" applyFill="1" applyBorder="1" applyAlignment="1">
      <alignment horizontal="center" vertical="center" wrapText="1"/>
    </xf>
    <xf numFmtId="0" fontId="4" fillId="0" borderId="87" xfId="0" applyFont="1" applyFill="1" applyBorder="1" applyAlignment="1">
      <alignment horizontal="center"/>
    </xf>
    <xf numFmtId="0" fontId="4" fillId="0" borderId="23" xfId="0" applyFont="1" applyFill="1" applyBorder="1" applyAlignment="1">
      <alignment horizontal="center"/>
    </xf>
    <xf numFmtId="0" fontId="6" fillId="36" borderId="105" xfId="0" applyFont="1" applyFill="1" applyBorder="1" applyAlignment="1">
      <alignment horizontal="center" vertical="center" wrapText="1"/>
    </xf>
    <xf numFmtId="0" fontId="6" fillId="36" borderId="32" xfId="0" applyFont="1" applyFill="1" applyBorder="1" applyAlignment="1">
      <alignment horizontal="center" vertical="center" wrapText="1"/>
    </xf>
    <xf numFmtId="0" fontId="6" fillId="36" borderId="102" xfId="0" applyFont="1" applyFill="1" applyBorder="1" applyAlignment="1">
      <alignment horizontal="center" vertical="center" wrapText="1"/>
    </xf>
    <xf numFmtId="0" fontId="6" fillId="36" borderId="85" xfId="0" applyFont="1" applyFill="1" applyBorder="1" applyAlignment="1">
      <alignment horizontal="center" vertical="center" wrapText="1"/>
    </xf>
    <xf numFmtId="0" fontId="104" fillId="3" borderId="75" xfId="13" applyFont="1" applyFill="1" applyBorder="1" applyAlignment="1" applyProtection="1">
      <alignment horizontal="center" vertical="center" wrapText="1"/>
      <protection locked="0"/>
    </xf>
    <xf numFmtId="0" fontId="104"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169" fontId="15" fillId="3" borderId="18" xfId="1" applyNumberFormat="1" applyFont="1" applyFill="1" applyBorder="1" applyAlignment="1" applyProtection="1">
      <alignment horizontal="center"/>
      <protection locked="0"/>
    </xf>
    <xf numFmtId="169" fontId="15" fillId="3" borderId="19" xfId="1" applyNumberFormat="1" applyFont="1" applyFill="1" applyBorder="1" applyAlignment="1" applyProtection="1">
      <alignment horizontal="center"/>
      <protection locked="0"/>
    </xf>
    <xf numFmtId="169" fontId="15" fillId="3" borderId="20"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9" fontId="15" fillId="0" borderId="78" xfId="1" applyNumberFormat="1" applyFont="1" applyFill="1" applyBorder="1" applyAlignment="1" applyProtection="1">
      <alignment horizontal="center" vertical="center" wrapText="1"/>
      <protection locked="0"/>
    </xf>
    <xf numFmtId="169" fontId="15" fillId="0" borderId="7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169" fontId="4" fillId="0" borderId="67" xfId="7" applyNumberFormat="1" applyFont="1" applyFill="1" applyBorder="1" applyAlignment="1">
      <alignment horizontal="center" vertical="center" wrapText="1"/>
    </xf>
    <xf numFmtId="169" fontId="4" fillId="0" borderId="60" xfId="7" applyNumberFormat="1" applyFont="1" applyFill="1" applyBorder="1" applyAlignment="1">
      <alignment horizontal="center" vertical="center" wrapText="1"/>
    </xf>
    <xf numFmtId="169" fontId="4" fillId="0" borderId="93" xfId="7" applyNumberFormat="1"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4" fillId="0" borderId="60" xfId="0" applyFont="1" applyFill="1" applyBorder="1" applyAlignment="1">
      <alignment horizontal="center" vertical="center" wrapText="1"/>
    </xf>
    <xf numFmtId="0" fontId="4" fillId="0" borderId="93" xfId="0" applyFont="1" applyFill="1" applyBorder="1" applyAlignment="1">
      <alignment horizontal="center"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BG%20Reports/FINSTAT/2019/Signed/FRM-BPC-MM-2019033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Nata/ALL/NBG/Pillar%203/2019/WB%20_%20Pillar%20III%20final%2041.0111_31.03.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RC (2)"/>
      <sheetName val="RC"/>
      <sheetName val="RC-C"/>
      <sheetName val="RC-S"/>
      <sheetName val="RC-L"/>
      <sheetName val="RC-A"/>
      <sheetName val="RC-I"/>
      <sheetName val="RC-D"/>
      <sheetName val="RC-B"/>
      <sheetName val="RC-B (2)"/>
      <sheetName val="RC-SD"/>
      <sheetName val="RC-O"/>
      <sheetName val="RC-P"/>
      <sheetName val="RI"/>
      <sheetName val="RI-C"/>
      <sheetName val="RI-AC"/>
      <sheetName val="RI-AC (2)"/>
      <sheetName val="RI-A"/>
      <sheetName val="A-L"/>
      <sheetName val="A-G"/>
      <sheetName val="A-CP"/>
      <sheetName val="A-D"/>
      <sheetName val="A_CI"/>
      <sheetName val="A-CI (OLD)"/>
      <sheetName val="FXD"/>
      <sheetName val="FX"/>
      <sheetName val="A-LD"/>
      <sheetName val="A-LS"/>
      <sheetName val="A"/>
      <sheetName val="Capital"/>
      <sheetName val="Capital Requirements"/>
      <sheetName val="Risk Weighted Risk Exposures"/>
      <sheetName val="CR-RWA"/>
      <sheetName val="CICR Buffer"/>
      <sheetName val="HHI Buffer"/>
      <sheetName val="CRM"/>
      <sheetName val="LCR"/>
      <sheetName val="LR"/>
      <sheetName val="LCR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1">
          <cell r="C31">
            <v>113768552.71332145</v>
          </cell>
          <cell r="D31">
            <v>9.3568815215814255E-2</v>
          </cell>
        </row>
        <row r="32">
          <cell r="C32">
            <v>141711652.97154772</v>
          </cell>
          <cell r="D32">
            <v>0.11655058585683953</v>
          </cell>
        </row>
        <row r="33">
          <cell r="C33">
            <v>193588130.14023632</v>
          </cell>
          <cell r="D33">
            <v>0.15921633478726482</v>
          </cell>
        </row>
      </sheetData>
      <sheetData sheetId="32"/>
      <sheetData sheetId="33"/>
      <sheetData sheetId="34"/>
      <sheetData sheetId="35"/>
      <sheetData sheetId="36"/>
      <sheetData sheetId="37"/>
      <sheetData sheetId="38"/>
      <sheetData sheetId="3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Sheet2"/>
      <sheetName val="Link List"/>
      <sheetName val="Info"/>
      <sheetName val="914"/>
      <sheetName val="912"/>
      <sheetName val="Alta off"/>
      <sheetName val="1. key ratios"/>
      <sheetName val="2. RC"/>
      <sheetName val="3. PL"/>
      <sheetName val="4. Off-Balance"/>
      <sheetName val="5. RWA"/>
      <sheetName val="6. Administrators-shareholders"/>
      <sheetName val="7. LI1"/>
      <sheetName val="8. LI2"/>
      <sheetName val="9. Capital"/>
      <sheetName val="9.1. Capital Requirements"/>
      <sheetName val="10. CC2"/>
      <sheetName val="11. CRWA"/>
      <sheetName val="12. CRM"/>
      <sheetName val="13. CRME"/>
      <sheetName val="14. LCR"/>
      <sheetName val="15. CCR"/>
      <sheetName val="14 Supp"/>
      <sheetName val="Mediator"/>
      <sheetName val="15.1. LR"/>
      <sheetName val="Main"/>
      <sheetName val="16. CR-General"/>
      <sheetName val="17. CR-Quality"/>
      <sheetName val="Support"/>
      <sheetName val="18. CR-PTI,LTV"/>
      <sheetName val="19. CR (ratios)"/>
      <sheetName val="Data"/>
      <sheetName val="Instruction"/>
    </sheetNames>
    <sheetDataSet>
      <sheetData sheetId="0"/>
      <sheetData sheetId="1"/>
      <sheetData sheetId="2"/>
      <sheetData sheetId="3"/>
      <sheetData sheetId="4"/>
      <sheetData sheetId="5"/>
      <sheetData sheetId="6"/>
      <sheetData sheetId="7">
        <row r="1">
          <cell r="B1" t="str">
            <v>ს.ს "პროკრედიტ ბანკი"</v>
          </cell>
        </row>
        <row r="2">
          <cell r="B2">
            <v>43555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zoomScale="115" zoomScaleNormal="115" workbookViewId="0">
      <pane xSplit="1" ySplit="7" topLeftCell="B8" activePane="bottomRight" state="frozen"/>
      <selection pane="topRight" activeCell="B1" sqref="B1"/>
      <selection pane="bottomLeft" activeCell="A8" sqref="A8"/>
      <selection pane="bottomRight" activeCell="B27" sqref="B27"/>
    </sheetView>
  </sheetViews>
  <sheetFormatPr defaultRowHeight="11.25"/>
  <cols>
    <col min="1" max="1" width="10.28515625" style="12" customWidth="1"/>
    <col min="2" max="2" width="111.85546875" style="12" customWidth="1"/>
    <col min="3" max="3" width="39.42578125" style="12" customWidth="1"/>
    <col min="4" max="6" width="9.140625" style="12"/>
    <col min="7" max="7" width="25" style="12" customWidth="1"/>
    <col min="8" max="16384" width="9.140625" style="12"/>
  </cols>
  <sheetData>
    <row r="1" spans="1:3">
      <c r="A1" s="409"/>
      <c r="B1" s="410" t="s">
        <v>257</v>
      </c>
      <c r="C1" s="411"/>
    </row>
    <row r="2" spans="1:3">
      <c r="A2" s="412">
        <v>1</v>
      </c>
      <c r="B2" s="413" t="s">
        <v>258</v>
      </c>
      <c r="C2" s="411" t="s">
        <v>443</v>
      </c>
    </row>
    <row r="3" spans="1:3">
      <c r="A3" s="412">
        <v>2</v>
      </c>
      <c r="B3" s="414" t="s">
        <v>259</v>
      </c>
      <c r="C3" s="411" t="s">
        <v>451</v>
      </c>
    </row>
    <row r="4" spans="1:3">
      <c r="A4" s="412">
        <v>3</v>
      </c>
      <c r="B4" s="414" t="s">
        <v>260</v>
      </c>
      <c r="C4" s="411" t="s">
        <v>457</v>
      </c>
    </row>
    <row r="5" spans="1:3">
      <c r="A5" s="415">
        <v>4</v>
      </c>
      <c r="B5" s="416" t="s">
        <v>261</v>
      </c>
      <c r="C5" s="411" t="s">
        <v>465</v>
      </c>
    </row>
    <row r="6" spans="1:3" s="417" customFormat="1" ht="65.25" customHeight="1">
      <c r="A6" s="519" t="s">
        <v>377</v>
      </c>
      <c r="B6" s="520"/>
      <c r="C6" s="520"/>
    </row>
    <row r="7" spans="1:3">
      <c r="A7" s="418" t="s">
        <v>331</v>
      </c>
      <c r="B7" s="419" t="s">
        <v>262</v>
      </c>
    </row>
    <row r="8" spans="1:3">
      <c r="A8" s="420">
        <v>1</v>
      </c>
      <c r="B8" s="421" t="s">
        <v>226</v>
      </c>
    </row>
    <row r="9" spans="1:3">
      <c r="A9" s="420">
        <v>2</v>
      </c>
      <c r="B9" s="421" t="s">
        <v>263</v>
      </c>
    </row>
    <row r="10" spans="1:3">
      <c r="A10" s="420">
        <v>3</v>
      </c>
      <c r="B10" s="421" t="s">
        <v>264</v>
      </c>
    </row>
    <row r="11" spans="1:3">
      <c r="A11" s="420">
        <v>4</v>
      </c>
      <c r="B11" s="421" t="s">
        <v>265</v>
      </c>
      <c r="C11" s="171"/>
    </row>
    <row r="12" spans="1:3">
      <c r="A12" s="420">
        <v>5</v>
      </c>
      <c r="B12" s="421" t="s">
        <v>190</v>
      </c>
    </row>
    <row r="13" spans="1:3">
      <c r="A13" s="420">
        <v>6</v>
      </c>
      <c r="B13" s="422" t="s">
        <v>151</v>
      </c>
    </row>
    <row r="14" spans="1:3">
      <c r="A14" s="420">
        <v>7</v>
      </c>
      <c r="B14" s="421" t="s">
        <v>266</v>
      </c>
    </row>
    <row r="15" spans="1:3">
      <c r="A15" s="420">
        <v>8</v>
      </c>
      <c r="B15" s="421" t="s">
        <v>270</v>
      </c>
    </row>
    <row r="16" spans="1:3">
      <c r="A16" s="420">
        <v>9</v>
      </c>
      <c r="B16" s="421" t="s">
        <v>89</v>
      </c>
    </row>
    <row r="17" spans="1:2">
      <c r="A17" s="423" t="s">
        <v>432</v>
      </c>
      <c r="B17" s="421" t="s">
        <v>409</v>
      </c>
    </row>
    <row r="18" spans="1:2">
      <c r="A18" s="420">
        <v>10</v>
      </c>
      <c r="B18" s="421" t="s">
        <v>273</v>
      </c>
    </row>
    <row r="19" spans="1:2">
      <c r="A19" s="420">
        <v>11</v>
      </c>
      <c r="B19" s="422" t="s">
        <v>253</v>
      </c>
    </row>
    <row r="20" spans="1:2">
      <c r="A20" s="420">
        <v>12</v>
      </c>
      <c r="B20" s="422" t="s">
        <v>250</v>
      </c>
    </row>
    <row r="21" spans="1:2">
      <c r="A21" s="420">
        <v>13</v>
      </c>
      <c r="B21" s="424" t="s">
        <v>367</v>
      </c>
    </row>
    <row r="22" spans="1:2">
      <c r="A22" s="420">
        <v>14</v>
      </c>
      <c r="B22" s="425" t="s">
        <v>398</v>
      </c>
    </row>
    <row r="23" spans="1:2">
      <c r="A23" s="426">
        <v>15</v>
      </c>
      <c r="B23" s="422" t="s">
        <v>78</v>
      </c>
    </row>
    <row r="24" spans="1:2">
      <c r="A24" s="427"/>
      <c r="B24" s="427"/>
    </row>
    <row r="25" spans="1:2">
      <c r="A25" s="427"/>
      <c r="B25" s="427"/>
    </row>
    <row r="26" spans="1:2">
      <c r="A26" s="427"/>
      <c r="B26" s="427"/>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D1" sqref="D1:D1048576"/>
    </sheetView>
  </sheetViews>
  <sheetFormatPr defaultRowHeight="15"/>
  <cols>
    <col min="1" max="1" width="9.5703125" style="5" bestFit="1" customWidth="1"/>
    <col min="2" max="2" width="132.42578125" style="2" customWidth="1"/>
    <col min="3" max="3" width="18.42578125" style="2" customWidth="1"/>
  </cols>
  <sheetData>
    <row r="1" spans="1:6" ht="15.75">
      <c r="A1" s="17" t="s">
        <v>191</v>
      </c>
      <c r="B1" s="16" t="s">
        <v>443</v>
      </c>
      <c r="D1" s="2"/>
      <c r="E1" s="2"/>
      <c r="F1" s="2"/>
    </row>
    <row r="2" spans="1:6" s="21" customFormat="1" ht="15.75" customHeight="1">
      <c r="A2" s="21" t="s">
        <v>192</v>
      </c>
      <c r="B2" s="400">
        <v>43555</v>
      </c>
    </row>
    <row r="3" spans="1:6" s="21" customFormat="1" ht="15.75" customHeight="1"/>
    <row r="4" spans="1:6" ht="15.75" thickBot="1">
      <c r="A4" s="5" t="s">
        <v>340</v>
      </c>
      <c r="B4" s="64" t="s">
        <v>89</v>
      </c>
    </row>
    <row r="5" spans="1:6">
      <c r="A5" s="144" t="s">
        <v>27</v>
      </c>
      <c r="B5" s="145"/>
      <c r="C5" s="146" t="s">
        <v>28</v>
      </c>
    </row>
    <row r="6" spans="1:6">
      <c r="A6" s="147">
        <v>1</v>
      </c>
      <c r="B6" s="88" t="s">
        <v>29</v>
      </c>
      <c r="C6" s="270">
        <f>SUM(C7:C11)</f>
        <v>181167467.072</v>
      </c>
      <c r="D6" s="453"/>
    </row>
    <row r="7" spans="1:6">
      <c r="A7" s="147">
        <v>2</v>
      </c>
      <c r="B7" s="85" t="s">
        <v>30</v>
      </c>
      <c r="C7" s="271">
        <v>88914815</v>
      </c>
      <c r="D7" s="453"/>
    </row>
    <row r="8" spans="1:6">
      <c r="A8" s="147">
        <v>3</v>
      </c>
      <c r="B8" s="79" t="s">
        <v>31</v>
      </c>
      <c r="C8" s="271">
        <v>36388151.469999999</v>
      </c>
      <c r="D8" s="453"/>
    </row>
    <row r="9" spans="1:6">
      <c r="A9" s="147">
        <v>4</v>
      </c>
      <c r="B9" s="79" t="s">
        <v>32</v>
      </c>
      <c r="C9" s="271"/>
      <c r="D9" s="453"/>
    </row>
    <row r="10" spans="1:6">
      <c r="A10" s="147">
        <v>5</v>
      </c>
      <c r="B10" s="79" t="s">
        <v>33</v>
      </c>
      <c r="C10" s="271"/>
      <c r="D10" s="453"/>
    </row>
    <row r="11" spans="1:6">
      <c r="A11" s="147">
        <v>6</v>
      </c>
      <c r="B11" s="86" t="s">
        <v>34</v>
      </c>
      <c r="C11" s="271">
        <v>55864500.601999998</v>
      </c>
      <c r="D11" s="453"/>
    </row>
    <row r="12" spans="1:6" s="4" customFormat="1">
      <c r="A12" s="147">
        <v>7</v>
      </c>
      <c r="B12" s="88" t="s">
        <v>35</v>
      </c>
      <c r="C12" s="272">
        <v>7535673.4952395828</v>
      </c>
      <c r="D12" s="453"/>
    </row>
    <row r="13" spans="1:6" s="4" customFormat="1">
      <c r="A13" s="147">
        <v>8</v>
      </c>
      <c r="B13" s="87" t="s">
        <v>36</v>
      </c>
      <c r="C13" s="273"/>
      <c r="D13" s="453"/>
    </row>
    <row r="14" spans="1:6" s="4" customFormat="1" ht="25.5">
      <c r="A14" s="147">
        <v>9</v>
      </c>
      <c r="B14" s="80" t="s">
        <v>37</v>
      </c>
      <c r="C14" s="273"/>
      <c r="D14" s="453"/>
    </row>
    <row r="15" spans="1:6" s="4" customFormat="1">
      <c r="A15" s="147">
        <v>10</v>
      </c>
      <c r="B15" s="81" t="s">
        <v>38</v>
      </c>
      <c r="C15" s="273">
        <v>1341101.3152395831</v>
      </c>
      <c r="D15" s="453"/>
    </row>
    <row r="16" spans="1:6" s="4" customFormat="1">
      <c r="A16" s="147">
        <v>11</v>
      </c>
      <c r="B16" s="82" t="s">
        <v>39</v>
      </c>
      <c r="C16" s="273"/>
      <c r="D16" s="453"/>
    </row>
    <row r="17" spans="1:4" s="4" customFormat="1">
      <c r="A17" s="147">
        <v>12</v>
      </c>
      <c r="B17" s="81" t="s">
        <v>40</v>
      </c>
      <c r="C17" s="273"/>
      <c r="D17" s="453"/>
    </row>
    <row r="18" spans="1:4" s="4" customFormat="1">
      <c r="A18" s="147">
        <v>13</v>
      </c>
      <c r="B18" s="81" t="s">
        <v>41</v>
      </c>
      <c r="C18" s="273"/>
      <c r="D18" s="453"/>
    </row>
    <row r="19" spans="1:4" s="4" customFormat="1">
      <c r="A19" s="147">
        <v>14</v>
      </c>
      <c r="B19" s="81" t="s">
        <v>42</v>
      </c>
      <c r="C19" s="273"/>
      <c r="D19" s="453"/>
    </row>
    <row r="20" spans="1:4" s="4" customFormat="1" ht="25.5">
      <c r="A20" s="147">
        <v>15</v>
      </c>
      <c r="B20" s="81" t="s">
        <v>43</v>
      </c>
      <c r="C20" s="273"/>
      <c r="D20" s="453"/>
    </row>
    <row r="21" spans="1:4" s="4" customFormat="1" ht="25.5">
      <c r="A21" s="147">
        <v>16</v>
      </c>
      <c r="B21" s="80" t="s">
        <v>44</v>
      </c>
      <c r="C21" s="273"/>
      <c r="D21" s="453"/>
    </row>
    <row r="22" spans="1:4" s="4" customFormat="1">
      <c r="A22" s="147">
        <v>17</v>
      </c>
      <c r="B22" s="148" t="s">
        <v>45</v>
      </c>
      <c r="C22" s="273">
        <v>6194572.1799999997</v>
      </c>
      <c r="D22" s="453"/>
    </row>
    <row r="23" spans="1:4" s="4" customFormat="1" ht="25.5">
      <c r="A23" s="147">
        <v>18</v>
      </c>
      <c r="B23" s="80" t="s">
        <v>46</v>
      </c>
      <c r="C23" s="273">
        <v>0</v>
      </c>
      <c r="D23" s="453"/>
    </row>
    <row r="24" spans="1:4" s="4" customFormat="1" ht="25.5">
      <c r="A24" s="147">
        <v>19</v>
      </c>
      <c r="B24" s="80" t="s">
        <v>47</v>
      </c>
      <c r="C24" s="273">
        <v>0</v>
      </c>
      <c r="D24" s="453"/>
    </row>
    <row r="25" spans="1:4" s="4" customFormat="1" ht="25.5">
      <c r="A25" s="147">
        <v>20</v>
      </c>
      <c r="B25" s="83" t="s">
        <v>48</v>
      </c>
      <c r="C25" s="273">
        <v>0</v>
      </c>
      <c r="D25" s="453"/>
    </row>
    <row r="26" spans="1:4" s="4" customFormat="1">
      <c r="A26" s="147">
        <v>21</v>
      </c>
      <c r="B26" s="83" t="s">
        <v>49</v>
      </c>
      <c r="C26" s="273">
        <v>0</v>
      </c>
      <c r="D26" s="453"/>
    </row>
    <row r="27" spans="1:4" s="4" customFormat="1" ht="25.5">
      <c r="A27" s="147">
        <v>22</v>
      </c>
      <c r="B27" s="83" t="s">
        <v>50</v>
      </c>
      <c r="C27" s="273">
        <v>0</v>
      </c>
      <c r="D27" s="453"/>
    </row>
    <row r="28" spans="1:4" s="4" customFormat="1">
      <c r="A28" s="147">
        <v>23</v>
      </c>
      <c r="B28" s="89" t="s">
        <v>24</v>
      </c>
      <c r="C28" s="272">
        <v>173631793.57676041</v>
      </c>
      <c r="D28" s="453"/>
    </row>
    <row r="29" spans="1:4" s="4" customFormat="1">
      <c r="A29" s="149"/>
      <c r="B29" s="84"/>
      <c r="C29" s="273"/>
      <c r="D29" s="453"/>
    </row>
    <row r="30" spans="1:4" s="4" customFormat="1">
      <c r="A30" s="149">
        <v>24</v>
      </c>
      <c r="B30" s="89" t="s">
        <v>51</v>
      </c>
      <c r="C30" s="272">
        <v>0</v>
      </c>
      <c r="D30" s="453"/>
    </row>
    <row r="31" spans="1:4" s="4" customFormat="1">
      <c r="A31" s="149">
        <v>25</v>
      </c>
      <c r="B31" s="79" t="s">
        <v>52</v>
      </c>
      <c r="C31" s="274">
        <v>0</v>
      </c>
      <c r="D31" s="453"/>
    </row>
    <row r="32" spans="1:4" s="4" customFormat="1">
      <c r="A32" s="149">
        <v>26</v>
      </c>
      <c r="B32" s="190" t="s">
        <v>53</v>
      </c>
      <c r="C32" s="273"/>
      <c r="D32" s="453"/>
    </row>
    <row r="33" spans="1:4" s="4" customFormat="1">
      <c r="A33" s="149">
        <v>27</v>
      </c>
      <c r="B33" s="190" t="s">
        <v>54</v>
      </c>
      <c r="C33" s="273"/>
      <c r="D33" s="453"/>
    </row>
    <row r="34" spans="1:4" s="4" customFormat="1">
      <c r="A34" s="149">
        <v>28</v>
      </c>
      <c r="B34" s="79" t="s">
        <v>55</v>
      </c>
      <c r="C34" s="273"/>
      <c r="D34" s="453"/>
    </row>
    <row r="35" spans="1:4" s="4" customFormat="1">
      <c r="A35" s="149">
        <v>29</v>
      </c>
      <c r="B35" s="89" t="s">
        <v>56</v>
      </c>
      <c r="C35" s="272">
        <v>0</v>
      </c>
      <c r="D35" s="453"/>
    </row>
    <row r="36" spans="1:4" s="4" customFormat="1">
      <c r="A36" s="149">
        <v>30</v>
      </c>
      <c r="B36" s="80" t="s">
        <v>57</v>
      </c>
      <c r="C36" s="273">
        <v>0</v>
      </c>
      <c r="D36" s="453"/>
    </row>
    <row r="37" spans="1:4" s="4" customFormat="1">
      <c r="A37" s="149">
        <v>31</v>
      </c>
      <c r="B37" s="81" t="s">
        <v>58</v>
      </c>
      <c r="C37" s="273">
        <v>0</v>
      </c>
      <c r="D37" s="453"/>
    </row>
    <row r="38" spans="1:4" s="4" customFormat="1" ht="25.5">
      <c r="A38" s="149">
        <v>32</v>
      </c>
      <c r="B38" s="80" t="s">
        <v>59</v>
      </c>
      <c r="C38" s="273">
        <v>0</v>
      </c>
      <c r="D38" s="453"/>
    </row>
    <row r="39" spans="1:4" s="4" customFormat="1" ht="25.5">
      <c r="A39" s="149">
        <v>33</v>
      </c>
      <c r="B39" s="80" t="s">
        <v>47</v>
      </c>
      <c r="C39" s="273">
        <v>0</v>
      </c>
      <c r="D39" s="453"/>
    </row>
    <row r="40" spans="1:4" s="4" customFormat="1" ht="25.5">
      <c r="A40" s="149">
        <v>34</v>
      </c>
      <c r="B40" s="83" t="s">
        <v>60</v>
      </c>
      <c r="C40" s="273">
        <v>0</v>
      </c>
      <c r="D40" s="453"/>
    </row>
    <row r="41" spans="1:4" s="4" customFormat="1">
      <c r="A41" s="149">
        <v>35</v>
      </c>
      <c r="B41" s="89" t="s">
        <v>25</v>
      </c>
      <c r="C41" s="272">
        <v>0</v>
      </c>
      <c r="D41" s="453"/>
    </row>
    <row r="42" spans="1:4" s="4" customFormat="1">
      <c r="A42" s="149"/>
      <c r="B42" s="84"/>
      <c r="C42" s="273"/>
      <c r="D42" s="453"/>
    </row>
    <row r="43" spans="1:4" s="4" customFormat="1">
      <c r="A43" s="149">
        <v>36</v>
      </c>
      <c r="B43" s="90" t="s">
        <v>61</v>
      </c>
      <c r="C43" s="272">
        <v>55279339.463819876</v>
      </c>
      <c r="D43" s="453"/>
    </row>
    <row r="44" spans="1:4" s="4" customFormat="1">
      <c r="A44" s="149">
        <v>37</v>
      </c>
      <c r="B44" s="79" t="s">
        <v>62</v>
      </c>
      <c r="C44" s="273">
        <v>42015500</v>
      </c>
      <c r="D44" s="453"/>
    </row>
    <row r="45" spans="1:4" s="4" customFormat="1">
      <c r="A45" s="149">
        <v>38</v>
      </c>
      <c r="B45" s="79" t="s">
        <v>63</v>
      </c>
      <c r="C45" s="273"/>
      <c r="D45" s="453"/>
    </row>
    <row r="46" spans="1:4" s="4" customFormat="1">
      <c r="A46" s="149">
        <v>39</v>
      </c>
      <c r="B46" s="79" t="s">
        <v>64</v>
      </c>
      <c r="C46" s="273">
        <v>13263839.463819876</v>
      </c>
      <c r="D46" s="453"/>
    </row>
    <row r="47" spans="1:4" s="4" customFormat="1">
      <c r="A47" s="149">
        <v>40</v>
      </c>
      <c r="B47" s="90" t="s">
        <v>65</v>
      </c>
      <c r="C47" s="272">
        <v>0</v>
      </c>
      <c r="D47" s="453"/>
    </row>
    <row r="48" spans="1:4" s="4" customFormat="1">
      <c r="A48" s="149">
        <v>41</v>
      </c>
      <c r="B48" s="80" t="s">
        <v>66</v>
      </c>
      <c r="C48" s="273">
        <v>0</v>
      </c>
      <c r="D48" s="453"/>
    </row>
    <row r="49" spans="1:4" s="4" customFormat="1">
      <c r="A49" s="149">
        <v>42</v>
      </c>
      <c r="B49" s="81" t="s">
        <v>67</v>
      </c>
      <c r="C49" s="273">
        <v>0</v>
      </c>
      <c r="D49" s="453"/>
    </row>
    <row r="50" spans="1:4" s="4" customFormat="1" ht="25.5">
      <c r="A50" s="149">
        <v>43</v>
      </c>
      <c r="B50" s="80" t="s">
        <v>68</v>
      </c>
      <c r="C50" s="273">
        <v>0</v>
      </c>
      <c r="D50" s="453"/>
    </row>
    <row r="51" spans="1:4" s="4" customFormat="1" ht="25.5">
      <c r="A51" s="149">
        <v>44</v>
      </c>
      <c r="B51" s="80" t="s">
        <v>47</v>
      </c>
      <c r="C51" s="273">
        <v>0</v>
      </c>
      <c r="D51" s="453"/>
    </row>
    <row r="52" spans="1:4" s="4" customFormat="1" ht="15.75" thickBot="1">
      <c r="A52" s="150">
        <v>45</v>
      </c>
      <c r="B52" s="151" t="s">
        <v>26</v>
      </c>
      <c r="C52" s="275">
        <v>55279339.463819876</v>
      </c>
      <c r="D52" s="453"/>
    </row>
    <row r="53" spans="1:4">
      <c r="D53" s="453"/>
    </row>
    <row r="54" spans="1:4">
      <c r="D54" s="453"/>
    </row>
    <row r="55" spans="1:4">
      <c r="B55" s="2" t="s">
        <v>228</v>
      </c>
      <c r="D55" s="453"/>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2"/>
  <sheetViews>
    <sheetView workbookViewId="0">
      <selection activeCell="E5" sqref="E5:F23"/>
    </sheetView>
  </sheetViews>
  <sheetFormatPr defaultColWidth="9.140625" defaultRowHeight="12.75"/>
  <cols>
    <col min="1" max="1" width="10.85546875" style="341" bestFit="1" customWidth="1"/>
    <col min="2" max="2" width="59" style="341" customWidth="1"/>
    <col min="3" max="3" width="16.7109375" style="341" bestFit="1" customWidth="1"/>
    <col min="4" max="4" width="14.5703125" style="341" bestFit="1" customWidth="1"/>
    <col min="5" max="6" width="9.140625" style="458"/>
    <col min="7" max="16384" width="9.140625" style="341"/>
  </cols>
  <sheetData>
    <row r="1" spans="1:6" ht="15">
      <c r="A1" s="17" t="s">
        <v>191</v>
      </c>
      <c r="B1" s="16" t="str">
        <f>'9. Capital'!B1</f>
        <v>ს.ს "პროკრედიტ ბანკი"</v>
      </c>
    </row>
    <row r="2" spans="1:6" s="21" customFormat="1" ht="15.75" customHeight="1">
      <c r="A2" s="21" t="s">
        <v>192</v>
      </c>
      <c r="B2" s="400">
        <f>'9. Capital'!B2</f>
        <v>43555</v>
      </c>
      <c r="E2" s="459"/>
      <c r="F2" s="459"/>
    </row>
    <row r="3" spans="1:6" s="21" customFormat="1" ht="15.75" customHeight="1">
      <c r="E3" s="459"/>
      <c r="F3" s="459"/>
    </row>
    <row r="4" spans="1:6" ht="13.5" thickBot="1">
      <c r="A4" s="342" t="s">
        <v>408</v>
      </c>
      <c r="B4" s="377" t="s">
        <v>409</v>
      </c>
    </row>
    <row r="5" spans="1:6" s="378" customFormat="1">
      <c r="A5" s="542" t="s">
        <v>410</v>
      </c>
      <c r="B5" s="543"/>
      <c r="C5" s="366" t="s">
        <v>411</v>
      </c>
      <c r="D5" s="367" t="s">
        <v>412</v>
      </c>
      <c r="E5" s="460"/>
      <c r="F5" s="460"/>
    </row>
    <row r="6" spans="1:6" s="379" customFormat="1">
      <c r="A6" s="368">
        <v>1</v>
      </c>
      <c r="B6" s="369" t="s">
        <v>413</v>
      </c>
      <c r="C6" s="369"/>
      <c r="D6" s="370"/>
      <c r="E6" s="461"/>
      <c r="F6" s="461"/>
    </row>
    <row r="7" spans="1:6" s="379" customFormat="1">
      <c r="A7" s="371" t="s">
        <v>414</v>
      </c>
      <c r="B7" s="372" t="s">
        <v>415</v>
      </c>
      <c r="C7" s="446">
        <v>4.4999999999999998E-2</v>
      </c>
      <c r="D7" s="449">
        <v>54714648.895481512</v>
      </c>
      <c r="E7" s="461"/>
      <c r="F7" s="461"/>
    </row>
    <row r="8" spans="1:6" s="379" customFormat="1">
      <c r="A8" s="371" t="s">
        <v>416</v>
      </c>
      <c r="B8" s="372" t="s">
        <v>417</v>
      </c>
      <c r="C8" s="446">
        <v>0.06</v>
      </c>
      <c r="D8" s="449">
        <v>72952865.193975344</v>
      </c>
      <c r="E8" s="461"/>
      <c r="F8" s="461"/>
    </row>
    <row r="9" spans="1:6" s="379" customFormat="1">
      <c r="A9" s="371" t="s">
        <v>418</v>
      </c>
      <c r="B9" s="372" t="s">
        <v>419</v>
      </c>
      <c r="C9" s="446">
        <v>0.08</v>
      </c>
      <c r="D9" s="449">
        <v>97270486.925300464</v>
      </c>
      <c r="E9" s="461"/>
      <c r="F9" s="461"/>
    </row>
    <row r="10" spans="1:6" s="379" customFormat="1">
      <c r="A10" s="368" t="s">
        <v>420</v>
      </c>
      <c r="B10" s="369" t="s">
        <v>421</v>
      </c>
      <c r="C10" s="447"/>
      <c r="D10" s="450"/>
      <c r="E10" s="461"/>
      <c r="F10" s="461"/>
    </row>
    <row r="11" spans="1:6" s="380" customFormat="1">
      <c r="A11" s="373" t="s">
        <v>422</v>
      </c>
      <c r="B11" s="374" t="s">
        <v>423</v>
      </c>
      <c r="C11" s="455">
        <v>2.5000000000000001E-2</v>
      </c>
      <c r="D11" s="451">
        <v>30397027.164156396</v>
      </c>
      <c r="E11" s="462"/>
      <c r="F11" s="462"/>
    </row>
    <row r="12" spans="1:6" s="380" customFormat="1">
      <c r="A12" s="373" t="s">
        <v>424</v>
      </c>
      <c r="B12" s="374" t="s">
        <v>425</v>
      </c>
      <c r="C12" s="448">
        <v>0</v>
      </c>
      <c r="D12" s="451">
        <v>0</v>
      </c>
      <c r="E12" s="462"/>
      <c r="F12" s="462"/>
    </row>
    <row r="13" spans="1:6" s="380" customFormat="1">
      <c r="A13" s="373" t="s">
        <v>426</v>
      </c>
      <c r="B13" s="374" t="s">
        <v>427</v>
      </c>
      <c r="C13" s="448">
        <v>0</v>
      </c>
      <c r="D13" s="451">
        <v>0</v>
      </c>
      <c r="E13" s="462"/>
      <c r="F13" s="462"/>
    </row>
    <row r="14" spans="1:6" s="379" customFormat="1">
      <c r="A14" s="368" t="s">
        <v>428</v>
      </c>
      <c r="B14" s="369" t="s">
        <v>429</v>
      </c>
      <c r="C14" s="447"/>
      <c r="D14" s="450"/>
      <c r="E14" s="461"/>
      <c r="F14" s="461"/>
    </row>
    <row r="15" spans="1:6" s="379" customFormat="1">
      <c r="A15" s="393" t="s">
        <v>433</v>
      </c>
      <c r="B15" s="374" t="s">
        <v>436</v>
      </c>
      <c r="C15" s="455">
        <v>2.3568815215814252E-2</v>
      </c>
      <c r="D15" s="451">
        <v>28656876.653683536</v>
      </c>
      <c r="E15" s="461"/>
      <c r="F15" s="461"/>
    </row>
    <row r="16" spans="1:6" s="379" customFormat="1">
      <c r="A16" s="393" t="s">
        <v>434</v>
      </c>
      <c r="B16" s="374" t="s">
        <v>437</v>
      </c>
      <c r="C16" s="455">
        <v>3.1550585856839529E-2</v>
      </c>
      <c r="D16" s="451">
        <v>38361760.613415986</v>
      </c>
      <c r="E16" s="461"/>
      <c r="F16" s="461"/>
    </row>
    <row r="17" spans="1:6" s="379" customFormat="1">
      <c r="A17" s="393" t="s">
        <v>435</v>
      </c>
      <c r="B17" s="374" t="s">
        <v>438</v>
      </c>
      <c r="C17" s="455">
        <v>5.4216334787264807E-2</v>
      </c>
      <c r="D17" s="451">
        <v>65920616.050779432</v>
      </c>
      <c r="E17" s="461"/>
      <c r="F17" s="461"/>
    </row>
    <row r="18" spans="1:6" s="378" customFormat="1">
      <c r="A18" s="544" t="s">
        <v>430</v>
      </c>
      <c r="B18" s="545"/>
      <c r="C18" s="375" t="s">
        <v>411</v>
      </c>
      <c r="D18" s="452" t="s">
        <v>412</v>
      </c>
      <c r="E18" s="460"/>
      <c r="F18" s="460"/>
    </row>
    <row r="19" spans="1:6" s="379" customFormat="1">
      <c r="A19" s="376">
        <v>4</v>
      </c>
      <c r="B19" s="374" t="s">
        <v>24</v>
      </c>
      <c r="C19" s="455">
        <f>'[4]Capital Requirements'!D31</f>
        <v>9.3568815215814255E-2</v>
      </c>
      <c r="D19" s="449">
        <f>'[4]Capital Requirements'!C31</f>
        <v>113768552.71332145</v>
      </c>
      <c r="E19" s="461"/>
      <c r="F19" s="461"/>
    </row>
    <row r="20" spans="1:6" s="379" customFormat="1">
      <c r="A20" s="376">
        <v>5</v>
      </c>
      <c r="B20" s="374" t="s">
        <v>90</v>
      </c>
      <c r="C20" s="455">
        <f>'[4]Capital Requirements'!D32</f>
        <v>0.11655058585683953</v>
      </c>
      <c r="D20" s="449">
        <f>'[4]Capital Requirements'!C32</f>
        <v>141711652.97154772</v>
      </c>
      <c r="E20" s="461"/>
      <c r="F20" s="461"/>
    </row>
    <row r="21" spans="1:6" s="379" customFormat="1" ht="13.5" thickBot="1">
      <c r="A21" s="381" t="s">
        <v>431</v>
      </c>
      <c r="B21" s="382" t="s">
        <v>89</v>
      </c>
      <c r="C21" s="456">
        <f>'[4]Capital Requirements'!D33</f>
        <v>0.15921633478726482</v>
      </c>
      <c r="D21" s="457">
        <f>'[4]Capital Requirements'!C33</f>
        <v>193588130.14023632</v>
      </c>
      <c r="E21" s="461"/>
      <c r="F21" s="461"/>
    </row>
    <row r="22" spans="1:6">
      <c r="F22" s="463"/>
    </row>
  </sheetData>
  <mergeCells count="2">
    <mergeCell ref="A5:B5"/>
    <mergeCell ref="A18:B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85" zoomScaleNormal="85" workbookViewId="0">
      <pane xSplit="1" ySplit="5" topLeftCell="B6" activePane="bottomRight" state="frozen"/>
      <selection pane="topRight" activeCell="B1" sqref="B1"/>
      <selection pane="bottomLeft" activeCell="A5" sqref="A5"/>
      <selection pane="bottomRight" activeCell="H15" sqref="H15"/>
    </sheetView>
  </sheetViews>
  <sheetFormatPr defaultRowHeight="15.75"/>
  <cols>
    <col min="1" max="1" width="10.7109375" style="75" customWidth="1"/>
    <col min="2" max="2" width="65.7109375" style="75" customWidth="1"/>
    <col min="3" max="3" width="53.140625" style="75" customWidth="1"/>
    <col min="4" max="4" width="32.28515625" style="75" customWidth="1"/>
    <col min="5" max="5" width="9.42578125" customWidth="1"/>
  </cols>
  <sheetData>
    <row r="1" spans="1:6">
      <c r="A1" s="17" t="s">
        <v>191</v>
      </c>
      <c r="B1" s="19" t="s">
        <v>443</v>
      </c>
      <c r="E1" s="2"/>
      <c r="F1" s="2"/>
    </row>
    <row r="2" spans="1:6" s="21" customFormat="1" ht="15.75" customHeight="1">
      <c r="A2" s="21" t="s">
        <v>192</v>
      </c>
      <c r="B2" s="400">
        <v>43555</v>
      </c>
    </row>
    <row r="3" spans="1:6" s="21" customFormat="1" ht="15.75" customHeight="1">
      <c r="A3" s="26"/>
    </row>
    <row r="4" spans="1:6" s="21" customFormat="1" ht="15.75" customHeight="1" thickBot="1">
      <c r="A4" s="21" t="s">
        <v>341</v>
      </c>
      <c r="B4" s="207" t="s">
        <v>273</v>
      </c>
      <c r="D4" s="209" t="s">
        <v>95</v>
      </c>
    </row>
    <row r="5" spans="1:6" ht="38.25">
      <c r="A5" s="163" t="s">
        <v>27</v>
      </c>
      <c r="B5" s="164" t="s">
        <v>234</v>
      </c>
      <c r="C5" s="165" t="s">
        <v>240</v>
      </c>
      <c r="D5" s="208" t="s">
        <v>274</v>
      </c>
    </row>
    <row r="6" spans="1:6">
      <c r="A6" s="152">
        <v>1</v>
      </c>
      <c r="B6" s="91" t="s">
        <v>156</v>
      </c>
      <c r="C6" s="276">
        <v>42170959.079999998</v>
      </c>
      <c r="D6" s="153"/>
      <c r="E6" s="8"/>
    </row>
    <row r="7" spans="1:6">
      <c r="A7" s="152">
        <v>2</v>
      </c>
      <c r="B7" s="92" t="s">
        <v>157</v>
      </c>
      <c r="C7" s="277">
        <v>181685343.49000001</v>
      </c>
      <c r="D7" s="154"/>
      <c r="E7" s="8"/>
    </row>
    <row r="8" spans="1:6">
      <c r="A8" s="152">
        <v>3</v>
      </c>
      <c r="B8" s="92" t="s">
        <v>158</v>
      </c>
      <c r="C8" s="277">
        <v>131811031.66999999</v>
      </c>
      <c r="D8" s="154"/>
      <c r="E8" s="8"/>
    </row>
    <row r="9" spans="1:6">
      <c r="A9" s="152">
        <v>4</v>
      </c>
      <c r="B9" s="92" t="s">
        <v>187</v>
      </c>
      <c r="C9" s="277">
        <v>0</v>
      </c>
      <c r="D9" s="154"/>
      <c r="E9" s="8"/>
    </row>
    <row r="10" spans="1:6">
      <c r="A10" s="152">
        <v>5</v>
      </c>
      <c r="B10" s="92" t="s">
        <v>159</v>
      </c>
      <c r="C10" s="277">
        <v>25188931.399999999</v>
      </c>
      <c r="D10" s="154"/>
      <c r="E10" s="8"/>
    </row>
    <row r="11" spans="1:6">
      <c r="A11" s="152">
        <v>6.1</v>
      </c>
      <c r="B11" s="92" t="s">
        <v>160</v>
      </c>
      <c r="C11" s="278">
        <v>1020358817.4642</v>
      </c>
      <c r="D11" s="155"/>
      <c r="E11" s="9"/>
    </row>
    <row r="12" spans="1:6">
      <c r="A12" s="152">
        <v>6.2</v>
      </c>
      <c r="B12" s="93" t="s">
        <v>161</v>
      </c>
      <c r="C12" s="278">
        <v>-32436286.740036003</v>
      </c>
      <c r="D12" s="155"/>
      <c r="E12" s="9"/>
    </row>
    <row r="13" spans="1:6">
      <c r="A13" s="152" t="s">
        <v>375</v>
      </c>
      <c r="B13" s="94" t="s">
        <v>376</v>
      </c>
      <c r="C13" s="278">
        <v>-13263839.463819876</v>
      </c>
      <c r="D13" s="464" t="s">
        <v>445</v>
      </c>
      <c r="E13" s="9"/>
    </row>
    <row r="14" spans="1:6">
      <c r="A14" s="152">
        <v>6</v>
      </c>
      <c r="B14" s="92" t="s">
        <v>162</v>
      </c>
      <c r="C14" s="284">
        <v>987922530.72416401</v>
      </c>
      <c r="D14" s="155"/>
      <c r="E14" s="8"/>
    </row>
    <row r="15" spans="1:6">
      <c r="A15" s="152">
        <v>7</v>
      </c>
      <c r="B15" s="92" t="s">
        <v>163</v>
      </c>
      <c r="C15" s="277">
        <v>5897084.6000000006</v>
      </c>
      <c r="D15" s="154"/>
      <c r="E15" s="8"/>
    </row>
    <row r="16" spans="1:6">
      <c r="A16" s="152">
        <v>8</v>
      </c>
      <c r="B16" s="92" t="s">
        <v>164</v>
      </c>
      <c r="C16" s="277">
        <v>0</v>
      </c>
      <c r="D16" s="154"/>
      <c r="E16" s="8"/>
    </row>
    <row r="17" spans="1:5">
      <c r="A17" s="152">
        <v>9</v>
      </c>
      <c r="B17" s="92" t="s">
        <v>165</v>
      </c>
      <c r="C17" s="277">
        <v>6348407.1299999999</v>
      </c>
      <c r="D17" s="154"/>
      <c r="E17" s="8"/>
    </row>
    <row r="18" spans="1:5" ht="30">
      <c r="A18" s="152">
        <v>9.1</v>
      </c>
      <c r="B18" s="94" t="s">
        <v>249</v>
      </c>
      <c r="C18" s="278">
        <v>6194572.1799999997</v>
      </c>
      <c r="D18" s="464" t="s">
        <v>446</v>
      </c>
      <c r="E18" s="8"/>
    </row>
    <row r="19" spans="1:5" ht="30">
      <c r="A19" s="152">
        <v>9.1999999999999993</v>
      </c>
      <c r="B19" s="94" t="s">
        <v>239</v>
      </c>
      <c r="C19" s="278"/>
      <c r="D19" s="154"/>
      <c r="E19" s="8"/>
    </row>
    <row r="20" spans="1:5" ht="30">
      <c r="A20" s="152">
        <v>9.3000000000000007</v>
      </c>
      <c r="B20" s="94" t="s">
        <v>238</v>
      </c>
      <c r="C20" s="278"/>
      <c r="D20" s="154"/>
      <c r="E20" s="8"/>
    </row>
    <row r="21" spans="1:5">
      <c r="A21" s="152">
        <v>10</v>
      </c>
      <c r="B21" s="92" t="s">
        <v>166</v>
      </c>
      <c r="C21" s="277">
        <v>63070624.51381819</v>
      </c>
      <c r="D21" s="154"/>
      <c r="E21" s="8"/>
    </row>
    <row r="22" spans="1:5">
      <c r="A22" s="152">
        <v>10.1</v>
      </c>
      <c r="B22" s="94" t="s">
        <v>237</v>
      </c>
      <c r="C22" s="277">
        <v>1341101.3152395831</v>
      </c>
      <c r="D22" s="464" t="s">
        <v>349</v>
      </c>
      <c r="E22" s="8"/>
    </row>
    <row r="23" spans="1:5">
      <c r="A23" s="152">
        <v>11</v>
      </c>
      <c r="B23" s="95" t="s">
        <v>167</v>
      </c>
      <c r="C23" s="279">
        <v>17631034.3642</v>
      </c>
      <c r="D23" s="156"/>
      <c r="E23" s="8"/>
    </row>
    <row r="24" spans="1:5">
      <c r="A24" s="152">
        <v>12</v>
      </c>
      <c r="B24" s="97" t="s">
        <v>168</v>
      </c>
      <c r="C24" s="280">
        <v>1461725946.9721823</v>
      </c>
      <c r="D24" s="157"/>
      <c r="E24" s="7"/>
    </row>
    <row r="25" spans="1:5">
      <c r="A25" s="152">
        <v>13</v>
      </c>
      <c r="B25" s="92" t="s">
        <v>169</v>
      </c>
      <c r="C25" s="281">
        <v>94212950</v>
      </c>
      <c r="D25" s="158"/>
      <c r="E25" s="8"/>
    </row>
    <row r="26" spans="1:5">
      <c r="A26" s="152">
        <v>14</v>
      </c>
      <c r="B26" s="92" t="s">
        <v>170</v>
      </c>
      <c r="C26" s="277">
        <v>215185751.17000002</v>
      </c>
      <c r="D26" s="154"/>
      <c r="E26" s="8"/>
    </row>
    <row r="27" spans="1:5">
      <c r="A27" s="152">
        <v>15</v>
      </c>
      <c r="B27" s="92" t="s">
        <v>171</v>
      </c>
      <c r="C27" s="277">
        <v>223954240.96280009</v>
      </c>
      <c r="D27" s="154"/>
      <c r="E27" s="8"/>
    </row>
    <row r="28" spans="1:5">
      <c r="A28" s="152">
        <v>16</v>
      </c>
      <c r="B28" s="92" t="s">
        <v>172</v>
      </c>
      <c r="C28" s="277">
        <v>246243008.19999999</v>
      </c>
      <c r="D28" s="154"/>
      <c r="E28" s="8"/>
    </row>
    <row r="29" spans="1:5">
      <c r="A29" s="152">
        <v>17</v>
      </c>
      <c r="B29" s="92" t="s">
        <v>173</v>
      </c>
      <c r="C29" s="277">
        <v>0</v>
      </c>
      <c r="D29" s="154"/>
      <c r="E29" s="8"/>
    </row>
    <row r="30" spans="1:5">
      <c r="A30" s="152">
        <v>18</v>
      </c>
      <c r="B30" s="92" t="s">
        <v>174</v>
      </c>
      <c r="C30" s="277">
        <v>392486561.46972704</v>
      </c>
      <c r="D30" s="154"/>
      <c r="E30" s="8"/>
    </row>
    <row r="31" spans="1:5">
      <c r="A31" s="152">
        <v>19</v>
      </c>
      <c r="B31" s="92" t="s">
        <v>175</v>
      </c>
      <c r="C31" s="277">
        <v>9731717.1899999995</v>
      </c>
      <c r="D31" s="154"/>
      <c r="E31" s="8"/>
    </row>
    <row r="32" spans="1:5">
      <c r="A32" s="152">
        <v>20</v>
      </c>
      <c r="B32" s="92" t="s">
        <v>97</v>
      </c>
      <c r="C32" s="277">
        <v>16357750.779999999</v>
      </c>
      <c r="D32" s="154"/>
      <c r="E32" s="8"/>
    </row>
    <row r="33" spans="1:5">
      <c r="A33" s="152">
        <v>20.100000000000001</v>
      </c>
      <c r="B33" s="96" t="s">
        <v>374</v>
      </c>
      <c r="C33" s="279">
        <v>792724.85140000004</v>
      </c>
      <c r="D33" s="156"/>
      <c r="E33" s="8"/>
    </row>
    <row r="34" spans="1:5">
      <c r="A34" s="152">
        <v>21</v>
      </c>
      <c r="B34" s="95" t="s">
        <v>176</v>
      </c>
      <c r="C34" s="279">
        <v>82386500</v>
      </c>
      <c r="D34" s="156"/>
      <c r="E34" s="8"/>
    </row>
    <row r="35" spans="1:5" ht="30">
      <c r="A35" s="152">
        <v>21.1</v>
      </c>
      <c r="B35" s="96" t="s">
        <v>236</v>
      </c>
      <c r="C35" s="282">
        <v>42015500</v>
      </c>
      <c r="D35" s="159" t="s">
        <v>447</v>
      </c>
      <c r="E35" s="8"/>
    </row>
    <row r="36" spans="1:5">
      <c r="A36" s="152">
        <v>22</v>
      </c>
      <c r="B36" s="97" t="s">
        <v>177</v>
      </c>
      <c r="C36" s="280">
        <v>1280558479.7725272</v>
      </c>
      <c r="D36" s="157"/>
      <c r="E36" s="7"/>
    </row>
    <row r="37" spans="1:5">
      <c r="A37" s="152">
        <v>23</v>
      </c>
      <c r="B37" s="95" t="s">
        <v>178</v>
      </c>
      <c r="C37" s="277">
        <v>88914815</v>
      </c>
      <c r="D37" s="154" t="s">
        <v>448</v>
      </c>
      <c r="E37" s="8"/>
    </row>
    <row r="38" spans="1:5">
      <c r="A38" s="152">
        <v>24</v>
      </c>
      <c r="B38" s="95" t="s">
        <v>179</v>
      </c>
      <c r="C38" s="277">
        <v>0</v>
      </c>
      <c r="D38" s="154"/>
      <c r="E38" s="8"/>
    </row>
    <row r="39" spans="1:5">
      <c r="A39" s="152">
        <v>25</v>
      </c>
      <c r="B39" s="95" t="s">
        <v>235</v>
      </c>
      <c r="C39" s="277">
        <v>0</v>
      </c>
      <c r="D39" s="154"/>
      <c r="E39" s="8"/>
    </row>
    <row r="40" spans="1:5">
      <c r="A40" s="152">
        <v>26</v>
      </c>
      <c r="B40" s="95" t="s">
        <v>181</v>
      </c>
      <c r="C40" s="277">
        <v>36388151.469999999</v>
      </c>
      <c r="D40" s="154" t="s">
        <v>449</v>
      </c>
      <c r="E40" s="8"/>
    </row>
    <row r="41" spans="1:5">
      <c r="A41" s="152">
        <v>27</v>
      </c>
      <c r="B41" s="95" t="s">
        <v>182</v>
      </c>
      <c r="C41" s="277">
        <v>0</v>
      </c>
      <c r="D41" s="154"/>
      <c r="E41" s="8"/>
    </row>
    <row r="42" spans="1:5">
      <c r="A42" s="152">
        <v>28</v>
      </c>
      <c r="B42" s="95" t="s">
        <v>183</v>
      </c>
      <c r="C42" s="277">
        <v>55864500.601999998</v>
      </c>
      <c r="D42" s="154" t="s">
        <v>450</v>
      </c>
      <c r="E42" s="8"/>
    </row>
    <row r="43" spans="1:5">
      <c r="A43" s="152">
        <v>29</v>
      </c>
      <c r="B43" s="95" t="s">
        <v>36</v>
      </c>
      <c r="C43" s="277">
        <v>0</v>
      </c>
      <c r="D43" s="154"/>
      <c r="E43" s="8"/>
    </row>
    <row r="44" spans="1:5" ht="16.5" thickBot="1">
      <c r="A44" s="160">
        <v>30</v>
      </c>
      <c r="B44" s="161" t="s">
        <v>184</v>
      </c>
      <c r="C44" s="283">
        <v>181167467.072</v>
      </c>
      <c r="D44" s="162"/>
      <c r="E44"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85" zoomScaleNormal="85" workbookViewId="0">
      <pane xSplit="2" ySplit="7" topLeftCell="C8" activePane="bottomRight" state="frozen"/>
      <selection pane="topRight" activeCell="C1" sqref="C1"/>
      <selection pane="bottomLeft" activeCell="A8" sqref="A8"/>
      <selection pane="bottomRight" activeCell="B33" sqref="B33"/>
    </sheetView>
  </sheetViews>
  <sheetFormatPr defaultColWidth="9.140625" defaultRowHeight="12.75"/>
  <cols>
    <col min="1" max="1" width="10.5703125" style="2" bestFit="1" customWidth="1"/>
    <col min="2" max="2" width="113.42578125" style="2" bestFit="1" customWidth="1"/>
    <col min="3" max="3" width="10.5703125" style="2" bestFit="1" customWidth="1"/>
    <col min="4" max="4" width="13.42578125" style="2" bestFit="1" customWidth="1"/>
    <col min="5" max="5" width="11.5703125" style="2" bestFit="1" customWidth="1"/>
    <col min="6" max="6" width="13.42578125" style="2" bestFit="1" customWidth="1"/>
    <col min="7" max="7" width="9.5703125" style="2" bestFit="1" customWidth="1"/>
    <col min="8" max="8" width="13.42578125" style="2" bestFit="1" customWidth="1"/>
    <col min="9" max="9" width="9.5703125" style="2" bestFit="1" customWidth="1"/>
    <col min="10" max="10" width="13.42578125" style="2" bestFit="1" customWidth="1"/>
    <col min="11" max="11" width="11.5703125" style="2" bestFit="1" customWidth="1"/>
    <col min="12" max="12" width="13.42578125" style="2" bestFit="1" customWidth="1"/>
    <col min="13" max="13" width="11.5703125" style="2" bestFit="1" customWidth="1"/>
    <col min="14" max="14" width="13.42578125" style="2" bestFit="1" customWidth="1"/>
    <col min="15" max="15" width="10.5703125" style="2" bestFit="1" customWidth="1"/>
    <col min="16" max="16" width="13.42578125" style="2" bestFit="1" customWidth="1"/>
    <col min="17" max="17" width="9.5703125" style="2" bestFit="1" customWidth="1"/>
    <col min="18" max="18" width="13.42578125" style="2" bestFit="1" customWidth="1"/>
    <col min="19" max="19" width="31.7109375" style="2" customWidth="1"/>
    <col min="20" max="16384" width="9.140625" style="12"/>
  </cols>
  <sheetData>
    <row r="1" spans="1:19">
      <c r="A1" s="2" t="s">
        <v>191</v>
      </c>
      <c r="B1" s="2" t="s">
        <v>443</v>
      </c>
    </row>
    <row r="2" spans="1:19">
      <c r="A2" s="2" t="s">
        <v>192</v>
      </c>
      <c r="B2" s="398">
        <v>43555</v>
      </c>
    </row>
    <row r="4" spans="1:19" ht="26.25" thickBot="1">
      <c r="A4" s="74" t="s">
        <v>342</v>
      </c>
      <c r="B4" s="312" t="s">
        <v>364</v>
      </c>
    </row>
    <row r="5" spans="1:19">
      <c r="A5" s="140"/>
      <c r="B5" s="143"/>
      <c r="C5" s="122" t="s">
        <v>0</v>
      </c>
      <c r="D5" s="122" t="s">
        <v>1</v>
      </c>
      <c r="E5" s="122" t="s">
        <v>2</v>
      </c>
      <c r="F5" s="122" t="s">
        <v>3</v>
      </c>
      <c r="G5" s="122" t="s">
        <v>4</v>
      </c>
      <c r="H5" s="122" t="s">
        <v>5</v>
      </c>
      <c r="I5" s="122" t="s">
        <v>241</v>
      </c>
      <c r="J5" s="122" t="s">
        <v>242</v>
      </c>
      <c r="K5" s="122" t="s">
        <v>243</v>
      </c>
      <c r="L5" s="122" t="s">
        <v>244</v>
      </c>
      <c r="M5" s="122" t="s">
        <v>245</v>
      </c>
      <c r="N5" s="122" t="s">
        <v>246</v>
      </c>
      <c r="O5" s="122" t="s">
        <v>352</v>
      </c>
      <c r="P5" s="122" t="s">
        <v>353</v>
      </c>
      <c r="Q5" s="122" t="s">
        <v>354</v>
      </c>
      <c r="R5" s="303" t="s">
        <v>355</v>
      </c>
      <c r="S5" s="123" t="s">
        <v>356</v>
      </c>
    </row>
    <row r="6" spans="1:19" ht="46.5" customHeight="1">
      <c r="A6" s="167"/>
      <c r="B6" s="550" t="s">
        <v>508</v>
      </c>
      <c r="C6" s="548">
        <v>0</v>
      </c>
      <c r="D6" s="549"/>
      <c r="E6" s="548">
        <v>0.2</v>
      </c>
      <c r="F6" s="549"/>
      <c r="G6" s="548">
        <v>0.35</v>
      </c>
      <c r="H6" s="549"/>
      <c r="I6" s="548">
        <v>0.5</v>
      </c>
      <c r="J6" s="549"/>
      <c r="K6" s="548">
        <v>0.75</v>
      </c>
      <c r="L6" s="549"/>
      <c r="M6" s="548">
        <v>1</v>
      </c>
      <c r="N6" s="549"/>
      <c r="O6" s="548">
        <v>1.5</v>
      </c>
      <c r="P6" s="549"/>
      <c r="Q6" s="548">
        <v>2.5</v>
      </c>
      <c r="R6" s="549"/>
      <c r="S6" s="546" t="s">
        <v>254</v>
      </c>
    </row>
    <row r="7" spans="1:19">
      <c r="A7" s="167"/>
      <c r="B7" s="551"/>
      <c r="C7" s="311" t="s">
        <v>350</v>
      </c>
      <c r="D7" s="311" t="s">
        <v>351</v>
      </c>
      <c r="E7" s="311" t="s">
        <v>350</v>
      </c>
      <c r="F7" s="311" t="s">
        <v>351</v>
      </c>
      <c r="G7" s="311" t="s">
        <v>350</v>
      </c>
      <c r="H7" s="311" t="s">
        <v>351</v>
      </c>
      <c r="I7" s="311" t="s">
        <v>350</v>
      </c>
      <c r="J7" s="311" t="s">
        <v>351</v>
      </c>
      <c r="K7" s="311" t="s">
        <v>350</v>
      </c>
      <c r="L7" s="311" t="s">
        <v>351</v>
      </c>
      <c r="M7" s="311" t="s">
        <v>350</v>
      </c>
      <c r="N7" s="311" t="s">
        <v>351</v>
      </c>
      <c r="O7" s="311" t="s">
        <v>350</v>
      </c>
      <c r="P7" s="311" t="s">
        <v>351</v>
      </c>
      <c r="Q7" s="311" t="s">
        <v>350</v>
      </c>
      <c r="R7" s="311" t="s">
        <v>351</v>
      </c>
      <c r="S7" s="547"/>
    </row>
    <row r="8" spans="1:19" s="171" customFormat="1">
      <c r="A8" s="126">
        <v>1</v>
      </c>
      <c r="B8" s="189" t="s">
        <v>219</v>
      </c>
      <c r="C8" s="285">
        <v>39573932.839999996</v>
      </c>
      <c r="D8" s="285"/>
      <c r="E8" s="285"/>
      <c r="F8" s="304"/>
      <c r="G8" s="285"/>
      <c r="H8" s="285"/>
      <c r="I8" s="285"/>
      <c r="J8" s="285"/>
      <c r="K8" s="285"/>
      <c r="L8" s="285"/>
      <c r="M8" s="285">
        <v>167378545.62830001</v>
      </c>
      <c r="N8" s="285"/>
      <c r="O8" s="285"/>
      <c r="P8" s="285"/>
      <c r="Q8" s="285"/>
      <c r="R8" s="304"/>
      <c r="S8" s="317">
        <v>167378545.62830001</v>
      </c>
    </row>
    <row r="9" spans="1:19" s="171" customFormat="1">
      <c r="A9" s="126">
        <v>2</v>
      </c>
      <c r="B9" s="189" t="s">
        <v>220</v>
      </c>
      <c r="C9" s="285"/>
      <c r="D9" s="285"/>
      <c r="E9" s="285"/>
      <c r="F9" s="285"/>
      <c r="G9" s="285"/>
      <c r="H9" s="285"/>
      <c r="I9" s="285"/>
      <c r="J9" s="285"/>
      <c r="K9" s="285"/>
      <c r="L9" s="285"/>
      <c r="M9" s="285"/>
      <c r="N9" s="285"/>
      <c r="O9" s="285"/>
      <c r="P9" s="285"/>
      <c r="Q9" s="285"/>
      <c r="R9" s="304"/>
      <c r="S9" s="317">
        <v>0</v>
      </c>
    </row>
    <row r="10" spans="1:19" s="171" customFormat="1">
      <c r="A10" s="126">
        <v>3</v>
      </c>
      <c r="B10" s="189" t="s">
        <v>221</v>
      </c>
      <c r="C10" s="285"/>
      <c r="D10" s="285"/>
      <c r="E10" s="285"/>
      <c r="F10" s="285"/>
      <c r="G10" s="285"/>
      <c r="H10" s="285"/>
      <c r="I10" s="285"/>
      <c r="J10" s="285"/>
      <c r="K10" s="285"/>
      <c r="L10" s="285"/>
      <c r="M10" s="285"/>
      <c r="N10" s="285"/>
      <c r="O10" s="285"/>
      <c r="P10" s="285"/>
      <c r="Q10" s="285"/>
      <c r="R10" s="304"/>
      <c r="S10" s="317">
        <v>0</v>
      </c>
    </row>
    <row r="11" spans="1:19" s="171" customFormat="1">
      <c r="A11" s="126">
        <v>4</v>
      </c>
      <c r="B11" s="189" t="s">
        <v>222</v>
      </c>
      <c r="C11" s="285"/>
      <c r="D11" s="285"/>
      <c r="E11" s="285"/>
      <c r="F11" s="285"/>
      <c r="G11" s="285"/>
      <c r="H11" s="285"/>
      <c r="I11" s="285"/>
      <c r="J11" s="285"/>
      <c r="K11" s="285"/>
      <c r="L11" s="285"/>
      <c r="M11" s="285"/>
      <c r="N11" s="285"/>
      <c r="O11" s="285"/>
      <c r="P11" s="285"/>
      <c r="Q11" s="285"/>
      <c r="R11" s="304"/>
      <c r="S11" s="317">
        <v>0</v>
      </c>
    </row>
    <row r="12" spans="1:19" s="171" customFormat="1">
      <c r="A12" s="126">
        <v>5</v>
      </c>
      <c r="B12" s="189" t="s">
        <v>223</v>
      </c>
      <c r="C12" s="285"/>
      <c r="D12" s="285"/>
      <c r="E12" s="285"/>
      <c r="F12" s="285"/>
      <c r="G12" s="285"/>
      <c r="H12" s="285"/>
      <c r="I12" s="285"/>
      <c r="J12" s="285"/>
      <c r="K12" s="285"/>
      <c r="L12" s="285"/>
      <c r="M12" s="285"/>
      <c r="N12" s="285"/>
      <c r="O12" s="285"/>
      <c r="P12" s="285"/>
      <c r="Q12" s="285"/>
      <c r="R12" s="304"/>
      <c r="S12" s="317">
        <v>0</v>
      </c>
    </row>
    <row r="13" spans="1:19" s="171" customFormat="1">
      <c r="A13" s="126">
        <v>6</v>
      </c>
      <c r="B13" s="189" t="s">
        <v>224</v>
      </c>
      <c r="C13" s="285"/>
      <c r="D13" s="285"/>
      <c r="E13" s="285">
        <v>126320027.50309999</v>
      </c>
      <c r="F13" s="285"/>
      <c r="G13" s="285"/>
      <c r="H13" s="285"/>
      <c r="I13" s="285">
        <v>6528498.2290000003</v>
      </c>
      <c r="J13" s="285"/>
      <c r="K13" s="285"/>
      <c r="L13" s="285"/>
      <c r="M13" s="285"/>
      <c r="N13" s="285"/>
      <c r="O13" s="285"/>
      <c r="P13" s="285"/>
      <c r="Q13" s="285"/>
      <c r="R13" s="304"/>
      <c r="S13" s="317">
        <v>28528254.615120001</v>
      </c>
    </row>
    <row r="14" spans="1:19" s="171" customFormat="1">
      <c r="A14" s="126">
        <v>7</v>
      </c>
      <c r="B14" s="189" t="s">
        <v>74</v>
      </c>
      <c r="C14" s="285"/>
      <c r="D14" s="285"/>
      <c r="E14" s="285"/>
      <c r="F14" s="285"/>
      <c r="G14" s="285"/>
      <c r="H14" s="285"/>
      <c r="I14" s="285"/>
      <c r="J14" s="285"/>
      <c r="K14" s="285"/>
      <c r="L14" s="285"/>
      <c r="M14" s="285">
        <v>531644320.10576391</v>
      </c>
      <c r="N14" s="285">
        <v>51285339.803647995</v>
      </c>
      <c r="O14" s="285"/>
      <c r="P14" s="285"/>
      <c r="Q14" s="285"/>
      <c r="R14" s="304"/>
      <c r="S14" s="317">
        <v>582929659.90941191</v>
      </c>
    </row>
    <row r="15" spans="1:19" s="171" customFormat="1">
      <c r="A15" s="126">
        <v>8</v>
      </c>
      <c r="B15" s="189" t="s">
        <v>75</v>
      </c>
      <c r="C15" s="285"/>
      <c r="D15" s="285"/>
      <c r="E15" s="285"/>
      <c r="F15" s="285"/>
      <c r="G15" s="285"/>
      <c r="H15" s="285"/>
      <c r="I15" s="285"/>
      <c r="J15" s="285"/>
      <c r="K15" s="285">
        <v>460571057.63330001</v>
      </c>
      <c r="L15" s="285"/>
      <c r="M15" s="285"/>
      <c r="N15" s="285"/>
      <c r="O15" s="285"/>
      <c r="P15" s="285"/>
      <c r="Q15" s="285"/>
      <c r="R15" s="304"/>
      <c r="S15" s="317">
        <v>345428293.22497499</v>
      </c>
    </row>
    <row r="16" spans="1:19" s="171" customFormat="1">
      <c r="A16" s="126">
        <v>9</v>
      </c>
      <c r="B16" s="189" t="s">
        <v>76</v>
      </c>
      <c r="C16" s="285"/>
      <c r="D16" s="285"/>
      <c r="E16" s="285"/>
      <c r="F16" s="285"/>
      <c r="G16" s="285"/>
      <c r="H16" s="285"/>
      <c r="I16" s="285"/>
      <c r="J16" s="285"/>
      <c r="K16" s="285"/>
      <c r="L16" s="285"/>
      <c r="M16" s="285"/>
      <c r="N16" s="285"/>
      <c r="O16" s="285"/>
      <c r="P16" s="285"/>
      <c r="Q16" s="285"/>
      <c r="R16" s="304"/>
      <c r="S16" s="317">
        <v>0</v>
      </c>
    </row>
    <row r="17" spans="1:19" s="171" customFormat="1">
      <c r="A17" s="126">
        <v>10</v>
      </c>
      <c r="B17" s="189" t="s">
        <v>70</v>
      </c>
      <c r="C17" s="285"/>
      <c r="D17" s="285"/>
      <c r="E17" s="285"/>
      <c r="F17" s="285"/>
      <c r="G17" s="285"/>
      <c r="H17" s="285"/>
      <c r="I17" s="285"/>
      <c r="J17" s="285"/>
      <c r="K17" s="285"/>
      <c r="L17" s="285"/>
      <c r="M17" s="285">
        <v>7561801.2406000001</v>
      </c>
      <c r="N17" s="285"/>
      <c r="O17" s="285"/>
      <c r="P17" s="285"/>
      <c r="Q17" s="285"/>
      <c r="R17" s="304"/>
      <c r="S17" s="317">
        <v>7561801.2406000001</v>
      </c>
    </row>
    <row r="18" spans="1:19" s="171" customFormat="1">
      <c r="A18" s="126">
        <v>11</v>
      </c>
      <c r="B18" s="189" t="s">
        <v>71</v>
      </c>
      <c r="C18" s="285"/>
      <c r="D18" s="285"/>
      <c r="E18" s="285"/>
      <c r="F18" s="285"/>
      <c r="G18" s="285"/>
      <c r="H18" s="285"/>
      <c r="I18" s="285"/>
      <c r="J18" s="285"/>
      <c r="K18" s="285"/>
      <c r="L18" s="285"/>
      <c r="M18" s="285"/>
      <c r="N18" s="285"/>
      <c r="O18" s="285">
        <v>13306274.9123</v>
      </c>
      <c r="P18" s="285"/>
      <c r="Q18" s="285">
        <v>5362834.32</v>
      </c>
      <c r="R18" s="304"/>
      <c r="S18" s="317">
        <v>33366498.168450002</v>
      </c>
    </row>
    <row r="19" spans="1:19" s="171" customFormat="1">
      <c r="A19" s="126">
        <v>12</v>
      </c>
      <c r="B19" s="189" t="s">
        <v>72</v>
      </c>
      <c r="C19" s="285"/>
      <c r="D19" s="285"/>
      <c r="E19" s="285"/>
      <c r="F19" s="285"/>
      <c r="G19" s="285"/>
      <c r="H19" s="285"/>
      <c r="I19" s="285"/>
      <c r="J19" s="285"/>
      <c r="K19" s="285"/>
      <c r="L19" s="285"/>
      <c r="M19" s="285"/>
      <c r="N19" s="285"/>
      <c r="O19" s="285"/>
      <c r="P19" s="285"/>
      <c r="Q19" s="285"/>
      <c r="R19" s="304"/>
      <c r="S19" s="317">
        <v>0</v>
      </c>
    </row>
    <row r="20" spans="1:19" s="171" customFormat="1">
      <c r="A20" s="126">
        <v>13</v>
      </c>
      <c r="B20" s="189" t="s">
        <v>73</v>
      </c>
      <c r="C20" s="285"/>
      <c r="D20" s="285"/>
      <c r="E20" s="285"/>
      <c r="F20" s="285"/>
      <c r="G20" s="285"/>
      <c r="H20" s="285"/>
      <c r="I20" s="285"/>
      <c r="J20" s="285"/>
      <c r="K20" s="285"/>
      <c r="L20" s="285"/>
      <c r="M20" s="285"/>
      <c r="N20" s="285"/>
      <c r="O20" s="285"/>
      <c r="P20" s="285"/>
      <c r="Q20" s="285"/>
      <c r="R20" s="304"/>
      <c r="S20" s="317">
        <v>0</v>
      </c>
    </row>
    <row r="21" spans="1:19" s="171" customFormat="1">
      <c r="A21" s="126">
        <v>14</v>
      </c>
      <c r="B21" s="189" t="s">
        <v>252</v>
      </c>
      <c r="C21" s="285">
        <v>43814856.710000001</v>
      </c>
      <c r="D21" s="285"/>
      <c r="E21" s="285"/>
      <c r="F21" s="285"/>
      <c r="G21" s="285"/>
      <c r="H21" s="285"/>
      <c r="I21" s="285"/>
      <c r="J21" s="285"/>
      <c r="K21" s="285"/>
      <c r="L21" s="285"/>
      <c r="M21" s="285">
        <v>71533493.487018183</v>
      </c>
      <c r="N21" s="285"/>
      <c r="O21" s="285"/>
      <c r="P21" s="285"/>
      <c r="Q21" s="285"/>
      <c r="R21" s="304"/>
      <c r="S21" s="317">
        <v>71533493.487018183</v>
      </c>
    </row>
    <row r="22" spans="1:19" ht="13.5" thickBot="1">
      <c r="A22" s="108"/>
      <c r="B22" s="173" t="s">
        <v>69</v>
      </c>
      <c r="C22" s="286">
        <v>83388789.549999997</v>
      </c>
      <c r="D22" s="286">
        <v>0</v>
      </c>
      <c r="E22" s="286">
        <v>126320027.50309999</v>
      </c>
      <c r="F22" s="286">
        <v>0</v>
      </c>
      <c r="G22" s="286">
        <v>0</v>
      </c>
      <c r="H22" s="286">
        <v>0</v>
      </c>
      <c r="I22" s="286">
        <v>6528498.2290000003</v>
      </c>
      <c r="J22" s="286">
        <v>0</v>
      </c>
      <c r="K22" s="286">
        <v>460571057.63330001</v>
      </c>
      <c r="L22" s="286">
        <v>0</v>
      </c>
      <c r="M22" s="286">
        <v>778118160.46168208</v>
      </c>
      <c r="N22" s="286">
        <v>51285339.803647995</v>
      </c>
      <c r="O22" s="286">
        <v>13306274.9123</v>
      </c>
      <c r="P22" s="286">
        <v>0</v>
      </c>
      <c r="Q22" s="286">
        <v>5362834.32</v>
      </c>
      <c r="R22" s="286">
        <v>0</v>
      </c>
      <c r="S22" s="318">
        <v>1236726546.2738752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85" zoomScaleNormal="85" workbookViewId="0">
      <pane xSplit="2" ySplit="6" topLeftCell="C7" activePane="bottomRight" state="frozen"/>
      <selection pane="topRight" activeCell="C1" sqref="C1"/>
      <selection pane="bottomLeft" activeCell="A6" sqref="A6"/>
      <selection pane="bottomRight" activeCell="T7" sqref="T7"/>
    </sheetView>
  </sheetViews>
  <sheetFormatPr defaultColWidth="9.140625" defaultRowHeight="12.75"/>
  <cols>
    <col min="1" max="1" width="10.5703125" style="2" bestFit="1" customWidth="1"/>
    <col min="2" max="2" width="113.42578125" style="2" bestFit="1"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2"/>
  </cols>
  <sheetData>
    <row r="1" spans="1:22">
      <c r="A1" s="2" t="s">
        <v>191</v>
      </c>
      <c r="B1" s="2" t="s">
        <v>443</v>
      </c>
    </row>
    <row r="2" spans="1:22">
      <c r="A2" s="2" t="s">
        <v>192</v>
      </c>
      <c r="B2" s="398">
        <v>43555</v>
      </c>
    </row>
    <row r="4" spans="1:22" ht="27.75" thickBot="1">
      <c r="A4" s="2" t="s">
        <v>343</v>
      </c>
      <c r="B4" s="313" t="s">
        <v>365</v>
      </c>
      <c r="V4" s="209" t="s">
        <v>95</v>
      </c>
    </row>
    <row r="5" spans="1:22">
      <c r="A5" s="106"/>
      <c r="B5" s="107"/>
      <c r="C5" s="552" t="s">
        <v>201</v>
      </c>
      <c r="D5" s="553"/>
      <c r="E5" s="553"/>
      <c r="F5" s="553"/>
      <c r="G5" s="553"/>
      <c r="H5" s="553"/>
      <c r="I5" s="553"/>
      <c r="J5" s="553"/>
      <c r="K5" s="553"/>
      <c r="L5" s="554"/>
      <c r="M5" s="552" t="s">
        <v>202</v>
      </c>
      <c r="N5" s="553"/>
      <c r="O5" s="553"/>
      <c r="P5" s="553"/>
      <c r="Q5" s="553"/>
      <c r="R5" s="553"/>
      <c r="S5" s="554"/>
      <c r="T5" s="557" t="s">
        <v>363</v>
      </c>
      <c r="U5" s="557" t="s">
        <v>362</v>
      </c>
      <c r="V5" s="555" t="s">
        <v>203</v>
      </c>
    </row>
    <row r="6" spans="1:22" s="74" customFormat="1" ht="140.25">
      <c r="A6" s="124"/>
      <c r="B6" s="191"/>
      <c r="C6" s="104" t="s">
        <v>204</v>
      </c>
      <c r="D6" s="103" t="s">
        <v>205</v>
      </c>
      <c r="E6" s="100" t="s">
        <v>206</v>
      </c>
      <c r="F6" s="314" t="s">
        <v>357</v>
      </c>
      <c r="G6" s="103" t="s">
        <v>207</v>
      </c>
      <c r="H6" s="103" t="s">
        <v>208</v>
      </c>
      <c r="I6" s="103" t="s">
        <v>209</v>
      </c>
      <c r="J6" s="103" t="s">
        <v>251</v>
      </c>
      <c r="K6" s="103" t="s">
        <v>210</v>
      </c>
      <c r="L6" s="105" t="s">
        <v>211</v>
      </c>
      <c r="M6" s="104" t="s">
        <v>212</v>
      </c>
      <c r="N6" s="103" t="s">
        <v>213</v>
      </c>
      <c r="O6" s="103" t="s">
        <v>214</v>
      </c>
      <c r="P6" s="103" t="s">
        <v>215</v>
      </c>
      <c r="Q6" s="103" t="s">
        <v>216</v>
      </c>
      <c r="R6" s="103" t="s">
        <v>217</v>
      </c>
      <c r="S6" s="105" t="s">
        <v>218</v>
      </c>
      <c r="T6" s="558"/>
      <c r="U6" s="558"/>
      <c r="V6" s="556"/>
    </row>
    <row r="7" spans="1:22" s="171" customFormat="1">
      <c r="A7" s="172">
        <v>1</v>
      </c>
      <c r="B7" s="170" t="s">
        <v>219</v>
      </c>
      <c r="C7" s="287"/>
      <c r="D7" s="285"/>
      <c r="E7" s="285"/>
      <c r="F7" s="285"/>
      <c r="G7" s="285"/>
      <c r="H7" s="285"/>
      <c r="I7" s="285"/>
      <c r="J7" s="285"/>
      <c r="K7" s="285"/>
      <c r="L7" s="288"/>
      <c r="M7" s="287"/>
      <c r="N7" s="285"/>
      <c r="O7" s="285">
        <v>126779366.78590001</v>
      </c>
      <c r="P7" s="285"/>
      <c r="Q7" s="285"/>
      <c r="R7" s="285"/>
      <c r="S7" s="288"/>
      <c r="T7" s="308">
        <v>126779366.78590001</v>
      </c>
      <c r="U7" s="307"/>
      <c r="V7" s="289">
        <v>126779366.78590001</v>
      </c>
    </row>
    <row r="8" spans="1:22" s="171" customFormat="1">
      <c r="A8" s="172">
        <v>2</v>
      </c>
      <c r="B8" s="170" t="s">
        <v>220</v>
      </c>
      <c r="C8" s="287"/>
      <c r="D8" s="285"/>
      <c r="E8" s="285"/>
      <c r="F8" s="285"/>
      <c r="G8" s="285"/>
      <c r="H8" s="285"/>
      <c r="I8" s="285"/>
      <c r="J8" s="285"/>
      <c r="K8" s="285"/>
      <c r="L8" s="288"/>
      <c r="M8" s="287"/>
      <c r="N8" s="285"/>
      <c r="O8" s="285"/>
      <c r="P8" s="285"/>
      <c r="Q8" s="285"/>
      <c r="R8" s="285"/>
      <c r="S8" s="288"/>
      <c r="T8" s="307">
        <v>0</v>
      </c>
      <c r="U8" s="307"/>
      <c r="V8" s="289">
        <v>0</v>
      </c>
    </row>
    <row r="9" spans="1:22" s="171" customFormat="1">
      <c r="A9" s="172">
        <v>3</v>
      </c>
      <c r="B9" s="170" t="s">
        <v>221</v>
      </c>
      <c r="C9" s="287"/>
      <c r="D9" s="285"/>
      <c r="E9" s="285"/>
      <c r="F9" s="285"/>
      <c r="G9" s="285"/>
      <c r="H9" s="285"/>
      <c r="I9" s="285"/>
      <c r="J9" s="285"/>
      <c r="K9" s="285"/>
      <c r="L9" s="288"/>
      <c r="M9" s="287"/>
      <c r="N9" s="285"/>
      <c r="O9" s="285"/>
      <c r="P9" s="285"/>
      <c r="Q9" s="285"/>
      <c r="R9" s="285"/>
      <c r="S9" s="288"/>
      <c r="T9" s="307">
        <v>0</v>
      </c>
      <c r="U9" s="307"/>
      <c r="V9" s="289">
        <v>0</v>
      </c>
    </row>
    <row r="10" spans="1:22" s="171" customFormat="1">
      <c r="A10" s="172">
        <v>4</v>
      </c>
      <c r="B10" s="170" t="s">
        <v>222</v>
      </c>
      <c r="C10" s="287"/>
      <c r="D10" s="285"/>
      <c r="E10" s="285"/>
      <c r="F10" s="285"/>
      <c r="G10" s="285"/>
      <c r="H10" s="285"/>
      <c r="I10" s="285"/>
      <c r="J10" s="285"/>
      <c r="K10" s="285"/>
      <c r="L10" s="288"/>
      <c r="M10" s="287"/>
      <c r="N10" s="285"/>
      <c r="O10" s="285"/>
      <c r="P10" s="285"/>
      <c r="Q10" s="285"/>
      <c r="R10" s="285"/>
      <c r="S10" s="288"/>
      <c r="T10" s="307">
        <v>0</v>
      </c>
      <c r="U10" s="307"/>
      <c r="V10" s="289">
        <v>0</v>
      </c>
    </row>
    <row r="11" spans="1:22" s="171" customFormat="1">
      <c r="A11" s="172">
        <v>5</v>
      </c>
      <c r="B11" s="170" t="s">
        <v>223</v>
      </c>
      <c r="C11" s="287"/>
      <c r="D11" s="285"/>
      <c r="E11" s="285"/>
      <c r="F11" s="285"/>
      <c r="G11" s="285"/>
      <c r="H11" s="285"/>
      <c r="I11" s="285"/>
      <c r="J11" s="285"/>
      <c r="K11" s="285"/>
      <c r="L11" s="288"/>
      <c r="M11" s="287"/>
      <c r="N11" s="285"/>
      <c r="O11" s="285"/>
      <c r="P11" s="285"/>
      <c r="Q11" s="285"/>
      <c r="R11" s="285"/>
      <c r="S11" s="288"/>
      <c r="T11" s="307">
        <v>0</v>
      </c>
      <c r="U11" s="307"/>
      <c r="V11" s="289">
        <v>0</v>
      </c>
    </row>
    <row r="12" spans="1:22" s="171" customFormat="1">
      <c r="A12" s="172">
        <v>6</v>
      </c>
      <c r="B12" s="170" t="s">
        <v>224</v>
      </c>
      <c r="C12" s="287"/>
      <c r="D12" s="285"/>
      <c r="E12" s="285"/>
      <c r="F12" s="285"/>
      <c r="G12" s="285"/>
      <c r="H12" s="285"/>
      <c r="I12" s="285"/>
      <c r="J12" s="285"/>
      <c r="K12" s="285"/>
      <c r="L12" s="288"/>
      <c r="M12" s="287"/>
      <c r="N12" s="285"/>
      <c r="O12" s="285"/>
      <c r="P12" s="285"/>
      <c r="Q12" s="285"/>
      <c r="R12" s="285"/>
      <c r="S12" s="288"/>
      <c r="T12" s="307">
        <v>0</v>
      </c>
      <c r="U12" s="307"/>
      <c r="V12" s="289">
        <v>0</v>
      </c>
    </row>
    <row r="13" spans="1:22" s="171" customFormat="1">
      <c r="A13" s="172">
        <v>7</v>
      </c>
      <c r="B13" s="170" t="s">
        <v>74</v>
      </c>
      <c r="C13" s="287"/>
      <c r="D13" s="285">
        <v>4889307.9945888203</v>
      </c>
      <c r="E13" s="285"/>
      <c r="F13" s="285"/>
      <c r="G13" s="285"/>
      <c r="H13" s="285"/>
      <c r="I13" s="285"/>
      <c r="J13" s="285"/>
      <c r="K13" s="285"/>
      <c r="L13" s="288"/>
      <c r="M13" s="287"/>
      <c r="N13" s="285"/>
      <c r="O13" s="285">
        <v>34510379.894199997</v>
      </c>
      <c r="P13" s="285"/>
      <c r="Q13" s="285"/>
      <c r="R13" s="285"/>
      <c r="S13" s="288"/>
      <c r="T13" s="307">
        <v>35343276.1483</v>
      </c>
      <c r="U13" s="307">
        <v>4056411.7404888198</v>
      </c>
      <c r="V13" s="289">
        <v>39399687.888788819</v>
      </c>
    </row>
    <row r="14" spans="1:22" s="171" customFormat="1">
      <c r="A14" s="172">
        <v>8</v>
      </c>
      <c r="B14" s="170" t="s">
        <v>75</v>
      </c>
      <c r="C14" s="287"/>
      <c r="D14" s="285">
        <v>669827.11710000003</v>
      </c>
      <c r="E14" s="285"/>
      <c r="F14" s="285"/>
      <c r="G14" s="285"/>
      <c r="H14" s="285"/>
      <c r="I14" s="285"/>
      <c r="J14" s="285"/>
      <c r="K14" s="285"/>
      <c r="L14" s="288"/>
      <c r="M14" s="287"/>
      <c r="N14" s="285"/>
      <c r="O14" s="285">
        <v>8973259.5154999997</v>
      </c>
      <c r="P14" s="285"/>
      <c r="Q14" s="285"/>
      <c r="R14" s="285"/>
      <c r="S14" s="288"/>
      <c r="T14" s="307">
        <v>9643086.6326000001</v>
      </c>
      <c r="U14" s="307"/>
      <c r="V14" s="289">
        <v>9643086.6326000001</v>
      </c>
    </row>
    <row r="15" spans="1:22" s="171" customFormat="1">
      <c r="A15" s="172">
        <v>9</v>
      </c>
      <c r="B15" s="170" t="s">
        <v>76</v>
      </c>
      <c r="C15" s="287"/>
      <c r="D15" s="285">
        <v>0</v>
      </c>
      <c r="E15" s="285"/>
      <c r="F15" s="285"/>
      <c r="G15" s="285"/>
      <c r="H15" s="285"/>
      <c r="I15" s="285"/>
      <c r="J15" s="285"/>
      <c r="K15" s="285"/>
      <c r="L15" s="288"/>
      <c r="M15" s="287"/>
      <c r="N15" s="285"/>
      <c r="O15" s="285">
        <v>0</v>
      </c>
      <c r="P15" s="285"/>
      <c r="Q15" s="285"/>
      <c r="R15" s="285"/>
      <c r="S15" s="288"/>
      <c r="T15" s="307">
        <v>0</v>
      </c>
      <c r="U15" s="307"/>
      <c r="V15" s="289">
        <v>0</v>
      </c>
    </row>
    <row r="16" spans="1:22" s="171" customFormat="1">
      <c r="A16" s="172">
        <v>10</v>
      </c>
      <c r="B16" s="170" t="s">
        <v>70</v>
      </c>
      <c r="C16" s="287"/>
      <c r="D16" s="285">
        <v>0</v>
      </c>
      <c r="E16" s="285"/>
      <c r="F16" s="285"/>
      <c r="G16" s="285"/>
      <c r="H16" s="285"/>
      <c r="I16" s="285"/>
      <c r="J16" s="285"/>
      <c r="K16" s="285"/>
      <c r="L16" s="288"/>
      <c r="M16" s="287"/>
      <c r="N16" s="285"/>
      <c r="O16" s="285">
        <v>0</v>
      </c>
      <c r="P16" s="285"/>
      <c r="Q16" s="285"/>
      <c r="R16" s="285"/>
      <c r="S16" s="288"/>
      <c r="T16" s="307">
        <v>0</v>
      </c>
      <c r="U16" s="307"/>
      <c r="V16" s="289">
        <v>0</v>
      </c>
    </row>
    <row r="17" spans="1:22" s="171" customFormat="1">
      <c r="A17" s="172">
        <v>11</v>
      </c>
      <c r="B17" s="170" t="s">
        <v>71</v>
      </c>
      <c r="C17" s="287"/>
      <c r="D17" s="285">
        <v>132515.32</v>
      </c>
      <c r="E17" s="285"/>
      <c r="F17" s="285"/>
      <c r="G17" s="285"/>
      <c r="H17" s="285"/>
      <c r="I17" s="285"/>
      <c r="J17" s="285"/>
      <c r="K17" s="285"/>
      <c r="L17" s="288"/>
      <c r="M17" s="287"/>
      <c r="N17" s="285"/>
      <c r="O17" s="285">
        <v>0</v>
      </c>
      <c r="P17" s="285"/>
      <c r="Q17" s="285"/>
      <c r="R17" s="285"/>
      <c r="S17" s="288"/>
      <c r="T17" s="307">
        <v>132515.32</v>
      </c>
      <c r="U17" s="307"/>
      <c r="V17" s="289">
        <v>132515.32</v>
      </c>
    </row>
    <row r="18" spans="1:22" s="171" customFormat="1">
      <c r="A18" s="172">
        <v>12</v>
      </c>
      <c r="B18" s="170" t="s">
        <v>72</v>
      </c>
      <c r="C18" s="287"/>
      <c r="D18" s="285"/>
      <c r="E18" s="285"/>
      <c r="F18" s="285"/>
      <c r="G18" s="285"/>
      <c r="H18" s="285"/>
      <c r="I18" s="285"/>
      <c r="J18" s="285"/>
      <c r="K18" s="285"/>
      <c r="L18" s="288"/>
      <c r="M18" s="287"/>
      <c r="N18" s="285"/>
      <c r="O18" s="285"/>
      <c r="P18" s="285"/>
      <c r="Q18" s="285"/>
      <c r="R18" s="285"/>
      <c r="S18" s="288"/>
      <c r="T18" s="307">
        <v>0</v>
      </c>
      <c r="U18" s="307"/>
      <c r="V18" s="289">
        <v>0</v>
      </c>
    </row>
    <row r="19" spans="1:22" s="171" customFormat="1">
      <c r="A19" s="172">
        <v>13</v>
      </c>
      <c r="B19" s="170" t="s">
        <v>73</v>
      </c>
      <c r="C19" s="287"/>
      <c r="D19" s="285"/>
      <c r="E19" s="285"/>
      <c r="F19" s="285"/>
      <c r="G19" s="285"/>
      <c r="H19" s="285"/>
      <c r="I19" s="285"/>
      <c r="J19" s="285"/>
      <c r="K19" s="285"/>
      <c r="L19" s="288"/>
      <c r="M19" s="287"/>
      <c r="N19" s="285"/>
      <c r="O19" s="285"/>
      <c r="P19" s="285"/>
      <c r="Q19" s="285"/>
      <c r="R19" s="285"/>
      <c r="S19" s="288"/>
      <c r="T19" s="307">
        <v>0</v>
      </c>
      <c r="U19" s="307"/>
      <c r="V19" s="289">
        <v>0</v>
      </c>
    </row>
    <row r="20" spans="1:22" s="171" customFormat="1">
      <c r="A20" s="172">
        <v>14</v>
      </c>
      <c r="B20" s="170" t="s">
        <v>252</v>
      </c>
      <c r="C20" s="287"/>
      <c r="D20" s="285"/>
      <c r="E20" s="285"/>
      <c r="F20" s="285">
        <v>0</v>
      </c>
      <c r="G20" s="285">
        <v>0</v>
      </c>
      <c r="H20" s="285">
        <v>0</v>
      </c>
      <c r="I20" s="285">
        <v>0</v>
      </c>
      <c r="J20" s="285">
        <v>0</v>
      </c>
      <c r="K20" s="285">
        <v>0</v>
      </c>
      <c r="L20" s="288">
        <v>0</v>
      </c>
      <c r="M20" s="287">
        <v>0</v>
      </c>
      <c r="N20" s="285">
        <v>0</v>
      </c>
      <c r="O20" s="285">
        <v>0</v>
      </c>
      <c r="P20" s="285">
        <v>0</v>
      </c>
      <c r="Q20" s="285">
        <v>0</v>
      </c>
      <c r="R20" s="285">
        <v>0</v>
      </c>
      <c r="S20" s="288">
        <v>0</v>
      </c>
      <c r="T20" s="307">
        <v>0</v>
      </c>
      <c r="U20" s="307"/>
      <c r="V20" s="289">
        <v>0</v>
      </c>
    </row>
    <row r="21" spans="1:22" ht="13.5" thickBot="1">
      <c r="A21" s="108"/>
      <c r="B21" s="109" t="s">
        <v>69</v>
      </c>
      <c r="C21" s="290">
        <v>0</v>
      </c>
      <c r="D21" s="286">
        <v>5691650.4316888209</v>
      </c>
      <c r="E21" s="286">
        <v>0</v>
      </c>
      <c r="F21" s="286">
        <v>0</v>
      </c>
      <c r="G21" s="286">
        <v>0</v>
      </c>
      <c r="H21" s="286">
        <v>0</v>
      </c>
      <c r="I21" s="286">
        <v>0</v>
      </c>
      <c r="J21" s="286">
        <v>0</v>
      </c>
      <c r="K21" s="286">
        <v>0</v>
      </c>
      <c r="L21" s="291">
        <v>0</v>
      </c>
      <c r="M21" s="290">
        <v>0</v>
      </c>
      <c r="N21" s="286">
        <v>0</v>
      </c>
      <c r="O21" s="286">
        <v>170263006.19560003</v>
      </c>
      <c r="P21" s="286">
        <v>0</v>
      </c>
      <c r="Q21" s="286">
        <v>0</v>
      </c>
      <c r="R21" s="286">
        <v>0</v>
      </c>
      <c r="S21" s="291">
        <v>0</v>
      </c>
      <c r="T21" s="291">
        <v>171898244.88680002</v>
      </c>
      <c r="U21" s="291">
        <v>4056411.7404888198</v>
      </c>
      <c r="V21" s="292">
        <v>175954656.62728882</v>
      </c>
    </row>
    <row r="24" spans="1:22">
      <c r="A24" s="18"/>
      <c r="B24" s="18"/>
      <c r="C24" s="78"/>
      <c r="D24" s="78"/>
      <c r="E24" s="78"/>
    </row>
    <row r="25" spans="1:22">
      <c r="A25" s="101"/>
      <c r="B25" s="101"/>
      <c r="C25" s="18"/>
      <c r="D25" s="78"/>
      <c r="E25" s="78"/>
    </row>
    <row r="26" spans="1:22">
      <c r="A26" s="101"/>
      <c r="B26" s="102"/>
      <c r="C26" s="18"/>
      <c r="D26" s="78"/>
      <c r="E26" s="78"/>
    </row>
    <row r="27" spans="1:22">
      <c r="A27" s="101"/>
      <c r="B27" s="101"/>
      <c r="C27" s="18"/>
      <c r="D27" s="78"/>
      <c r="E27" s="78"/>
    </row>
    <row r="28" spans="1:22">
      <c r="A28" s="101"/>
      <c r="B28" s="102"/>
      <c r="C28" s="18"/>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J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J21" sqref="J2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9" width="9.140625" style="12"/>
    <col min="10" max="10" width="14.42578125" style="12" bestFit="1" customWidth="1"/>
    <col min="11" max="16384" width="9.140625" style="12"/>
  </cols>
  <sheetData>
    <row r="1" spans="1:10">
      <c r="A1" s="2" t="s">
        <v>191</v>
      </c>
      <c r="B1" s="2" t="s">
        <v>443</v>
      </c>
    </row>
    <row r="2" spans="1:10">
      <c r="A2" s="2" t="s">
        <v>192</v>
      </c>
      <c r="B2" s="398">
        <v>43555</v>
      </c>
    </row>
    <row r="4" spans="1:10" ht="13.5" thickBot="1">
      <c r="A4" s="2" t="s">
        <v>344</v>
      </c>
      <c r="B4" s="310" t="s">
        <v>366</v>
      </c>
    </row>
    <row r="5" spans="1:10">
      <c r="A5" s="106"/>
      <c r="B5" s="168"/>
      <c r="C5" s="174" t="s">
        <v>0</v>
      </c>
      <c r="D5" s="174" t="s">
        <v>1</v>
      </c>
      <c r="E5" s="174" t="s">
        <v>2</v>
      </c>
      <c r="F5" s="174" t="s">
        <v>3</v>
      </c>
      <c r="G5" s="305" t="s">
        <v>4</v>
      </c>
      <c r="H5" s="175" t="s">
        <v>5</v>
      </c>
      <c r="I5" s="24"/>
    </row>
    <row r="6" spans="1:10" ht="15" customHeight="1">
      <c r="A6" s="167"/>
      <c r="B6" s="22"/>
      <c r="C6" s="559" t="s">
        <v>358</v>
      </c>
      <c r="D6" s="563" t="s">
        <v>368</v>
      </c>
      <c r="E6" s="564"/>
      <c r="F6" s="559" t="s">
        <v>369</v>
      </c>
      <c r="G6" s="559" t="s">
        <v>370</v>
      </c>
      <c r="H6" s="561" t="s">
        <v>360</v>
      </c>
      <c r="I6" s="24"/>
    </row>
    <row r="7" spans="1:10" ht="76.5">
      <c r="A7" s="167"/>
      <c r="B7" s="22"/>
      <c r="C7" s="560"/>
      <c r="D7" s="309" t="s">
        <v>361</v>
      </c>
      <c r="E7" s="309" t="s">
        <v>359</v>
      </c>
      <c r="F7" s="560"/>
      <c r="G7" s="560"/>
      <c r="H7" s="562"/>
      <c r="I7" s="24"/>
    </row>
    <row r="8" spans="1:10">
      <c r="A8" s="98">
        <v>1</v>
      </c>
      <c r="B8" s="80" t="s">
        <v>219</v>
      </c>
      <c r="C8" s="293">
        <v>206952478.46830001</v>
      </c>
      <c r="D8" s="294"/>
      <c r="E8" s="293"/>
      <c r="F8" s="293">
        <v>167378545.62830001</v>
      </c>
      <c r="G8" s="306">
        <v>40599178.842399999</v>
      </c>
      <c r="H8" s="315">
        <v>0.19617633547026492</v>
      </c>
      <c r="I8" s="466"/>
      <c r="J8" s="454"/>
    </row>
    <row r="9" spans="1:10" ht="15" customHeight="1">
      <c r="A9" s="98">
        <v>2</v>
      </c>
      <c r="B9" s="80" t="s">
        <v>220</v>
      </c>
      <c r="C9" s="293">
        <v>0</v>
      </c>
      <c r="D9" s="294"/>
      <c r="E9" s="293"/>
      <c r="F9" s="293">
        <v>0</v>
      </c>
      <c r="G9" s="306">
        <v>0</v>
      </c>
      <c r="H9" s="315"/>
      <c r="I9" s="466"/>
      <c r="J9" s="454"/>
    </row>
    <row r="10" spans="1:10">
      <c r="A10" s="98">
        <v>3</v>
      </c>
      <c r="B10" s="80" t="s">
        <v>221</v>
      </c>
      <c r="C10" s="293">
        <v>0</v>
      </c>
      <c r="D10" s="294"/>
      <c r="E10" s="293"/>
      <c r="F10" s="293">
        <v>0</v>
      </c>
      <c r="G10" s="306">
        <v>0</v>
      </c>
      <c r="H10" s="315"/>
      <c r="I10" s="466"/>
      <c r="J10" s="454"/>
    </row>
    <row r="11" spans="1:10">
      <c r="A11" s="98">
        <v>4</v>
      </c>
      <c r="B11" s="80" t="s">
        <v>222</v>
      </c>
      <c r="C11" s="293">
        <v>0</v>
      </c>
      <c r="D11" s="294"/>
      <c r="E11" s="293"/>
      <c r="F11" s="293">
        <v>0</v>
      </c>
      <c r="G11" s="306">
        <v>0</v>
      </c>
      <c r="H11" s="315"/>
      <c r="I11" s="466"/>
      <c r="J11" s="454"/>
    </row>
    <row r="12" spans="1:10">
      <c r="A12" s="98">
        <v>5</v>
      </c>
      <c r="B12" s="80" t="s">
        <v>223</v>
      </c>
      <c r="C12" s="293">
        <v>0</v>
      </c>
      <c r="D12" s="294"/>
      <c r="E12" s="293"/>
      <c r="F12" s="293">
        <v>0</v>
      </c>
      <c r="G12" s="306">
        <v>0</v>
      </c>
      <c r="H12" s="315"/>
      <c r="I12" s="466"/>
      <c r="J12" s="454"/>
    </row>
    <row r="13" spans="1:10">
      <c r="A13" s="98">
        <v>6</v>
      </c>
      <c r="B13" s="80" t="s">
        <v>224</v>
      </c>
      <c r="C13" s="293">
        <v>132848525.7321</v>
      </c>
      <c r="D13" s="294"/>
      <c r="E13" s="293"/>
      <c r="F13" s="293">
        <v>28528254.615120001</v>
      </c>
      <c r="G13" s="306">
        <v>28528254.615120001</v>
      </c>
      <c r="H13" s="315">
        <v>0.21474272640894471</v>
      </c>
      <c r="I13" s="466"/>
      <c r="J13" s="454"/>
    </row>
    <row r="14" spans="1:10">
      <c r="A14" s="98">
        <v>7</v>
      </c>
      <c r="B14" s="80" t="s">
        <v>74</v>
      </c>
      <c r="C14" s="293">
        <v>531644320.10576391</v>
      </c>
      <c r="D14" s="294">
        <v>80235342.425298989</v>
      </c>
      <c r="E14" s="293">
        <v>51285339.803647995</v>
      </c>
      <c r="F14" s="294">
        <v>582929659.90941191</v>
      </c>
      <c r="G14" s="350">
        <v>543529972.02062309</v>
      </c>
      <c r="H14" s="315">
        <v>0.93241090546857475</v>
      </c>
      <c r="I14" s="466"/>
      <c r="J14" s="454"/>
    </row>
    <row r="15" spans="1:10">
      <c r="A15" s="98">
        <v>8</v>
      </c>
      <c r="B15" s="80" t="s">
        <v>75</v>
      </c>
      <c r="C15" s="293">
        <v>460571057.63330001</v>
      </c>
      <c r="D15" s="294"/>
      <c r="E15" s="293"/>
      <c r="F15" s="294">
        <v>345428293.22497499</v>
      </c>
      <c r="G15" s="350">
        <v>335785206.59237498</v>
      </c>
      <c r="H15" s="315">
        <v>0.72906276029989336</v>
      </c>
      <c r="I15" s="466"/>
      <c r="J15" s="454"/>
    </row>
    <row r="16" spans="1:10">
      <c r="A16" s="98">
        <v>9</v>
      </c>
      <c r="B16" s="80" t="s">
        <v>76</v>
      </c>
      <c r="C16" s="293">
        <v>0</v>
      </c>
      <c r="D16" s="294"/>
      <c r="E16" s="293"/>
      <c r="F16" s="294">
        <v>0</v>
      </c>
      <c r="G16" s="350">
        <v>0</v>
      </c>
      <c r="H16" s="315"/>
      <c r="I16" s="466"/>
      <c r="J16" s="454"/>
    </row>
    <row r="17" spans="1:10">
      <c r="A17" s="98">
        <v>10</v>
      </c>
      <c r="B17" s="80" t="s">
        <v>70</v>
      </c>
      <c r="C17" s="293">
        <v>7561801.2406000001</v>
      </c>
      <c r="D17" s="294"/>
      <c r="E17" s="293"/>
      <c r="F17" s="294">
        <v>7561801.2406000001</v>
      </c>
      <c r="G17" s="350">
        <v>7561801.2406000001</v>
      </c>
      <c r="H17" s="315">
        <v>1</v>
      </c>
      <c r="I17" s="466"/>
      <c r="J17" s="454"/>
    </row>
    <row r="18" spans="1:10">
      <c r="A18" s="98">
        <v>11</v>
      </c>
      <c r="B18" s="80" t="s">
        <v>71</v>
      </c>
      <c r="C18" s="293">
        <v>18669109.232299998</v>
      </c>
      <c r="D18" s="294"/>
      <c r="E18" s="293"/>
      <c r="F18" s="294">
        <v>33366498.168450002</v>
      </c>
      <c r="G18" s="350">
        <v>33233982.848450001</v>
      </c>
      <c r="H18" s="315">
        <v>1.7801590014241744</v>
      </c>
      <c r="I18" s="466"/>
      <c r="J18" s="454"/>
    </row>
    <row r="19" spans="1:10">
      <c r="A19" s="98">
        <v>12</v>
      </c>
      <c r="B19" s="80" t="s">
        <v>72</v>
      </c>
      <c r="C19" s="293">
        <v>0</v>
      </c>
      <c r="D19" s="294"/>
      <c r="E19" s="293"/>
      <c r="F19" s="294">
        <v>0</v>
      </c>
      <c r="G19" s="350">
        <v>0</v>
      </c>
      <c r="H19" s="315"/>
      <c r="I19" s="466"/>
      <c r="J19" s="454"/>
    </row>
    <row r="20" spans="1:10">
      <c r="A20" s="98">
        <v>13</v>
      </c>
      <c r="B20" s="80" t="s">
        <v>73</v>
      </c>
      <c r="C20" s="293">
        <v>0</v>
      </c>
      <c r="D20" s="294"/>
      <c r="E20" s="293"/>
      <c r="F20" s="294">
        <v>0</v>
      </c>
      <c r="G20" s="350">
        <v>0</v>
      </c>
      <c r="H20" s="315"/>
      <c r="I20" s="466"/>
      <c r="J20" s="454"/>
    </row>
    <row r="21" spans="1:10">
      <c r="A21" s="98">
        <v>14</v>
      </c>
      <c r="B21" s="80" t="s">
        <v>252</v>
      </c>
      <c r="C21" s="293">
        <v>115348350.19701819</v>
      </c>
      <c r="D21" s="294"/>
      <c r="E21" s="293"/>
      <c r="F21" s="294">
        <v>71533493.487018183</v>
      </c>
      <c r="G21" s="350">
        <v>71533493.487018183</v>
      </c>
      <c r="H21" s="315">
        <v>0.62015185622366498</v>
      </c>
      <c r="I21" s="466"/>
      <c r="J21" s="454"/>
    </row>
    <row r="22" spans="1:10" ht="13.5" thickBot="1">
      <c r="A22" s="169"/>
      <c r="B22" s="176" t="s">
        <v>69</v>
      </c>
      <c r="C22" s="286">
        <v>1473595642.6093822</v>
      </c>
      <c r="D22" s="286">
        <v>80235342.425298989</v>
      </c>
      <c r="E22" s="286">
        <v>51285339.803647995</v>
      </c>
      <c r="F22" s="286">
        <v>1236726546.2738752</v>
      </c>
      <c r="G22" s="286">
        <v>1060771889.6465862</v>
      </c>
      <c r="H22" s="316">
        <v>0.69564241529721227</v>
      </c>
      <c r="J22" s="454"/>
    </row>
    <row r="25" spans="1:10">
      <c r="D25" s="465"/>
    </row>
    <row r="28" spans="1:10"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48"/>
  <sheetViews>
    <sheetView zoomScale="85" zoomScaleNormal="85" workbookViewId="0">
      <pane xSplit="2" ySplit="6" topLeftCell="C16" activePane="bottomRight" state="frozen"/>
      <selection pane="topRight" activeCell="C1" sqref="C1"/>
      <selection pane="bottomLeft" activeCell="A6" sqref="A6"/>
      <selection pane="bottomRight" activeCell="C28" sqref="C28:K48"/>
    </sheetView>
  </sheetViews>
  <sheetFormatPr defaultColWidth="9.140625" defaultRowHeight="12.75"/>
  <cols>
    <col min="1" max="1" width="10.5703125" style="341" bestFit="1" customWidth="1"/>
    <col min="2" max="2" width="93.85546875" style="341" customWidth="1"/>
    <col min="3" max="3" width="12.7109375" style="341" customWidth="1"/>
    <col min="4" max="5" width="13.5703125" style="341" bestFit="1" customWidth="1"/>
    <col min="6" max="11" width="12.7109375" style="341" customWidth="1"/>
    <col min="12" max="16384" width="9.140625" style="341"/>
  </cols>
  <sheetData>
    <row r="1" spans="1:11">
      <c r="A1" s="341" t="s">
        <v>191</v>
      </c>
      <c r="B1" s="341" t="str">
        <f>'13. CRME'!B1</f>
        <v>ს.ს "პროკრედიტ ბანკი"</v>
      </c>
    </row>
    <row r="2" spans="1:11">
      <c r="A2" s="341" t="s">
        <v>192</v>
      </c>
      <c r="B2" s="490">
        <f>'13. CRME'!B2</f>
        <v>43555</v>
      </c>
      <c r="C2" s="342"/>
      <c r="D2" s="342"/>
    </row>
    <row r="3" spans="1:11">
      <c r="B3" s="342"/>
      <c r="C3" s="342"/>
      <c r="D3" s="342"/>
    </row>
    <row r="4" spans="1:11" ht="13.5" thickBot="1">
      <c r="A4" s="341" t="s">
        <v>399</v>
      </c>
      <c r="B4" s="310" t="s">
        <v>398</v>
      </c>
      <c r="C4" s="342"/>
      <c r="D4" s="342"/>
    </row>
    <row r="5" spans="1:11" ht="30" customHeight="1">
      <c r="A5" s="568"/>
      <c r="B5" s="569"/>
      <c r="C5" s="570" t="s">
        <v>440</v>
      </c>
      <c r="D5" s="570"/>
      <c r="E5" s="570"/>
      <c r="F5" s="570" t="s">
        <v>441</v>
      </c>
      <c r="G5" s="570"/>
      <c r="H5" s="570"/>
      <c r="I5" s="570" t="s">
        <v>442</v>
      </c>
      <c r="J5" s="570"/>
      <c r="K5" s="571"/>
    </row>
    <row r="6" spans="1:11">
      <c r="A6" s="339"/>
      <c r="B6" s="340"/>
      <c r="C6" s="343" t="s">
        <v>28</v>
      </c>
      <c r="D6" s="343" t="s">
        <v>98</v>
      </c>
      <c r="E6" s="343" t="s">
        <v>69</v>
      </c>
      <c r="F6" s="343" t="s">
        <v>28</v>
      </c>
      <c r="G6" s="343" t="s">
        <v>98</v>
      </c>
      <c r="H6" s="343" t="s">
        <v>69</v>
      </c>
      <c r="I6" s="343" t="s">
        <v>28</v>
      </c>
      <c r="J6" s="343" t="s">
        <v>98</v>
      </c>
      <c r="K6" s="344" t="s">
        <v>69</v>
      </c>
    </row>
    <row r="7" spans="1:11">
      <c r="A7" s="345" t="s">
        <v>378</v>
      </c>
      <c r="B7" s="338"/>
      <c r="C7" s="467"/>
      <c r="D7" s="467"/>
      <c r="E7" s="467"/>
      <c r="F7" s="467"/>
      <c r="G7" s="467"/>
      <c r="H7" s="467"/>
      <c r="I7" s="467"/>
      <c r="J7" s="467"/>
      <c r="K7" s="468"/>
    </row>
    <row r="8" spans="1:11">
      <c r="A8" s="337">
        <v>1</v>
      </c>
      <c r="B8" s="326" t="s">
        <v>378</v>
      </c>
      <c r="C8" s="469"/>
      <c r="D8" s="469"/>
      <c r="E8" s="469"/>
      <c r="F8" s="470">
        <v>78313204.946666673</v>
      </c>
      <c r="G8" s="470">
        <v>246964963.39249998</v>
      </c>
      <c r="H8" s="470">
        <v>325278168.33916664</v>
      </c>
      <c r="I8" s="470">
        <v>62246192.776666664</v>
      </c>
      <c r="J8" s="470">
        <v>192941517.53</v>
      </c>
      <c r="K8" s="471">
        <v>255187710.30666667</v>
      </c>
    </row>
    <row r="9" spans="1:11">
      <c r="A9" s="345" t="s">
        <v>379</v>
      </c>
      <c r="B9" s="338"/>
      <c r="C9" s="467"/>
      <c r="D9" s="467"/>
      <c r="E9" s="467"/>
      <c r="F9" s="467"/>
      <c r="G9" s="467"/>
      <c r="H9" s="467"/>
      <c r="I9" s="467"/>
      <c r="J9" s="467"/>
      <c r="K9" s="468"/>
    </row>
    <row r="10" spans="1:11">
      <c r="A10" s="346">
        <v>2</v>
      </c>
      <c r="B10" s="327" t="s">
        <v>380</v>
      </c>
      <c r="C10" s="472">
        <v>47841389.499499992</v>
      </c>
      <c r="D10" s="473">
        <v>347100980.54820001</v>
      </c>
      <c r="E10" s="473">
        <v>394942370.04769999</v>
      </c>
      <c r="F10" s="473">
        <v>9651751.7864765041</v>
      </c>
      <c r="G10" s="473">
        <v>63189830.467029996</v>
      </c>
      <c r="H10" s="473">
        <v>72841582.253506497</v>
      </c>
      <c r="I10" s="473">
        <v>2274936.9682199997</v>
      </c>
      <c r="J10" s="473">
        <v>15626107.606370002</v>
      </c>
      <c r="K10" s="474">
        <v>17901044.574590001</v>
      </c>
    </row>
    <row r="11" spans="1:11">
      <c r="A11" s="346">
        <v>3</v>
      </c>
      <c r="B11" s="327" t="s">
        <v>381</v>
      </c>
      <c r="C11" s="472">
        <v>135040354.61129999</v>
      </c>
      <c r="D11" s="473">
        <v>699712719.34279978</v>
      </c>
      <c r="E11" s="473">
        <v>834753073.95409977</v>
      </c>
      <c r="F11" s="473">
        <v>33479924.564677496</v>
      </c>
      <c r="G11" s="473">
        <v>81673348.654262483</v>
      </c>
      <c r="H11" s="473">
        <v>115153273.21893997</v>
      </c>
      <c r="I11" s="473">
        <v>30609579.817404997</v>
      </c>
      <c r="J11" s="473">
        <v>80023907.689675003</v>
      </c>
      <c r="K11" s="474">
        <v>110633487.50708</v>
      </c>
    </row>
    <row r="12" spans="1:11">
      <c r="A12" s="346">
        <v>4</v>
      </c>
      <c r="B12" s="327" t="s">
        <v>382</v>
      </c>
      <c r="C12" s="472">
        <v>0</v>
      </c>
      <c r="D12" s="473">
        <v>0</v>
      </c>
      <c r="E12" s="473">
        <v>0</v>
      </c>
      <c r="F12" s="473">
        <v>0</v>
      </c>
      <c r="G12" s="473">
        <v>0</v>
      </c>
      <c r="H12" s="473">
        <v>0</v>
      </c>
      <c r="I12" s="473">
        <v>0</v>
      </c>
      <c r="J12" s="473">
        <v>0</v>
      </c>
      <c r="K12" s="474">
        <v>0</v>
      </c>
    </row>
    <row r="13" spans="1:11">
      <c r="A13" s="346">
        <v>5</v>
      </c>
      <c r="B13" s="327" t="s">
        <v>383</v>
      </c>
      <c r="C13" s="472">
        <v>47767647.809999995</v>
      </c>
      <c r="D13" s="473">
        <v>34360280.219999999</v>
      </c>
      <c r="E13" s="473">
        <v>82127928.030000001</v>
      </c>
      <c r="F13" s="473">
        <v>9674268.4788499977</v>
      </c>
      <c r="G13" s="473">
        <v>7262247.4877499994</v>
      </c>
      <c r="H13" s="473">
        <v>16936515.966599997</v>
      </c>
      <c r="I13" s="473">
        <v>3463936.2989999996</v>
      </c>
      <c r="J13" s="473">
        <v>2657157.9075000002</v>
      </c>
      <c r="K13" s="474">
        <v>6121094.2064999994</v>
      </c>
    </row>
    <row r="14" spans="1:11">
      <c r="A14" s="346">
        <v>6</v>
      </c>
      <c r="B14" s="327" t="s">
        <v>397</v>
      </c>
      <c r="C14" s="472"/>
      <c r="D14" s="473"/>
      <c r="E14" s="473">
        <v>0</v>
      </c>
      <c r="F14" s="473"/>
      <c r="G14" s="473"/>
      <c r="H14" s="473">
        <v>0</v>
      </c>
      <c r="I14" s="473"/>
      <c r="J14" s="473"/>
      <c r="K14" s="474">
        <v>0</v>
      </c>
    </row>
    <row r="15" spans="1:11">
      <c r="A15" s="346">
        <v>7</v>
      </c>
      <c r="B15" s="327" t="s">
        <v>384</v>
      </c>
      <c r="C15" s="472">
        <v>11015170.913333336</v>
      </c>
      <c r="D15" s="473">
        <v>12695368.989999998</v>
      </c>
      <c r="E15" s="473">
        <v>23710539.903333336</v>
      </c>
      <c r="F15" s="473">
        <v>2515709.86</v>
      </c>
      <c r="G15" s="473">
        <v>5177388.0999999996</v>
      </c>
      <c r="H15" s="473">
        <v>7693097.959999999</v>
      </c>
      <c r="I15" s="473">
        <v>2515709.86</v>
      </c>
      <c r="J15" s="473">
        <v>5177388.0999999996</v>
      </c>
      <c r="K15" s="474">
        <v>7693097.959999999</v>
      </c>
    </row>
    <row r="16" spans="1:11">
      <c r="A16" s="346">
        <v>8</v>
      </c>
      <c r="B16" s="328" t="s">
        <v>385</v>
      </c>
      <c r="C16" s="472">
        <v>241664562.8341333</v>
      </c>
      <c r="D16" s="473">
        <v>1093869349.1009998</v>
      </c>
      <c r="E16" s="473">
        <v>1335533911.9351332</v>
      </c>
      <c r="F16" s="473">
        <v>55321654.690003999</v>
      </c>
      <c r="G16" s="473">
        <v>157302814.70904246</v>
      </c>
      <c r="H16" s="473">
        <v>212624469.39904648</v>
      </c>
      <c r="I16" s="473">
        <v>38864162.944624998</v>
      </c>
      <c r="J16" s="473">
        <v>103484561.303545</v>
      </c>
      <c r="K16" s="474">
        <v>142348724.24817002</v>
      </c>
    </row>
    <row r="17" spans="1:11">
      <c r="A17" s="345" t="s">
        <v>386</v>
      </c>
      <c r="B17" s="338"/>
      <c r="C17" s="467"/>
      <c r="D17" s="467"/>
      <c r="E17" s="467"/>
      <c r="F17" s="467"/>
      <c r="G17" s="467"/>
      <c r="H17" s="467"/>
      <c r="I17" s="467"/>
      <c r="J17" s="467"/>
      <c r="K17" s="468"/>
    </row>
    <row r="18" spans="1:11">
      <c r="A18" s="346">
        <v>9</v>
      </c>
      <c r="B18" s="327" t="s">
        <v>387</v>
      </c>
      <c r="C18" s="472">
        <v>0</v>
      </c>
      <c r="D18" s="473">
        <v>0</v>
      </c>
      <c r="E18" s="473">
        <v>0</v>
      </c>
      <c r="F18" s="473">
        <v>0</v>
      </c>
      <c r="G18" s="473">
        <v>0</v>
      </c>
      <c r="H18" s="473">
        <v>0</v>
      </c>
      <c r="I18" s="473">
        <v>0</v>
      </c>
      <c r="J18" s="473">
        <v>0</v>
      </c>
      <c r="K18" s="474">
        <v>0</v>
      </c>
    </row>
    <row r="19" spans="1:11">
      <c r="A19" s="346">
        <v>10</v>
      </c>
      <c r="B19" s="327" t="s">
        <v>388</v>
      </c>
      <c r="C19" s="472">
        <v>235168515.35690001</v>
      </c>
      <c r="D19" s="473">
        <v>838476089.4648</v>
      </c>
      <c r="E19" s="473">
        <v>1073644604.8217</v>
      </c>
      <c r="F19" s="473">
        <v>4273726.9085499998</v>
      </c>
      <c r="G19" s="473">
        <v>9908797.3297500014</v>
      </c>
      <c r="H19" s="473">
        <v>14182524.238300001</v>
      </c>
      <c r="I19" s="473">
        <v>20340739.07855</v>
      </c>
      <c r="J19" s="473">
        <v>106375916.07975</v>
      </c>
      <c r="K19" s="474">
        <v>126716655.1583</v>
      </c>
    </row>
    <row r="20" spans="1:11">
      <c r="A20" s="346">
        <v>11</v>
      </c>
      <c r="B20" s="327" t="s">
        <v>389</v>
      </c>
      <c r="C20" s="472">
        <v>0</v>
      </c>
      <c r="D20" s="473">
        <v>0</v>
      </c>
      <c r="E20" s="473">
        <v>0</v>
      </c>
      <c r="F20" s="473">
        <v>0</v>
      </c>
      <c r="G20" s="473">
        <v>0</v>
      </c>
      <c r="H20" s="473">
        <v>0</v>
      </c>
      <c r="I20" s="473">
        <v>0</v>
      </c>
      <c r="J20" s="473">
        <v>0</v>
      </c>
      <c r="K20" s="474">
        <v>0</v>
      </c>
    </row>
    <row r="21" spans="1:11" ht="13.5" thickBot="1">
      <c r="A21" s="226">
        <v>12</v>
      </c>
      <c r="B21" s="347" t="s">
        <v>390</v>
      </c>
      <c r="C21" s="475">
        <v>235168515.35690001</v>
      </c>
      <c r="D21" s="476">
        <v>838476089.4648</v>
      </c>
      <c r="E21" s="475">
        <v>1073644604.8217</v>
      </c>
      <c r="F21" s="476">
        <v>4273726.9085499998</v>
      </c>
      <c r="G21" s="476">
        <v>9908797.3297500014</v>
      </c>
      <c r="H21" s="476">
        <v>14182524.238300001</v>
      </c>
      <c r="I21" s="476">
        <v>20340739.07855</v>
      </c>
      <c r="J21" s="476">
        <v>106375916.07975</v>
      </c>
      <c r="K21" s="477">
        <v>126716655.1583</v>
      </c>
    </row>
    <row r="22" spans="1:11" ht="38.25" customHeight="1" thickBot="1">
      <c r="A22" s="335"/>
      <c r="B22" s="336"/>
      <c r="C22" s="478"/>
      <c r="D22" s="478"/>
      <c r="E22" s="478"/>
      <c r="F22" s="565" t="s">
        <v>391</v>
      </c>
      <c r="G22" s="566"/>
      <c r="H22" s="566"/>
      <c r="I22" s="565" t="s">
        <v>392</v>
      </c>
      <c r="J22" s="566"/>
      <c r="K22" s="567"/>
    </row>
    <row r="23" spans="1:11">
      <c r="A23" s="332">
        <v>13</v>
      </c>
      <c r="B23" s="329" t="s">
        <v>378</v>
      </c>
      <c r="C23" s="479"/>
      <c r="D23" s="479"/>
      <c r="E23" s="479"/>
      <c r="F23" s="480">
        <v>77770350.829999998</v>
      </c>
      <c r="G23" s="480">
        <v>255862614.30499998</v>
      </c>
      <c r="H23" s="480">
        <v>333650868.66499996</v>
      </c>
      <c r="I23" s="480">
        <v>53714292.549999997</v>
      </c>
      <c r="J23" s="480">
        <v>188340686.84999999</v>
      </c>
      <c r="K23" s="481">
        <v>242054979.40000001</v>
      </c>
    </row>
    <row r="24" spans="1:11" ht="13.5" thickBot="1">
      <c r="A24" s="333">
        <v>14</v>
      </c>
      <c r="B24" s="330" t="s">
        <v>393</v>
      </c>
      <c r="C24" s="482"/>
      <c r="D24" s="483"/>
      <c r="E24" s="484"/>
      <c r="F24" s="485">
        <v>55216569.083366521</v>
      </c>
      <c r="G24" s="485">
        <v>182187651.383569</v>
      </c>
      <c r="H24" s="485">
        <v>237404220.46693552</v>
      </c>
      <c r="I24" s="485">
        <v>17221582.824075006</v>
      </c>
      <c r="J24" s="485">
        <v>37159513.481034994</v>
      </c>
      <c r="K24" s="486">
        <v>48217166.150415003</v>
      </c>
    </row>
    <row r="25" spans="1:11" ht="13.5" thickBot="1">
      <c r="A25" s="334">
        <v>15</v>
      </c>
      <c r="B25" s="331" t="s">
        <v>394</v>
      </c>
      <c r="C25" s="487"/>
      <c r="D25" s="487"/>
      <c r="E25" s="487"/>
      <c r="F25" s="488">
        <v>1.4084603973235199</v>
      </c>
      <c r="G25" s="488">
        <v>1.4043905410818394</v>
      </c>
      <c r="H25" s="488">
        <v>1.4054125407238462</v>
      </c>
      <c r="I25" s="488">
        <v>3.1190102035748892</v>
      </c>
      <c r="J25" s="488">
        <v>5.0684379101497914</v>
      </c>
      <c r="K25" s="489">
        <v>5.0200996600443437</v>
      </c>
    </row>
    <row r="28" spans="1:11" ht="38.25">
      <c r="B28" s="23" t="s">
        <v>439</v>
      </c>
      <c r="C28" s="492"/>
      <c r="D28" s="492"/>
      <c r="E28" s="492"/>
      <c r="F28" s="492"/>
      <c r="G28" s="492"/>
      <c r="H28" s="492"/>
      <c r="I28" s="492"/>
      <c r="J28" s="492"/>
      <c r="K28" s="492"/>
    </row>
    <row r="29" spans="1:11">
      <c r="C29" s="492"/>
      <c r="D29" s="492"/>
      <c r="E29" s="492"/>
      <c r="F29" s="492"/>
      <c r="G29" s="492"/>
      <c r="H29" s="492"/>
      <c r="I29" s="492"/>
      <c r="J29" s="492"/>
      <c r="K29" s="492"/>
    </row>
    <row r="30" spans="1:11">
      <c r="C30" s="492"/>
      <c r="D30" s="492"/>
      <c r="E30" s="492"/>
      <c r="F30" s="492"/>
      <c r="G30" s="492"/>
      <c r="H30" s="492"/>
      <c r="I30" s="492"/>
      <c r="J30" s="492"/>
      <c r="K30" s="492"/>
    </row>
    <row r="31" spans="1:11">
      <c r="C31" s="492"/>
      <c r="D31" s="492"/>
      <c r="E31" s="492"/>
      <c r="F31" s="492"/>
      <c r="G31" s="492"/>
      <c r="H31" s="492"/>
      <c r="I31" s="492"/>
      <c r="J31" s="492"/>
      <c r="K31" s="492"/>
    </row>
    <row r="32" spans="1:11">
      <c r="C32" s="492"/>
      <c r="D32" s="492"/>
      <c r="E32" s="492"/>
      <c r="F32" s="492"/>
      <c r="G32" s="492"/>
      <c r="H32" s="492"/>
      <c r="I32" s="492"/>
      <c r="J32" s="492"/>
      <c r="K32" s="492"/>
    </row>
    <row r="33" spans="3:11">
      <c r="C33" s="492"/>
      <c r="D33" s="492"/>
      <c r="E33" s="492"/>
      <c r="F33" s="492"/>
      <c r="G33" s="492"/>
      <c r="H33" s="492"/>
      <c r="I33" s="492"/>
      <c r="J33" s="492"/>
      <c r="K33" s="492"/>
    </row>
    <row r="34" spans="3:11">
      <c r="C34" s="492"/>
      <c r="D34" s="492"/>
      <c r="E34" s="492"/>
      <c r="F34" s="492"/>
      <c r="G34" s="492"/>
      <c r="H34" s="492"/>
      <c r="I34" s="492"/>
      <c r="J34" s="492"/>
      <c r="K34" s="492"/>
    </row>
    <row r="35" spans="3:11">
      <c r="C35" s="492"/>
      <c r="D35" s="492"/>
      <c r="E35" s="492"/>
      <c r="F35" s="492"/>
      <c r="G35" s="492"/>
      <c r="H35" s="492"/>
      <c r="I35" s="492"/>
      <c r="J35" s="492"/>
      <c r="K35" s="492"/>
    </row>
    <row r="36" spans="3:11">
      <c r="C36" s="492"/>
      <c r="D36" s="492"/>
      <c r="E36" s="492"/>
      <c r="F36" s="492"/>
      <c r="G36" s="492"/>
      <c r="H36" s="492"/>
      <c r="I36" s="492"/>
      <c r="J36" s="492"/>
      <c r="K36" s="492"/>
    </row>
    <row r="37" spans="3:11">
      <c r="C37" s="492"/>
      <c r="D37" s="492"/>
      <c r="E37" s="492"/>
      <c r="F37" s="492"/>
      <c r="G37" s="492"/>
      <c r="H37" s="492"/>
      <c r="I37" s="492"/>
      <c r="J37" s="492"/>
      <c r="K37" s="492"/>
    </row>
    <row r="38" spans="3:11">
      <c r="C38" s="492"/>
      <c r="D38" s="492"/>
      <c r="E38" s="492"/>
      <c r="F38" s="492"/>
      <c r="G38" s="492"/>
      <c r="H38" s="492"/>
      <c r="I38" s="492"/>
      <c r="J38" s="492"/>
      <c r="K38" s="492"/>
    </row>
    <row r="39" spans="3:11">
      <c r="C39" s="492"/>
      <c r="D39" s="492"/>
      <c r="E39" s="492"/>
      <c r="F39" s="492"/>
      <c r="G39" s="492"/>
      <c r="H39" s="492"/>
      <c r="I39" s="492"/>
      <c r="J39" s="492"/>
      <c r="K39" s="492"/>
    </row>
    <row r="40" spans="3:11">
      <c r="C40" s="492"/>
      <c r="D40" s="492"/>
      <c r="E40" s="492"/>
      <c r="F40" s="492"/>
      <c r="G40" s="492"/>
      <c r="H40" s="492"/>
      <c r="I40" s="492"/>
      <c r="J40" s="492"/>
      <c r="K40" s="492"/>
    </row>
    <row r="41" spans="3:11">
      <c r="C41" s="492"/>
      <c r="D41" s="492"/>
      <c r="E41" s="492"/>
      <c r="F41" s="492"/>
      <c r="G41" s="492"/>
      <c r="H41" s="492"/>
      <c r="I41" s="492"/>
      <c r="J41" s="492"/>
      <c r="K41" s="492"/>
    </row>
    <row r="42" spans="3:11">
      <c r="C42" s="492"/>
      <c r="D42" s="492"/>
      <c r="E42" s="492"/>
      <c r="F42" s="492"/>
      <c r="G42" s="492"/>
      <c r="H42" s="492"/>
      <c r="I42" s="492"/>
      <c r="J42" s="492"/>
      <c r="K42" s="492"/>
    </row>
    <row r="43" spans="3:11">
      <c r="C43" s="492"/>
      <c r="D43" s="492"/>
      <c r="E43" s="492"/>
      <c r="F43" s="492"/>
      <c r="G43" s="492"/>
      <c r="H43" s="492"/>
      <c r="I43" s="492"/>
      <c r="J43" s="492"/>
      <c r="K43" s="492"/>
    </row>
    <row r="44" spans="3:11">
      <c r="C44" s="492"/>
      <c r="D44" s="492"/>
      <c r="E44" s="492"/>
      <c r="F44" s="492"/>
      <c r="G44" s="492"/>
      <c r="H44" s="492"/>
      <c r="I44" s="492"/>
      <c r="J44" s="492"/>
      <c r="K44" s="492"/>
    </row>
    <row r="45" spans="3:11">
      <c r="C45" s="492"/>
      <c r="D45" s="492"/>
      <c r="E45" s="492"/>
      <c r="F45" s="492"/>
      <c r="G45" s="492"/>
      <c r="H45" s="492"/>
      <c r="I45" s="492"/>
      <c r="J45" s="492"/>
      <c r="K45" s="492"/>
    </row>
    <row r="46" spans="3:11">
      <c r="C46" s="492"/>
      <c r="D46" s="492"/>
      <c r="E46" s="492"/>
      <c r="F46" s="492"/>
      <c r="G46" s="492"/>
      <c r="H46" s="492"/>
      <c r="I46" s="492"/>
      <c r="J46" s="492"/>
      <c r="K46" s="492"/>
    </row>
    <row r="47" spans="3:11">
      <c r="C47" s="492"/>
      <c r="D47" s="492"/>
      <c r="E47" s="492"/>
      <c r="F47" s="492"/>
      <c r="G47" s="492"/>
      <c r="H47" s="492"/>
      <c r="I47" s="492"/>
      <c r="J47" s="492"/>
      <c r="K47" s="492"/>
    </row>
    <row r="48" spans="3:11">
      <c r="C48" s="492"/>
      <c r="D48" s="492"/>
      <c r="E48" s="492"/>
      <c r="F48" s="492"/>
      <c r="G48" s="492"/>
      <c r="H48" s="492"/>
      <c r="I48" s="492"/>
      <c r="J48" s="492"/>
      <c r="K48" s="492"/>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85" zoomScaleNormal="85" workbookViewId="0">
      <pane xSplit="1" ySplit="5" topLeftCell="B6" activePane="bottomRight" state="frozen"/>
      <selection pane="topRight" activeCell="B1" sqref="B1"/>
      <selection pane="bottomLeft" activeCell="A5" sqref="A5"/>
      <selection pane="bottomRight" activeCell="B10" sqref="B10"/>
    </sheetView>
  </sheetViews>
  <sheetFormatPr defaultColWidth="9.140625" defaultRowHeight="15"/>
  <cols>
    <col min="1" max="1" width="10.5703125" style="75" bestFit="1" customWidth="1"/>
    <col min="2" max="2" width="62.570312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2"/>
  </cols>
  <sheetData>
    <row r="1" spans="1:14">
      <c r="A1" s="5" t="s">
        <v>191</v>
      </c>
      <c r="B1" s="75" t="s">
        <v>443</v>
      </c>
    </row>
    <row r="2" spans="1:14" ht="14.25" customHeight="1">
      <c r="A2" s="75" t="s">
        <v>192</v>
      </c>
      <c r="B2" s="491">
        <v>43555</v>
      </c>
    </row>
    <row r="3" spans="1:14" ht="14.25" customHeight="1"/>
    <row r="4" spans="1:14" ht="15.75" thickBot="1">
      <c r="A4" s="2" t="s">
        <v>345</v>
      </c>
      <c r="B4" s="99" t="s">
        <v>78</v>
      </c>
    </row>
    <row r="5" spans="1:14" s="25" customFormat="1" ht="12.75">
      <c r="A5" s="185"/>
      <c r="B5" s="186"/>
      <c r="C5" s="187" t="s">
        <v>0</v>
      </c>
      <c r="D5" s="187" t="s">
        <v>1</v>
      </c>
      <c r="E5" s="187" t="s">
        <v>2</v>
      </c>
      <c r="F5" s="187" t="s">
        <v>3</v>
      </c>
      <c r="G5" s="187" t="s">
        <v>4</v>
      </c>
      <c r="H5" s="187" t="s">
        <v>5</v>
      </c>
      <c r="I5" s="187" t="s">
        <v>241</v>
      </c>
      <c r="J5" s="187" t="s">
        <v>242</v>
      </c>
      <c r="K5" s="187" t="s">
        <v>243</v>
      </c>
      <c r="L5" s="187" t="s">
        <v>244</v>
      </c>
      <c r="M5" s="187" t="s">
        <v>245</v>
      </c>
      <c r="N5" s="188" t="s">
        <v>246</v>
      </c>
    </row>
    <row r="6" spans="1:14" ht="45">
      <c r="A6" s="177"/>
      <c r="B6" s="111"/>
      <c r="C6" s="112" t="s">
        <v>88</v>
      </c>
      <c r="D6" s="113" t="s">
        <v>77</v>
      </c>
      <c r="E6" s="114" t="s">
        <v>87</v>
      </c>
      <c r="F6" s="115">
        <v>0</v>
      </c>
      <c r="G6" s="115">
        <v>0.2</v>
      </c>
      <c r="H6" s="115">
        <v>0.35</v>
      </c>
      <c r="I6" s="115">
        <v>0.5</v>
      </c>
      <c r="J6" s="115">
        <v>0.75</v>
      </c>
      <c r="K6" s="115">
        <v>1</v>
      </c>
      <c r="L6" s="115">
        <v>1.5</v>
      </c>
      <c r="M6" s="115">
        <v>2.5</v>
      </c>
      <c r="N6" s="178" t="s">
        <v>78</v>
      </c>
    </row>
    <row r="7" spans="1:14">
      <c r="A7" s="179">
        <v>1</v>
      </c>
      <c r="B7" s="116" t="s">
        <v>79</v>
      </c>
      <c r="C7" s="295">
        <v>83816864.7509</v>
      </c>
      <c r="D7" s="111"/>
      <c r="E7" s="298">
        <v>1676337.2950180001</v>
      </c>
      <c r="F7" s="295">
        <v>0</v>
      </c>
      <c r="G7" s="295">
        <v>1676337.2950180001</v>
      </c>
      <c r="H7" s="295">
        <v>0</v>
      </c>
      <c r="I7" s="295">
        <v>0</v>
      </c>
      <c r="J7" s="295">
        <v>0</v>
      </c>
      <c r="K7" s="295">
        <v>0</v>
      </c>
      <c r="L7" s="295">
        <v>0</v>
      </c>
      <c r="M7" s="295">
        <v>0</v>
      </c>
      <c r="N7" s="180">
        <v>335267.45900360006</v>
      </c>
    </row>
    <row r="8" spans="1:14">
      <c r="A8" s="179">
        <v>1.1000000000000001</v>
      </c>
      <c r="B8" s="117" t="s">
        <v>80</v>
      </c>
      <c r="C8" s="296">
        <v>83816864.7509</v>
      </c>
      <c r="D8" s="118">
        <v>0.02</v>
      </c>
      <c r="E8" s="298">
        <v>1676337.2950180001</v>
      </c>
      <c r="F8" s="296"/>
      <c r="G8" s="296">
        <v>1676337.2950180001</v>
      </c>
      <c r="H8" s="296">
        <v>0</v>
      </c>
      <c r="I8" s="296">
        <v>0</v>
      </c>
      <c r="J8" s="296">
        <v>0</v>
      </c>
      <c r="K8" s="296">
        <v>0</v>
      </c>
      <c r="L8" s="296">
        <v>0</v>
      </c>
      <c r="M8" s="296">
        <v>0</v>
      </c>
      <c r="N8" s="180">
        <v>335267.45900360006</v>
      </c>
    </row>
    <row r="9" spans="1:14">
      <c r="A9" s="179">
        <v>1.2</v>
      </c>
      <c r="B9" s="117" t="s">
        <v>81</v>
      </c>
      <c r="C9" s="296"/>
      <c r="D9" s="118">
        <v>0.05</v>
      </c>
      <c r="E9" s="298">
        <v>0</v>
      </c>
      <c r="F9" s="296"/>
      <c r="G9" s="296"/>
      <c r="H9" s="296"/>
      <c r="I9" s="296"/>
      <c r="J9" s="296"/>
      <c r="K9" s="296"/>
      <c r="L9" s="296"/>
      <c r="M9" s="296"/>
      <c r="N9" s="180">
        <v>0</v>
      </c>
    </row>
    <row r="10" spans="1:14">
      <c r="A10" s="179">
        <v>1.3</v>
      </c>
      <c r="B10" s="117" t="s">
        <v>82</v>
      </c>
      <c r="C10" s="296"/>
      <c r="D10" s="118">
        <v>0.08</v>
      </c>
      <c r="E10" s="298">
        <v>0</v>
      </c>
      <c r="F10" s="296"/>
      <c r="G10" s="296"/>
      <c r="H10" s="296"/>
      <c r="I10" s="296"/>
      <c r="J10" s="296"/>
      <c r="K10" s="296"/>
      <c r="L10" s="296"/>
      <c r="M10" s="296"/>
      <c r="N10" s="180">
        <v>0</v>
      </c>
    </row>
    <row r="11" spans="1:14">
      <c r="A11" s="179">
        <v>1.4</v>
      </c>
      <c r="B11" s="117" t="s">
        <v>83</v>
      </c>
      <c r="C11" s="296"/>
      <c r="D11" s="118">
        <v>0.11</v>
      </c>
      <c r="E11" s="298">
        <v>0</v>
      </c>
      <c r="F11" s="296"/>
      <c r="G11" s="296"/>
      <c r="H11" s="296"/>
      <c r="I11" s="296"/>
      <c r="J11" s="296"/>
      <c r="K11" s="296"/>
      <c r="L11" s="296"/>
      <c r="M11" s="296"/>
      <c r="N11" s="180">
        <v>0</v>
      </c>
    </row>
    <row r="12" spans="1:14">
      <c r="A12" s="179">
        <v>1.5</v>
      </c>
      <c r="B12" s="117" t="s">
        <v>84</v>
      </c>
      <c r="C12" s="296"/>
      <c r="D12" s="118">
        <v>0.14000000000000001</v>
      </c>
      <c r="E12" s="298">
        <v>0</v>
      </c>
      <c r="F12" s="296"/>
      <c r="G12" s="296"/>
      <c r="H12" s="296"/>
      <c r="I12" s="296"/>
      <c r="J12" s="296"/>
      <c r="K12" s="296"/>
      <c r="L12" s="296"/>
      <c r="M12" s="296"/>
      <c r="N12" s="180">
        <v>0</v>
      </c>
    </row>
    <row r="13" spans="1:14">
      <c r="A13" s="179">
        <v>1.6</v>
      </c>
      <c r="B13" s="119" t="s">
        <v>85</v>
      </c>
      <c r="C13" s="296"/>
      <c r="D13" s="120"/>
      <c r="E13" s="296"/>
      <c r="F13" s="296"/>
      <c r="G13" s="296"/>
      <c r="H13" s="296"/>
      <c r="I13" s="296"/>
      <c r="J13" s="296"/>
      <c r="K13" s="296"/>
      <c r="L13" s="296"/>
      <c r="M13" s="296"/>
      <c r="N13" s="180">
        <v>0</v>
      </c>
    </row>
    <row r="14" spans="1:14">
      <c r="A14" s="179">
        <v>2</v>
      </c>
      <c r="B14" s="121" t="s">
        <v>86</v>
      </c>
      <c r="C14" s="295">
        <v>0</v>
      </c>
      <c r="D14" s="111"/>
      <c r="E14" s="298">
        <v>0</v>
      </c>
      <c r="F14" s="296">
        <v>0</v>
      </c>
      <c r="G14" s="296">
        <v>0</v>
      </c>
      <c r="H14" s="296">
        <v>0</v>
      </c>
      <c r="I14" s="296">
        <v>0</v>
      </c>
      <c r="J14" s="296">
        <v>0</v>
      </c>
      <c r="K14" s="296">
        <v>0</v>
      </c>
      <c r="L14" s="296">
        <v>0</v>
      </c>
      <c r="M14" s="296">
        <v>0</v>
      </c>
      <c r="N14" s="180">
        <v>0</v>
      </c>
    </row>
    <row r="15" spans="1:14">
      <c r="A15" s="179">
        <v>2.1</v>
      </c>
      <c r="B15" s="119" t="s">
        <v>80</v>
      </c>
      <c r="C15" s="296"/>
      <c r="D15" s="118">
        <v>5.0000000000000001E-3</v>
      </c>
      <c r="E15" s="298">
        <v>0</v>
      </c>
      <c r="F15" s="296"/>
      <c r="G15" s="296"/>
      <c r="H15" s="296"/>
      <c r="I15" s="296"/>
      <c r="J15" s="296"/>
      <c r="K15" s="296"/>
      <c r="L15" s="296"/>
      <c r="M15" s="296"/>
      <c r="N15" s="180">
        <v>0</v>
      </c>
    </row>
    <row r="16" spans="1:14">
      <c r="A16" s="179">
        <v>2.2000000000000002</v>
      </c>
      <c r="B16" s="119" t="s">
        <v>81</v>
      </c>
      <c r="C16" s="296"/>
      <c r="D16" s="118">
        <v>0.01</v>
      </c>
      <c r="E16" s="298">
        <v>0</v>
      </c>
      <c r="F16" s="296"/>
      <c r="G16" s="296"/>
      <c r="H16" s="296"/>
      <c r="I16" s="296"/>
      <c r="J16" s="296"/>
      <c r="K16" s="296"/>
      <c r="L16" s="296"/>
      <c r="M16" s="296"/>
      <c r="N16" s="180">
        <v>0</v>
      </c>
    </row>
    <row r="17" spans="1:14">
      <c r="A17" s="179">
        <v>2.2999999999999998</v>
      </c>
      <c r="B17" s="119" t="s">
        <v>82</v>
      </c>
      <c r="C17" s="296"/>
      <c r="D17" s="118">
        <v>0.02</v>
      </c>
      <c r="E17" s="298">
        <v>0</v>
      </c>
      <c r="F17" s="296"/>
      <c r="G17" s="296"/>
      <c r="H17" s="296"/>
      <c r="I17" s="296"/>
      <c r="J17" s="296"/>
      <c r="K17" s="296"/>
      <c r="L17" s="296"/>
      <c r="M17" s="296"/>
      <c r="N17" s="180">
        <v>0</v>
      </c>
    </row>
    <row r="18" spans="1:14">
      <c r="A18" s="179">
        <v>2.4</v>
      </c>
      <c r="B18" s="119" t="s">
        <v>83</v>
      </c>
      <c r="C18" s="296"/>
      <c r="D18" s="118">
        <v>0.03</v>
      </c>
      <c r="E18" s="298">
        <v>0</v>
      </c>
      <c r="F18" s="296"/>
      <c r="G18" s="296"/>
      <c r="H18" s="296"/>
      <c r="I18" s="296"/>
      <c r="J18" s="296"/>
      <c r="K18" s="296"/>
      <c r="L18" s="296"/>
      <c r="M18" s="296"/>
      <c r="N18" s="180">
        <v>0</v>
      </c>
    </row>
    <row r="19" spans="1:14">
      <c r="A19" s="179">
        <v>2.5</v>
      </c>
      <c r="B19" s="119" t="s">
        <v>84</v>
      </c>
      <c r="C19" s="296"/>
      <c r="D19" s="118">
        <v>0.04</v>
      </c>
      <c r="E19" s="298">
        <v>0</v>
      </c>
      <c r="F19" s="296"/>
      <c r="G19" s="296"/>
      <c r="H19" s="296"/>
      <c r="I19" s="296"/>
      <c r="J19" s="296"/>
      <c r="K19" s="296"/>
      <c r="L19" s="296"/>
      <c r="M19" s="296"/>
      <c r="N19" s="180">
        <v>0</v>
      </c>
    </row>
    <row r="20" spans="1:14">
      <c r="A20" s="179">
        <v>2.6</v>
      </c>
      <c r="B20" s="119" t="s">
        <v>85</v>
      </c>
      <c r="C20" s="296"/>
      <c r="D20" s="120"/>
      <c r="E20" s="299"/>
      <c r="F20" s="296"/>
      <c r="G20" s="296"/>
      <c r="H20" s="296"/>
      <c r="I20" s="296"/>
      <c r="J20" s="296"/>
      <c r="K20" s="296"/>
      <c r="L20" s="296"/>
      <c r="M20" s="296"/>
      <c r="N20" s="180">
        <v>0</v>
      </c>
    </row>
    <row r="21" spans="1:14" ht="15.75" thickBot="1">
      <c r="A21" s="181">
        <v>3</v>
      </c>
      <c r="B21" s="182" t="s">
        <v>69</v>
      </c>
      <c r="C21" s="297">
        <v>83816864.7509</v>
      </c>
      <c r="D21" s="183"/>
      <c r="E21" s="300">
        <v>1676337.2950180001</v>
      </c>
      <c r="F21" s="301">
        <v>0</v>
      </c>
      <c r="G21" s="301">
        <v>1676337.2950180001</v>
      </c>
      <c r="H21" s="301">
        <v>0</v>
      </c>
      <c r="I21" s="301">
        <v>0</v>
      </c>
      <c r="J21" s="301">
        <v>0</v>
      </c>
      <c r="K21" s="301">
        <v>0</v>
      </c>
      <c r="L21" s="301">
        <v>0</v>
      </c>
      <c r="M21" s="301">
        <v>0</v>
      </c>
      <c r="N21" s="184">
        <v>335267.45900360006</v>
      </c>
    </row>
    <row r="22" spans="1:14">
      <c r="E22" s="302"/>
      <c r="F22" s="302"/>
      <c r="G22" s="302"/>
      <c r="H22" s="302"/>
      <c r="I22" s="302"/>
      <c r="J22" s="302"/>
      <c r="K22" s="302"/>
      <c r="L22" s="302"/>
      <c r="M22" s="302"/>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1"/>
  <sheetViews>
    <sheetView zoomScale="85" zoomScaleNormal="85" workbookViewId="0">
      <selection activeCell="E16" sqref="E16"/>
    </sheetView>
  </sheetViews>
  <sheetFormatPr defaultRowHeight="15"/>
  <cols>
    <col min="1" max="1" width="11.42578125" style="75" customWidth="1"/>
    <col min="2" max="2" width="76.85546875" style="516" customWidth="1"/>
    <col min="3" max="3" width="22.85546875" style="75" customWidth="1"/>
    <col min="4" max="16384" width="9.140625" style="75"/>
  </cols>
  <sheetData>
    <row r="1" spans="1:4">
      <c r="A1" s="75" t="s">
        <v>191</v>
      </c>
      <c r="B1" s="75" t="str">
        <f>'[5]1. key ratios'!B1</f>
        <v>ს.ს "პროკრედიტ ბანკი"</v>
      </c>
    </row>
    <row r="2" spans="1:4">
      <c r="A2" s="75" t="s">
        <v>192</v>
      </c>
      <c r="B2" s="493">
        <f>'[5]1. key ratios'!B2</f>
        <v>43555</v>
      </c>
    </row>
    <row r="3" spans="1:4">
      <c r="B3" s="75"/>
    </row>
    <row r="4" spans="1:4">
      <c r="A4" s="75" t="s">
        <v>466</v>
      </c>
      <c r="B4" s="75" t="s">
        <v>467</v>
      </c>
    </row>
    <row r="5" spans="1:4">
      <c r="A5" s="494"/>
      <c r="B5" s="494" t="s">
        <v>468</v>
      </c>
      <c r="C5" s="495"/>
    </row>
    <row r="6" spans="1:4">
      <c r="A6" s="496">
        <v>1</v>
      </c>
      <c r="B6" s="497" t="s">
        <v>468</v>
      </c>
      <c r="C6" s="498">
        <v>1461725946.9863462</v>
      </c>
      <c r="D6" s="499"/>
    </row>
    <row r="7" spans="1:4">
      <c r="A7" s="496">
        <v>2</v>
      </c>
      <c r="B7" s="497" t="s">
        <v>469</v>
      </c>
      <c r="C7" s="498">
        <v>-7549931.3599999994</v>
      </c>
      <c r="D7" s="499"/>
    </row>
    <row r="8" spans="1:4">
      <c r="A8" s="500">
        <v>3</v>
      </c>
      <c r="B8" s="501" t="s">
        <v>470</v>
      </c>
      <c r="C8" s="502">
        <f>C6+C7</f>
        <v>1454176015.6263463</v>
      </c>
      <c r="D8" s="499"/>
    </row>
    <row r="9" spans="1:4">
      <c r="A9" s="503"/>
      <c r="B9" s="503" t="s">
        <v>471</v>
      </c>
      <c r="C9" s="504"/>
      <c r="D9" s="499"/>
    </row>
    <row r="10" spans="1:4">
      <c r="A10" s="496">
        <v>4</v>
      </c>
      <c r="B10" s="505" t="s">
        <v>472</v>
      </c>
      <c r="C10" s="498"/>
      <c r="D10" s="499"/>
    </row>
    <row r="11" spans="1:4">
      <c r="A11" s="496">
        <v>5</v>
      </c>
      <c r="B11" s="506" t="s">
        <v>473</v>
      </c>
      <c r="C11" s="498"/>
      <c r="D11" s="499"/>
    </row>
    <row r="12" spans="1:4">
      <c r="A12" s="496" t="s">
        <v>474</v>
      </c>
      <c r="B12" s="497" t="s">
        <v>475</v>
      </c>
      <c r="C12" s="502">
        <v>1676337.2950180001</v>
      </c>
      <c r="D12" s="499"/>
    </row>
    <row r="13" spans="1:4" ht="30">
      <c r="A13" s="507">
        <v>6</v>
      </c>
      <c r="B13" s="508" t="s">
        <v>476</v>
      </c>
      <c r="C13" s="498"/>
      <c r="D13" s="499"/>
    </row>
    <row r="14" spans="1:4">
      <c r="A14" s="507">
        <v>7</v>
      </c>
      <c r="B14" s="509" t="s">
        <v>477</v>
      </c>
      <c r="C14" s="498"/>
      <c r="D14" s="499"/>
    </row>
    <row r="15" spans="1:4">
      <c r="A15" s="510">
        <v>8</v>
      </c>
      <c r="B15" s="497" t="s">
        <v>478</v>
      </c>
      <c r="C15" s="498"/>
      <c r="D15" s="499"/>
    </row>
    <row r="16" spans="1:4" ht="30">
      <c r="A16" s="507">
        <v>9</v>
      </c>
      <c r="B16" s="509" t="s">
        <v>479</v>
      </c>
      <c r="C16" s="498"/>
      <c r="D16" s="499"/>
    </row>
    <row r="17" spans="1:4">
      <c r="A17" s="507">
        <v>10</v>
      </c>
      <c r="B17" s="509" t="s">
        <v>480</v>
      </c>
      <c r="C17" s="498"/>
      <c r="D17" s="499"/>
    </row>
    <row r="18" spans="1:4">
      <c r="A18" s="500">
        <v>11</v>
      </c>
      <c r="B18" s="511" t="s">
        <v>481</v>
      </c>
      <c r="C18" s="502">
        <f>SUM(C10:C17)</f>
        <v>1676337.2950180001</v>
      </c>
      <c r="D18" s="499"/>
    </row>
    <row r="19" spans="1:4">
      <c r="A19" s="503"/>
      <c r="B19" s="503" t="s">
        <v>482</v>
      </c>
      <c r="C19" s="504"/>
      <c r="D19" s="499"/>
    </row>
    <row r="20" spans="1:4" ht="30">
      <c r="A20" s="507">
        <v>12</v>
      </c>
      <c r="B20" s="505" t="s">
        <v>483</v>
      </c>
      <c r="C20" s="498"/>
      <c r="D20" s="499"/>
    </row>
    <row r="21" spans="1:4">
      <c r="A21" s="507">
        <v>13</v>
      </c>
      <c r="B21" s="505" t="s">
        <v>484</v>
      </c>
      <c r="C21" s="498"/>
      <c r="D21" s="499"/>
    </row>
    <row r="22" spans="1:4">
      <c r="A22" s="507">
        <v>14</v>
      </c>
      <c r="B22" s="505" t="s">
        <v>485</v>
      </c>
      <c r="C22" s="498"/>
      <c r="D22" s="499"/>
    </row>
    <row r="23" spans="1:4" ht="30">
      <c r="A23" s="507" t="s">
        <v>486</v>
      </c>
      <c r="B23" s="505" t="s">
        <v>487</v>
      </c>
      <c r="C23" s="498"/>
      <c r="D23" s="499"/>
    </row>
    <row r="24" spans="1:4">
      <c r="A24" s="507">
        <v>15</v>
      </c>
      <c r="B24" s="505" t="s">
        <v>488</v>
      </c>
      <c r="C24" s="498"/>
      <c r="D24" s="499"/>
    </row>
    <row r="25" spans="1:4">
      <c r="A25" s="507" t="s">
        <v>489</v>
      </c>
      <c r="B25" s="497" t="s">
        <v>490</v>
      </c>
      <c r="C25" s="498"/>
      <c r="D25" s="499"/>
    </row>
    <row r="26" spans="1:4">
      <c r="A26" s="500">
        <v>16</v>
      </c>
      <c r="B26" s="511" t="s">
        <v>491</v>
      </c>
      <c r="C26" s="502">
        <f>SUM(C20:C25)</f>
        <v>0</v>
      </c>
      <c r="D26" s="499"/>
    </row>
    <row r="27" spans="1:4">
      <c r="A27" s="503"/>
      <c r="B27" s="503" t="s">
        <v>492</v>
      </c>
      <c r="C27" s="504"/>
      <c r="D27" s="499"/>
    </row>
    <row r="28" spans="1:4">
      <c r="A28" s="496">
        <v>17</v>
      </c>
      <c r="B28" s="497" t="s">
        <v>493</v>
      </c>
      <c r="C28" s="498">
        <v>80235342.425298989</v>
      </c>
      <c r="D28" s="499"/>
    </row>
    <row r="29" spans="1:4">
      <c r="A29" s="496">
        <v>18</v>
      </c>
      <c r="B29" s="497" t="s">
        <v>494</v>
      </c>
      <c r="C29" s="498">
        <v>-28950002.621650994</v>
      </c>
      <c r="D29" s="499"/>
    </row>
    <row r="30" spans="1:4">
      <c r="A30" s="500">
        <v>19</v>
      </c>
      <c r="B30" s="511" t="s">
        <v>495</v>
      </c>
      <c r="C30" s="502">
        <f>C28+C29</f>
        <v>51285339.803647995</v>
      </c>
      <c r="D30" s="499"/>
    </row>
    <row r="31" spans="1:4">
      <c r="A31" s="512"/>
      <c r="B31" s="503" t="s">
        <v>496</v>
      </c>
      <c r="C31" s="504"/>
      <c r="D31" s="499"/>
    </row>
    <row r="32" spans="1:4">
      <c r="A32" s="496" t="s">
        <v>497</v>
      </c>
      <c r="B32" s="505" t="s">
        <v>498</v>
      </c>
      <c r="C32" s="513"/>
      <c r="D32" s="499"/>
    </row>
    <row r="33" spans="1:4">
      <c r="A33" s="496" t="s">
        <v>499</v>
      </c>
      <c r="B33" s="506" t="s">
        <v>500</v>
      </c>
      <c r="C33" s="513"/>
      <c r="D33" s="499"/>
    </row>
    <row r="34" spans="1:4">
      <c r="A34" s="503"/>
      <c r="B34" s="503" t="s">
        <v>501</v>
      </c>
      <c r="C34" s="504"/>
      <c r="D34" s="499"/>
    </row>
    <row r="35" spans="1:4">
      <c r="A35" s="500">
        <v>20</v>
      </c>
      <c r="B35" s="511" t="s">
        <v>90</v>
      </c>
      <c r="C35" s="502">
        <v>173631793.57676041</v>
      </c>
      <c r="D35" s="499"/>
    </row>
    <row r="36" spans="1:4">
      <c r="A36" s="500">
        <v>21</v>
      </c>
      <c r="B36" s="511" t="s">
        <v>502</v>
      </c>
      <c r="C36" s="502">
        <f>C8+C18+C26+C30</f>
        <v>1507137692.7250123</v>
      </c>
      <c r="D36" s="499"/>
    </row>
    <row r="37" spans="1:4">
      <c r="A37" s="503"/>
      <c r="B37" s="503" t="s">
        <v>467</v>
      </c>
      <c r="C37" s="504"/>
      <c r="D37" s="499"/>
    </row>
    <row r="38" spans="1:4">
      <c r="A38" s="500">
        <v>22</v>
      </c>
      <c r="B38" s="511" t="s">
        <v>467</v>
      </c>
      <c r="C38" s="514">
        <f>IFERROR(C35/C36,0)</f>
        <v>0.11520632415663479</v>
      </c>
      <c r="D38" s="499"/>
    </row>
    <row r="39" spans="1:4">
      <c r="A39" s="503"/>
      <c r="B39" s="503" t="s">
        <v>503</v>
      </c>
      <c r="C39" s="504"/>
      <c r="D39" s="499"/>
    </row>
    <row r="40" spans="1:4">
      <c r="A40" s="515" t="s">
        <v>504</v>
      </c>
      <c r="B40" s="505" t="s">
        <v>505</v>
      </c>
      <c r="C40" s="513"/>
      <c r="D40" s="499"/>
    </row>
    <row r="41" spans="1:4" ht="30">
      <c r="A41" s="515" t="s">
        <v>506</v>
      </c>
      <c r="B41" s="506" t="s">
        <v>507</v>
      </c>
      <c r="C41" s="513"/>
      <c r="D41" s="49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pane="topRight" activeCell="B1" sqref="B1"/>
      <selection pane="bottomLeft" activeCell="A6" sqref="A6"/>
      <selection pane="bottomRight" activeCell="E18" sqref="E18"/>
    </sheetView>
  </sheetViews>
  <sheetFormatPr defaultRowHeight="15.75"/>
  <cols>
    <col min="1" max="1" width="9.5703125" style="19" bestFit="1" customWidth="1"/>
    <col min="2" max="2" width="86" style="16" customWidth="1"/>
    <col min="3" max="3" width="12.7109375" style="341" customWidth="1"/>
    <col min="4" max="7" width="12.7109375" style="2" customWidth="1"/>
    <col min="8" max="13" width="6.7109375" customWidth="1"/>
  </cols>
  <sheetData>
    <row r="1" spans="1:8">
      <c r="A1" s="17" t="s">
        <v>191</v>
      </c>
      <c r="B1" s="16" t="s">
        <v>443</v>
      </c>
    </row>
    <row r="2" spans="1:8">
      <c r="A2" s="17" t="s">
        <v>192</v>
      </c>
      <c r="B2" s="397">
        <v>43555</v>
      </c>
      <c r="C2" s="18"/>
      <c r="D2" s="18"/>
      <c r="E2" s="18"/>
      <c r="F2" s="18"/>
      <c r="G2" s="18"/>
      <c r="H2" s="1"/>
    </row>
    <row r="3" spans="1:8">
      <c r="A3" s="17"/>
      <c r="C3" s="18"/>
      <c r="D3" s="18"/>
      <c r="E3" s="18"/>
      <c r="F3" s="18"/>
      <c r="G3" s="18"/>
      <c r="H3" s="1"/>
    </row>
    <row r="4" spans="1:8" ht="16.5" thickBot="1">
      <c r="A4" s="76" t="s">
        <v>332</v>
      </c>
      <c r="B4" s="211" t="s">
        <v>226</v>
      </c>
      <c r="C4" s="212"/>
      <c r="D4" s="212"/>
      <c r="E4" s="212"/>
      <c r="F4" s="212"/>
      <c r="G4" s="212"/>
      <c r="H4" s="1"/>
    </row>
    <row r="5" spans="1:8" ht="15">
      <c r="A5" s="322" t="s">
        <v>27</v>
      </c>
      <c r="B5" s="323"/>
      <c r="C5" s="428">
        <f>B2</f>
        <v>43555</v>
      </c>
      <c r="D5" s="428">
        <v>43465</v>
      </c>
      <c r="E5" s="429">
        <v>43373</v>
      </c>
      <c r="F5" s="429">
        <v>43281</v>
      </c>
      <c r="G5" s="429">
        <v>43190</v>
      </c>
    </row>
    <row r="6" spans="1:8" ht="15">
      <c r="A6" s="128"/>
      <c r="B6" s="32" t="s">
        <v>188</v>
      </c>
      <c r="C6" s="324"/>
      <c r="D6" s="324"/>
      <c r="E6" s="324"/>
      <c r="F6" s="324"/>
      <c r="G6" s="324"/>
    </row>
    <row r="7" spans="1:8" ht="15">
      <c r="A7" s="128"/>
      <c r="B7" s="33" t="s">
        <v>193</v>
      </c>
      <c r="C7" s="324"/>
      <c r="D7" s="324"/>
      <c r="E7" s="324"/>
      <c r="F7" s="324"/>
      <c r="G7" s="324"/>
    </row>
    <row r="8" spans="1:8" ht="15">
      <c r="A8" s="129">
        <v>1</v>
      </c>
      <c r="B8" s="231" t="s">
        <v>24</v>
      </c>
      <c r="C8" s="430">
        <v>173631793.57676041</v>
      </c>
      <c r="D8" s="430">
        <v>169150626.97890002</v>
      </c>
      <c r="E8" s="431">
        <v>162771321.9727</v>
      </c>
      <c r="F8" s="431">
        <v>186457105.54820001</v>
      </c>
      <c r="G8" s="431">
        <v>179007000.33090001</v>
      </c>
      <c r="H8" s="517"/>
    </row>
    <row r="9" spans="1:8" ht="15">
      <c r="A9" s="129">
        <v>2</v>
      </c>
      <c r="B9" s="231" t="s">
        <v>90</v>
      </c>
      <c r="C9" s="430">
        <v>173631793.57676041</v>
      </c>
      <c r="D9" s="430">
        <v>169150626.97890002</v>
      </c>
      <c r="E9" s="431">
        <v>162771321.9727</v>
      </c>
      <c r="F9" s="431">
        <v>186457105.54820001</v>
      </c>
      <c r="G9" s="431">
        <v>179007000.33090001</v>
      </c>
      <c r="H9" s="517"/>
    </row>
    <row r="10" spans="1:8" ht="15">
      <c r="A10" s="129">
        <v>3</v>
      </c>
      <c r="B10" s="231" t="s">
        <v>89</v>
      </c>
      <c r="C10" s="430">
        <v>228911133.04058027</v>
      </c>
      <c r="D10" s="430">
        <v>225112407.15249586</v>
      </c>
      <c r="E10" s="431">
        <v>223305529.12064809</v>
      </c>
      <c r="F10" s="431">
        <v>230596152.82838216</v>
      </c>
      <c r="G10" s="431">
        <v>222229810.27691144</v>
      </c>
      <c r="H10" s="517"/>
    </row>
    <row r="11" spans="1:8" ht="15">
      <c r="A11" s="128"/>
      <c r="B11" s="32" t="s">
        <v>189</v>
      </c>
      <c r="C11" s="324"/>
      <c r="D11" s="324"/>
      <c r="E11" s="324"/>
      <c r="F11" s="324"/>
      <c r="G11" s="324"/>
      <c r="H11" s="517"/>
    </row>
    <row r="12" spans="1:8" ht="15" customHeight="1">
      <c r="A12" s="129">
        <v>4</v>
      </c>
      <c r="B12" s="231" t="s">
        <v>346</v>
      </c>
      <c r="C12" s="432">
        <v>1215881086.5662558</v>
      </c>
      <c r="D12" s="432">
        <v>1265298589.3955257</v>
      </c>
      <c r="E12" s="431">
        <v>1246086715.9894814</v>
      </c>
      <c r="F12" s="431">
        <v>1143607668.793762</v>
      </c>
      <c r="G12" s="431">
        <v>1109187541.5441453</v>
      </c>
      <c r="H12" s="517"/>
    </row>
    <row r="13" spans="1:8" ht="15">
      <c r="A13" s="128"/>
      <c r="B13" s="32" t="s">
        <v>91</v>
      </c>
      <c r="C13" s="324"/>
      <c r="D13" s="324"/>
      <c r="E13" s="324"/>
      <c r="F13" s="324"/>
      <c r="G13" s="324"/>
      <c r="H13" s="517"/>
    </row>
    <row r="14" spans="1:8" s="3" customFormat="1" ht="15">
      <c r="A14" s="129"/>
      <c r="B14" s="33" t="s">
        <v>403</v>
      </c>
      <c r="C14" s="324"/>
      <c r="D14" s="324"/>
      <c r="E14" s="324"/>
      <c r="F14" s="324"/>
      <c r="G14" s="324"/>
      <c r="H14" s="517"/>
    </row>
    <row r="15" spans="1:8" ht="15">
      <c r="A15" s="127">
        <v>5</v>
      </c>
      <c r="B15" s="31" t="s">
        <v>404</v>
      </c>
      <c r="C15" s="433">
        <v>0.14280326875312313</v>
      </c>
      <c r="D15" s="433">
        <v>0.13368435592717193</v>
      </c>
      <c r="E15" s="434">
        <v>0.13062599888439386</v>
      </c>
      <c r="F15" s="434">
        <v>0.16304289542310305</v>
      </c>
      <c r="G15" s="434">
        <v>0.16138569324507293</v>
      </c>
      <c r="H15" s="517"/>
    </row>
    <row r="16" spans="1:8" ht="15" customHeight="1">
      <c r="A16" s="127">
        <v>6</v>
      </c>
      <c r="B16" s="31" t="s">
        <v>405</v>
      </c>
      <c r="C16" s="433">
        <v>0.14280326875312313</v>
      </c>
      <c r="D16" s="433">
        <v>0.13368435592717193</v>
      </c>
      <c r="E16" s="434">
        <v>0.13062599888439386</v>
      </c>
      <c r="F16" s="434">
        <v>0.16304289542310305</v>
      </c>
      <c r="G16" s="434">
        <v>0.16138569324507293</v>
      </c>
      <c r="H16" s="517"/>
    </row>
    <row r="17" spans="1:8" ht="15">
      <c r="A17" s="127">
        <v>7</v>
      </c>
      <c r="B17" s="31" t="s">
        <v>406</v>
      </c>
      <c r="C17" s="433">
        <v>0.18826769786101649</v>
      </c>
      <c r="D17" s="433">
        <v>0.17791247776545724</v>
      </c>
      <c r="E17" s="434">
        <v>0.17920544875027225</v>
      </c>
      <c r="F17" s="434">
        <v>0.20163921519659539</v>
      </c>
      <c r="G17" s="434">
        <v>0.20035368407360241</v>
      </c>
      <c r="H17" s="517"/>
    </row>
    <row r="18" spans="1:8" ht="15">
      <c r="A18" s="128"/>
      <c r="B18" s="32" t="s">
        <v>6</v>
      </c>
      <c r="C18" s="435"/>
      <c r="D18" s="435"/>
      <c r="E18" s="435"/>
      <c r="F18" s="435"/>
      <c r="G18" s="435"/>
      <c r="H18" s="517"/>
    </row>
    <row r="19" spans="1:8" ht="15" customHeight="1">
      <c r="A19" s="130">
        <v>8</v>
      </c>
      <c r="B19" s="34" t="s">
        <v>7</v>
      </c>
      <c r="C19" s="436">
        <v>5.8783972928478818E-2</v>
      </c>
      <c r="D19" s="436">
        <v>6.3928922089932963E-2</v>
      </c>
      <c r="E19" s="437">
        <v>6.5108887043882666E-2</v>
      </c>
      <c r="F19" s="437">
        <v>6.5383484772480432E-2</v>
      </c>
      <c r="G19" s="437">
        <v>6.546949268948811E-2</v>
      </c>
      <c r="H19" s="517"/>
    </row>
    <row r="20" spans="1:8" ht="15">
      <c r="A20" s="130">
        <v>9</v>
      </c>
      <c r="B20" s="34" t="s">
        <v>8</v>
      </c>
      <c r="C20" s="436">
        <v>2.7134363320334066E-2</v>
      </c>
      <c r="D20" s="436">
        <v>2.4837714760723526E-2</v>
      </c>
      <c r="E20" s="437">
        <v>2.3735139364593323E-2</v>
      </c>
      <c r="F20" s="437">
        <v>2.3109024523697681E-2</v>
      </c>
      <c r="G20" s="437">
        <v>2.3095333326691538E-2</v>
      </c>
      <c r="H20" s="517"/>
    </row>
    <row r="21" spans="1:8" ht="15">
      <c r="A21" s="130">
        <v>10</v>
      </c>
      <c r="B21" s="34" t="s">
        <v>9</v>
      </c>
      <c r="C21" s="436">
        <v>1.9060455530065985E-2</v>
      </c>
      <c r="D21" s="436">
        <v>2.4526950610113049E-2</v>
      </c>
      <c r="E21" s="437">
        <v>2.5288400626654092E-2</v>
      </c>
      <c r="F21" s="437">
        <v>2.4697752699274853E-2</v>
      </c>
      <c r="G21" s="437">
        <v>2.8579254364433093E-2</v>
      </c>
      <c r="H21" s="517"/>
    </row>
    <row r="22" spans="1:8" ht="15">
      <c r="A22" s="130">
        <v>11</v>
      </c>
      <c r="B22" s="34" t="s">
        <v>227</v>
      </c>
      <c r="C22" s="436">
        <v>3.1649609608144759E-2</v>
      </c>
      <c r="D22" s="436">
        <v>3.9091207329209433E-2</v>
      </c>
      <c r="E22" s="437">
        <v>4.1373747679289349E-2</v>
      </c>
      <c r="F22" s="437">
        <v>4.2274460248782751E-2</v>
      </c>
      <c r="G22" s="437">
        <v>4.2374159362796572E-2</v>
      </c>
      <c r="H22" s="517"/>
    </row>
    <row r="23" spans="1:8" ht="15">
      <c r="A23" s="130">
        <v>12</v>
      </c>
      <c r="B23" s="34" t="s">
        <v>10</v>
      </c>
      <c r="C23" s="436">
        <v>1.2444966562368679E-2</v>
      </c>
      <c r="D23" s="436">
        <v>2.1433051945955083E-2</v>
      </c>
      <c r="E23" s="437">
        <v>2.2822821153420284E-2</v>
      </c>
      <c r="F23" s="437">
        <v>2.4407929067174983E-2</v>
      </c>
      <c r="G23" s="437">
        <v>2.539718179318954E-2</v>
      </c>
      <c r="H23" s="517"/>
    </row>
    <row r="24" spans="1:8" ht="15">
      <c r="A24" s="130">
        <v>13</v>
      </c>
      <c r="B24" s="34" t="s">
        <v>11</v>
      </c>
      <c r="C24" s="436">
        <v>0.10158853718826454</v>
      </c>
      <c r="D24" s="436">
        <v>0.15503442689900168</v>
      </c>
      <c r="E24" s="437">
        <v>0.15742559322481936</v>
      </c>
      <c r="F24" s="437">
        <v>0.16711493473682704</v>
      </c>
      <c r="G24" s="437">
        <v>0.17825237452843656</v>
      </c>
      <c r="H24" s="517"/>
    </row>
    <row r="25" spans="1:8" ht="15">
      <c r="A25" s="128"/>
      <c r="B25" s="32" t="s">
        <v>12</v>
      </c>
      <c r="C25" s="435"/>
      <c r="D25" s="435"/>
      <c r="E25" s="435"/>
      <c r="F25" s="435"/>
      <c r="G25" s="435"/>
      <c r="H25" s="517"/>
    </row>
    <row r="26" spans="1:8" ht="15">
      <c r="A26" s="130">
        <v>14</v>
      </c>
      <c r="B26" s="34" t="s">
        <v>13</v>
      </c>
      <c r="C26" s="436">
        <v>2.6179668772193691E-2</v>
      </c>
      <c r="D26" s="436">
        <v>2.7001408993398066E-2</v>
      </c>
      <c r="E26" s="437">
        <v>2.6366984499505183E-2</v>
      </c>
      <c r="F26" s="437">
        <v>2.4285244715634435E-2</v>
      </c>
      <c r="G26" s="437">
        <v>2.7282886776936712E-2</v>
      </c>
      <c r="H26" s="517"/>
    </row>
    <row r="27" spans="1:8" ht="15" customHeight="1">
      <c r="A27" s="130">
        <v>15</v>
      </c>
      <c r="B27" s="34" t="s">
        <v>14</v>
      </c>
      <c r="C27" s="436">
        <v>3.1789098290586439E-2</v>
      </c>
      <c r="D27" s="436">
        <v>3.2103008449513359E-2</v>
      </c>
      <c r="E27" s="437">
        <v>3.259278997138039E-2</v>
      </c>
      <c r="F27" s="437">
        <v>3.1787715393308068E-2</v>
      </c>
      <c r="G27" s="437">
        <v>3.3386900760871613E-2</v>
      </c>
      <c r="H27" s="517"/>
    </row>
    <row r="28" spans="1:8" ht="15">
      <c r="A28" s="130">
        <v>16</v>
      </c>
      <c r="B28" s="34" t="s">
        <v>15</v>
      </c>
      <c r="C28" s="436">
        <v>0.77167061830366912</v>
      </c>
      <c r="D28" s="436">
        <v>0.77269342687852827</v>
      </c>
      <c r="E28" s="437">
        <v>0.77881888024618751</v>
      </c>
      <c r="F28" s="437">
        <v>0.79030580418380825</v>
      </c>
      <c r="G28" s="437">
        <v>0.79203924995787611</v>
      </c>
      <c r="H28" s="517"/>
    </row>
    <row r="29" spans="1:8" ht="15" customHeight="1">
      <c r="A29" s="130">
        <v>17</v>
      </c>
      <c r="B29" s="34" t="s">
        <v>16</v>
      </c>
      <c r="C29" s="436">
        <v>0.73450512411722024</v>
      </c>
      <c r="D29" s="436">
        <v>0.73344295428319461</v>
      </c>
      <c r="E29" s="437">
        <v>0.73858022115251432</v>
      </c>
      <c r="F29" s="437">
        <v>0.71490791822550959</v>
      </c>
      <c r="G29" s="437">
        <v>0.72237372214286721</v>
      </c>
      <c r="H29" s="517"/>
    </row>
    <row r="30" spans="1:8" ht="15">
      <c r="A30" s="130">
        <v>18</v>
      </c>
      <c r="B30" s="34" t="s">
        <v>17</v>
      </c>
      <c r="C30" s="438">
        <v>-2.2184405612167488E-2</v>
      </c>
      <c r="D30" s="438">
        <v>3.7759915764223495E-2</v>
      </c>
      <c r="E30" s="439">
        <v>4.1425117332523432E-3</v>
      </c>
      <c r="F30" s="439">
        <v>-4.8461074335390757E-2</v>
      </c>
      <c r="G30" s="439">
        <v>-7.0893799148876072E-2</v>
      </c>
      <c r="H30" s="517"/>
    </row>
    <row r="31" spans="1:8" ht="15" customHeight="1">
      <c r="A31" s="128"/>
      <c r="B31" s="32" t="s">
        <v>18</v>
      </c>
      <c r="C31" s="435"/>
      <c r="D31" s="435"/>
      <c r="E31" s="435"/>
      <c r="F31" s="435"/>
      <c r="G31" s="435"/>
      <c r="H31" s="517"/>
    </row>
    <row r="32" spans="1:8" ht="15" customHeight="1">
      <c r="A32" s="130">
        <v>19</v>
      </c>
      <c r="B32" s="34" t="s">
        <v>19</v>
      </c>
      <c r="C32" s="436">
        <v>0.260116144464415</v>
      </c>
      <c r="D32" s="436">
        <v>0.26331124417668572</v>
      </c>
      <c r="E32" s="436">
        <v>0.24804878191963944</v>
      </c>
      <c r="F32" s="436">
        <v>0.20463841568512603</v>
      </c>
      <c r="G32" s="436">
        <v>0.19515857925829594</v>
      </c>
      <c r="H32" s="517"/>
    </row>
    <row r="33" spans="1:8" ht="15" customHeight="1">
      <c r="A33" s="130">
        <v>20</v>
      </c>
      <c r="B33" s="34" t="s">
        <v>20</v>
      </c>
      <c r="C33" s="436">
        <v>0.84519550740453975</v>
      </c>
      <c r="D33" s="436">
        <v>0.83761843207771902</v>
      </c>
      <c r="E33" s="436">
        <v>0.84572327419858861</v>
      </c>
      <c r="F33" s="436">
        <v>0.85356628978791238</v>
      </c>
      <c r="G33" s="436">
        <v>0.86374069145877574</v>
      </c>
      <c r="H33" s="517"/>
    </row>
    <row r="34" spans="1:8" ht="15" customHeight="1">
      <c r="A34" s="130">
        <v>21</v>
      </c>
      <c r="B34" s="232" t="s">
        <v>21</v>
      </c>
      <c r="C34" s="436">
        <v>0.30042566668699716</v>
      </c>
      <c r="D34" s="436">
        <v>0.30370713727176074</v>
      </c>
      <c r="E34" s="436">
        <v>0.27295515426958095</v>
      </c>
      <c r="F34" s="436">
        <v>0.28946552991531188</v>
      </c>
      <c r="G34" s="436">
        <v>0.28589177999030968</v>
      </c>
      <c r="H34" s="517"/>
    </row>
    <row r="35" spans="1:8" ht="15" customHeight="1">
      <c r="A35" s="325"/>
      <c r="B35" s="32" t="s">
        <v>402</v>
      </c>
      <c r="C35" s="324"/>
      <c r="D35" s="324"/>
      <c r="E35" s="324"/>
      <c r="F35" s="324"/>
      <c r="G35" s="324"/>
      <c r="H35" s="517"/>
    </row>
    <row r="36" spans="1:8" ht="15" customHeight="1">
      <c r="A36" s="130">
        <v>22</v>
      </c>
      <c r="B36" s="321" t="s">
        <v>395</v>
      </c>
      <c r="C36" s="440">
        <v>333650868.66499996</v>
      </c>
      <c r="D36" s="440">
        <v>348156938.22750002</v>
      </c>
      <c r="E36" s="440">
        <v>302901731.88500005</v>
      </c>
      <c r="F36" s="440">
        <v>226617945.1225</v>
      </c>
      <c r="G36" s="440">
        <v>205001536.9375</v>
      </c>
      <c r="H36" s="517"/>
    </row>
    <row r="37" spans="1:8" ht="15">
      <c r="A37" s="130">
        <v>23</v>
      </c>
      <c r="B37" s="34" t="s">
        <v>396</v>
      </c>
      <c r="C37" s="440">
        <v>237404220.46693552</v>
      </c>
      <c r="D37" s="440">
        <v>203278852.07155752</v>
      </c>
      <c r="E37" s="441">
        <v>157168525.26353148</v>
      </c>
      <c r="F37" s="441">
        <v>148542114.43832749</v>
      </c>
      <c r="G37" s="441">
        <v>163896084.60692155</v>
      </c>
      <c r="H37" s="517"/>
    </row>
    <row r="38" spans="1:8" thickBot="1">
      <c r="A38" s="131">
        <v>24</v>
      </c>
      <c r="B38" s="233" t="s">
        <v>394</v>
      </c>
      <c r="C38" s="442">
        <v>1.4054125407238462</v>
      </c>
      <c r="D38" s="442">
        <v>1.7127061407496684</v>
      </c>
      <c r="E38" s="443">
        <v>1.9272416749925674</v>
      </c>
      <c r="F38" s="443">
        <v>1.5256141060021631</v>
      </c>
      <c r="G38" s="443">
        <v>1.2508019177466214</v>
      </c>
      <c r="H38" s="517"/>
    </row>
    <row r="39" spans="1:8">
      <c r="A39" s="20"/>
    </row>
    <row r="40" spans="1:8" ht="39.75">
      <c r="B40" s="320" t="s">
        <v>407</v>
      </c>
    </row>
    <row r="41" spans="1:8" ht="65.25">
      <c r="B41" s="365" t="s">
        <v>401</v>
      </c>
      <c r="D41" s="341"/>
      <c r="E41" s="341"/>
      <c r="F41" s="341"/>
      <c r="G41" s="34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43"/>
  <sheetViews>
    <sheetView zoomScale="85" zoomScaleNormal="85" workbookViewId="0">
      <pane xSplit="1" ySplit="5" topLeftCell="B6" activePane="bottomRight" state="frozen"/>
      <selection pane="topRight" activeCell="B1" sqref="B1"/>
      <selection pane="bottomLeft" activeCell="A5" sqref="A5"/>
      <selection pane="bottomRight" activeCell="I7" sqref="I7:K4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11" ht="15.75">
      <c r="A1" s="17" t="s">
        <v>191</v>
      </c>
      <c r="B1" s="2" t="s">
        <v>443</v>
      </c>
    </row>
    <row r="2" spans="1:11" ht="15.75">
      <c r="A2" s="17" t="s">
        <v>192</v>
      </c>
      <c r="B2" s="398">
        <v>43555</v>
      </c>
    </row>
    <row r="3" spans="1:11" ht="15.75">
      <c r="A3" s="17"/>
    </row>
    <row r="4" spans="1:11" ht="16.5" thickBot="1">
      <c r="A4" s="35" t="s">
        <v>333</v>
      </c>
      <c r="B4" s="77" t="s">
        <v>247</v>
      </c>
      <c r="C4" s="35"/>
      <c r="D4" s="36"/>
      <c r="E4" s="36"/>
      <c r="F4" s="37"/>
      <c r="G4" s="37"/>
      <c r="H4" s="38" t="s">
        <v>95</v>
      </c>
    </row>
    <row r="5" spans="1:11" ht="15.75">
      <c r="A5" s="39"/>
      <c r="B5" s="40"/>
      <c r="C5" s="521" t="s">
        <v>197</v>
      </c>
      <c r="D5" s="522"/>
      <c r="E5" s="523"/>
      <c r="F5" s="521" t="s">
        <v>198</v>
      </c>
      <c r="G5" s="522"/>
      <c r="H5" s="524"/>
    </row>
    <row r="6" spans="1:11" ht="15.75">
      <c r="A6" s="41" t="s">
        <v>27</v>
      </c>
      <c r="B6" s="42" t="s">
        <v>155</v>
      </c>
      <c r="C6" s="43" t="s">
        <v>28</v>
      </c>
      <c r="D6" s="43" t="s">
        <v>96</v>
      </c>
      <c r="E6" s="43" t="s">
        <v>69</v>
      </c>
      <c r="F6" s="43" t="s">
        <v>28</v>
      </c>
      <c r="G6" s="43" t="s">
        <v>96</v>
      </c>
      <c r="H6" s="44" t="s">
        <v>69</v>
      </c>
    </row>
    <row r="7" spans="1:11" ht="15.75">
      <c r="A7" s="41">
        <v>1</v>
      </c>
      <c r="B7" s="45" t="s">
        <v>156</v>
      </c>
      <c r="C7" s="234">
        <v>18530943.829999998</v>
      </c>
      <c r="D7" s="234">
        <v>23640015.25</v>
      </c>
      <c r="E7" s="235">
        <v>42170959.079999998</v>
      </c>
      <c r="F7" s="236">
        <v>22242369.66</v>
      </c>
      <c r="G7" s="237">
        <v>25711404.640000001</v>
      </c>
      <c r="H7" s="238">
        <v>47953774.299999997</v>
      </c>
      <c r="I7" s="453"/>
      <c r="J7" s="453"/>
      <c r="K7" s="453"/>
    </row>
    <row r="8" spans="1:11" ht="15.75">
      <c r="A8" s="41">
        <v>2</v>
      </c>
      <c r="B8" s="45" t="s">
        <v>157</v>
      </c>
      <c r="C8" s="234">
        <v>14318943.710000001</v>
      </c>
      <c r="D8" s="234">
        <v>167366399.78</v>
      </c>
      <c r="E8" s="235">
        <v>181685343.49000001</v>
      </c>
      <c r="F8" s="236">
        <v>6308205</v>
      </c>
      <c r="G8" s="237">
        <v>120841917.97</v>
      </c>
      <c r="H8" s="238">
        <v>127150122.97</v>
      </c>
      <c r="I8" s="453"/>
      <c r="J8" s="453"/>
      <c r="K8" s="453"/>
    </row>
    <row r="9" spans="1:11" ht="15.75">
      <c r="A9" s="41">
        <v>3</v>
      </c>
      <c r="B9" s="45" t="s">
        <v>158</v>
      </c>
      <c r="C9" s="234">
        <v>21487176.469999999</v>
      </c>
      <c r="D9" s="234">
        <v>110323855.19999999</v>
      </c>
      <c r="E9" s="235">
        <v>131811031.66999999</v>
      </c>
      <c r="F9" s="236">
        <v>25222585.949999999</v>
      </c>
      <c r="G9" s="237">
        <v>19603534.100000001</v>
      </c>
      <c r="H9" s="238">
        <v>44826120.049999997</v>
      </c>
      <c r="I9" s="453"/>
      <c r="J9" s="453"/>
      <c r="K9" s="453"/>
    </row>
    <row r="10" spans="1:11" ht="15.75">
      <c r="A10" s="41">
        <v>4</v>
      </c>
      <c r="B10" s="45" t="s">
        <v>187</v>
      </c>
      <c r="C10" s="234">
        <v>0</v>
      </c>
      <c r="D10" s="234">
        <v>0</v>
      </c>
      <c r="E10" s="235">
        <v>0</v>
      </c>
      <c r="F10" s="236">
        <v>0</v>
      </c>
      <c r="G10" s="237">
        <v>0</v>
      </c>
      <c r="H10" s="238">
        <v>0</v>
      </c>
      <c r="I10" s="453"/>
      <c r="J10" s="453"/>
      <c r="K10" s="453"/>
    </row>
    <row r="11" spans="1:11" ht="15.75">
      <c r="A11" s="41">
        <v>5</v>
      </c>
      <c r="B11" s="45" t="s">
        <v>159</v>
      </c>
      <c r="C11" s="234">
        <v>25188931.399999999</v>
      </c>
      <c r="D11" s="234">
        <v>0</v>
      </c>
      <c r="E11" s="235">
        <v>25188931.399999999</v>
      </c>
      <c r="F11" s="236">
        <v>13751072.279999999</v>
      </c>
      <c r="G11" s="237">
        <v>0</v>
      </c>
      <c r="H11" s="238">
        <v>13751072.279999999</v>
      </c>
      <c r="I11" s="453"/>
      <c r="J11" s="453"/>
      <c r="K11" s="453"/>
    </row>
    <row r="12" spans="1:11" ht="15.75">
      <c r="A12" s="41">
        <v>6.1</v>
      </c>
      <c r="B12" s="46" t="s">
        <v>160</v>
      </c>
      <c r="C12" s="234">
        <v>232977897.90000004</v>
      </c>
      <c r="D12" s="234">
        <v>787380919.56419992</v>
      </c>
      <c r="E12" s="235">
        <v>1020358817.4642</v>
      </c>
      <c r="F12" s="236">
        <v>194287922.55000001</v>
      </c>
      <c r="G12" s="237">
        <v>739964923.29060006</v>
      </c>
      <c r="H12" s="238">
        <v>934252845.84060001</v>
      </c>
      <c r="I12" s="453"/>
      <c r="J12" s="453"/>
      <c r="K12" s="453"/>
    </row>
    <row r="13" spans="1:11" ht="15.75">
      <c r="A13" s="41">
        <v>6.2</v>
      </c>
      <c r="B13" s="46" t="s">
        <v>161</v>
      </c>
      <c r="C13" s="234">
        <v>-6466314.8304000003</v>
      </c>
      <c r="D13" s="234">
        <v>-25969971.909636002</v>
      </c>
      <c r="E13" s="235">
        <v>-32436286.740036003</v>
      </c>
      <c r="F13" s="236">
        <v>-5108453.0104</v>
      </c>
      <c r="G13" s="237">
        <v>-26083354.039241999</v>
      </c>
      <c r="H13" s="238">
        <v>-31191807.049642</v>
      </c>
      <c r="I13" s="453"/>
      <c r="J13" s="453"/>
      <c r="K13" s="453"/>
    </row>
    <row r="14" spans="1:11" ht="15.75">
      <c r="A14" s="41">
        <v>6</v>
      </c>
      <c r="B14" s="45" t="s">
        <v>162</v>
      </c>
      <c r="C14" s="235">
        <v>226511583.06960005</v>
      </c>
      <c r="D14" s="235">
        <v>761410947.6545639</v>
      </c>
      <c r="E14" s="235">
        <v>987922530.72416401</v>
      </c>
      <c r="F14" s="235">
        <v>189179469.53960001</v>
      </c>
      <c r="G14" s="235">
        <v>713881569.25135803</v>
      </c>
      <c r="H14" s="238">
        <v>903061038.79095805</v>
      </c>
      <c r="I14" s="453"/>
      <c r="J14" s="453"/>
      <c r="K14" s="453"/>
    </row>
    <row r="15" spans="1:11" ht="15.75">
      <c r="A15" s="41">
        <v>7</v>
      </c>
      <c r="B15" s="45" t="s">
        <v>163</v>
      </c>
      <c r="C15" s="234">
        <v>1981686.4300000002</v>
      </c>
      <c r="D15" s="234">
        <v>3915398.1700000004</v>
      </c>
      <c r="E15" s="235">
        <v>5897084.6000000006</v>
      </c>
      <c r="F15" s="236">
        <v>1414098.94</v>
      </c>
      <c r="G15" s="237">
        <v>4346618.9568999996</v>
      </c>
      <c r="H15" s="238">
        <v>5760717.8969000001</v>
      </c>
      <c r="I15" s="453"/>
      <c r="J15" s="453"/>
      <c r="K15" s="453"/>
    </row>
    <row r="16" spans="1:11" ht="15.75">
      <c r="A16" s="41">
        <v>8</v>
      </c>
      <c r="B16" s="45" t="s">
        <v>164</v>
      </c>
      <c r="C16" s="234">
        <v>0</v>
      </c>
      <c r="D16" s="234" t="s">
        <v>444</v>
      </c>
      <c r="E16" s="235">
        <v>0</v>
      </c>
      <c r="F16" s="236">
        <v>0</v>
      </c>
      <c r="G16" s="237" t="s">
        <v>444</v>
      </c>
      <c r="H16" s="238">
        <v>0</v>
      </c>
      <c r="I16" s="453"/>
      <c r="J16" s="453"/>
      <c r="K16" s="453"/>
    </row>
    <row r="17" spans="1:11" ht="15.75">
      <c r="A17" s="41">
        <v>9</v>
      </c>
      <c r="B17" s="45" t="s">
        <v>165</v>
      </c>
      <c r="C17" s="234">
        <v>6298572.1799999997</v>
      </c>
      <c r="D17" s="234">
        <v>49834.95</v>
      </c>
      <c r="E17" s="235">
        <v>6348407.1299999999</v>
      </c>
      <c r="F17" s="236">
        <v>6298572.1799999997</v>
      </c>
      <c r="G17" s="237">
        <v>49107.3</v>
      </c>
      <c r="H17" s="238">
        <v>6347679.4799999995</v>
      </c>
      <c r="I17" s="453"/>
      <c r="J17" s="453"/>
      <c r="K17" s="453"/>
    </row>
    <row r="18" spans="1:11" ht="15.75">
      <c r="A18" s="41">
        <v>10</v>
      </c>
      <c r="B18" s="45" t="s">
        <v>166</v>
      </c>
      <c r="C18" s="234">
        <v>63070624.51381819</v>
      </c>
      <c r="D18" s="234" t="s">
        <v>444</v>
      </c>
      <c r="E18" s="235">
        <v>63070624.51381819</v>
      </c>
      <c r="F18" s="236">
        <v>68144858.069999978</v>
      </c>
      <c r="G18" s="237" t="s">
        <v>444</v>
      </c>
      <c r="H18" s="238">
        <v>68144858.069999978</v>
      </c>
      <c r="I18" s="453"/>
      <c r="J18" s="453"/>
      <c r="K18" s="453"/>
    </row>
    <row r="19" spans="1:11" ht="15.75">
      <c r="A19" s="41">
        <v>11</v>
      </c>
      <c r="B19" s="45" t="s">
        <v>167</v>
      </c>
      <c r="C19" s="234">
        <v>10692287.262599999</v>
      </c>
      <c r="D19" s="234">
        <v>6938747.1015999997</v>
      </c>
      <c r="E19" s="235">
        <v>17631034.3642</v>
      </c>
      <c r="F19" s="236">
        <v>9238818.2547999993</v>
      </c>
      <c r="G19" s="237">
        <v>4917447.2129999995</v>
      </c>
      <c r="H19" s="238">
        <v>14156265.467799999</v>
      </c>
      <c r="I19" s="453"/>
      <c r="J19" s="453"/>
      <c r="K19" s="453"/>
    </row>
    <row r="20" spans="1:11" ht="15.75">
      <c r="A20" s="41">
        <v>12</v>
      </c>
      <c r="B20" s="47" t="s">
        <v>168</v>
      </c>
      <c r="C20" s="235">
        <v>388080748.8660183</v>
      </c>
      <c r="D20" s="235">
        <v>1073645198.106164</v>
      </c>
      <c r="E20" s="235">
        <v>1461725946.9721823</v>
      </c>
      <c r="F20" s="235">
        <v>341800049.87440002</v>
      </c>
      <c r="G20" s="235">
        <v>889351599.43125796</v>
      </c>
      <c r="H20" s="238">
        <v>1231151649.3056579</v>
      </c>
      <c r="I20" s="453"/>
      <c r="J20" s="453"/>
      <c r="K20" s="453"/>
    </row>
    <row r="21" spans="1:11" ht="15.75">
      <c r="A21" s="41"/>
      <c r="B21" s="42" t="s">
        <v>185</v>
      </c>
      <c r="C21" s="239"/>
      <c r="D21" s="239"/>
      <c r="E21" s="239">
        <v>0</v>
      </c>
      <c r="F21" s="240"/>
      <c r="G21" s="241"/>
      <c r="H21" s="242">
        <v>0</v>
      </c>
      <c r="I21" s="453"/>
      <c r="J21" s="453"/>
      <c r="K21" s="453"/>
    </row>
    <row r="22" spans="1:11" ht="15.75">
      <c r="A22" s="41">
        <v>13</v>
      </c>
      <c r="B22" s="45" t="s">
        <v>169</v>
      </c>
      <c r="C22" s="234">
        <v>0</v>
      </c>
      <c r="D22" s="234">
        <v>94212950</v>
      </c>
      <c r="E22" s="235">
        <v>94212950</v>
      </c>
      <c r="F22" s="236">
        <v>0</v>
      </c>
      <c r="G22" s="237">
        <v>89787600</v>
      </c>
      <c r="H22" s="238">
        <v>89787600</v>
      </c>
      <c r="I22" s="453"/>
      <c r="J22" s="453"/>
      <c r="K22" s="453"/>
    </row>
    <row r="23" spans="1:11" ht="15.75">
      <c r="A23" s="41">
        <v>14</v>
      </c>
      <c r="B23" s="45" t="s">
        <v>170</v>
      </c>
      <c r="C23" s="234">
        <v>83036716.780000001</v>
      </c>
      <c r="D23" s="234">
        <v>132149034.39000002</v>
      </c>
      <c r="E23" s="235">
        <v>215185751.17000002</v>
      </c>
      <c r="F23" s="236">
        <v>66355086.879999995</v>
      </c>
      <c r="G23" s="237">
        <v>98396392.640000001</v>
      </c>
      <c r="H23" s="238">
        <v>164751479.51999998</v>
      </c>
      <c r="I23" s="453"/>
      <c r="J23" s="453"/>
      <c r="K23" s="453"/>
    </row>
    <row r="24" spans="1:11" ht="15.75">
      <c r="A24" s="41">
        <v>15</v>
      </c>
      <c r="B24" s="45" t="s">
        <v>171</v>
      </c>
      <c r="C24" s="234">
        <v>53784011.459999993</v>
      </c>
      <c r="D24" s="234">
        <v>170170229.50280008</v>
      </c>
      <c r="E24" s="235">
        <v>223954240.96280009</v>
      </c>
      <c r="F24" s="236">
        <v>43568127.670000002</v>
      </c>
      <c r="G24" s="237">
        <v>143656529.26800001</v>
      </c>
      <c r="H24" s="238">
        <v>187224656.93800002</v>
      </c>
      <c r="I24" s="453"/>
      <c r="J24" s="453"/>
      <c r="K24" s="453"/>
    </row>
    <row r="25" spans="1:11" ht="15.75">
      <c r="A25" s="41">
        <v>16</v>
      </c>
      <c r="B25" s="45" t="s">
        <v>172</v>
      </c>
      <c r="C25" s="234">
        <v>22549436.649999999</v>
      </c>
      <c r="D25" s="234">
        <v>223693571.54999998</v>
      </c>
      <c r="E25" s="235">
        <v>246243008.19999999</v>
      </c>
      <c r="F25" s="236">
        <v>22537699.280000001</v>
      </c>
      <c r="G25" s="237">
        <v>158203663.62</v>
      </c>
      <c r="H25" s="238">
        <v>180741362.90000001</v>
      </c>
      <c r="I25" s="453"/>
      <c r="J25" s="453"/>
      <c r="K25" s="453"/>
    </row>
    <row r="26" spans="1:11" ht="15.75">
      <c r="A26" s="41">
        <v>17</v>
      </c>
      <c r="B26" s="45" t="s">
        <v>173</v>
      </c>
      <c r="C26" s="239"/>
      <c r="D26" s="239"/>
      <c r="E26" s="235">
        <v>0</v>
      </c>
      <c r="F26" s="240"/>
      <c r="G26" s="241"/>
      <c r="H26" s="238">
        <v>0</v>
      </c>
      <c r="I26" s="453"/>
      <c r="J26" s="453"/>
      <c r="K26" s="453"/>
    </row>
    <row r="27" spans="1:11" ht="15.75">
      <c r="A27" s="41">
        <v>18</v>
      </c>
      <c r="B27" s="45" t="s">
        <v>174</v>
      </c>
      <c r="C27" s="234">
        <v>30614358.25</v>
      </c>
      <c r="D27" s="234">
        <v>361872203.21972704</v>
      </c>
      <c r="E27" s="235">
        <v>392486561.46972704</v>
      </c>
      <c r="F27" s="236">
        <v>0</v>
      </c>
      <c r="G27" s="237">
        <v>335237379.40725601</v>
      </c>
      <c r="H27" s="238">
        <v>335237379.40725601</v>
      </c>
      <c r="I27" s="453"/>
      <c r="J27" s="453"/>
      <c r="K27" s="453"/>
    </row>
    <row r="28" spans="1:11" ht="15.75">
      <c r="A28" s="41">
        <v>19</v>
      </c>
      <c r="B28" s="45" t="s">
        <v>175</v>
      </c>
      <c r="C28" s="234">
        <v>1010096.38</v>
      </c>
      <c r="D28" s="234">
        <v>8721620.8099999987</v>
      </c>
      <c r="E28" s="235">
        <v>9731717.1899999995</v>
      </c>
      <c r="F28" s="236">
        <v>783055.6</v>
      </c>
      <c r="G28" s="237">
        <v>7864968.5099999998</v>
      </c>
      <c r="H28" s="238">
        <v>8648024.1099999994</v>
      </c>
      <c r="I28" s="453"/>
      <c r="J28" s="453"/>
      <c r="K28" s="453"/>
    </row>
    <row r="29" spans="1:11" ht="15.75">
      <c r="A29" s="41">
        <v>20</v>
      </c>
      <c r="B29" s="45" t="s">
        <v>97</v>
      </c>
      <c r="C29" s="234">
        <v>7241586.1799999997</v>
      </c>
      <c r="D29" s="234">
        <v>9116164.5999999996</v>
      </c>
      <c r="E29" s="235">
        <v>16357750.779999999</v>
      </c>
      <c r="F29" s="236">
        <v>9099661.3655999992</v>
      </c>
      <c r="G29" s="237">
        <v>8802361.2967659999</v>
      </c>
      <c r="H29" s="238">
        <v>17902022.662365999</v>
      </c>
      <c r="I29" s="453"/>
      <c r="J29" s="453"/>
      <c r="K29" s="453"/>
    </row>
    <row r="30" spans="1:11" ht="15.75">
      <c r="A30" s="41">
        <v>21</v>
      </c>
      <c r="B30" s="45" t="s">
        <v>176</v>
      </c>
      <c r="C30" s="234">
        <v>0</v>
      </c>
      <c r="D30" s="234">
        <v>82386500</v>
      </c>
      <c r="E30" s="235">
        <v>82386500</v>
      </c>
      <c r="F30" s="236">
        <v>0</v>
      </c>
      <c r="G30" s="237">
        <v>60360000</v>
      </c>
      <c r="H30" s="238">
        <v>60360000</v>
      </c>
      <c r="I30" s="453"/>
      <c r="J30" s="453"/>
      <c r="K30" s="453"/>
    </row>
    <row r="31" spans="1:11" ht="15.75">
      <c r="A31" s="41">
        <v>22</v>
      </c>
      <c r="B31" s="47" t="s">
        <v>177</v>
      </c>
      <c r="C31" s="235">
        <v>198236205.70000002</v>
      </c>
      <c r="D31" s="235">
        <v>1082322274.0725269</v>
      </c>
      <c r="E31" s="235">
        <v>1280558479.772527</v>
      </c>
      <c r="F31" s="235">
        <v>142343630.7956</v>
      </c>
      <c r="G31" s="235">
        <v>902308894.74202204</v>
      </c>
      <c r="H31" s="238">
        <v>1044652525.537622</v>
      </c>
      <c r="I31" s="453"/>
      <c r="J31" s="453"/>
      <c r="K31" s="453"/>
    </row>
    <row r="32" spans="1:11" ht="15.75">
      <c r="A32" s="41"/>
      <c r="B32" s="42" t="s">
        <v>186</v>
      </c>
      <c r="C32" s="239"/>
      <c r="D32" s="239"/>
      <c r="E32" s="234">
        <v>0</v>
      </c>
      <c r="F32" s="240"/>
      <c r="G32" s="241"/>
      <c r="H32" s="242">
        <v>0</v>
      </c>
      <c r="I32" s="453"/>
      <c r="J32" s="453"/>
      <c r="K32" s="453"/>
    </row>
    <row r="33" spans="1:11" ht="15.75">
      <c r="A33" s="41">
        <v>23</v>
      </c>
      <c r="B33" s="45" t="s">
        <v>178</v>
      </c>
      <c r="C33" s="234">
        <v>88914815</v>
      </c>
      <c r="D33" s="239" t="s">
        <v>444</v>
      </c>
      <c r="E33" s="235">
        <v>88914815</v>
      </c>
      <c r="F33" s="236">
        <v>88914815</v>
      </c>
      <c r="G33" s="241" t="s">
        <v>444</v>
      </c>
      <c r="H33" s="238">
        <v>88914815</v>
      </c>
      <c r="I33" s="453"/>
      <c r="J33" s="453"/>
      <c r="K33" s="453"/>
    </row>
    <row r="34" spans="1:11" ht="15.75">
      <c r="A34" s="41">
        <v>24</v>
      </c>
      <c r="B34" s="45" t="s">
        <v>179</v>
      </c>
      <c r="C34" s="234">
        <v>0</v>
      </c>
      <c r="D34" s="239" t="s">
        <v>444</v>
      </c>
      <c r="E34" s="235">
        <v>0</v>
      </c>
      <c r="F34" s="236">
        <v>0</v>
      </c>
      <c r="G34" s="241" t="s">
        <v>444</v>
      </c>
      <c r="H34" s="238">
        <v>0</v>
      </c>
      <c r="I34" s="453"/>
      <c r="J34" s="453"/>
      <c r="K34" s="453"/>
    </row>
    <row r="35" spans="1:11" ht="15.75">
      <c r="A35" s="41">
        <v>25</v>
      </c>
      <c r="B35" s="46" t="s">
        <v>180</v>
      </c>
      <c r="C35" s="234">
        <v>0</v>
      </c>
      <c r="D35" s="239" t="s">
        <v>444</v>
      </c>
      <c r="E35" s="235">
        <v>0</v>
      </c>
      <c r="F35" s="236">
        <v>0</v>
      </c>
      <c r="G35" s="241" t="s">
        <v>444</v>
      </c>
      <c r="H35" s="238">
        <v>0</v>
      </c>
      <c r="I35" s="453"/>
      <c r="J35" s="453"/>
      <c r="K35" s="453"/>
    </row>
    <row r="36" spans="1:11" ht="15.75">
      <c r="A36" s="41">
        <v>26</v>
      </c>
      <c r="B36" s="45" t="s">
        <v>181</v>
      </c>
      <c r="C36" s="234">
        <v>36388151.469999999</v>
      </c>
      <c r="D36" s="239" t="s">
        <v>444</v>
      </c>
      <c r="E36" s="235">
        <v>36388151.469999999</v>
      </c>
      <c r="F36" s="236">
        <v>36388151.469999999</v>
      </c>
      <c r="G36" s="241" t="s">
        <v>444</v>
      </c>
      <c r="H36" s="238">
        <v>36388151.469999999</v>
      </c>
      <c r="I36" s="453"/>
      <c r="J36" s="453"/>
      <c r="K36" s="453"/>
    </row>
    <row r="37" spans="1:11" ht="15.75">
      <c r="A37" s="41">
        <v>27</v>
      </c>
      <c r="B37" s="45" t="s">
        <v>182</v>
      </c>
      <c r="C37" s="234">
        <v>0</v>
      </c>
      <c r="D37" s="239" t="s">
        <v>444</v>
      </c>
      <c r="E37" s="235">
        <v>0</v>
      </c>
      <c r="F37" s="236">
        <v>0</v>
      </c>
      <c r="G37" s="241" t="s">
        <v>444</v>
      </c>
      <c r="H37" s="238">
        <v>0</v>
      </c>
      <c r="I37" s="453"/>
      <c r="J37" s="453"/>
      <c r="K37" s="453"/>
    </row>
    <row r="38" spans="1:11" ht="15.75">
      <c r="A38" s="41">
        <v>28</v>
      </c>
      <c r="B38" s="45" t="s">
        <v>183</v>
      </c>
      <c r="C38" s="234">
        <v>55864500.601999998</v>
      </c>
      <c r="D38" s="239" t="s">
        <v>444</v>
      </c>
      <c r="E38" s="235">
        <v>55864500.601999998</v>
      </c>
      <c r="F38" s="236">
        <v>61196157.2509</v>
      </c>
      <c r="G38" s="241" t="s">
        <v>444</v>
      </c>
      <c r="H38" s="238">
        <v>61196157.2509</v>
      </c>
      <c r="I38" s="453"/>
      <c r="J38" s="453"/>
      <c r="K38" s="453"/>
    </row>
    <row r="39" spans="1:11" ht="15.75">
      <c r="A39" s="41">
        <v>29</v>
      </c>
      <c r="B39" s="45" t="s">
        <v>199</v>
      </c>
      <c r="C39" s="234">
        <v>0</v>
      </c>
      <c r="D39" s="239" t="s">
        <v>444</v>
      </c>
      <c r="E39" s="235">
        <v>0</v>
      </c>
      <c r="F39" s="236">
        <v>0</v>
      </c>
      <c r="G39" s="241" t="s">
        <v>444</v>
      </c>
      <c r="H39" s="238">
        <v>0</v>
      </c>
      <c r="I39" s="453"/>
      <c r="J39" s="453"/>
      <c r="K39" s="453"/>
    </row>
    <row r="40" spans="1:11" ht="15.75">
      <c r="A40" s="41">
        <v>30</v>
      </c>
      <c r="B40" s="47" t="s">
        <v>184</v>
      </c>
      <c r="C40" s="234">
        <v>181167467.072</v>
      </c>
      <c r="D40" s="239" t="s">
        <v>444</v>
      </c>
      <c r="E40" s="235">
        <v>181167467.072</v>
      </c>
      <c r="F40" s="236">
        <v>186499123.7209</v>
      </c>
      <c r="G40" s="241" t="s">
        <v>444</v>
      </c>
      <c r="H40" s="238">
        <v>186499123.7209</v>
      </c>
      <c r="I40" s="453"/>
      <c r="J40" s="453"/>
      <c r="K40" s="453"/>
    </row>
    <row r="41" spans="1:11" ht="16.5" thickBot="1">
      <c r="A41" s="48">
        <v>31</v>
      </c>
      <c r="B41" s="49" t="s">
        <v>200</v>
      </c>
      <c r="C41" s="243">
        <v>379403672.77200001</v>
      </c>
      <c r="D41" s="243">
        <v>1082322274.0725269</v>
      </c>
      <c r="E41" s="243">
        <v>1461725946.844527</v>
      </c>
      <c r="F41" s="243">
        <v>328842754.5165</v>
      </c>
      <c r="G41" s="243">
        <v>902308894.74202204</v>
      </c>
      <c r="H41" s="244">
        <v>1231151649.258522</v>
      </c>
      <c r="I41" s="453"/>
      <c r="J41" s="453"/>
      <c r="K41" s="453"/>
    </row>
    <row r="43" spans="1:11">
      <c r="B43" s="50"/>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67"/>
  <sheetViews>
    <sheetView zoomScale="85" zoomScaleNormal="85" workbookViewId="0">
      <pane xSplit="1" ySplit="6" topLeftCell="B7" activePane="bottomRight" state="frozen"/>
      <selection pane="topRight" activeCell="B1" sqref="B1"/>
      <selection pane="bottomLeft" activeCell="A6" sqref="A6"/>
      <selection pane="bottomRight" activeCell="I8" sqref="I8:K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2"/>
  </cols>
  <sheetData>
    <row r="1" spans="1:11" ht="15.75">
      <c r="A1" s="17" t="s">
        <v>191</v>
      </c>
      <c r="B1" s="16" t="s">
        <v>443</v>
      </c>
      <c r="C1" s="16"/>
    </row>
    <row r="2" spans="1:11" ht="15.75">
      <c r="A2" s="17" t="s">
        <v>192</v>
      </c>
      <c r="B2" s="397">
        <v>43555</v>
      </c>
      <c r="C2" s="29"/>
      <c r="D2" s="18"/>
      <c r="E2" s="18"/>
      <c r="F2" s="18"/>
      <c r="G2" s="18"/>
      <c r="H2" s="18"/>
    </row>
    <row r="3" spans="1:11" ht="15.75">
      <c r="A3" s="17"/>
      <c r="B3" s="16"/>
      <c r="C3" s="29"/>
      <c r="D3" s="18"/>
      <c r="E3" s="18"/>
      <c r="F3" s="18"/>
      <c r="G3" s="18"/>
      <c r="H3" s="18"/>
    </row>
    <row r="4" spans="1:11" ht="16.5" thickBot="1">
      <c r="A4" s="51" t="s">
        <v>334</v>
      </c>
      <c r="B4" s="30" t="s">
        <v>225</v>
      </c>
      <c r="C4" s="37"/>
      <c r="D4" s="37"/>
      <c r="E4" s="37"/>
      <c r="F4" s="51"/>
      <c r="G4" s="51"/>
      <c r="H4" s="52" t="s">
        <v>95</v>
      </c>
    </row>
    <row r="5" spans="1:11" ht="15.75">
      <c r="A5" s="132"/>
      <c r="B5" s="133"/>
      <c r="C5" s="521" t="s">
        <v>197</v>
      </c>
      <c r="D5" s="522"/>
      <c r="E5" s="523"/>
      <c r="F5" s="521" t="s">
        <v>198</v>
      </c>
      <c r="G5" s="522"/>
      <c r="H5" s="524"/>
    </row>
    <row r="6" spans="1:11">
      <c r="A6" s="134" t="s">
        <v>27</v>
      </c>
      <c r="B6" s="53"/>
      <c r="C6" s="54" t="s">
        <v>28</v>
      </c>
      <c r="D6" s="54" t="s">
        <v>98</v>
      </c>
      <c r="E6" s="54" t="s">
        <v>69</v>
      </c>
      <c r="F6" s="54" t="s">
        <v>28</v>
      </c>
      <c r="G6" s="54" t="s">
        <v>98</v>
      </c>
      <c r="H6" s="135" t="s">
        <v>69</v>
      </c>
    </row>
    <row r="7" spans="1:11">
      <c r="A7" s="136"/>
      <c r="B7" s="56" t="s">
        <v>94</v>
      </c>
      <c r="C7" s="57"/>
      <c r="D7" s="57"/>
      <c r="E7" s="57"/>
      <c r="F7" s="57"/>
      <c r="G7" s="57"/>
      <c r="H7" s="137"/>
    </row>
    <row r="8" spans="1:11" ht="15.75">
      <c r="A8" s="136">
        <v>1</v>
      </c>
      <c r="B8" s="58" t="s">
        <v>99</v>
      </c>
      <c r="C8" s="245">
        <v>508210.1</v>
      </c>
      <c r="D8" s="245">
        <v>494685.49</v>
      </c>
      <c r="E8" s="235">
        <v>1002895.59</v>
      </c>
      <c r="F8" s="245">
        <v>434454.26</v>
      </c>
      <c r="G8" s="245">
        <v>210259.41</v>
      </c>
      <c r="H8" s="246">
        <v>644713.67000000004</v>
      </c>
      <c r="I8" s="453"/>
      <c r="J8" s="453"/>
      <c r="K8" s="453"/>
    </row>
    <row r="9" spans="1:11" ht="15.75">
      <c r="A9" s="136">
        <v>2</v>
      </c>
      <c r="B9" s="58" t="s">
        <v>100</v>
      </c>
      <c r="C9" s="247">
        <v>6192953.8199999984</v>
      </c>
      <c r="D9" s="247">
        <v>13537812.279999999</v>
      </c>
      <c r="E9" s="235">
        <v>19730766.099999998</v>
      </c>
      <c r="F9" s="247">
        <v>5396920.0700000012</v>
      </c>
      <c r="G9" s="247">
        <v>14346961.969999999</v>
      </c>
      <c r="H9" s="246">
        <v>19743882.039999999</v>
      </c>
      <c r="I9" s="453"/>
      <c r="J9" s="453"/>
      <c r="K9" s="453"/>
    </row>
    <row r="10" spans="1:11" ht="15.75">
      <c r="A10" s="136">
        <v>2.1</v>
      </c>
      <c r="B10" s="59" t="s">
        <v>101</v>
      </c>
      <c r="C10" s="245">
        <v>0</v>
      </c>
      <c r="D10" s="245">
        <v>0</v>
      </c>
      <c r="E10" s="235">
        <v>0</v>
      </c>
      <c r="F10" s="245">
        <v>47937.52</v>
      </c>
      <c r="G10" s="245">
        <v>0</v>
      </c>
      <c r="H10" s="246">
        <v>47937.52</v>
      </c>
      <c r="I10" s="453"/>
      <c r="J10" s="453"/>
      <c r="K10" s="453"/>
    </row>
    <row r="11" spans="1:11" ht="15.75">
      <c r="A11" s="136">
        <v>2.2000000000000002</v>
      </c>
      <c r="B11" s="59" t="s">
        <v>102</v>
      </c>
      <c r="C11" s="245">
        <v>4501152.3899999997</v>
      </c>
      <c r="D11" s="245">
        <v>8479426.3369000014</v>
      </c>
      <c r="E11" s="235">
        <v>12980578.7269</v>
      </c>
      <c r="F11" s="245">
        <v>4024977.2800000003</v>
      </c>
      <c r="G11" s="245">
        <v>9647270.3875000011</v>
      </c>
      <c r="H11" s="246">
        <v>13672247.6675</v>
      </c>
      <c r="I11" s="453"/>
      <c r="J11" s="453"/>
      <c r="K11" s="453"/>
    </row>
    <row r="12" spans="1:11" ht="15.75">
      <c r="A12" s="136">
        <v>2.2999999999999998</v>
      </c>
      <c r="B12" s="59" t="s">
        <v>103</v>
      </c>
      <c r="C12" s="245">
        <v>31445.1</v>
      </c>
      <c r="D12" s="245">
        <v>26320.409899999999</v>
      </c>
      <c r="E12" s="235">
        <v>57765.509899999997</v>
      </c>
      <c r="F12" s="245">
        <v>1353.97</v>
      </c>
      <c r="G12" s="245">
        <v>26762.891299999999</v>
      </c>
      <c r="H12" s="246">
        <v>28116.8613</v>
      </c>
      <c r="I12" s="453"/>
      <c r="J12" s="453"/>
      <c r="K12" s="453"/>
    </row>
    <row r="13" spans="1:11" ht="15.75">
      <c r="A13" s="136">
        <v>2.4</v>
      </c>
      <c r="B13" s="59" t="s">
        <v>104</v>
      </c>
      <c r="C13" s="245">
        <v>228585.61</v>
      </c>
      <c r="D13" s="245">
        <v>579927.64189999993</v>
      </c>
      <c r="E13" s="235">
        <v>808513.25189999992</v>
      </c>
      <c r="F13" s="245">
        <v>137845.82999999999</v>
      </c>
      <c r="G13" s="245">
        <v>384300.82640000002</v>
      </c>
      <c r="H13" s="246">
        <v>522146.65639999998</v>
      </c>
      <c r="I13" s="453"/>
      <c r="J13" s="453"/>
      <c r="K13" s="453"/>
    </row>
    <row r="14" spans="1:11" ht="15.75">
      <c r="A14" s="136">
        <v>2.5</v>
      </c>
      <c r="B14" s="59" t="s">
        <v>105</v>
      </c>
      <c r="C14" s="245">
        <v>681412.85</v>
      </c>
      <c r="D14" s="245">
        <v>876860.05829999992</v>
      </c>
      <c r="E14" s="235">
        <v>1558272.9082999998</v>
      </c>
      <c r="F14" s="245">
        <v>435245.91</v>
      </c>
      <c r="G14" s="245">
        <v>548304.24930000002</v>
      </c>
      <c r="H14" s="246">
        <v>983550.15929999994</v>
      </c>
      <c r="I14" s="453"/>
      <c r="J14" s="453"/>
      <c r="K14" s="453"/>
    </row>
    <row r="15" spans="1:11" ht="15.75">
      <c r="A15" s="136">
        <v>2.6</v>
      </c>
      <c r="B15" s="59" t="s">
        <v>106</v>
      </c>
      <c r="C15" s="245">
        <v>30114.51</v>
      </c>
      <c r="D15" s="245">
        <v>325153.70819999999</v>
      </c>
      <c r="E15" s="235">
        <v>355268.2182</v>
      </c>
      <c r="F15" s="245">
        <v>23992.53</v>
      </c>
      <c r="G15" s="245">
        <v>266299.39389999997</v>
      </c>
      <c r="H15" s="246">
        <v>290291.92389999994</v>
      </c>
      <c r="I15" s="453"/>
      <c r="J15" s="453"/>
      <c r="K15" s="453"/>
    </row>
    <row r="16" spans="1:11" ht="15.75">
      <c r="A16" s="136">
        <v>2.7</v>
      </c>
      <c r="B16" s="59" t="s">
        <v>107</v>
      </c>
      <c r="C16" s="245">
        <v>129634.1</v>
      </c>
      <c r="D16" s="245">
        <v>284071.57940000005</v>
      </c>
      <c r="E16" s="235">
        <v>413705.67940000002</v>
      </c>
      <c r="F16" s="245">
        <v>53082.96</v>
      </c>
      <c r="G16" s="245">
        <v>270469.08499999996</v>
      </c>
      <c r="H16" s="246">
        <v>323552.04499999998</v>
      </c>
      <c r="I16" s="453"/>
      <c r="J16" s="453"/>
      <c r="K16" s="453"/>
    </row>
    <row r="17" spans="1:11" ht="15.75">
      <c r="A17" s="136">
        <v>2.8</v>
      </c>
      <c r="B17" s="59" t="s">
        <v>108</v>
      </c>
      <c r="C17" s="245">
        <v>307135.46999999997</v>
      </c>
      <c r="D17" s="245">
        <v>2389840.75</v>
      </c>
      <c r="E17" s="235">
        <v>2696976.2199999997</v>
      </c>
      <c r="F17" s="245">
        <v>422053.74000000005</v>
      </c>
      <c r="G17" s="245">
        <v>2515551.4499999997</v>
      </c>
      <c r="H17" s="246">
        <v>2937605.19</v>
      </c>
      <c r="I17" s="453"/>
      <c r="J17" s="453"/>
      <c r="K17" s="453"/>
    </row>
    <row r="18" spans="1:11" ht="15.75">
      <c r="A18" s="136">
        <v>2.9</v>
      </c>
      <c r="B18" s="59" t="s">
        <v>109</v>
      </c>
      <c r="C18" s="245">
        <v>283473.78999999998</v>
      </c>
      <c r="D18" s="245">
        <v>576211.79539999994</v>
      </c>
      <c r="E18" s="235">
        <v>859685.58539999998</v>
      </c>
      <c r="F18" s="245">
        <v>250430.33</v>
      </c>
      <c r="G18" s="245">
        <v>688003.68660000002</v>
      </c>
      <c r="H18" s="246">
        <v>938434.01659999997</v>
      </c>
      <c r="I18" s="453"/>
      <c r="J18" s="453"/>
      <c r="K18" s="453"/>
    </row>
    <row r="19" spans="1:11" ht="15.75">
      <c r="A19" s="136">
        <v>3</v>
      </c>
      <c r="B19" s="58" t="s">
        <v>110</v>
      </c>
      <c r="C19" s="245">
        <v>40227.68</v>
      </c>
      <c r="D19" s="245">
        <v>200453.84999999998</v>
      </c>
      <c r="E19" s="235">
        <v>240681.52999999997</v>
      </c>
      <c r="F19" s="245">
        <v>80885.13</v>
      </c>
      <c r="G19" s="245">
        <v>170694.03999999998</v>
      </c>
      <c r="H19" s="246">
        <v>251579.16999999998</v>
      </c>
      <c r="I19" s="453"/>
      <c r="J19" s="453"/>
      <c r="K19" s="453"/>
    </row>
    <row r="20" spans="1:11" ht="15.75">
      <c r="A20" s="136">
        <v>4</v>
      </c>
      <c r="B20" s="58" t="s">
        <v>111</v>
      </c>
      <c r="C20" s="245">
        <v>518512.46</v>
      </c>
      <c r="D20" s="245">
        <v>0</v>
      </c>
      <c r="E20" s="235">
        <v>518512.46</v>
      </c>
      <c r="F20" s="245">
        <v>331743.69999999995</v>
      </c>
      <c r="G20" s="245">
        <v>0</v>
      </c>
      <c r="H20" s="246">
        <v>331743.69999999995</v>
      </c>
      <c r="I20" s="453"/>
      <c r="J20" s="453"/>
      <c r="K20" s="453"/>
    </row>
    <row r="21" spans="1:11" ht="15.75">
      <c r="A21" s="136">
        <v>5</v>
      </c>
      <c r="B21" s="58" t="s">
        <v>112</v>
      </c>
      <c r="C21" s="245"/>
      <c r="D21" s="245"/>
      <c r="E21" s="235">
        <v>0</v>
      </c>
      <c r="F21" s="245"/>
      <c r="G21" s="245"/>
      <c r="H21" s="246">
        <v>0</v>
      </c>
      <c r="I21" s="453"/>
      <c r="J21" s="453"/>
      <c r="K21" s="453"/>
    </row>
    <row r="22" spans="1:11" ht="15.75">
      <c r="A22" s="136">
        <v>6</v>
      </c>
      <c r="B22" s="60" t="s">
        <v>113</v>
      </c>
      <c r="C22" s="247">
        <v>7259904.0599999977</v>
      </c>
      <c r="D22" s="247">
        <v>14232951.619999999</v>
      </c>
      <c r="E22" s="235">
        <v>21492855.679999996</v>
      </c>
      <c r="F22" s="247">
        <v>6244003.1600000011</v>
      </c>
      <c r="G22" s="247">
        <v>14727915.419999998</v>
      </c>
      <c r="H22" s="246">
        <v>20971918.579999998</v>
      </c>
      <c r="I22" s="453"/>
      <c r="J22" s="453"/>
      <c r="K22" s="453"/>
    </row>
    <row r="23" spans="1:11" ht="15.75">
      <c r="A23" s="136"/>
      <c r="B23" s="56" t="s">
        <v>92</v>
      </c>
      <c r="C23" s="245"/>
      <c r="D23" s="245"/>
      <c r="E23" s="234"/>
      <c r="F23" s="245"/>
      <c r="G23" s="245"/>
      <c r="H23" s="248"/>
      <c r="I23" s="453"/>
      <c r="J23" s="453"/>
      <c r="K23" s="453"/>
    </row>
    <row r="24" spans="1:11" ht="15.75">
      <c r="A24" s="136">
        <v>7</v>
      </c>
      <c r="B24" s="58" t="s">
        <v>114</v>
      </c>
      <c r="C24" s="245">
        <v>674322.52</v>
      </c>
      <c r="D24" s="245">
        <v>668100.92171299993</v>
      </c>
      <c r="E24" s="235">
        <v>1342423.4417129999</v>
      </c>
      <c r="F24" s="245">
        <v>445082.12</v>
      </c>
      <c r="G24" s="245">
        <v>444861.11281000002</v>
      </c>
      <c r="H24" s="246">
        <v>889943.23280999996</v>
      </c>
      <c r="I24" s="453"/>
      <c r="J24" s="453"/>
      <c r="K24" s="453"/>
    </row>
    <row r="25" spans="1:11" ht="15.75">
      <c r="A25" s="136">
        <v>8</v>
      </c>
      <c r="B25" s="58" t="s">
        <v>115</v>
      </c>
      <c r="C25" s="245">
        <v>534861.13</v>
      </c>
      <c r="D25" s="245">
        <v>1995551.0582870001</v>
      </c>
      <c r="E25" s="235">
        <v>2530412.1882870002</v>
      </c>
      <c r="F25" s="245">
        <v>482821</v>
      </c>
      <c r="G25" s="245">
        <v>1311422.21719</v>
      </c>
      <c r="H25" s="246">
        <v>1794243.21719</v>
      </c>
      <c r="I25" s="453"/>
      <c r="J25" s="453"/>
      <c r="K25" s="453"/>
    </row>
    <row r="26" spans="1:11" ht="15.75">
      <c r="A26" s="136">
        <v>9</v>
      </c>
      <c r="B26" s="58" t="s">
        <v>116</v>
      </c>
      <c r="C26" s="245">
        <v>972.6</v>
      </c>
      <c r="D26" s="245">
        <v>668243.80000000005</v>
      </c>
      <c r="E26" s="235">
        <v>669216.4</v>
      </c>
      <c r="F26" s="245">
        <v>0</v>
      </c>
      <c r="G26" s="245">
        <v>428170</v>
      </c>
      <c r="H26" s="246">
        <v>428170</v>
      </c>
      <c r="I26" s="453"/>
      <c r="J26" s="453"/>
      <c r="K26" s="453"/>
    </row>
    <row r="27" spans="1:11" ht="15.75">
      <c r="A27" s="136">
        <v>10</v>
      </c>
      <c r="B27" s="58" t="s">
        <v>117</v>
      </c>
      <c r="C27" s="245">
        <v>0</v>
      </c>
      <c r="D27" s="245">
        <v>0</v>
      </c>
      <c r="E27" s="235">
        <v>0</v>
      </c>
      <c r="F27" s="245">
        <v>0</v>
      </c>
      <c r="G27" s="245">
        <v>0</v>
      </c>
      <c r="H27" s="246">
        <v>0</v>
      </c>
      <c r="I27" s="453"/>
      <c r="J27" s="453"/>
      <c r="K27" s="453"/>
    </row>
    <row r="28" spans="1:11" ht="15.75">
      <c r="A28" s="136">
        <v>11</v>
      </c>
      <c r="B28" s="58" t="s">
        <v>118</v>
      </c>
      <c r="C28" s="245">
        <v>614021.98</v>
      </c>
      <c r="D28" s="245">
        <v>4764911.6900000004</v>
      </c>
      <c r="E28" s="235">
        <v>5378933.6699999999</v>
      </c>
      <c r="F28" s="245">
        <v>0</v>
      </c>
      <c r="G28" s="245">
        <v>4285798.4800000004</v>
      </c>
      <c r="H28" s="246">
        <v>4285798.4800000004</v>
      </c>
      <c r="I28" s="453"/>
      <c r="J28" s="453"/>
      <c r="K28" s="453"/>
    </row>
    <row r="29" spans="1:11" ht="15.75">
      <c r="A29" s="136">
        <v>12</v>
      </c>
      <c r="B29" s="58" t="s">
        <v>119</v>
      </c>
      <c r="C29" s="245">
        <v>0</v>
      </c>
      <c r="D29" s="245">
        <v>0</v>
      </c>
      <c r="E29" s="235">
        <v>0</v>
      </c>
      <c r="F29" s="245">
        <v>0</v>
      </c>
      <c r="G29" s="245">
        <v>0</v>
      </c>
      <c r="H29" s="246">
        <v>0</v>
      </c>
      <c r="I29" s="453"/>
      <c r="J29" s="453"/>
      <c r="K29" s="453"/>
    </row>
    <row r="30" spans="1:11" ht="15.75">
      <c r="A30" s="136">
        <v>13</v>
      </c>
      <c r="B30" s="61" t="s">
        <v>120</v>
      </c>
      <c r="C30" s="247">
        <v>1824178.23</v>
      </c>
      <c r="D30" s="247">
        <v>8096807.4700000007</v>
      </c>
      <c r="E30" s="235">
        <v>9920985.7000000011</v>
      </c>
      <c r="F30" s="247">
        <v>927903.12</v>
      </c>
      <c r="G30" s="247">
        <v>6470251.8100000005</v>
      </c>
      <c r="H30" s="246">
        <v>7398154.9300000006</v>
      </c>
      <c r="I30" s="453"/>
      <c r="J30" s="453"/>
      <c r="K30" s="453"/>
    </row>
    <row r="31" spans="1:11" ht="15.75">
      <c r="A31" s="136">
        <v>14</v>
      </c>
      <c r="B31" s="61" t="s">
        <v>121</v>
      </c>
      <c r="C31" s="247">
        <v>5435725.8299999982</v>
      </c>
      <c r="D31" s="247">
        <v>6136144.1499999985</v>
      </c>
      <c r="E31" s="235">
        <v>11571869.979999997</v>
      </c>
      <c r="F31" s="247">
        <v>5316100.040000001</v>
      </c>
      <c r="G31" s="247">
        <v>8257663.6099999975</v>
      </c>
      <c r="H31" s="246">
        <v>13573763.649999999</v>
      </c>
      <c r="I31" s="453"/>
      <c r="J31" s="453"/>
      <c r="K31" s="453"/>
    </row>
    <row r="32" spans="1:11">
      <c r="A32" s="136"/>
      <c r="B32" s="56"/>
      <c r="C32" s="249"/>
      <c r="D32" s="249"/>
      <c r="E32" s="249"/>
      <c r="F32" s="249"/>
      <c r="G32" s="249"/>
      <c r="H32" s="250"/>
      <c r="I32" s="453"/>
      <c r="J32" s="453"/>
      <c r="K32" s="453"/>
    </row>
    <row r="33" spans="1:11" ht="15.75">
      <c r="A33" s="136"/>
      <c r="B33" s="56" t="s">
        <v>122</v>
      </c>
      <c r="C33" s="245"/>
      <c r="D33" s="245"/>
      <c r="E33" s="234"/>
      <c r="F33" s="245"/>
      <c r="G33" s="245"/>
      <c r="H33" s="248"/>
      <c r="I33" s="453"/>
      <c r="J33" s="453"/>
      <c r="K33" s="453"/>
    </row>
    <row r="34" spans="1:11" ht="15.75">
      <c r="A34" s="136">
        <v>15</v>
      </c>
      <c r="B34" s="55" t="s">
        <v>93</v>
      </c>
      <c r="C34" s="251">
        <v>55221.981499999994</v>
      </c>
      <c r="D34" s="251">
        <v>847255.66629999981</v>
      </c>
      <c r="E34" s="235">
        <v>902477.6477999998</v>
      </c>
      <c r="F34" s="251">
        <v>-253389.51849999977</v>
      </c>
      <c r="G34" s="251">
        <v>841236.77520000027</v>
      </c>
      <c r="H34" s="246">
        <v>587847.25670000049</v>
      </c>
      <c r="I34" s="453"/>
      <c r="J34" s="453"/>
      <c r="K34" s="453"/>
    </row>
    <row r="35" spans="1:11" ht="15.75">
      <c r="A35" s="136">
        <v>15.1</v>
      </c>
      <c r="B35" s="59" t="s">
        <v>123</v>
      </c>
      <c r="C35" s="245">
        <v>1335348.7915000001</v>
      </c>
      <c r="D35" s="245">
        <v>1240520.8262999998</v>
      </c>
      <c r="E35" s="235">
        <v>2575869.6178000001</v>
      </c>
      <c r="F35" s="245">
        <v>1285684.5615000001</v>
      </c>
      <c r="G35" s="245">
        <v>1232751.6052000001</v>
      </c>
      <c r="H35" s="246">
        <v>2518436.1666999999</v>
      </c>
      <c r="I35" s="453"/>
      <c r="J35" s="453"/>
      <c r="K35" s="453"/>
    </row>
    <row r="36" spans="1:11" ht="15.75">
      <c r="A36" s="136">
        <v>15.2</v>
      </c>
      <c r="B36" s="59" t="s">
        <v>124</v>
      </c>
      <c r="C36" s="245">
        <v>1280126.81</v>
      </c>
      <c r="D36" s="245">
        <v>393265.16000000003</v>
      </c>
      <c r="E36" s="235">
        <v>1673391.9700000002</v>
      </c>
      <c r="F36" s="245">
        <v>1539074.0799999998</v>
      </c>
      <c r="G36" s="245">
        <v>391514.82999999984</v>
      </c>
      <c r="H36" s="246">
        <v>1930588.9099999997</v>
      </c>
      <c r="I36" s="453"/>
      <c r="J36" s="453"/>
      <c r="K36" s="453"/>
    </row>
    <row r="37" spans="1:11" ht="15.75">
      <c r="A37" s="136">
        <v>16</v>
      </c>
      <c r="B37" s="58" t="s">
        <v>125</v>
      </c>
      <c r="C37" s="245">
        <v>0</v>
      </c>
      <c r="D37" s="245">
        <v>4209.13</v>
      </c>
      <c r="E37" s="235">
        <v>4209.13</v>
      </c>
      <c r="F37" s="245">
        <v>0</v>
      </c>
      <c r="G37" s="245">
        <v>4588.37</v>
      </c>
      <c r="H37" s="246">
        <v>4588.37</v>
      </c>
      <c r="I37" s="453"/>
      <c r="J37" s="453"/>
      <c r="K37" s="453"/>
    </row>
    <row r="38" spans="1:11" ht="15.75">
      <c r="A38" s="136">
        <v>17</v>
      </c>
      <c r="B38" s="58" t="s">
        <v>126</v>
      </c>
      <c r="C38" s="245"/>
      <c r="D38" s="245"/>
      <c r="E38" s="235">
        <v>0</v>
      </c>
      <c r="F38" s="245"/>
      <c r="G38" s="245"/>
      <c r="H38" s="246">
        <v>0</v>
      </c>
      <c r="I38" s="453"/>
      <c r="J38" s="453"/>
      <c r="K38" s="453"/>
    </row>
    <row r="39" spans="1:11" ht="15.75">
      <c r="A39" s="136">
        <v>18</v>
      </c>
      <c r="B39" s="58" t="s">
        <v>127</v>
      </c>
      <c r="C39" s="245"/>
      <c r="D39" s="245">
        <v>0</v>
      </c>
      <c r="E39" s="235">
        <v>0</v>
      </c>
      <c r="F39" s="245"/>
      <c r="G39" s="245">
        <v>0</v>
      </c>
      <c r="H39" s="246">
        <v>0</v>
      </c>
      <c r="I39" s="453"/>
      <c r="J39" s="453"/>
      <c r="K39" s="453"/>
    </row>
    <row r="40" spans="1:11" ht="15.75">
      <c r="A40" s="136">
        <v>19</v>
      </c>
      <c r="B40" s="58" t="s">
        <v>128</v>
      </c>
      <c r="C40" s="245">
        <v>3507616.4899999993</v>
      </c>
      <c r="D40" s="245"/>
      <c r="E40" s="235">
        <v>3507616.4899999993</v>
      </c>
      <c r="F40" s="245">
        <v>2476086.98</v>
      </c>
      <c r="G40" s="245"/>
      <c r="H40" s="246">
        <v>2476086.98</v>
      </c>
      <c r="I40" s="453"/>
      <c r="J40" s="453"/>
      <c r="K40" s="453"/>
    </row>
    <row r="41" spans="1:11" ht="15.75">
      <c r="A41" s="136">
        <v>20</v>
      </c>
      <c r="B41" s="58" t="s">
        <v>129</v>
      </c>
      <c r="C41" s="245">
        <v>-1416674.3100000005</v>
      </c>
      <c r="D41" s="245"/>
      <c r="E41" s="235">
        <v>-1416674.3100000005</v>
      </c>
      <c r="F41" s="245">
        <v>-1889204.44</v>
      </c>
      <c r="G41" s="245"/>
      <c r="H41" s="246">
        <v>-1889204.44</v>
      </c>
      <c r="I41" s="453"/>
      <c r="J41" s="453"/>
      <c r="K41" s="453"/>
    </row>
    <row r="42" spans="1:11" ht="15.75">
      <c r="A42" s="136">
        <v>21</v>
      </c>
      <c r="B42" s="58" t="s">
        <v>130</v>
      </c>
      <c r="C42" s="245">
        <v>-2125.8499999999995</v>
      </c>
      <c r="D42" s="245"/>
      <c r="E42" s="235">
        <v>-2125.8499999999995</v>
      </c>
      <c r="F42" s="245">
        <v>-148306.16999999993</v>
      </c>
      <c r="G42" s="245"/>
      <c r="H42" s="246">
        <v>-148306.16999999993</v>
      </c>
      <c r="I42" s="453"/>
      <c r="J42" s="453"/>
      <c r="K42" s="453"/>
    </row>
    <row r="43" spans="1:11" ht="15.75">
      <c r="A43" s="136">
        <v>22</v>
      </c>
      <c r="B43" s="58" t="s">
        <v>131</v>
      </c>
      <c r="C43" s="245">
        <v>489794.03</v>
      </c>
      <c r="D43" s="245">
        <v>136873.29999999999</v>
      </c>
      <c r="E43" s="235">
        <v>626667.33000000007</v>
      </c>
      <c r="F43" s="245">
        <v>323789.17</v>
      </c>
      <c r="G43" s="245">
        <v>95538.31</v>
      </c>
      <c r="H43" s="246">
        <v>419327.48</v>
      </c>
      <c r="I43" s="453"/>
      <c r="J43" s="453"/>
      <c r="K43" s="453"/>
    </row>
    <row r="44" spans="1:11" ht="15.75">
      <c r="A44" s="136">
        <v>23</v>
      </c>
      <c r="B44" s="58" t="s">
        <v>132</v>
      </c>
      <c r="C44" s="245">
        <v>284238.71999999997</v>
      </c>
      <c r="D44" s="245">
        <v>82153.804199999999</v>
      </c>
      <c r="E44" s="235">
        <v>366392.52419999999</v>
      </c>
      <c r="F44" s="245">
        <v>152217.07000000007</v>
      </c>
      <c r="G44" s="245">
        <v>27407.324199999999</v>
      </c>
      <c r="H44" s="246">
        <v>179624.39420000007</v>
      </c>
      <c r="I44" s="453"/>
      <c r="J44" s="453"/>
      <c r="K44" s="453"/>
    </row>
    <row r="45" spans="1:11" ht="15.75">
      <c r="A45" s="136">
        <v>24</v>
      </c>
      <c r="B45" s="61" t="s">
        <v>133</v>
      </c>
      <c r="C45" s="247">
        <v>2918071.061499998</v>
      </c>
      <c r="D45" s="247">
        <v>1070491.9004999998</v>
      </c>
      <c r="E45" s="235">
        <v>3988562.9619999975</v>
      </c>
      <c r="F45" s="247">
        <v>661193.09150000033</v>
      </c>
      <c r="G45" s="247">
        <v>968770.77940000023</v>
      </c>
      <c r="H45" s="246">
        <v>1629963.8709000004</v>
      </c>
      <c r="I45" s="453"/>
      <c r="J45" s="453"/>
      <c r="K45" s="453"/>
    </row>
    <row r="46" spans="1:11">
      <c r="A46" s="136"/>
      <c r="B46" s="56" t="s">
        <v>134</v>
      </c>
      <c r="C46" s="245"/>
      <c r="D46" s="245"/>
      <c r="E46" s="245"/>
      <c r="F46" s="245"/>
      <c r="G46" s="245"/>
      <c r="H46" s="252"/>
      <c r="I46" s="453"/>
      <c r="J46" s="453"/>
      <c r="K46" s="453"/>
    </row>
    <row r="47" spans="1:11" ht="15.75">
      <c r="A47" s="136">
        <v>25</v>
      </c>
      <c r="B47" s="58" t="s">
        <v>135</v>
      </c>
      <c r="C47" s="245">
        <v>460290.38</v>
      </c>
      <c r="D47" s="245">
        <v>1470611.85</v>
      </c>
      <c r="E47" s="235">
        <v>1930902.23</v>
      </c>
      <c r="F47" s="245">
        <v>439276.82000000007</v>
      </c>
      <c r="G47" s="245">
        <v>1036009.46</v>
      </c>
      <c r="H47" s="246">
        <v>1475286.28</v>
      </c>
      <c r="I47" s="453"/>
      <c r="J47" s="453"/>
      <c r="K47" s="453"/>
    </row>
    <row r="48" spans="1:11" ht="15.75">
      <c r="A48" s="136">
        <v>26</v>
      </c>
      <c r="B48" s="58" t="s">
        <v>136</v>
      </c>
      <c r="C48" s="245">
        <v>1199346.46</v>
      </c>
      <c r="D48" s="245">
        <v>776445.08</v>
      </c>
      <c r="E48" s="235">
        <v>1975791.54</v>
      </c>
      <c r="F48" s="245">
        <v>672323.87</v>
      </c>
      <c r="G48" s="245">
        <v>695595.43</v>
      </c>
      <c r="H48" s="246">
        <v>1367919.3</v>
      </c>
      <c r="I48" s="453"/>
      <c r="J48" s="453"/>
      <c r="K48" s="453"/>
    </row>
    <row r="49" spans="1:11" ht="15.75">
      <c r="A49" s="136">
        <v>27</v>
      </c>
      <c r="B49" s="58" t="s">
        <v>137</v>
      </c>
      <c r="C49" s="245">
        <v>3670787.14</v>
      </c>
      <c r="D49" s="245"/>
      <c r="E49" s="235">
        <v>3670787.14</v>
      </c>
      <c r="F49" s="245">
        <v>3046254.5</v>
      </c>
      <c r="G49" s="245"/>
      <c r="H49" s="246">
        <v>3046254.5</v>
      </c>
      <c r="I49" s="453"/>
      <c r="J49" s="453"/>
      <c r="K49" s="453"/>
    </row>
    <row r="50" spans="1:11" ht="15.75">
      <c r="A50" s="136">
        <v>28</v>
      </c>
      <c r="B50" s="58" t="s">
        <v>275</v>
      </c>
      <c r="C50" s="245">
        <v>23831.27</v>
      </c>
      <c r="D50" s="245"/>
      <c r="E50" s="235">
        <v>23831.27</v>
      </c>
      <c r="F50" s="245">
        <v>43061.32</v>
      </c>
      <c r="G50" s="245"/>
      <c r="H50" s="246">
        <v>43061.32</v>
      </c>
      <c r="I50" s="453"/>
      <c r="J50" s="453"/>
      <c r="K50" s="453"/>
    </row>
    <row r="51" spans="1:11" ht="15.75">
      <c r="A51" s="136">
        <v>29</v>
      </c>
      <c r="B51" s="58" t="s">
        <v>138</v>
      </c>
      <c r="C51" s="245">
        <v>1419028.72</v>
      </c>
      <c r="D51" s="245"/>
      <c r="E51" s="235">
        <v>1419028.72</v>
      </c>
      <c r="F51" s="245">
        <v>1241952.8</v>
      </c>
      <c r="G51" s="245"/>
      <c r="H51" s="246">
        <v>1241952.8</v>
      </c>
      <c r="I51" s="453"/>
      <c r="J51" s="453"/>
      <c r="K51" s="453"/>
    </row>
    <row r="52" spans="1:11" ht="15.75">
      <c r="A52" s="136">
        <v>30</v>
      </c>
      <c r="B52" s="58" t="s">
        <v>139</v>
      </c>
      <c r="C52" s="245">
        <v>987907.8899999999</v>
      </c>
      <c r="D52" s="245">
        <v>2016.42</v>
      </c>
      <c r="E52" s="235">
        <v>989924.30999999994</v>
      </c>
      <c r="F52" s="245">
        <v>911916.23</v>
      </c>
      <c r="G52" s="245">
        <v>21.98</v>
      </c>
      <c r="H52" s="246">
        <v>911938.21</v>
      </c>
      <c r="I52" s="453"/>
      <c r="J52" s="453"/>
      <c r="K52" s="453"/>
    </row>
    <row r="53" spans="1:11" ht="15.75">
      <c r="A53" s="136">
        <v>31</v>
      </c>
      <c r="B53" s="61" t="s">
        <v>140</v>
      </c>
      <c r="C53" s="247">
        <v>7761191.8599999994</v>
      </c>
      <c r="D53" s="247">
        <v>2249073.35</v>
      </c>
      <c r="E53" s="235">
        <v>10010265.209999999</v>
      </c>
      <c r="F53" s="247">
        <v>6354785.5399999991</v>
      </c>
      <c r="G53" s="247">
        <v>1731626.87</v>
      </c>
      <c r="H53" s="246">
        <v>8086412.4099999992</v>
      </c>
      <c r="I53" s="453"/>
      <c r="J53" s="453"/>
      <c r="K53" s="453"/>
    </row>
    <row r="54" spans="1:11" ht="15.75">
      <c r="A54" s="136">
        <v>32</v>
      </c>
      <c r="B54" s="61" t="s">
        <v>141</v>
      </c>
      <c r="C54" s="247">
        <v>-4843120.7985000014</v>
      </c>
      <c r="D54" s="247">
        <v>-1178581.4495000003</v>
      </c>
      <c r="E54" s="235">
        <v>-6021702.2480000015</v>
      </c>
      <c r="F54" s="247">
        <v>-5693592.448499999</v>
      </c>
      <c r="G54" s="247">
        <v>-762856.09059999988</v>
      </c>
      <c r="H54" s="246">
        <v>-6456448.5390999988</v>
      </c>
      <c r="I54" s="453"/>
      <c r="J54" s="453"/>
      <c r="K54" s="453"/>
    </row>
    <row r="55" spans="1:11">
      <c r="A55" s="136"/>
      <c r="B55" s="56"/>
      <c r="C55" s="249"/>
      <c r="D55" s="249"/>
      <c r="E55" s="249"/>
      <c r="F55" s="249"/>
      <c r="G55" s="249"/>
      <c r="H55" s="250"/>
      <c r="I55" s="453"/>
      <c r="J55" s="453"/>
      <c r="K55" s="453"/>
    </row>
    <row r="56" spans="1:11" ht="15.75">
      <c r="A56" s="136">
        <v>33</v>
      </c>
      <c r="B56" s="61" t="s">
        <v>142</v>
      </c>
      <c r="C56" s="247">
        <v>592605.03149999678</v>
      </c>
      <c r="D56" s="247">
        <v>4957562.7004999984</v>
      </c>
      <c r="E56" s="235">
        <v>5550167.7319999952</v>
      </c>
      <c r="F56" s="247">
        <v>-377492.40849999804</v>
      </c>
      <c r="G56" s="247">
        <v>7494807.5193999978</v>
      </c>
      <c r="H56" s="246">
        <v>7117315.1108999997</v>
      </c>
      <c r="I56" s="453"/>
      <c r="J56" s="453"/>
      <c r="K56" s="453"/>
    </row>
    <row r="57" spans="1:11">
      <c r="A57" s="136"/>
      <c r="B57" s="56"/>
      <c r="C57" s="249"/>
      <c r="D57" s="249"/>
      <c r="E57" s="249"/>
      <c r="F57" s="249"/>
      <c r="G57" s="249"/>
      <c r="H57" s="250"/>
      <c r="I57" s="453"/>
      <c r="J57" s="453"/>
      <c r="K57" s="453"/>
    </row>
    <row r="58" spans="1:11" ht="15.75">
      <c r="A58" s="136">
        <v>34</v>
      </c>
      <c r="B58" s="58" t="s">
        <v>143</v>
      </c>
      <c r="C58" s="245">
        <v>-199362.34999999963</v>
      </c>
      <c r="D58" s="245" t="s">
        <v>444</v>
      </c>
      <c r="E58" s="235">
        <v>-199362.34999999963</v>
      </c>
      <c r="F58" s="245">
        <v>-2649997.73</v>
      </c>
      <c r="G58" s="245" t="s">
        <v>444</v>
      </c>
      <c r="H58" s="246">
        <v>-2649997.73</v>
      </c>
      <c r="I58" s="453"/>
      <c r="J58" s="453"/>
      <c r="K58" s="453"/>
    </row>
    <row r="59" spans="1:11" s="210" customFormat="1" ht="15.75">
      <c r="A59" s="136">
        <v>35</v>
      </c>
      <c r="B59" s="55" t="s">
        <v>144</v>
      </c>
      <c r="C59" s="253">
        <v>0</v>
      </c>
      <c r="D59" s="253" t="s">
        <v>444</v>
      </c>
      <c r="E59" s="254">
        <v>0</v>
      </c>
      <c r="F59" s="255">
        <v>0</v>
      </c>
      <c r="G59" s="255" t="s">
        <v>444</v>
      </c>
      <c r="H59" s="256">
        <v>0</v>
      </c>
      <c r="I59" s="453"/>
      <c r="J59" s="453"/>
      <c r="K59" s="453"/>
    </row>
    <row r="60" spans="1:11" ht="15.75">
      <c r="A60" s="136">
        <v>36</v>
      </c>
      <c r="B60" s="58" t="s">
        <v>145</v>
      </c>
      <c r="C60" s="245">
        <v>-32402.48</v>
      </c>
      <c r="D60" s="245" t="s">
        <v>444</v>
      </c>
      <c r="E60" s="235">
        <v>-32402.48</v>
      </c>
      <c r="F60" s="245">
        <v>-31447.18</v>
      </c>
      <c r="G60" s="245" t="s">
        <v>444</v>
      </c>
      <c r="H60" s="246">
        <v>-31447.18</v>
      </c>
      <c r="I60" s="453"/>
      <c r="J60" s="453"/>
      <c r="K60" s="453"/>
    </row>
    <row r="61" spans="1:11" ht="15.75">
      <c r="A61" s="136">
        <v>37</v>
      </c>
      <c r="B61" s="61" t="s">
        <v>146</v>
      </c>
      <c r="C61" s="247">
        <v>-231764.82999999964</v>
      </c>
      <c r="D61" s="247">
        <v>0</v>
      </c>
      <c r="E61" s="235">
        <v>-231764.82999999964</v>
      </c>
      <c r="F61" s="247">
        <v>-2681444.91</v>
      </c>
      <c r="G61" s="247">
        <v>0</v>
      </c>
      <c r="H61" s="246">
        <v>-2681444.91</v>
      </c>
      <c r="I61" s="453"/>
      <c r="J61" s="453"/>
      <c r="K61" s="453"/>
    </row>
    <row r="62" spans="1:11">
      <c r="A62" s="136"/>
      <c r="B62" s="62"/>
      <c r="C62" s="245"/>
      <c r="D62" s="245"/>
      <c r="E62" s="245"/>
      <c r="F62" s="245"/>
      <c r="G62" s="245"/>
      <c r="H62" s="252"/>
      <c r="I62" s="453"/>
      <c r="J62" s="453"/>
      <c r="K62" s="453"/>
    </row>
    <row r="63" spans="1:11" ht="15.75">
      <c r="A63" s="136">
        <v>38</v>
      </c>
      <c r="B63" s="63" t="s">
        <v>276</v>
      </c>
      <c r="C63" s="247">
        <v>824369.86149999639</v>
      </c>
      <c r="D63" s="247">
        <v>4957562.7004999984</v>
      </c>
      <c r="E63" s="235">
        <v>5781932.5619999953</v>
      </c>
      <c r="F63" s="247">
        <v>2303952.5015000021</v>
      </c>
      <c r="G63" s="247">
        <v>7494807.5193999978</v>
      </c>
      <c r="H63" s="246">
        <v>9798760.0208999999</v>
      </c>
      <c r="I63" s="453"/>
      <c r="J63" s="453"/>
      <c r="K63" s="453"/>
    </row>
    <row r="64" spans="1:11" ht="15.75">
      <c r="A64" s="134">
        <v>39</v>
      </c>
      <c r="B64" s="58" t="s">
        <v>147</v>
      </c>
      <c r="C64" s="257">
        <v>1231748.95</v>
      </c>
      <c r="D64" s="257"/>
      <c r="E64" s="235">
        <v>1231748.95</v>
      </c>
      <c r="F64" s="257">
        <v>1663251.3</v>
      </c>
      <c r="G64" s="257"/>
      <c r="H64" s="246">
        <v>1663251.3</v>
      </c>
      <c r="I64" s="453"/>
      <c r="J64" s="453"/>
      <c r="K64" s="453"/>
    </row>
    <row r="65" spans="1:11" ht="15.75">
      <c r="A65" s="136">
        <v>40</v>
      </c>
      <c r="B65" s="61" t="s">
        <v>148</v>
      </c>
      <c r="C65" s="247">
        <v>-407379.08850000356</v>
      </c>
      <c r="D65" s="247">
        <v>4957562.7004999984</v>
      </c>
      <c r="E65" s="235">
        <v>4550183.6119999951</v>
      </c>
      <c r="F65" s="247">
        <v>640701.20150000206</v>
      </c>
      <c r="G65" s="247">
        <v>7494807.5193999978</v>
      </c>
      <c r="H65" s="246">
        <v>8135508.7209000001</v>
      </c>
      <c r="I65" s="453"/>
      <c r="J65" s="453"/>
      <c r="K65" s="453"/>
    </row>
    <row r="66" spans="1:11" ht="15.75">
      <c r="A66" s="134">
        <v>41</v>
      </c>
      <c r="B66" s="58" t="s">
        <v>149</v>
      </c>
      <c r="C66" s="257">
        <v>0</v>
      </c>
      <c r="D66" s="257"/>
      <c r="E66" s="235">
        <v>0</v>
      </c>
      <c r="F66" s="257">
        <v>0</v>
      </c>
      <c r="G66" s="257"/>
      <c r="H66" s="246">
        <v>0</v>
      </c>
      <c r="I66" s="453"/>
      <c r="J66" s="453"/>
      <c r="K66" s="453"/>
    </row>
    <row r="67" spans="1:11" ht="16.5" thickBot="1">
      <c r="A67" s="138">
        <v>42</v>
      </c>
      <c r="B67" s="139" t="s">
        <v>150</v>
      </c>
      <c r="C67" s="258">
        <v>-407379.08850000356</v>
      </c>
      <c r="D67" s="258">
        <v>4957562.7004999984</v>
      </c>
      <c r="E67" s="243">
        <v>4550183.6119999951</v>
      </c>
      <c r="F67" s="258">
        <v>640701.20150000206</v>
      </c>
      <c r="G67" s="258">
        <v>7494807.5193999978</v>
      </c>
      <c r="H67" s="259">
        <v>8135508.7209000001</v>
      </c>
      <c r="I67" s="453"/>
      <c r="J67" s="453"/>
      <c r="K67" s="453"/>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25" zoomScale="85" zoomScaleNormal="85" workbookViewId="0">
      <selection activeCell="E32" sqref="E32"/>
    </sheetView>
  </sheetViews>
  <sheetFormatPr defaultRowHeight="15"/>
  <cols>
    <col min="1" max="1" width="9.5703125" bestFit="1" customWidth="1"/>
    <col min="2" max="2" width="72.28515625" customWidth="1"/>
    <col min="3" max="3" width="11.7109375" bestFit="1" customWidth="1"/>
    <col min="4" max="5" width="13.42578125" bestFit="1" customWidth="1"/>
    <col min="6" max="6" width="11.7109375" bestFit="1" customWidth="1"/>
    <col min="7" max="7" width="12.42578125" bestFit="1" customWidth="1"/>
    <col min="8" max="8" width="13.42578125" bestFit="1" customWidth="1"/>
  </cols>
  <sheetData>
    <row r="1" spans="1:8">
      <c r="A1" s="2" t="s">
        <v>191</v>
      </c>
      <c r="B1" t="s">
        <v>443</v>
      </c>
    </row>
    <row r="2" spans="1:8">
      <c r="A2" s="2" t="s">
        <v>192</v>
      </c>
      <c r="B2" s="399">
        <v>43555</v>
      </c>
    </row>
    <row r="3" spans="1:8">
      <c r="A3" s="2"/>
    </row>
    <row r="4" spans="1:8" ht="16.5" thickBot="1">
      <c r="A4" s="2" t="s">
        <v>335</v>
      </c>
      <c r="B4" s="2"/>
      <c r="C4" s="218"/>
      <c r="D4" s="218"/>
      <c r="E4" s="218"/>
      <c r="F4" s="219"/>
      <c r="G4" s="219"/>
      <c r="H4" s="220" t="s">
        <v>95</v>
      </c>
    </row>
    <row r="5" spans="1:8" ht="15.75">
      <c r="A5" s="525" t="s">
        <v>27</v>
      </c>
      <c r="B5" s="527" t="s">
        <v>248</v>
      </c>
      <c r="C5" s="529" t="s">
        <v>197</v>
      </c>
      <c r="D5" s="529"/>
      <c r="E5" s="529"/>
      <c r="F5" s="529" t="s">
        <v>198</v>
      </c>
      <c r="G5" s="529"/>
      <c r="H5" s="530"/>
    </row>
    <row r="6" spans="1:8">
      <c r="A6" s="526"/>
      <c r="B6" s="528"/>
      <c r="C6" s="43" t="s">
        <v>28</v>
      </c>
      <c r="D6" s="43" t="s">
        <v>96</v>
      </c>
      <c r="E6" s="43" t="s">
        <v>69</v>
      </c>
      <c r="F6" s="43" t="s">
        <v>28</v>
      </c>
      <c r="G6" s="43" t="s">
        <v>96</v>
      </c>
      <c r="H6" s="44" t="s">
        <v>69</v>
      </c>
    </row>
    <row r="7" spans="1:8" s="3" customFormat="1" ht="15.75">
      <c r="A7" s="221">
        <v>1</v>
      </c>
      <c r="B7" s="222" t="s">
        <v>371</v>
      </c>
      <c r="C7" s="237">
        <v>46325219.420000002</v>
      </c>
      <c r="D7" s="237">
        <v>33934955.155300006</v>
      </c>
      <c r="E7" s="260">
        <v>80260174.575300008</v>
      </c>
      <c r="F7" s="237">
        <v>33989041.700000003</v>
      </c>
      <c r="G7" s="237">
        <v>41464940.064000003</v>
      </c>
      <c r="H7" s="238">
        <v>75453981.763999999</v>
      </c>
    </row>
    <row r="8" spans="1:8" s="3" customFormat="1" ht="15.75">
      <c r="A8" s="221">
        <v>1.1000000000000001</v>
      </c>
      <c r="B8" s="223" t="s">
        <v>280</v>
      </c>
      <c r="C8" s="237">
        <v>22267606.149999999</v>
      </c>
      <c r="D8" s="237">
        <v>16375358.4232</v>
      </c>
      <c r="E8" s="260">
        <v>38642964.573200002</v>
      </c>
      <c r="F8" s="237">
        <v>20636644.280000001</v>
      </c>
      <c r="G8" s="237">
        <v>15478477.683900001</v>
      </c>
      <c r="H8" s="238">
        <v>36115121.9639</v>
      </c>
    </row>
    <row r="9" spans="1:8" s="3" customFormat="1" ht="15.75">
      <c r="A9" s="221">
        <v>1.2</v>
      </c>
      <c r="B9" s="223" t="s">
        <v>281</v>
      </c>
      <c r="C9" s="237">
        <v>0</v>
      </c>
      <c r="D9" s="237">
        <v>0</v>
      </c>
      <c r="E9" s="260">
        <v>0</v>
      </c>
      <c r="F9" s="237">
        <v>0</v>
      </c>
      <c r="G9" s="237">
        <v>732410.6544</v>
      </c>
      <c r="H9" s="238">
        <v>732410.6544</v>
      </c>
    </row>
    <row r="10" spans="1:8" s="3" customFormat="1" ht="15.75">
      <c r="A10" s="221">
        <v>1.3</v>
      </c>
      <c r="B10" s="223" t="s">
        <v>282</v>
      </c>
      <c r="C10" s="237">
        <v>24057613.270000003</v>
      </c>
      <c r="D10" s="237">
        <v>17559596.732100002</v>
      </c>
      <c r="E10" s="260">
        <v>41617210.002100006</v>
      </c>
      <c r="F10" s="237">
        <v>13352397.42</v>
      </c>
      <c r="G10" s="237">
        <v>25254051.725700002</v>
      </c>
      <c r="H10" s="238">
        <v>38606449.1457</v>
      </c>
    </row>
    <row r="11" spans="1:8" s="3" customFormat="1" ht="15.75">
      <c r="A11" s="221">
        <v>1.4</v>
      </c>
      <c r="B11" s="223" t="s">
        <v>283</v>
      </c>
      <c r="C11" s="237">
        <v>0</v>
      </c>
      <c r="D11" s="237">
        <v>0</v>
      </c>
      <c r="E11" s="260">
        <v>0</v>
      </c>
      <c r="F11" s="237">
        <v>0</v>
      </c>
      <c r="G11" s="237">
        <v>16417.919999999998</v>
      </c>
      <c r="H11" s="238">
        <v>16417.919999999998</v>
      </c>
    </row>
    <row r="12" spans="1:8" s="3" customFormat="1" ht="29.25" customHeight="1">
      <c r="A12" s="221">
        <v>2</v>
      </c>
      <c r="B12" s="222" t="s">
        <v>284</v>
      </c>
      <c r="C12" s="237">
        <v>30614358.25</v>
      </c>
      <c r="D12" s="237">
        <v>256771267.59</v>
      </c>
      <c r="E12" s="260">
        <v>287385625.84000003</v>
      </c>
      <c r="F12" s="237">
        <v>0</v>
      </c>
      <c r="G12" s="237">
        <v>156571667.03999999</v>
      </c>
      <c r="H12" s="238">
        <v>156571667.03999999</v>
      </c>
    </row>
    <row r="13" spans="1:8" s="3" customFormat="1" ht="25.5">
      <c r="A13" s="221">
        <v>3</v>
      </c>
      <c r="B13" s="222" t="s">
        <v>285</v>
      </c>
      <c r="C13" s="237">
        <v>1841000</v>
      </c>
      <c r="D13" s="237">
        <v>0</v>
      </c>
      <c r="E13" s="260">
        <v>1841000</v>
      </c>
      <c r="F13" s="237">
        <v>3683000</v>
      </c>
      <c r="G13" s="237">
        <v>0</v>
      </c>
      <c r="H13" s="238">
        <v>3683000</v>
      </c>
    </row>
    <row r="14" spans="1:8" s="3" customFormat="1" ht="15.75">
      <c r="A14" s="221">
        <v>3.1</v>
      </c>
      <c r="B14" s="223" t="s">
        <v>286</v>
      </c>
      <c r="C14" s="237">
        <v>1841000</v>
      </c>
      <c r="D14" s="237">
        <v>0</v>
      </c>
      <c r="E14" s="260">
        <v>1841000</v>
      </c>
      <c r="F14" s="237">
        <v>3683000</v>
      </c>
      <c r="G14" s="237">
        <v>0</v>
      </c>
      <c r="H14" s="238">
        <v>3683000</v>
      </c>
    </row>
    <row r="15" spans="1:8" s="3" customFormat="1" ht="15.75">
      <c r="A15" s="221">
        <v>3.2</v>
      </c>
      <c r="B15" s="223" t="s">
        <v>287</v>
      </c>
      <c r="C15" s="237"/>
      <c r="D15" s="237"/>
      <c r="E15" s="260">
        <v>0</v>
      </c>
      <c r="F15" s="237"/>
      <c r="G15" s="237"/>
      <c r="H15" s="238">
        <v>0</v>
      </c>
    </row>
    <row r="16" spans="1:8" s="3" customFormat="1" ht="15.75">
      <c r="A16" s="221">
        <v>4</v>
      </c>
      <c r="B16" s="222" t="s">
        <v>288</v>
      </c>
      <c r="C16" s="237">
        <v>104317847.84</v>
      </c>
      <c r="D16" s="237">
        <v>384850236.88</v>
      </c>
      <c r="E16" s="260">
        <v>489168084.72000003</v>
      </c>
      <c r="F16" s="237">
        <v>55827124.219999999</v>
      </c>
      <c r="G16" s="237">
        <v>278089646.85000002</v>
      </c>
      <c r="H16" s="238">
        <v>333916771.07000005</v>
      </c>
    </row>
    <row r="17" spans="1:8" s="3" customFormat="1" ht="15.75">
      <c r="A17" s="221">
        <v>4.0999999999999996</v>
      </c>
      <c r="B17" s="223" t="s">
        <v>289</v>
      </c>
      <c r="C17" s="237">
        <v>73703489.590000004</v>
      </c>
      <c r="D17" s="237">
        <v>128078969.29000001</v>
      </c>
      <c r="E17" s="260">
        <v>201782458.88</v>
      </c>
      <c r="F17" s="237">
        <v>55827124.219999999</v>
      </c>
      <c r="G17" s="237">
        <v>121517979.81</v>
      </c>
      <c r="H17" s="238">
        <v>177345104.03</v>
      </c>
    </row>
    <row r="18" spans="1:8" s="3" customFormat="1" ht="15.75">
      <c r="A18" s="221">
        <v>4.2</v>
      </c>
      <c r="B18" s="223" t="s">
        <v>290</v>
      </c>
      <c r="C18" s="237">
        <v>30614358.25</v>
      </c>
      <c r="D18" s="237">
        <v>256771267.59</v>
      </c>
      <c r="E18" s="260">
        <v>287385625.84000003</v>
      </c>
      <c r="F18" s="237"/>
      <c r="G18" s="237"/>
      <c r="H18" s="238">
        <v>0</v>
      </c>
    </row>
    <row r="19" spans="1:8" s="3" customFormat="1" ht="25.5">
      <c r="A19" s="221">
        <v>5</v>
      </c>
      <c r="B19" s="222" t="s">
        <v>291</v>
      </c>
      <c r="C19" s="237">
        <v>288920220.27999997</v>
      </c>
      <c r="D19" s="237">
        <v>1076181182.78</v>
      </c>
      <c r="E19" s="260">
        <v>1365101403.0599999</v>
      </c>
      <c r="F19" s="237">
        <v>244790192.87999997</v>
      </c>
      <c r="G19" s="237">
        <v>986450752.17999995</v>
      </c>
      <c r="H19" s="238">
        <v>1231240945.0599999</v>
      </c>
    </row>
    <row r="20" spans="1:8" s="3" customFormat="1" ht="15.75">
      <c r="A20" s="221">
        <v>5.0999999999999996</v>
      </c>
      <c r="B20" s="223" t="s">
        <v>292</v>
      </c>
      <c r="C20" s="237">
        <v>3714141.99</v>
      </c>
      <c r="D20" s="237">
        <v>5597646.1299999999</v>
      </c>
      <c r="E20" s="260">
        <v>9311788.120000001</v>
      </c>
      <c r="F20" s="237">
        <v>4206861.8099999996</v>
      </c>
      <c r="G20" s="237">
        <v>8677424.6300000008</v>
      </c>
      <c r="H20" s="238">
        <v>12884286.440000001</v>
      </c>
    </row>
    <row r="21" spans="1:8" s="3" customFormat="1" ht="15.75">
      <c r="A21" s="221">
        <v>5.2</v>
      </c>
      <c r="B21" s="223" t="s">
        <v>293</v>
      </c>
      <c r="C21" s="237">
        <v>0</v>
      </c>
      <c r="D21" s="237">
        <v>0</v>
      </c>
      <c r="E21" s="260">
        <v>0</v>
      </c>
      <c r="F21" s="237">
        <v>0</v>
      </c>
      <c r="G21" s="237">
        <v>0</v>
      </c>
      <c r="H21" s="238">
        <v>0</v>
      </c>
    </row>
    <row r="22" spans="1:8" s="3" customFormat="1" ht="15.75">
      <c r="A22" s="221">
        <v>5.3</v>
      </c>
      <c r="B22" s="223" t="s">
        <v>294</v>
      </c>
      <c r="C22" s="237">
        <v>238502435.59</v>
      </c>
      <c r="D22" s="237">
        <v>994478724.44000006</v>
      </c>
      <c r="E22" s="260">
        <v>1232981160.03</v>
      </c>
      <c r="F22" s="237">
        <v>210892844.65999997</v>
      </c>
      <c r="G22" s="237">
        <v>938163527.08000004</v>
      </c>
      <c r="H22" s="238">
        <v>1149056371.74</v>
      </c>
    </row>
    <row r="23" spans="1:8" s="3" customFormat="1" ht="15.75">
      <c r="A23" s="221" t="s">
        <v>295</v>
      </c>
      <c r="B23" s="224" t="s">
        <v>296</v>
      </c>
      <c r="C23" s="237">
        <v>70125211.540000007</v>
      </c>
      <c r="D23" s="237">
        <v>280743996.36000001</v>
      </c>
      <c r="E23" s="260">
        <v>350869207.90000004</v>
      </c>
      <c r="F23" s="237">
        <v>70222338.170000002</v>
      </c>
      <c r="G23" s="237">
        <v>278175291.35000002</v>
      </c>
      <c r="H23" s="238">
        <v>348397629.52000004</v>
      </c>
    </row>
    <row r="24" spans="1:8" s="3" customFormat="1" ht="15.75">
      <c r="A24" s="221" t="s">
        <v>297</v>
      </c>
      <c r="B24" s="224" t="s">
        <v>298</v>
      </c>
      <c r="C24" s="237">
        <v>105680758.78</v>
      </c>
      <c r="D24" s="237">
        <v>555084832.13</v>
      </c>
      <c r="E24" s="260">
        <v>660765590.90999997</v>
      </c>
      <c r="F24" s="237">
        <v>100180051.3</v>
      </c>
      <c r="G24" s="237">
        <v>516732089.56999999</v>
      </c>
      <c r="H24" s="238">
        <v>616912140.87</v>
      </c>
    </row>
    <row r="25" spans="1:8" s="3" customFormat="1" ht="15.75">
      <c r="A25" s="221" t="s">
        <v>299</v>
      </c>
      <c r="B25" s="225" t="s">
        <v>300</v>
      </c>
      <c r="C25" s="237">
        <v>0</v>
      </c>
      <c r="D25" s="237">
        <v>0</v>
      </c>
      <c r="E25" s="260">
        <v>0</v>
      </c>
      <c r="F25" s="237">
        <v>0</v>
      </c>
      <c r="G25" s="237">
        <v>0</v>
      </c>
      <c r="H25" s="238">
        <v>0</v>
      </c>
    </row>
    <row r="26" spans="1:8" s="3" customFormat="1" ht="15.75">
      <c r="A26" s="221" t="s">
        <v>301</v>
      </c>
      <c r="B26" s="224" t="s">
        <v>302</v>
      </c>
      <c r="C26" s="237">
        <v>62668902.659999996</v>
      </c>
      <c r="D26" s="237">
        <v>157460288.97999999</v>
      </c>
      <c r="E26" s="260">
        <v>220129191.63999999</v>
      </c>
      <c r="F26" s="237">
        <v>40442712.799999997</v>
      </c>
      <c r="G26" s="237">
        <v>142192335.00999999</v>
      </c>
      <c r="H26" s="238">
        <v>182635047.81</v>
      </c>
    </row>
    <row r="27" spans="1:8" s="3" customFormat="1" ht="15.75">
      <c r="A27" s="221" t="s">
        <v>303</v>
      </c>
      <c r="B27" s="224" t="s">
        <v>304</v>
      </c>
      <c r="C27" s="237">
        <v>27562.61</v>
      </c>
      <c r="D27" s="237">
        <v>1189606.97</v>
      </c>
      <c r="E27" s="260">
        <v>1217169.58</v>
      </c>
      <c r="F27" s="237">
        <v>47742.39</v>
      </c>
      <c r="G27" s="237">
        <v>1063811.1499999999</v>
      </c>
      <c r="H27" s="238">
        <v>1111553.5399999998</v>
      </c>
    </row>
    <row r="28" spans="1:8" s="3" customFormat="1" ht="15.75">
      <c r="A28" s="221">
        <v>5.4</v>
      </c>
      <c r="B28" s="223" t="s">
        <v>305</v>
      </c>
      <c r="C28" s="237">
        <v>33056218.41</v>
      </c>
      <c r="D28" s="237">
        <v>52674222</v>
      </c>
      <c r="E28" s="260">
        <v>85730440.409999996</v>
      </c>
      <c r="F28" s="237">
        <v>24045454.280000001</v>
      </c>
      <c r="G28" s="237">
        <v>37091092.289999999</v>
      </c>
      <c r="H28" s="238">
        <v>61136546.57</v>
      </c>
    </row>
    <row r="29" spans="1:8" s="3" customFormat="1" ht="15.75">
      <c r="A29" s="221">
        <v>5.5</v>
      </c>
      <c r="B29" s="223" t="s">
        <v>306</v>
      </c>
      <c r="C29" s="237">
        <v>10216751.779999999</v>
      </c>
      <c r="D29" s="237">
        <v>22080048.460000001</v>
      </c>
      <c r="E29" s="260">
        <v>32296800.240000002</v>
      </c>
      <c r="F29" s="237">
        <v>0</v>
      </c>
      <c r="G29" s="237">
        <v>417937.66</v>
      </c>
      <c r="H29" s="238">
        <v>417937.66</v>
      </c>
    </row>
    <row r="30" spans="1:8" s="3" customFormat="1" ht="15.75">
      <c r="A30" s="221">
        <v>5.6</v>
      </c>
      <c r="B30" s="223" t="s">
        <v>307</v>
      </c>
      <c r="C30" s="237">
        <v>0</v>
      </c>
      <c r="D30" s="237">
        <v>0</v>
      </c>
      <c r="E30" s="260">
        <v>0</v>
      </c>
      <c r="F30" s="237">
        <v>5030895.9400000004</v>
      </c>
      <c r="G30" s="237">
        <v>0</v>
      </c>
      <c r="H30" s="238">
        <v>5030895.9400000004</v>
      </c>
    </row>
    <row r="31" spans="1:8" s="3" customFormat="1" ht="15.75">
      <c r="A31" s="221">
        <v>5.7</v>
      </c>
      <c r="B31" s="223" t="s">
        <v>308</v>
      </c>
      <c r="C31" s="237">
        <v>3430672.51</v>
      </c>
      <c r="D31" s="237">
        <v>1350541.75</v>
      </c>
      <c r="E31" s="260">
        <v>4781214.26</v>
      </c>
      <c r="F31" s="237">
        <v>614136.18999999994</v>
      </c>
      <c r="G31" s="237">
        <v>2100770.52</v>
      </c>
      <c r="H31" s="238">
        <v>2714906.71</v>
      </c>
    </row>
    <row r="32" spans="1:8" s="3" customFormat="1" ht="15.75">
      <c r="A32" s="221">
        <v>6</v>
      </c>
      <c r="B32" s="222" t="s">
        <v>309</v>
      </c>
      <c r="C32" s="237">
        <v>0</v>
      </c>
      <c r="D32" s="237">
        <v>164775335.2006</v>
      </c>
      <c r="E32" s="260">
        <v>164775335.2006</v>
      </c>
      <c r="F32" s="237">
        <v>0</v>
      </c>
      <c r="G32" s="237">
        <v>53785383.311999999</v>
      </c>
      <c r="H32" s="238">
        <v>53785383.311999999</v>
      </c>
    </row>
    <row r="33" spans="1:8" s="3" customFormat="1" ht="25.5">
      <c r="A33" s="221">
        <v>6.1</v>
      </c>
      <c r="B33" s="223" t="s">
        <v>372</v>
      </c>
      <c r="C33" s="237"/>
      <c r="D33" s="237">
        <v>83816864.7509</v>
      </c>
      <c r="E33" s="260">
        <v>83816864.7509</v>
      </c>
      <c r="F33" s="237"/>
      <c r="G33" s="237">
        <v>26785800</v>
      </c>
      <c r="H33" s="238">
        <v>26785800</v>
      </c>
    </row>
    <row r="34" spans="1:8" s="3" customFormat="1" ht="25.5">
      <c r="A34" s="221">
        <v>6.2</v>
      </c>
      <c r="B34" s="223" t="s">
        <v>310</v>
      </c>
      <c r="C34" s="237"/>
      <c r="D34" s="237">
        <v>80958470.449699998</v>
      </c>
      <c r="E34" s="260">
        <v>80958470.449699998</v>
      </c>
      <c r="F34" s="237"/>
      <c r="G34" s="237">
        <v>26999583.311999999</v>
      </c>
      <c r="H34" s="238">
        <v>26999583.311999999</v>
      </c>
    </row>
    <row r="35" spans="1:8" s="3" customFormat="1" ht="25.5">
      <c r="A35" s="221">
        <v>6.3</v>
      </c>
      <c r="B35" s="223" t="s">
        <v>311</v>
      </c>
      <c r="C35" s="237"/>
      <c r="D35" s="237"/>
      <c r="E35" s="260">
        <v>0</v>
      </c>
      <c r="F35" s="237"/>
      <c r="G35" s="237"/>
      <c r="H35" s="238">
        <v>0</v>
      </c>
    </row>
    <row r="36" spans="1:8" s="3" customFormat="1" ht="15.75">
      <c r="A36" s="221">
        <v>6.4</v>
      </c>
      <c r="B36" s="223" t="s">
        <v>312</v>
      </c>
      <c r="C36" s="237"/>
      <c r="D36" s="237"/>
      <c r="E36" s="260">
        <v>0</v>
      </c>
      <c r="F36" s="237"/>
      <c r="G36" s="237"/>
      <c r="H36" s="238">
        <v>0</v>
      </c>
    </row>
    <row r="37" spans="1:8" s="3" customFormat="1" ht="15.75">
      <c r="A37" s="221">
        <v>6.5</v>
      </c>
      <c r="B37" s="223" t="s">
        <v>313</v>
      </c>
      <c r="C37" s="237"/>
      <c r="D37" s="237"/>
      <c r="E37" s="260">
        <v>0</v>
      </c>
      <c r="F37" s="237"/>
      <c r="G37" s="237"/>
      <c r="H37" s="238">
        <v>0</v>
      </c>
    </row>
    <row r="38" spans="1:8" s="3" customFormat="1" ht="25.5">
      <c r="A38" s="221">
        <v>6.6</v>
      </c>
      <c r="B38" s="223" t="s">
        <v>314</v>
      </c>
      <c r="C38" s="237"/>
      <c r="D38" s="237"/>
      <c r="E38" s="260">
        <v>0</v>
      </c>
      <c r="F38" s="237"/>
      <c r="G38" s="237"/>
      <c r="H38" s="238">
        <v>0</v>
      </c>
    </row>
    <row r="39" spans="1:8" s="3" customFormat="1" ht="25.5">
      <c r="A39" s="221">
        <v>6.7</v>
      </c>
      <c r="B39" s="223" t="s">
        <v>315</v>
      </c>
      <c r="C39" s="237"/>
      <c r="D39" s="237"/>
      <c r="E39" s="260">
        <v>0</v>
      </c>
      <c r="F39" s="237"/>
      <c r="G39" s="237"/>
      <c r="H39" s="238">
        <v>0</v>
      </c>
    </row>
    <row r="40" spans="1:8" s="3" customFormat="1" ht="15.75">
      <c r="A40" s="221">
        <v>7</v>
      </c>
      <c r="B40" s="222" t="s">
        <v>316</v>
      </c>
      <c r="C40" s="237"/>
      <c r="D40" s="237"/>
      <c r="E40" s="260">
        <v>0</v>
      </c>
      <c r="F40" s="237"/>
      <c r="G40" s="237"/>
      <c r="H40" s="238">
        <v>0</v>
      </c>
    </row>
    <row r="41" spans="1:8" s="3" customFormat="1" ht="25.5">
      <c r="A41" s="221">
        <v>7.1</v>
      </c>
      <c r="B41" s="223" t="s">
        <v>317</v>
      </c>
      <c r="C41" s="237">
        <v>24272.800000000003</v>
      </c>
      <c r="D41" s="237">
        <v>1741855.8591999998</v>
      </c>
      <c r="E41" s="260">
        <v>1766128.6591999999</v>
      </c>
      <c r="F41" s="237">
        <v>163224.56</v>
      </c>
      <c r="G41" s="237">
        <v>1800420.8747000003</v>
      </c>
      <c r="H41" s="238">
        <v>1963645.4347000003</v>
      </c>
    </row>
    <row r="42" spans="1:8" s="3" customFormat="1" ht="25.5">
      <c r="A42" s="221">
        <v>7.2</v>
      </c>
      <c r="B42" s="223" t="s">
        <v>318</v>
      </c>
      <c r="C42" s="237">
        <v>39374.499999999993</v>
      </c>
      <c r="D42" s="237">
        <v>254146.06369999994</v>
      </c>
      <c r="E42" s="260">
        <v>293520.56369999994</v>
      </c>
      <c r="F42" s="237">
        <v>17495.589999999997</v>
      </c>
      <c r="G42" s="237">
        <v>257149.14870000002</v>
      </c>
      <c r="H42" s="238">
        <v>274644.73869999999</v>
      </c>
    </row>
    <row r="43" spans="1:8" s="3" customFormat="1" ht="25.5">
      <c r="A43" s="221">
        <v>7.3</v>
      </c>
      <c r="B43" s="223" t="s">
        <v>319</v>
      </c>
      <c r="C43" s="237">
        <v>5646344.6500000004</v>
      </c>
      <c r="D43" s="237">
        <v>34154352.163599998</v>
      </c>
      <c r="E43" s="260">
        <v>39800696.813599996</v>
      </c>
      <c r="F43" s="237">
        <v>6761635.8800000027</v>
      </c>
      <c r="G43" s="237">
        <v>32204090.155099981</v>
      </c>
      <c r="H43" s="238">
        <v>38965726.035099983</v>
      </c>
    </row>
    <row r="44" spans="1:8" s="3" customFormat="1" ht="25.5">
      <c r="A44" s="221">
        <v>7.4</v>
      </c>
      <c r="B44" s="223" t="s">
        <v>320</v>
      </c>
      <c r="C44" s="237">
        <v>2038068.160000005</v>
      </c>
      <c r="D44" s="237">
        <v>11232178.837200005</v>
      </c>
      <c r="E44" s="260">
        <v>13270246.99720001</v>
      </c>
      <c r="F44" s="237">
        <v>2197609.3700000108</v>
      </c>
      <c r="G44" s="237">
        <v>10581302.986599984</v>
      </c>
      <c r="H44" s="238">
        <v>12778912.356599994</v>
      </c>
    </row>
    <row r="45" spans="1:8" s="3" customFormat="1" ht="15.75">
      <c r="A45" s="221">
        <v>8</v>
      </c>
      <c r="B45" s="222" t="s">
        <v>321</v>
      </c>
      <c r="C45" s="237">
        <v>4506.7482970000001</v>
      </c>
      <c r="D45" s="237">
        <v>280385.83781</v>
      </c>
      <c r="E45" s="260">
        <v>284892.58610700001</v>
      </c>
      <c r="F45" s="237">
        <v>325090.11600000004</v>
      </c>
      <c r="G45" s="237">
        <v>270053.91819999996</v>
      </c>
      <c r="H45" s="238">
        <v>595144.03419999999</v>
      </c>
    </row>
    <row r="46" spans="1:8" s="3" customFormat="1" ht="15.75">
      <c r="A46" s="221">
        <v>8.1</v>
      </c>
      <c r="B46" s="223" t="s">
        <v>322</v>
      </c>
      <c r="C46" s="237"/>
      <c r="D46" s="237"/>
      <c r="E46" s="260">
        <v>0</v>
      </c>
      <c r="F46" s="237"/>
      <c r="G46" s="237"/>
      <c r="H46" s="238">
        <v>0</v>
      </c>
    </row>
    <row r="47" spans="1:8" s="3" customFormat="1" ht="15.75">
      <c r="A47" s="221">
        <v>8.1999999999999993</v>
      </c>
      <c r="B47" s="223" t="s">
        <v>323</v>
      </c>
      <c r="C47" s="237">
        <v>4506.7482970000001</v>
      </c>
      <c r="D47" s="237">
        <v>280385.83781</v>
      </c>
      <c r="E47" s="260">
        <v>284892.58610700001</v>
      </c>
      <c r="F47" s="237">
        <v>5010.0360000000001</v>
      </c>
      <c r="G47" s="237">
        <v>270053.91819999996</v>
      </c>
      <c r="H47" s="238">
        <v>275063.95419999998</v>
      </c>
    </row>
    <row r="48" spans="1:8" s="3" customFormat="1" ht="15.75">
      <c r="A48" s="221">
        <v>8.3000000000000007</v>
      </c>
      <c r="B48" s="223" t="s">
        <v>324</v>
      </c>
      <c r="C48" s="237"/>
      <c r="D48" s="237"/>
      <c r="E48" s="260">
        <v>0</v>
      </c>
      <c r="F48" s="237">
        <v>320080.08</v>
      </c>
      <c r="G48" s="237"/>
      <c r="H48" s="238">
        <v>320080.08</v>
      </c>
    </row>
    <row r="49" spans="1:8" s="3" customFormat="1" ht="15.75">
      <c r="A49" s="221">
        <v>8.4</v>
      </c>
      <c r="B49" s="223" t="s">
        <v>325</v>
      </c>
      <c r="C49" s="237"/>
      <c r="D49" s="237"/>
      <c r="E49" s="260">
        <v>0</v>
      </c>
      <c r="F49" s="237"/>
      <c r="G49" s="237"/>
      <c r="H49" s="238">
        <v>0</v>
      </c>
    </row>
    <row r="50" spans="1:8" s="3" customFormat="1" ht="15.75">
      <c r="A50" s="221">
        <v>8.5</v>
      </c>
      <c r="B50" s="223" t="s">
        <v>326</v>
      </c>
      <c r="C50" s="237"/>
      <c r="D50" s="237"/>
      <c r="E50" s="260">
        <v>0</v>
      </c>
      <c r="F50" s="237"/>
      <c r="G50" s="237"/>
      <c r="H50" s="238">
        <v>0</v>
      </c>
    </row>
    <row r="51" spans="1:8" s="3" customFormat="1" ht="15.75">
      <c r="A51" s="221">
        <v>8.6</v>
      </c>
      <c r="B51" s="223" t="s">
        <v>327</v>
      </c>
      <c r="C51" s="237"/>
      <c r="D51" s="237"/>
      <c r="E51" s="260">
        <v>0</v>
      </c>
      <c r="F51" s="237"/>
      <c r="G51" s="237"/>
      <c r="H51" s="238">
        <v>0</v>
      </c>
    </row>
    <row r="52" spans="1:8" s="3" customFormat="1" ht="15.75">
      <c r="A52" s="221">
        <v>8.6999999999999993</v>
      </c>
      <c r="B52" s="223" t="s">
        <v>328</v>
      </c>
      <c r="C52" s="237"/>
      <c r="D52" s="237"/>
      <c r="E52" s="260">
        <v>0</v>
      </c>
      <c r="F52" s="237"/>
      <c r="G52" s="237"/>
      <c r="H52" s="238">
        <v>0</v>
      </c>
    </row>
    <row r="53" spans="1:8" s="3" customFormat="1" ht="26.25" thickBot="1">
      <c r="A53" s="226">
        <v>9</v>
      </c>
      <c r="B53" s="227" t="s">
        <v>329</v>
      </c>
      <c r="C53" s="261"/>
      <c r="D53" s="261"/>
      <c r="E53" s="262">
        <v>0</v>
      </c>
      <c r="F53" s="261"/>
      <c r="G53" s="261"/>
      <c r="H53" s="244">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8" activePane="bottomRight" state="frozen"/>
      <selection activeCell="L18" sqref="L18"/>
      <selection pane="topRight" activeCell="L18" sqref="L18"/>
      <selection pane="bottomLeft" activeCell="L18" sqref="L18"/>
      <selection pane="bottomRight" activeCell="C10" sqref="C10"/>
    </sheetView>
  </sheetViews>
  <sheetFormatPr defaultColWidth="9.140625" defaultRowHeight="12.75"/>
  <cols>
    <col min="1" max="1" width="9.5703125" style="2" bestFit="1" customWidth="1"/>
    <col min="2" max="2" width="93.5703125" style="2" customWidth="1"/>
    <col min="3" max="4" width="12.7109375" style="2" customWidth="1"/>
    <col min="5" max="5" width="14.42578125" style="12" bestFit="1" customWidth="1"/>
    <col min="6" max="11" width="9.7109375" style="12" customWidth="1"/>
    <col min="12" max="16384" width="9.140625" style="12"/>
  </cols>
  <sheetData>
    <row r="1" spans="1:8" ht="15">
      <c r="A1" s="17" t="s">
        <v>191</v>
      </c>
      <c r="B1" s="16" t="s">
        <v>443</v>
      </c>
      <c r="C1" s="16"/>
      <c r="D1" s="341"/>
    </row>
    <row r="2" spans="1:8" ht="15">
      <c r="A2" s="17" t="s">
        <v>192</v>
      </c>
      <c r="B2" s="397">
        <v>43555</v>
      </c>
      <c r="C2" s="29"/>
      <c r="D2" s="18"/>
      <c r="E2" s="11"/>
      <c r="F2" s="11"/>
      <c r="G2" s="11"/>
      <c r="H2" s="11"/>
    </row>
    <row r="3" spans="1:8" ht="15">
      <c r="A3" s="17"/>
      <c r="B3" s="16"/>
      <c r="C3" s="29"/>
      <c r="D3" s="18"/>
      <c r="E3" s="11"/>
      <c r="F3" s="11"/>
      <c r="G3" s="11"/>
      <c r="H3" s="11"/>
    </row>
    <row r="4" spans="1:8" ht="15" customHeight="1" thickBot="1">
      <c r="A4" s="215" t="s">
        <v>336</v>
      </c>
      <c r="B4" s="216" t="s">
        <v>190</v>
      </c>
      <c r="C4" s="215"/>
      <c r="D4" s="217" t="s">
        <v>95</v>
      </c>
    </row>
    <row r="5" spans="1:8" ht="15" customHeight="1">
      <c r="A5" s="213" t="s">
        <v>27</v>
      </c>
      <c r="B5" s="214"/>
      <c r="C5" s="444">
        <v>43555</v>
      </c>
      <c r="D5" s="445">
        <v>43465</v>
      </c>
    </row>
    <row r="6" spans="1:8" ht="15" customHeight="1">
      <c r="A6" s="383">
        <v>1</v>
      </c>
      <c r="B6" s="384" t="s">
        <v>195</v>
      </c>
      <c r="C6" s="385">
        <v>1061107157.10559</v>
      </c>
      <c r="D6" s="386">
        <v>1107622413.8876667</v>
      </c>
      <c r="E6" s="454"/>
    </row>
    <row r="7" spans="1:8" ht="15" customHeight="1">
      <c r="A7" s="383">
        <v>1.1000000000000001</v>
      </c>
      <c r="B7" s="387" t="s">
        <v>22</v>
      </c>
      <c r="C7" s="388">
        <v>1013542961.5834272</v>
      </c>
      <c r="D7" s="389">
        <v>1065615364.4588</v>
      </c>
      <c r="E7" s="454"/>
    </row>
    <row r="8" spans="1:8" ht="25.5">
      <c r="A8" s="383" t="s">
        <v>255</v>
      </c>
      <c r="B8" s="390" t="s">
        <v>330</v>
      </c>
      <c r="C8" s="388"/>
      <c r="D8" s="389"/>
      <c r="E8" s="454"/>
    </row>
    <row r="9" spans="1:8" ht="15" customHeight="1">
      <c r="A9" s="383">
        <v>1.2</v>
      </c>
      <c r="B9" s="387" t="s">
        <v>23</v>
      </c>
      <c r="C9" s="388">
        <v>47228928.063159175</v>
      </c>
      <c r="D9" s="389">
        <v>41780689.604548723</v>
      </c>
      <c r="E9" s="454"/>
    </row>
    <row r="10" spans="1:8" ht="15" customHeight="1">
      <c r="A10" s="383">
        <v>1.3</v>
      </c>
      <c r="B10" s="392" t="s">
        <v>78</v>
      </c>
      <c r="C10" s="391">
        <v>335267.45900360006</v>
      </c>
      <c r="D10" s="389">
        <v>226359.824318</v>
      </c>
      <c r="E10" s="454"/>
    </row>
    <row r="11" spans="1:8" ht="15" customHeight="1">
      <c r="A11" s="383">
        <v>2</v>
      </c>
      <c r="B11" s="384" t="s">
        <v>196</v>
      </c>
      <c r="C11" s="388">
        <v>17711805.063415956</v>
      </c>
      <c r="D11" s="389">
        <v>20614051.110609122</v>
      </c>
      <c r="E11" s="454"/>
    </row>
    <row r="12" spans="1:8" ht="15" customHeight="1">
      <c r="A12" s="394">
        <v>3</v>
      </c>
      <c r="B12" s="395" t="s">
        <v>194</v>
      </c>
      <c r="C12" s="391">
        <v>137062124.39725</v>
      </c>
      <c r="D12" s="396">
        <v>137062124.39725</v>
      </c>
      <c r="E12" s="454"/>
    </row>
    <row r="13" spans="1:8" ht="15" customHeight="1" thickBot="1">
      <c r="A13" s="141">
        <v>4</v>
      </c>
      <c r="B13" s="142" t="s">
        <v>256</v>
      </c>
      <c r="C13" s="263">
        <v>1215881086.5662558</v>
      </c>
      <c r="D13" s="264">
        <v>1265298589.3955257</v>
      </c>
      <c r="E13" s="454"/>
    </row>
    <row r="14" spans="1:8">
      <c r="B14" s="23"/>
    </row>
    <row r="15" spans="1:8">
      <c r="B15" s="110"/>
    </row>
    <row r="16" spans="1:8">
      <c r="B16" s="110"/>
    </row>
    <row r="17" spans="2:2">
      <c r="B17" s="110"/>
    </row>
    <row r="18" spans="2:2">
      <c r="B18" s="11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0"/>
  <sheetViews>
    <sheetView zoomScale="85" zoomScaleNormal="85" workbookViewId="0">
      <pane xSplit="1" ySplit="4" topLeftCell="B20" activePane="bottomRight" state="frozen"/>
      <selection pane="topRight" activeCell="B1" sqref="B1"/>
      <selection pane="bottomLeft" activeCell="A4" sqref="A4"/>
      <selection pane="bottomRight" activeCell="C46" sqref="C46"/>
    </sheetView>
  </sheetViews>
  <sheetFormatPr defaultRowHeight="15"/>
  <cols>
    <col min="1" max="1" width="9.5703125" style="2" bestFit="1" customWidth="1"/>
    <col min="2" max="2" width="90.42578125" style="2" bestFit="1" customWidth="1"/>
    <col min="3" max="3" width="9.140625" style="2"/>
  </cols>
  <sheetData>
    <row r="1" spans="1:8">
      <c r="A1" s="2" t="s">
        <v>191</v>
      </c>
    </row>
    <row r="2" spans="1:8">
      <c r="A2" s="2" t="s">
        <v>192</v>
      </c>
    </row>
    <row r="4" spans="1:8" ht="16.5" customHeight="1" thickBot="1">
      <c r="A4" s="228" t="s">
        <v>337</v>
      </c>
      <c r="B4" s="65" t="s">
        <v>151</v>
      </c>
      <c r="C4" s="13"/>
    </row>
    <row r="5" spans="1:8" ht="15.75">
      <c r="A5" s="10"/>
      <c r="B5" s="531" t="s">
        <v>152</v>
      </c>
      <c r="C5" s="532"/>
    </row>
    <row r="6" spans="1:8">
      <c r="A6" s="14">
        <v>1</v>
      </c>
      <c r="B6" s="67" t="s">
        <v>451</v>
      </c>
      <c r="C6" s="68"/>
    </row>
    <row r="7" spans="1:8">
      <c r="A7" s="14">
        <v>2</v>
      </c>
      <c r="B7" s="67" t="s">
        <v>452</v>
      </c>
      <c r="C7" s="68"/>
    </row>
    <row r="8" spans="1:8">
      <c r="A8" s="14">
        <v>3</v>
      </c>
      <c r="B8" s="67" t="s">
        <v>453</v>
      </c>
      <c r="C8" s="68"/>
    </row>
    <row r="9" spans="1:8">
      <c r="A9" s="14">
        <v>4</v>
      </c>
      <c r="B9" s="67" t="s">
        <v>454</v>
      </c>
      <c r="C9" s="68"/>
    </row>
    <row r="10" spans="1:8">
      <c r="A10" s="14">
        <v>5</v>
      </c>
      <c r="B10" s="67" t="s">
        <v>455</v>
      </c>
      <c r="C10" s="68"/>
    </row>
    <row r="11" spans="1:8">
      <c r="A11" s="14">
        <v>6</v>
      </c>
      <c r="B11" s="67"/>
      <c r="C11" s="68"/>
    </row>
    <row r="12" spans="1:8">
      <c r="A12" s="14">
        <v>7</v>
      </c>
      <c r="B12" s="67"/>
      <c r="C12" s="68"/>
      <c r="H12" s="4"/>
    </row>
    <row r="13" spans="1:8">
      <c r="A13" s="14">
        <v>8</v>
      </c>
      <c r="B13" s="67"/>
      <c r="C13" s="68"/>
    </row>
    <row r="14" spans="1:8">
      <c r="A14" s="14">
        <v>9</v>
      </c>
      <c r="B14" s="67"/>
      <c r="C14" s="68"/>
    </row>
    <row r="15" spans="1:8">
      <c r="A15" s="14">
        <v>10</v>
      </c>
      <c r="B15" s="67"/>
      <c r="C15" s="68"/>
    </row>
    <row r="16" spans="1:8">
      <c r="A16" s="14"/>
      <c r="B16" s="533"/>
      <c r="C16" s="534"/>
    </row>
    <row r="17" spans="1:3" ht="15.75">
      <c r="A17" s="14"/>
      <c r="B17" s="535" t="s">
        <v>153</v>
      </c>
      <c r="C17" s="536"/>
    </row>
    <row r="18" spans="1:3" ht="15.75">
      <c r="A18" s="14">
        <v>1</v>
      </c>
      <c r="B18" s="27" t="s">
        <v>457</v>
      </c>
      <c r="C18" s="66"/>
    </row>
    <row r="19" spans="1:3" ht="15.75">
      <c r="A19" s="14">
        <v>2</v>
      </c>
      <c r="B19" s="27" t="s">
        <v>456</v>
      </c>
      <c r="C19" s="66"/>
    </row>
    <row r="20" spans="1:3" ht="15.75">
      <c r="A20" s="14">
        <v>3</v>
      </c>
      <c r="B20" s="27" t="s">
        <v>458</v>
      </c>
      <c r="C20" s="66"/>
    </row>
    <row r="21" spans="1:3" ht="15.75">
      <c r="A21" s="14">
        <v>4</v>
      </c>
      <c r="B21" s="27"/>
      <c r="C21" s="66"/>
    </row>
    <row r="22" spans="1:3" ht="15.75">
      <c r="A22" s="14">
        <v>5</v>
      </c>
      <c r="B22" s="27"/>
      <c r="C22" s="66"/>
    </row>
    <row r="23" spans="1:3" ht="15.75">
      <c r="A23" s="14">
        <v>6</v>
      </c>
      <c r="B23" s="27"/>
      <c r="C23" s="66"/>
    </row>
    <row r="24" spans="1:3" ht="15.75">
      <c r="A24" s="14">
        <v>7</v>
      </c>
      <c r="B24" s="27"/>
      <c r="C24" s="66"/>
    </row>
    <row r="25" spans="1:3" ht="15.75">
      <c r="A25" s="14">
        <v>8</v>
      </c>
      <c r="B25" s="27"/>
      <c r="C25" s="66"/>
    </row>
    <row r="26" spans="1:3" ht="15.75">
      <c r="A26" s="14">
        <v>9</v>
      </c>
      <c r="B26" s="27"/>
      <c r="C26" s="66"/>
    </row>
    <row r="27" spans="1:3" ht="15.75" customHeight="1">
      <c r="A27" s="14">
        <v>10</v>
      </c>
      <c r="B27" s="27"/>
      <c r="C27" s="28"/>
    </row>
    <row r="28" spans="1:3" ht="15.75" customHeight="1">
      <c r="A28" s="14"/>
      <c r="B28" s="27"/>
      <c r="C28" s="28"/>
    </row>
    <row r="29" spans="1:3" ht="30" customHeight="1">
      <c r="A29" s="14"/>
      <c r="B29" s="537" t="s">
        <v>154</v>
      </c>
      <c r="C29" s="538"/>
    </row>
    <row r="30" spans="1:3">
      <c r="A30" s="14">
        <v>1</v>
      </c>
      <c r="B30" s="67" t="s">
        <v>459</v>
      </c>
      <c r="C30" s="518">
        <v>1</v>
      </c>
    </row>
    <row r="31" spans="1:3" ht="15.75" customHeight="1">
      <c r="A31" s="14"/>
      <c r="B31" s="67"/>
      <c r="C31" s="68"/>
    </row>
    <row r="32" spans="1:3" ht="29.25" customHeight="1">
      <c r="A32" s="14"/>
      <c r="B32" s="537" t="s">
        <v>277</v>
      </c>
      <c r="C32" s="538"/>
    </row>
    <row r="33" spans="1:3">
      <c r="A33" s="404">
        <v>1</v>
      </c>
      <c r="B33" s="405" t="s">
        <v>460</v>
      </c>
      <c r="C33" s="406">
        <v>0.17</v>
      </c>
    </row>
    <row r="34" spans="1:3">
      <c r="A34" s="404">
        <v>2</v>
      </c>
      <c r="B34" s="405" t="s">
        <v>461</v>
      </c>
      <c r="C34" s="407">
        <v>0.13200000000000001</v>
      </c>
    </row>
    <row r="35" spans="1:3">
      <c r="A35" s="404">
        <v>3</v>
      </c>
      <c r="B35" s="408" t="s">
        <v>462</v>
      </c>
      <c r="C35" s="407">
        <v>0.125</v>
      </c>
    </row>
    <row r="36" spans="1:3">
      <c r="A36" s="404">
        <v>4</v>
      </c>
      <c r="B36" s="405" t="s">
        <v>463</v>
      </c>
      <c r="C36" s="407">
        <v>0.1</v>
      </c>
    </row>
    <row r="37" spans="1:3">
      <c r="A37" s="404">
        <v>5</v>
      </c>
      <c r="B37" s="405" t="s">
        <v>464</v>
      </c>
      <c r="C37" s="407">
        <v>8.5999999999999993E-2</v>
      </c>
    </row>
    <row r="38" spans="1:3">
      <c r="A38" s="401"/>
      <c r="B38" s="402"/>
      <c r="C38" s="403"/>
    </row>
    <row r="39" spans="1:3">
      <c r="A39" s="401"/>
      <c r="B39" s="402"/>
      <c r="C39" s="403"/>
    </row>
    <row r="40" spans="1:3" ht="16.5" thickBot="1">
      <c r="A40" s="15"/>
      <c r="B40" s="69"/>
      <c r="C40" s="70"/>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F8" sqref="F8:H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8" ht="15.75">
      <c r="A1" s="17" t="s">
        <v>191</v>
      </c>
      <c r="B1" s="16" t="s">
        <v>443</v>
      </c>
    </row>
    <row r="2" spans="1:8" s="21" customFormat="1" ht="15.75" customHeight="1">
      <c r="A2" s="21" t="s">
        <v>192</v>
      </c>
      <c r="B2" s="400">
        <v>43555</v>
      </c>
    </row>
    <row r="3" spans="1:8" s="21" customFormat="1" ht="15.75" customHeight="1"/>
    <row r="4" spans="1:8" s="21" customFormat="1" ht="15.75" customHeight="1" thickBot="1">
      <c r="A4" s="229" t="s">
        <v>338</v>
      </c>
      <c r="B4" s="230" t="s">
        <v>266</v>
      </c>
      <c r="C4" s="194"/>
      <c r="D4" s="194"/>
      <c r="E4" s="195" t="s">
        <v>95</v>
      </c>
    </row>
    <row r="5" spans="1:8" s="125" customFormat="1" ht="17.45" customHeight="1">
      <c r="A5" s="351"/>
      <c r="B5" s="352"/>
      <c r="C5" s="193" t="s">
        <v>0</v>
      </c>
      <c r="D5" s="193" t="s">
        <v>1</v>
      </c>
      <c r="E5" s="353" t="s">
        <v>2</v>
      </c>
    </row>
    <row r="6" spans="1:8" s="166" customFormat="1" ht="14.45" customHeight="1">
      <c r="A6" s="354"/>
      <c r="B6" s="539" t="s">
        <v>234</v>
      </c>
      <c r="C6" s="539" t="s">
        <v>233</v>
      </c>
      <c r="D6" s="540" t="s">
        <v>232</v>
      </c>
      <c r="E6" s="541"/>
      <c r="G6"/>
    </row>
    <row r="7" spans="1:8" s="166" customFormat="1" ht="99.6" customHeight="1">
      <c r="A7" s="354"/>
      <c r="B7" s="539"/>
      <c r="C7" s="539"/>
      <c r="D7" s="348" t="s">
        <v>231</v>
      </c>
      <c r="E7" s="349" t="s">
        <v>400</v>
      </c>
      <c r="G7"/>
    </row>
    <row r="8" spans="1:8">
      <c r="A8" s="355">
        <v>1</v>
      </c>
      <c r="B8" s="356" t="s">
        <v>156</v>
      </c>
      <c r="C8" s="357">
        <v>42170959.079999998</v>
      </c>
      <c r="D8" s="357"/>
      <c r="E8" s="358">
        <v>42170959.079999998</v>
      </c>
      <c r="F8" s="6"/>
      <c r="G8" s="6"/>
      <c r="H8" s="6"/>
    </row>
    <row r="9" spans="1:8">
      <c r="A9" s="355">
        <v>2</v>
      </c>
      <c r="B9" s="356" t="s">
        <v>157</v>
      </c>
      <c r="C9" s="357">
        <v>181685343.49000001</v>
      </c>
      <c r="D9" s="357"/>
      <c r="E9" s="358">
        <v>181685343.49000001</v>
      </c>
      <c r="F9" s="6"/>
      <c r="G9" s="6"/>
      <c r="H9" s="6"/>
    </row>
    <row r="10" spans="1:8">
      <c r="A10" s="355">
        <v>3</v>
      </c>
      <c r="B10" s="356" t="s">
        <v>230</v>
      </c>
      <c r="C10" s="357">
        <v>131811031.66999999</v>
      </c>
      <c r="D10" s="357"/>
      <c r="E10" s="358">
        <v>131811031.66999999</v>
      </c>
      <c r="F10" s="6"/>
      <c r="G10" s="6"/>
      <c r="H10" s="6"/>
    </row>
    <row r="11" spans="1:8" ht="25.5">
      <c r="A11" s="355">
        <v>4</v>
      </c>
      <c r="B11" s="356" t="s">
        <v>187</v>
      </c>
      <c r="C11" s="357">
        <v>0</v>
      </c>
      <c r="D11" s="357"/>
      <c r="E11" s="358"/>
      <c r="F11" s="6"/>
      <c r="G11" s="6"/>
      <c r="H11" s="6"/>
    </row>
    <row r="12" spans="1:8">
      <c r="A12" s="355">
        <v>5</v>
      </c>
      <c r="B12" s="356" t="s">
        <v>159</v>
      </c>
      <c r="C12" s="357">
        <v>25188931.399999999</v>
      </c>
      <c r="D12" s="357"/>
      <c r="E12" s="358">
        <v>25188931.399999999</v>
      </c>
      <c r="F12" s="6"/>
      <c r="G12" s="6"/>
      <c r="H12" s="6"/>
    </row>
    <row r="13" spans="1:8">
      <c r="A13" s="355">
        <v>6.1</v>
      </c>
      <c r="B13" s="356" t="s">
        <v>160</v>
      </c>
      <c r="C13" s="359">
        <v>1020358817.4642</v>
      </c>
      <c r="D13" s="357"/>
      <c r="E13" s="358">
        <v>1020358817.4642</v>
      </c>
      <c r="F13" s="6"/>
      <c r="G13" s="6"/>
      <c r="H13" s="6"/>
    </row>
    <row r="14" spans="1:8">
      <c r="A14" s="355">
        <v>6.2</v>
      </c>
      <c r="B14" s="360" t="s">
        <v>161</v>
      </c>
      <c r="C14" s="359">
        <v>-32436286.740036003</v>
      </c>
      <c r="D14" s="357"/>
      <c r="E14" s="358">
        <v>-32436286.740036003</v>
      </c>
      <c r="F14" s="6"/>
      <c r="G14" s="6"/>
      <c r="H14" s="6"/>
    </row>
    <row r="15" spans="1:8">
      <c r="A15" s="355">
        <v>6</v>
      </c>
      <c r="B15" s="356" t="s">
        <v>229</v>
      </c>
      <c r="C15" s="357">
        <v>987922530.72416401</v>
      </c>
      <c r="D15" s="357"/>
      <c r="E15" s="358">
        <v>987922530.72416401</v>
      </c>
      <c r="F15" s="6"/>
      <c r="G15" s="6"/>
      <c r="H15" s="6"/>
    </row>
    <row r="16" spans="1:8" ht="25.5">
      <c r="A16" s="355">
        <v>7</v>
      </c>
      <c r="B16" s="356" t="s">
        <v>163</v>
      </c>
      <c r="C16" s="357">
        <v>5897084.6000000006</v>
      </c>
      <c r="D16" s="357"/>
      <c r="E16" s="358">
        <v>5897084.6000000006</v>
      </c>
      <c r="F16" s="6"/>
      <c r="G16" s="6"/>
      <c r="H16" s="6"/>
    </row>
    <row r="17" spans="1:8">
      <c r="A17" s="355">
        <v>8</v>
      </c>
      <c r="B17" s="356" t="s">
        <v>164</v>
      </c>
      <c r="C17" s="357">
        <v>0</v>
      </c>
      <c r="D17" s="357"/>
      <c r="E17" s="358"/>
      <c r="F17" s="6"/>
      <c r="G17" s="6"/>
      <c r="H17" s="6"/>
    </row>
    <row r="18" spans="1:8">
      <c r="A18" s="355">
        <v>9</v>
      </c>
      <c r="B18" s="356" t="s">
        <v>165</v>
      </c>
      <c r="C18" s="357">
        <v>6348407.1299999999</v>
      </c>
      <c r="D18" s="357">
        <v>6194572.1799999997</v>
      </c>
      <c r="E18" s="358">
        <v>153834.95000000019</v>
      </c>
      <c r="F18" s="6"/>
      <c r="G18" s="6"/>
      <c r="H18" s="6"/>
    </row>
    <row r="19" spans="1:8" ht="25.5">
      <c r="A19" s="355">
        <v>10</v>
      </c>
      <c r="B19" s="356" t="s">
        <v>166</v>
      </c>
      <c r="C19" s="357">
        <v>63070624.51381819</v>
      </c>
      <c r="D19" s="357">
        <v>1355359.1799999997</v>
      </c>
      <c r="E19" s="358">
        <v>61715265.33381819</v>
      </c>
      <c r="F19" s="6"/>
      <c r="G19" s="6"/>
      <c r="H19" s="6"/>
    </row>
    <row r="20" spans="1:8">
      <c r="A20" s="355">
        <v>11</v>
      </c>
      <c r="B20" s="356" t="s">
        <v>167</v>
      </c>
      <c r="C20" s="357">
        <v>17631034.3642</v>
      </c>
      <c r="D20" s="357"/>
      <c r="E20" s="358">
        <v>17631034.3642</v>
      </c>
      <c r="F20" s="6"/>
      <c r="G20" s="6"/>
      <c r="H20" s="6"/>
    </row>
    <row r="21" spans="1:8" ht="51.75" thickBot="1">
      <c r="A21" s="361"/>
      <c r="B21" s="362" t="s">
        <v>373</v>
      </c>
      <c r="C21" s="319">
        <v>1461725946.9721823</v>
      </c>
      <c r="D21" s="319">
        <v>7549931.3599999994</v>
      </c>
      <c r="E21" s="363">
        <v>1454176015.6121821</v>
      </c>
      <c r="F21" s="6"/>
      <c r="G21" s="6"/>
      <c r="H21" s="6"/>
    </row>
    <row r="22" spans="1:8">
      <c r="A22"/>
      <c r="B22"/>
      <c r="C22"/>
      <c r="D22"/>
      <c r="E22"/>
    </row>
    <row r="23" spans="1:8">
      <c r="A23"/>
      <c r="B23"/>
      <c r="C23"/>
      <c r="D23"/>
      <c r="E23"/>
    </row>
    <row r="25" spans="1:8" s="2" customFormat="1">
      <c r="B25" s="72"/>
      <c r="F25"/>
      <c r="G25"/>
    </row>
    <row r="26" spans="1:8" s="2" customFormat="1">
      <c r="B26" s="73"/>
      <c r="F26"/>
      <c r="G26"/>
    </row>
    <row r="27" spans="1:8" s="2" customFormat="1">
      <c r="B27" s="72"/>
      <c r="F27"/>
      <c r="G27"/>
    </row>
    <row r="28" spans="1:8" s="2" customFormat="1">
      <c r="B28" s="72"/>
      <c r="F28"/>
      <c r="G28"/>
    </row>
    <row r="29" spans="1:8" s="2" customFormat="1">
      <c r="B29" s="72"/>
      <c r="F29"/>
      <c r="G29"/>
    </row>
    <row r="30" spans="1:8" s="2" customFormat="1">
      <c r="B30" s="72"/>
      <c r="F30"/>
      <c r="G30"/>
    </row>
    <row r="31" spans="1:8" s="2" customFormat="1">
      <c r="B31" s="72"/>
      <c r="F31"/>
      <c r="G31"/>
    </row>
    <row r="32" spans="1:8"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10" sqref="B10"/>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191</v>
      </c>
      <c r="B1" s="16" t="s">
        <v>443</v>
      </c>
    </row>
    <row r="2" spans="1:6" s="21" customFormat="1" ht="15.75" customHeight="1">
      <c r="A2" s="21" t="s">
        <v>192</v>
      </c>
      <c r="B2" s="400">
        <v>43555</v>
      </c>
      <c r="C2"/>
      <c r="D2"/>
      <c r="E2"/>
      <c r="F2"/>
    </row>
    <row r="3" spans="1:6" s="21" customFormat="1" ht="15.75" customHeight="1">
      <c r="C3"/>
      <c r="D3"/>
      <c r="E3"/>
      <c r="F3"/>
    </row>
    <row r="4" spans="1:6" s="21" customFormat="1" ht="26.25" thickBot="1">
      <c r="A4" s="21" t="s">
        <v>339</v>
      </c>
      <c r="B4" s="201" t="s">
        <v>270</v>
      </c>
      <c r="C4" s="195" t="s">
        <v>95</v>
      </c>
      <c r="D4"/>
      <c r="E4"/>
      <c r="F4"/>
    </row>
    <row r="5" spans="1:6" ht="26.25">
      <c r="A5" s="196">
        <v>1</v>
      </c>
      <c r="B5" s="197" t="s">
        <v>347</v>
      </c>
      <c r="C5" s="265">
        <f>'7. LI1'!E21</f>
        <v>1454176015.6121821</v>
      </c>
      <c r="D5" s="453"/>
    </row>
    <row r="6" spans="1:6" s="192" customFormat="1">
      <c r="A6" s="124">
        <v>2.1</v>
      </c>
      <c r="B6" s="203" t="s">
        <v>271</v>
      </c>
      <c r="C6" s="266">
        <v>80235342.425298989</v>
      </c>
      <c r="D6" s="453"/>
    </row>
    <row r="7" spans="1:6" s="4" customFormat="1" ht="25.5" outlineLevel="1">
      <c r="A7" s="202">
        <v>2.2000000000000002</v>
      </c>
      <c r="B7" s="198" t="s">
        <v>272</v>
      </c>
      <c r="C7" s="267">
        <v>83816864.7509</v>
      </c>
      <c r="D7" s="453"/>
    </row>
    <row r="8" spans="1:6" s="4" customFormat="1" ht="26.25">
      <c r="A8" s="202">
        <v>3</v>
      </c>
      <c r="B8" s="199" t="s">
        <v>348</v>
      </c>
      <c r="C8" s="268">
        <v>1618228222.7883811</v>
      </c>
      <c r="D8" s="453"/>
    </row>
    <row r="9" spans="1:6" s="192" customFormat="1">
      <c r="A9" s="124">
        <v>4</v>
      </c>
      <c r="B9" s="206" t="s">
        <v>267</v>
      </c>
      <c r="C9" s="266">
        <v>19419626.983036004</v>
      </c>
      <c r="D9" s="453"/>
    </row>
    <row r="10" spans="1:6" s="4" customFormat="1" ht="25.5" outlineLevel="1">
      <c r="A10" s="202">
        <v>5.0999999999999996</v>
      </c>
      <c r="B10" s="198" t="s">
        <v>278</v>
      </c>
      <c r="C10" s="267">
        <v>-28950002.621650994</v>
      </c>
      <c r="D10" s="453"/>
    </row>
    <row r="11" spans="1:6" s="4" customFormat="1" ht="25.5" outlineLevel="1">
      <c r="A11" s="202">
        <v>5.2</v>
      </c>
      <c r="B11" s="198" t="s">
        <v>279</v>
      </c>
      <c r="C11" s="267">
        <v>-82140527.455881998</v>
      </c>
      <c r="D11" s="453"/>
    </row>
    <row r="12" spans="1:6" s="4" customFormat="1">
      <c r="A12" s="202">
        <v>6</v>
      </c>
      <c r="B12" s="204" t="s">
        <v>268</v>
      </c>
      <c r="C12" s="364"/>
      <c r="D12" s="453"/>
    </row>
    <row r="13" spans="1:6" s="4" customFormat="1" ht="15.75" thickBot="1">
      <c r="A13" s="205">
        <v>7</v>
      </c>
      <c r="B13" s="200" t="s">
        <v>269</v>
      </c>
      <c r="C13" s="269">
        <v>1526557319.6938841</v>
      </c>
      <c r="D13" s="453"/>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2019-04-24T11:05:13Z</dcterms:modified>
</cp:coreProperties>
</file>